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50"/>
  </bookViews>
  <sheets>
    <sheet name="STOCK CASH" sheetId="1" r:id="rId1"/>
    <sheet name="POSITIONAL" sheetId="2" r:id="rId2"/>
  </sheets>
  <definedNames>
    <definedName name="_xlnm._FilterDatabase" localSheetId="0" hidden="1">'STOCK CASH'!$A$5:$K$6157</definedName>
  </definedNames>
  <calcPr calcId="144525"/>
</workbook>
</file>

<file path=xl/sharedStrings.xml><?xml version="1.0" encoding="utf-8"?>
<sst xmlns="http://schemas.openxmlformats.org/spreadsheetml/2006/main" count="11124" uniqueCount="1755">
  <si>
    <t>STOCK CASH TRACK SHEET</t>
  </si>
  <si>
    <t>DATE</t>
  </si>
  <si>
    <t>SCRIP NAME</t>
  </si>
  <si>
    <t>POSITION</t>
  </si>
  <si>
    <t>QUANTITY</t>
  </si>
  <si>
    <t>RECOMMENDED RATE</t>
  </si>
  <si>
    <t>TARGETS</t>
  </si>
  <si>
    <t>PROFITS</t>
  </si>
  <si>
    <t>PROFIT &amp; LOSS</t>
  </si>
  <si>
    <t>TGT 1</t>
  </si>
  <si>
    <t>TGT 2</t>
  </si>
  <si>
    <t>AMOUNT 1</t>
  </si>
  <si>
    <t>AMOUNT 2</t>
  </si>
  <si>
    <t>(In Rupees)</t>
  </si>
  <si>
    <t xml:space="preserve">investment </t>
  </si>
  <si>
    <t xml:space="preserve"> </t>
  </si>
  <si>
    <t>CDSL</t>
  </si>
  <si>
    <t>BUY</t>
  </si>
  <si>
    <t>RITES</t>
  </si>
  <si>
    <t>MFSL CASH</t>
  </si>
  <si>
    <t>SELL</t>
  </si>
  <si>
    <t>INFY CASH</t>
  </si>
  <si>
    <t>METROBRAND</t>
  </si>
  <si>
    <t>GRAPHITE</t>
  </si>
  <si>
    <t>BSE</t>
  </si>
  <si>
    <t>CIPLA</t>
  </si>
  <si>
    <t>LALPATHLAB</t>
  </si>
  <si>
    <t>VINATIORGA</t>
  </si>
  <si>
    <t>GODREJPROP</t>
  </si>
  <si>
    <t>OLECTRA</t>
  </si>
  <si>
    <t>SWANENERGY</t>
  </si>
  <si>
    <t>LINDEINDIA</t>
  </si>
  <si>
    <t>GODFRYPHLP</t>
  </si>
  <si>
    <t>RALLIS</t>
  </si>
  <si>
    <t>MUTHOOT FIN</t>
  </si>
  <si>
    <t>JUBLPHARMA</t>
  </si>
  <si>
    <t>BALAMINES</t>
  </si>
  <si>
    <t>POLICYBZR</t>
  </si>
  <si>
    <t>JINDALSTEL</t>
  </si>
  <si>
    <t>CG POWER</t>
  </si>
  <si>
    <t>MOTILALOFS</t>
  </si>
  <si>
    <t>SONACOMS</t>
  </si>
  <si>
    <t>VGUARD</t>
  </si>
  <si>
    <t>RAINBOW</t>
  </si>
  <si>
    <t>JK CEMENT</t>
  </si>
  <si>
    <t>ASAIN PAINT</t>
  </si>
  <si>
    <t>IBULHSGFIN</t>
  </si>
  <si>
    <t>INTELLECT</t>
  </si>
  <si>
    <t>RIIL</t>
  </si>
  <si>
    <t>ABB</t>
  </si>
  <si>
    <t>MTARTECH</t>
  </si>
  <si>
    <t>JUSTDIAL</t>
  </si>
  <si>
    <t>HEROMOTO CO</t>
  </si>
  <si>
    <t>DEEPAKFERT</t>
  </si>
  <si>
    <t>GNFC CASH</t>
  </si>
  <si>
    <t>GLAND CASH</t>
  </si>
  <si>
    <t>PAYTM  CASH</t>
  </si>
  <si>
    <t>COSMOFIRST CASH</t>
  </si>
  <si>
    <t>ELGIEQUI CASH</t>
  </si>
  <si>
    <t>HINDALCO CASH</t>
  </si>
  <si>
    <t>WIPRO CASH</t>
  </si>
  <si>
    <t>BEML CASH</t>
  </si>
  <si>
    <t xml:space="preserve">BHARAT FORG CASH </t>
  </si>
  <si>
    <t>INTELECT CASH</t>
  </si>
  <si>
    <t>NIACL  CASH</t>
  </si>
  <si>
    <t>ANGEL ONE  CASH</t>
  </si>
  <si>
    <t>DLF  CASH</t>
  </si>
  <si>
    <t>GALAXYSURF</t>
  </si>
  <si>
    <t>VPRPL</t>
  </si>
  <si>
    <t>KDDL</t>
  </si>
  <si>
    <t>PRUDENT</t>
  </si>
  <si>
    <t>RAJESHEXPO</t>
  </si>
  <si>
    <t>RAJRATAN</t>
  </si>
  <si>
    <t>BECTORFOOD</t>
  </si>
  <si>
    <t>MKPL</t>
  </si>
  <si>
    <t>MIDHANI</t>
  </si>
  <si>
    <t>AVADHSUGAR</t>
  </si>
  <si>
    <t>STYRENIX</t>
  </si>
  <si>
    <t>RATANMANI</t>
  </si>
  <si>
    <t>GREENLAM</t>
  </si>
  <si>
    <t>MEDPLUS</t>
  </si>
  <si>
    <t>SANGHVIMOV</t>
  </si>
  <si>
    <t>SHAKTIPUMP</t>
  </si>
  <si>
    <t>ROSSARI</t>
  </si>
  <si>
    <t>PYRAMID</t>
  </si>
  <si>
    <t>TARC</t>
  </si>
  <si>
    <t>KINGFA</t>
  </si>
  <si>
    <t>SURYAROSNI</t>
  </si>
  <si>
    <t>ROTO</t>
  </si>
  <si>
    <t>RRKABEL</t>
  </si>
  <si>
    <t>NEWGEN</t>
  </si>
  <si>
    <t>FACT</t>
  </si>
  <si>
    <t>PNBHOUSING</t>
  </si>
  <si>
    <t>GENSOL</t>
  </si>
  <si>
    <t>LIKHITHA</t>
  </si>
  <si>
    <t>VRLLOG</t>
  </si>
  <si>
    <t>MEDANTA</t>
  </si>
  <si>
    <t>KOLTEPATIL</t>
  </si>
  <si>
    <t>ASIANTILES</t>
  </si>
  <si>
    <t>SOLARA</t>
  </si>
  <si>
    <t>SUNDRMFAST</t>
  </si>
  <si>
    <t>MAZDA</t>
  </si>
  <si>
    <t>ROUTE</t>
  </si>
  <si>
    <t>SHANKARA</t>
  </si>
  <si>
    <t>SENCO</t>
  </si>
  <si>
    <t>CARERATING</t>
  </si>
  <si>
    <t>RML</t>
  </si>
  <si>
    <t>SOBHA</t>
  </si>
  <si>
    <t>CONCORDBIO</t>
  </si>
  <si>
    <t>PIXTRANS</t>
  </si>
  <si>
    <t>SYRMA</t>
  </si>
  <si>
    <t>ARMANFIN</t>
  </si>
  <si>
    <t>VSSL</t>
  </si>
  <si>
    <t>AAVAS</t>
  </si>
  <si>
    <t>STAR</t>
  </si>
  <si>
    <t>VBL</t>
  </si>
  <si>
    <t>GLAXO</t>
  </si>
  <si>
    <t>WSTCSTPAPR</t>
  </si>
  <si>
    <t>RATEGAIN</t>
  </si>
  <si>
    <t>RVNL</t>
  </si>
  <si>
    <t>RAILTEL</t>
  </si>
  <si>
    <t>JSWSTEEL</t>
  </si>
  <si>
    <t>AMBER</t>
  </si>
  <si>
    <t>SBGLP</t>
  </si>
  <si>
    <t>GENESYS</t>
  </si>
  <si>
    <t>AGI</t>
  </si>
  <si>
    <t>SULA</t>
  </si>
  <si>
    <t>CHOLAHLDNG</t>
  </si>
  <si>
    <t>SUDARSCHEM</t>
  </si>
  <si>
    <t>RISHABH</t>
  </si>
  <si>
    <t>AFFLE</t>
  </si>
  <si>
    <t>RKFORGE</t>
  </si>
  <si>
    <t>SIRCA</t>
  </si>
  <si>
    <t>VIPIND</t>
  </si>
  <si>
    <t>STARPAPER</t>
  </si>
  <si>
    <t>RBA</t>
  </si>
  <si>
    <t>SUNDRMFIN</t>
  </si>
  <si>
    <t>ASPINWALL</t>
  </si>
  <si>
    <t>HATSUN</t>
  </si>
  <si>
    <t>LEMONTREE</t>
  </si>
  <si>
    <t>LODHA</t>
  </si>
  <si>
    <t>KPRMILL</t>
  </si>
  <si>
    <t>RSYSTEMS</t>
  </si>
  <si>
    <t>GRMOVER</t>
  </si>
  <si>
    <t>KRBL</t>
  </si>
  <si>
    <t>MASTEK</t>
  </si>
  <si>
    <t>MFL</t>
  </si>
  <si>
    <t>AVALON</t>
  </si>
  <si>
    <t>SANOFI</t>
  </si>
  <si>
    <t>KRSNAA</t>
  </si>
  <si>
    <t>ELECON</t>
  </si>
  <si>
    <t>WESTLIFE</t>
  </si>
  <si>
    <t>GLAND</t>
  </si>
  <si>
    <t>AVANTIFEED</t>
  </si>
  <si>
    <t>KIRLPNU</t>
  </si>
  <si>
    <t>GMMPFAUDLR</t>
  </si>
  <si>
    <t>LXCHEM</t>
  </si>
  <si>
    <t>MATRIMONY</t>
  </si>
  <si>
    <t>SSWL</t>
  </si>
  <si>
    <t>MONARCH</t>
  </si>
  <si>
    <t>TANLA</t>
  </si>
  <si>
    <t>APLAPOLLO</t>
  </si>
  <si>
    <t>EMIL</t>
  </si>
  <si>
    <t>CGCL</t>
  </si>
  <si>
    <t>TIMKEN</t>
  </si>
  <si>
    <t>VOLTAMP</t>
  </si>
  <si>
    <t>GREENPANEL</t>
  </si>
  <si>
    <t>TI</t>
  </si>
  <si>
    <t>KSCL</t>
  </si>
  <si>
    <t>EMAMILTD</t>
  </si>
  <si>
    <t>THERMAZ</t>
  </si>
  <si>
    <t>SOMANYCER</t>
  </si>
  <si>
    <t>GOKEX</t>
  </si>
  <si>
    <t>ESABINDIA</t>
  </si>
  <si>
    <t>CAMPUS</t>
  </si>
  <si>
    <t>PAYTM</t>
  </si>
  <si>
    <t>RUCHIRA</t>
  </si>
  <si>
    <t>KKCL</t>
  </si>
  <si>
    <t>RAYMOND</t>
  </si>
  <si>
    <t xml:space="preserve">TI </t>
  </si>
  <si>
    <t>CAMS</t>
  </si>
  <si>
    <t>IONEXCHANGE</t>
  </si>
  <si>
    <t>COSMOFIRST</t>
  </si>
  <si>
    <t>PARAS</t>
  </si>
  <si>
    <t>SAFARI</t>
  </si>
  <si>
    <t>BULESTARCO</t>
  </si>
  <si>
    <t>SONATSOFTW</t>
  </si>
  <si>
    <t>YATHARTH</t>
  </si>
  <si>
    <t>POONAWALLA</t>
  </si>
  <si>
    <t>MSTCLTD</t>
  </si>
  <si>
    <t>HSCL</t>
  </si>
  <si>
    <t>ZOMATO</t>
  </si>
  <si>
    <t>AMIORG</t>
  </si>
  <si>
    <t>PRINCEPIPE</t>
  </si>
  <si>
    <t>SANGAMIND</t>
  </si>
  <si>
    <t>JWL</t>
  </si>
  <si>
    <t>ASTERDM</t>
  </si>
  <si>
    <t>AETHER</t>
  </si>
  <si>
    <t>RADICO</t>
  </si>
  <si>
    <t>JKIL</t>
  </si>
  <si>
    <t>MAPMYINDIA</t>
  </si>
  <si>
    <t>CREDITACC</t>
  </si>
  <si>
    <t>PURVA</t>
  </si>
  <si>
    <t>ADANIGREEN</t>
  </si>
  <si>
    <t>NILKAMAL</t>
  </si>
  <si>
    <t>POLYMED</t>
  </si>
  <si>
    <t>ALICON</t>
  </si>
  <si>
    <t>VENKEYS</t>
  </si>
  <si>
    <t>CCL</t>
  </si>
  <si>
    <t>APARINDS</t>
  </si>
  <si>
    <t>ACE</t>
  </si>
  <si>
    <t>KPIGREEN</t>
  </si>
  <si>
    <t>FUSION</t>
  </si>
  <si>
    <t>ANUP</t>
  </si>
  <si>
    <t>JBMA</t>
  </si>
  <si>
    <t>IMFA</t>
  </si>
  <si>
    <t>ASTEC</t>
  </si>
  <si>
    <t>TCI</t>
  </si>
  <si>
    <t>ISEC</t>
  </si>
  <si>
    <t>SUPREMEIND</t>
  </si>
  <si>
    <t>AMRUTANJAN</t>
  </si>
  <si>
    <t>IGARASHI</t>
  </si>
  <si>
    <t>SCHAEFFLER</t>
  </si>
  <si>
    <t>IKIO</t>
  </si>
  <si>
    <t>ECLERX</t>
  </si>
  <si>
    <t>SHOERSTOP</t>
  </si>
  <si>
    <t>JBCHEPHARM</t>
  </si>
  <si>
    <t>MAZDOCK</t>
  </si>
  <si>
    <t>GMBREW</t>
  </si>
  <si>
    <t>POCL</t>
  </si>
  <si>
    <t>KAJARIACER</t>
  </si>
  <si>
    <t>HGINFRA</t>
  </si>
  <si>
    <t>HOMEFIRST</t>
  </si>
  <si>
    <t>GANECOS</t>
  </si>
  <si>
    <t>SBCL</t>
  </si>
  <si>
    <t>ESTER</t>
  </si>
  <si>
    <t>AWL</t>
  </si>
  <si>
    <t>GRAVITA</t>
  </si>
  <si>
    <t>CYIENT</t>
  </si>
  <si>
    <t>TEGA</t>
  </si>
  <si>
    <t>GOKULAGRO</t>
  </si>
  <si>
    <t>SAKAR</t>
  </si>
  <si>
    <t>JKLAKSHMI</t>
  </si>
  <si>
    <t>DHANUKA</t>
  </si>
  <si>
    <t>BDL</t>
  </si>
  <si>
    <t>SASTASUNDR</t>
  </si>
  <si>
    <t>CLEAN</t>
  </si>
  <si>
    <t>DENORA</t>
  </si>
  <si>
    <t>MOLDTECH</t>
  </si>
  <si>
    <t>BBTC</t>
  </si>
  <si>
    <t>LATENTVIEW</t>
  </si>
  <si>
    <t>NELCO</t>
  </si>
  <si>
    <t>AARTIIND</t>
  </si>
  <si>
    <t>PEL</t>
  </si>
  <si>
    <t>SURYODAY</t>
  </si>
  <si>
    <t>TATAMETALI</t>
  </si>
  <si>
    <t>BUTTERFLY</t>
  </si>
  <si>
    <t>KPITTECH</t>
  </si>
  <si>
    <t>GOYALALUM</t>
  </si>
  <si>
    <t>UTIAMC</t>
  </si>
  <si>
    <t>SONACOSMS</t>
  </si>
  <si>
    <t>HPAL</t>
  </si>
  <si>
    <t>PRAJINDS</t>
  </si>
  <si>
    <t>SWSOLAR</t>
  </si>
  <si>
    <t>ATGL</t>
  </si>
  <si>
    <t>GRAUWEIL</t>
  </si>
  <si>
    <t>ZOTA</t>
  </si>
  <si>
    <t>NOCIL</t>
  </si>
  <si>
    <t>CENTURYPLY</t>
  </si>
  <si>
    <t>MMFL</t>
  </si>
  <si>
    <t>SDBL</t>
  </si>
  <si>
    <t>JUBLFOOD</t>
  </si>
  <si>
    <t>STERTOOLS</t>
  </si>
  <si>
    <t>JASH</t>
  </si>
  <si>
    <t>SYMPHONY</t>
  </si>
  <si>
    <t>WABAG</t>
  </si>
  <si>
    <t>PGEL</t>
  </si>
  <si>
    <t>ATFL</t>
  </si>
  <si>
    <t>PRAJIND</t>
  </si>
  <si>
    <t>CRISIL</t>
  </si>
  <si>
    <t>GRPLTD</t>
  </si>
  <si>
    <t>EMMBI</t>
  </si>
  <si>
    <t>ALKYLAMINE</t>
  </si>
  <si>
    <t>APLLTD</t>
  </si>
  <si>
    <t>BOROLTD</t>
  </si>
  <si>
    <t>KALYANKJIL</t>
  </si>
  <si>
    <t>JBCHEMPHARM</t>
  </si>
  <si>
    <t>PHOENIXLTD</t>
  </si>
  <si>
    <t>SFL</t>
  </si>
  <si>
    <t>VERTOZ</t>
  </si>
  <si>
    <t>HARSHA</t>
  </si>
  <si>
    <t>DALMIASUG</t>
  </si>
  <si>
    <t>DELHIVERY</t>
  </si>
  <si>
    <t>DHUNINV</t>
  </si>
  <si>
    <t>HITECH</t>
  </si>
  <si>
    <t>JSLHISAR</t>
  </si>
  <si>
    <t>TTKHLTCARE</t>
  </si>
  <si>
    <t>ACI</t>
  </si>
  <si>
    <t>NAZARA</t>
  </si>
  <si>
    <t>AMBIKCO</t>
  </si>
  <si>
    <t>ASTRAZEN</t>
  </si>
  <si>
    <t>LAMBODHRA</t>
  </si>
  <si>
    <t>EMUDHRA</t>
  </si>
  <si>
    <t>LANDMARK</t>
  </si>
  <si>
    <t>HDFCAMC</t>
  </si>
  <si>
    <t>PSPPROJECT</t>
  </si>
  <si>
    <t>POKARNA</t>
  </si>
  <si>
    <t>LOTUSEYE</t>
  </si>
  <si>
    <t>WONDERLA</t>
  </si>
  <si>
    <t>PATANJALI</t>
  </si>
  <si>
    <t>RATNAMANI</t>
  </si>
  <si>
    <t>HIKAL</t>
  </si>
  <si>
    <t>MASFIN</t>
  </si>
  <si>
    <t>KIRLEFER</t>
  </si>
  <si>
    <t>ALLSEC</t>
  </si>
  <si>
    <t>SHOPERSTOP</t>
  </si>
  <si>
    <t>PDSL</t>
  </si>
  <si>
    <t>CRAFTSMAN</t>
  </si>
  <si>
    <t>JYOTHYLAB</t>
  </si>
  <si>
    <t>SHANGVIMOV</t>
  </si>
  <si>
    <t>AROGRANITE</t>
  </si>
  <si>
    <t>AGARIND</t>
  </si>
  <si>
    <t>KALYANKJALI</t>
  </si>
  <si>
    <t>CENTENKA</t>
  </si>
  <si>
    <t>VAISHALI</t>
  </si>
  <si>
    <t>KOTAKPSUBK</t>
  </si>
  <si>
    <t>OBEROIRLTY</t>
  </si>
  <si>
    <t>GANESCOS</t>
  </si>
  <si>
    <t>HERITGFOOD</t>
  </si>
  <si>
    <t>HEG</t>
  </si>
  <si>
    <t>MIRZAINT</t>
  </si>
  <si>
    <t>MARICO</t>
  </si>
  <si>
    <t>GESHIP</t>
  </si>
  <si>
    <t>EASEMYTRIP</t>
  </si>
  <si>
    <t>CANFINHOME</t>
  </si>
  <si>
    <t>COCHINSHIP</t>
  </si>
  <si>
    <t>STYLAMIND</t>
  </si>
  <si>
    <t>ATULAUTO</t>
  </si>
  <si>
    <t>YUKEN</t>
  </si>
  <si>
    <t>WHIRLPOOL</t>
  </si>
  <si>
    <t>WHEELS</t>
  </si>
  <si>
    <t>UNIVCABLES</t>
  </si>
  <si>
    <t>LIBERTSHOE</t>
  </si>
  <si>
    <t>JAMNAAUTO</t>
  </si>
  <si>
    <t>PHONIEXLTD</t>
  </si>
  <si>
    <t>GANESHBE</t>
  </si>
  <si>
    <t>HIL</t>
  </si>
  <si>
    <t>AIAENG</t>
  </si>
  <si>
    <t>MAANALU</t>
  </si>
  <si>
    <t>SPARC</t>
  </si>
  <si>
    <t>VENUSPIPES</t>
  </si>
  <si>
    <t>AXISCADES</t>
  </si>
  <si>
    <t>RAMASTEEL</t>
  </si>
  <si>
    <t>FOSECOIND</t>
  </si>
  <si>
    <t xml:space="preserve">APTUS </t>
  </si>
  <si>
    <t>KALPATPOWER</t>
  </si>
  <si>
    <t>MPHASIS</t>
  </si>
  <si>
    <t>JAICORPLTD</t>
  </si>
  <si>
    <t>NYKAA</t>
  </si>
  <si>
    <t>CENTUM</t>
  </si>
  <si>
    <t>KANPRPLA</t>
  </si>
  <si>
    <t>DEVYANI</t>
  </si>
  <si>
    <t>AMARAJABAT</t>
  </si>
  <si>
    <t>ALLCARGO</t>
  </si>
  <si>
    <t>FAIRCHEMOR</t>
  </si>
  <si>
    <t>FLUROCHEM</t>
  </si>
  <si>
    <t>BSL</t>
  </si>
  <si>
    <t>ASTRAMICRO</t>
  </si>
  <si>
    <t>SESHAPAPER</t>
  </si>
  <si>
    <t>WELENT</t>
  </si>
  <si>
    <t>MANNALU</t>
  </si>
  <si>
    <t>KEI</t>
  </si>
  <si>
    <t>BRIGADE</t>
  </si>
  <si>
    <t>IFBAGRO</t>
  </si>
  <si>
    <t>HDFCLIFE</t>
  </si>
  <si>
    <t>TATAMOORS</t>
  </si>
  <si>
    <t>ZEEL</t>
  </si>
  <si>
    <t>GRANULES</t>
  </si>
  <si>
    <t>ITC</t>
  </si>
  <si>
    <t>POWERGRID</t>
  </si>
  <si>
    <t>COALINDIA</t>
  </si>
  <si>
    <t>VEDL</t>
  </si>
  <si>
    <t>CHOLAFIN</t>
  </si>
  <si>
    <t>BPCL</t>
  </si>
  <si>
    <t>TATAMOTORS</t>
  </si>
  <si>
    <t>TATAPOWER</t>
  </si>
  <si>
    <t>GSFC</t>
  </si>
  <si>
    <t>VIJAYA</t>
  </si>
  <si>
    <t>JUBLINGREA</t>
  </si>
  <si>
    <t>NUVOCO</t>
  </si>
  <si>
    <t>THYROCARE</t>
  </si>
  <si>
    <t>ASAHINDIA</t>
  </si>
  <si>
    <t>SYNGENE</t>
  </si>
  <si>
    <t>MRPL</t>
  </si>
  <si>
    <t>ELGIEQUIP</t>
  </si>
  <si>
    <t>ANGLEONE</t>
  </si>
  <si>
    <t>GNFC</t>
  </si>
  <si>
    <t>ICIL</t>
  </si>
  <si>
    <t>SONACOMJ</t>
  </si>
  <si>
    <t>SUPRAJIT</t>
  </si>
  <si>
    <t>VIPI</t>
  </si>
  <si>
    <t>EIDPARRY</t>
  </si>
  <si>
    <t>INOXLEISURE</t>
  </si>
  <si>
    <t>VTL</t>
  </si>
  <si>
    <t>IOLCP</t>
  </si>
  <si>
    <t>OIL</t>
  </si>
  <si>
    <t>FINCABLE</t>
  </si>
  <si>
    <t>ELGIE</t>
  </si>
  <si>
    <t>LATENT</t>
  </si>
  <si>
    <t>AEGISCHEM</t>
  </si>
  <si>
    <t>POONAWALA</t>
  </si>
  <si>
    <t>WOCKPHARMA</t>
  </si>
  <si>
    <t>QUESS</t>
  </si>
  <si>
    <t>GRSE</t>
  </si>
  <si>
    <t>SHYAMMETAL</t>
  </si>
  <si>
    <t>POLYCAB</t>
  </si>
  <si>
    <t>NEWGE</t>
  </si>
  <si>
    <t>GUJGAS</t>
  </si>
  <si>
    <t>CAMP</t>
  </si>
  <si>
    <t>MASFI</t>
  </si>
  <si>
    <t>GSSI</t>
  </si>
  <si>
    <t>HBL</t>
  </si>
  <si>
    <t>EIHOTEL</t>
  </si>
  <si>
    <t>MAHINDCIE</t>
  </si>
  <si>
    <t>BORORENEW</t>
  </si>
  <si>
    <t>AVADHUGAR</t>
  </si>
  <si>
    <t>CUPID</t>
  </si>
  <si>
    <t>VARROC</t>
  </si>
  <si>
    <t>PCBL</t>
  </si>
  <si>
    <t>ADSL</t>
  </si>
  <si>
    <t>KALPATP</t>
  </si>
  <si>
    <t>TATACOMM</t>
  </si>
  <si>
    <t>INGERRAND</t>
  </si>
  <si>
    <t>SUMICHEM</t>
  </si>
  <si>
    <t>IEX</t>
  </si>
  <si>
    <t>GUJALKALI</t>
  </si>
  <si>
    <t>RHIM</t>
  </si>
  <si>
    <t>GAEL</t>
  </si>
  <si>
    <t>POLYPLEX</t>
  </si>
  <si>
    <t>HAL</t>
  </si>
  <si>
    <t>EXCELI</t>
  </si>
  <si>
    <t>NAHARCA</t>
  </si>
  <si>
    <t>TCNBRAND</t>
  </si>
  <si>
    <t>MAWANASUG</t>
  </si>
  <si>
    <t>HINDALCO</t>
  </si>
  <si>
    <t>ZENSARTECH</t>
  </si>
  <si>
    <t>BIRLACO</t>
  </si>
  <si>
    <t>IBUL</t>
  </si>
  <si>
    <t>WOCK</t>
  </si>
  <si>
    <t>ELGIEQUI</t>
  </si>
  <si>
    <t>INDCOI</t>
  </si>
  <si>
    <t xml:space="preserve">MANAPPURAM </t>
  </si>
  <si>
    <t>SHARDACRO</t>
  </si>
  <si>
    <t>DHANI</t>
  </si>
  <si>
    <t>TIINDIA</t>
  </si>
  <si>
    <t>NAVINFL</t>
  </si>
  <si>
    <t>CHEMFAB</t>
  </si>
  <si>
    <t>SUMMITSEC</t>
  </si>
  <si>
    <t>NIIT</t>
  </si>
  <si>
    <t>BALRAMCHI</t>
  </si>
  <si>
    <t>LAOPALA</t>
  </si>
  <si>
    <t>BAJFINANCE</t>
  </si>
  <si>
    <t>HEMICORP</t>
  </si>
  <si>
    <t>RAJESHEX</t>
  </si>
  <si>
    <t>UTTAMSUGAR</t>
  </si>
  <si>
    <t>MAGADSUGAR</t>
  </si>
  <si>
    <t>SEQUENT</t>
  </si>
  <si>
    <t>VENKEY</t>
  </si>
  <si>
    <t>GREAVSCOT</t>
  </si>
  <si>
    <t>ADANIENT</t>
  </si>
  <si>
    <t>DFM</t>
  </si>
  <si>
    <t>SUNTECK</t>
  </si>
  <si>
    <t>ANDHRSUGAR</t>
  </si>
  <si>
    <t>FLUORCHEM</t>
  </si>
  <si>
    <t>MAGADSDUGAR</t>
  </si>
  <si>
    <t>GEPIL</t>
  </si>
  <si>
    <t>BIL</t>
  </si>
  <si>
    <t>SHORT</t>
  </si>
  <si>
    <t>MAXHEALTH</t>
  </si>
  <si>
    <t>TCIEXP</t>
  </si>
  <si>
    <t>PTL</t>
  </si>
  <si>
    <t>BAAJAJELE</t>
  </si>
  <si>
    <t>TVSMOTO</t>
  </si>
  <si>
    <t>IIFLWM</t>
  </si>
  <si>
    <t>MINDAIND</t>
  </si>
  <si>
    <t>CHAMBLFERT</t>
  </si>
  <si>
    <t>SCI</t>
  </si>
  <si>
    <t>BALRAMCHN</t>
  </si>
  <si>
    <t>BSOFT</t>
  </si>
  <si>
    <t>JSWENERGY</t>
  </si>
  <si>
    <t>TCIEP</t>
  </si>
  <si>
    <t>INOXLIESURE</t>
  </si>
  <si>
    <t>TCN</t>
  </si>
  <si>
    <t>KPIT</t>
  </si>
  <si>
    <t>THERMAX</t>
  </si>
  <si>
    <t>MINDAINJ</t>
  </si>
  <si>
    <t>CHALET</t>
  </si>
  <si>
    <t>MINDACORP</t>
  </si>
  <si>
    <t>INDOCO</t>
  </si>
  <si>
    <t>KNRCON</t>
  </si>
  <si>
    <t>SHAREINDIA</t>
  </si>
  <si>
    <t>PRINCPIPE</t>
  </si>
  <si>
    <t>DCMSHRIRAM</t>
  </si>
  <si>
    <t>FINEORG</t>
  </si>
  <si>
    <t>MFSL</t>
  </si>
  <si>
    <t>PHILIPCARB</t>
  </si>
  <si>
    <t>KEC</t>
  </si>
  <si>
    <t>DBL</t>
  </si>
  <si>
    <t>FINPIPE</t>
  </si>
  <si>
    <t>CAPLIPOINT</t>
  </si>
  <si>
    <t>ALEMBICL</t>
  </si>
  <si>
    <t>LAURALAB</t>
  </si>
  <si>
    <t>GRINDWELL</t>
  </si>
  <si>
    <t>NH</t>
  </si>
  <si>
    <t>MAHLOG</t>
  </si>
  <si>
    <t>NAMINDIA</t>
  </si>
  <si>
    <t>SUNDARSCHE</t>
  </si>
  <si>
    <t>KAJARIACE</t>
  </si>
  <si>
    <t xml:space="preserve">BALRAMCHIN </t>
  </si>
  <si>
    <t>GSPL</t>
  </si>
  <si>
    <t>EMKAY</t>
  </si>
  <si>
    <t>VA;IANT</t>
  </si>
  <si>
    <t>JKPAPER</t>
  </si>
  <si>
    <t>GLS</t>
  </si>
  <si>
    <t>UFLEX</t>
  </si>
  <si>
    <t>CARBOUNIV</t>
  </si>
  <si>
    <t>GREAVESCOT</t>
  </si>
  <si>
    <t>MHRIL</t>
  </si>
  <si>
    <t>TRENT</t>
  </si>
  <si>
    <t>FSL</t>
  </si>
  <si>
    <t>HAPPSTMND</t>
  </si>
  <si>
    <t>REDINGTON</t>
  </si>
  <si>
    <t>ANGLBRKG</t>
  </si>
  <si>
    <t>BAJAJCON</t>
  </si>
  <si>
    <t>CARBORUNIV</t>
  </si>
  <si>
    <t>SCHNDIER</t>
  </si>
  <si>
    <t>DHAMPURSG</t>
  </si>
  <si>
    <t>INDHOTEL</t>
  </si>
  <si>
    <t>CUB</t>
  </si>
  <si>
    <t>GODREJAGRO</t>
  </si>
  <si>
    <t>CHENNAIPETRO</t>
  </si>
  <si>
    <t>TCNBRANDS</t>
  </si>
  <si>
    <t>DVL</t>
  </si>
  <si>
    <t>ITDC</t>
  </si>
  <si>
    <t>RGL</t>
  </si>
  <si>
    <t>FDC</t>
  </si>
  <si>
    <t>IBULHSGFI</t>
  </si>
  <si>
    <t>PPL</t>
  </si>
  <si>
    <t>HAVELL</t>
  </si>
  <si>
    <t>BEL</t>
  </si>
  <si>
    <t>HAP0STMND</t>
  </si>
  <si>
    <t>GRAPHTE</t>
  </si>
  <si>
    <t>LONG</t>
  </si>
  <si>
    <t>RAIN</t>
  </si>
  <si>
    <t>TATACHEM</t>
  </si>
  <si>
    <t>ADANITRANSMI</t>
  </si>
  <si>
    <t>PRAKASH</t>
  </si>
  <si>
    <t>KSB</t>
  </si>
  <si>
    <t>BEML</t>
  </si>
  <si>
    <t>IIFL</t>
  </si>
  <si>
    <t>INFIBEAM</t>
  </si>
  <si>
    <t>DEEPAKNTR</t>
  </si>
  <si>
    <t>ADANIPOWER</t>
  </si>
  <si>
    <t>GODREJIND</t>
  </si>
  <si>
    <t>GDL</t>
  </si>
  <si>
    <t>BAJAJELE</t>
  </si>
  <si>
    <t>IDFCFIRSTBANK</t>
  </si>
  <si>
    <t>SRT</t>
  </si>
  <si>
    <t>SBICARD</t>
  </si>
  <si>
    <t>NAUKRI</t>
  </si>
  <si>
    <t>NEOGEN</t>
  </si>
  <si>
    <t>ORIENTELE</t>
  </si>
  <si>
    <t>VOLTAS</t>
  </si>
  <si>
    <t>TATAMOTO</t>
  </si>
  <si>
    <t>MINIDAIND</t>
  </si>
  <si>
    <t>APOLLOTYRE</t>
  </si>
  <si>
    <t>SORILINFRA</t>
  </si>
  <si>
    <t>18 JAN 2020</t>
  </si>
  <si>
    <t>APTECHT</t>
  </si>
  <si>
    <t>IPCALAB</t>
  </si>
  <si>
    <t>15 JAN 2020</t>
  </si>
  <si>
    <t>14 JAN 2020</t>
  </si>
  <si>
    <t>APOLLO</t>
  </si>
  <si>
    <t>TATAMETALIC</t>
  </si>
  <si>
    <t>MUTHOOTFIN</t>
  </si>
  <si>
    <t>BLRAMCHIN</t>
  </si>
  <si>
    <t>13 JAN 2020</t>
  </si>
  <si>
    <t>12 JAN 2020</t>
  </si>
  <si>
    <t>NETWORK18</t>
  </si>
  <si>
    <t>11 JAN 2020</t>
  </si>
  <si>
    <t>11JAN 2021</t>
  </si>
  <si>
    <t>8 JAN 2021</t>
  </si>
  <si>
    <t>7 JAN 2021</t>
  </si>
  <si>
    <t>6 JAN 2021</t>
  </si>
  <si>
    <t>05 JAN 2021</t>
  </si>
  <si>
    <t>BECTORFOO</t>
  </si>
  <si>
    <t>04 JAN 2021</t>
  </si>
  <si>
    <t xml:space="preserve"> 31 DEC 2020</t>
  </si>
  <si>
    <t>RUPA</t>
  </si>
  <si>
    <t xml:space="preserve"> 30 DEC 2020</t>
  </si>
  <si>
    <t xml:space="preserve"> 29 DEC 2020</t>
  </si>
  <si>
    <t xml:space="preserve"> 028 DEC 2020</t>
  </si>
  <si>
    <t>TATAELXSI</t>
  </si>
  <si>
    <t>28 DEC 2020</t>
  </si>
  <si>
    <t xml:space="preserve"> 24 DEC 2020</t>
  </si>
  <si>
    <t>23 DEC 2020</t>
  </si>
  <si>
    <t>21 DEC 2020</t>
  </si>
  <si>
    <t>MINDTREE</t>
  </si>
  <si>
    <t>18 DEC 2020</t>
  </si>
  <si>
    <t>17 DEC 2020</t>
  </si>
  <si>
    <t>RAMOND</t>
  </si>
  <si>
    <t>CROMPTON</t>
  </si>
  <si>
    <t>16 DEC 2020</t>
  </si>
  <si>
    <t>15 DEC 2020</t>
  </si>
  <si>
    <t xml:space="preserve"> 14 DEC 2020</t>
  </si>
  <si>
    <t>MGL</t>
  </si>
  <si>
    <t xml:space="preserve"> 09 DEC 2020</t>
  </si>
  <si>
    <t>GRANULE</t>
  </si>
  <si>
    <t xml:space="preserve"> 08 DEC 2020</t>
  </si>
  <si>
    <t xml:space="preserve"> 07 DEC 2020</t>
  </si>
  <si>
    <t>CENTURYTEX</t>
  </si>
  <si>
    <t xml:space="preserve"> 04 DEC 2020</t>
  </si>
  <si>
    <t xml:space="preserve"> 02 DEC 2020</t>
  </si>
  <si>
    <t xml:space="preserve"> 01 DEC 2020</t>
  </si>
  <si>
    <t>ICICIGI</t>
  </si>
  <si>
    <t xml:space="preserve"> 27 NOV 2020</t>
  </si>
  <si>
    <t>ADANPORT</t>
  </si>
  <si>
    <t xml:space="preserve"> 26 NOV 2020</t>
  </si>
  <si>
    <t xml:space="preserve"> WOCKPHARMA</t>
  </si>
  <si>
    <t xml:space="preserve"> 24 NOV 2020</t>
  </si>
  <si>
    <t xml:space="preserve"> 23NOV 2020</t>
  </si>
  <si>
    <t xml:space="preserve"> 20NOV 2020</t>
  </si>
  <si>
    <t>ADANITRANS</t>
  </si>
  <si>
    <t xml:space="preserve"> 19NOV 2020</t>
  </si>
  <si>
    <t>SUTNV</t>
  </si>
  <si>
    <t xml:space="preserve"> 18NOV 2020</t>
  </si>
  <si>
    <t>ASHOKLEY</t>
  </si>
  <si>
    <t xml:space="preserve"> 17NOV 2020</t>
  </si>
  <si>
    <t>ADANIGAS</t>
  </si>
  <si>
    <t xml:space="preserve"> 13NOV 2020</t>
  </si>
  <si>
    <t xml:space="preserve"> 10NOV 2020</t>
  </si>
  <si>
    <t xml:space="preserve"> 12NOV 2020</t>
  </si>
  <si>
    <t>RAMCOCEM</t>
  </si>
  <si>
    <t>06 NOV 2020</t>
  </si>
  <si>
    <t>05 NOV 2020</t>
  </si>
  <si>
    <t>SRF</t>
  </si>
  <si>
    <t>PIIND</t>
  </si>
  <si>
    <t>04 NOV 2020</t>
  </si>
  <si>
    <t>MUTHOOTFI</t>
  </si>
  <si>
    <t>03 NOV 2020</t>
  </si>
  <si>
    <t>GODREJPRO</t>
  </si>
  <si>
    <t>02 NOV 2020</t>
  </si>
  <si>
    <t>HAVELLS</t>
  </si>
  <si>
    <t>30 OCT 2020</t>
  </si>
  <si>
    <t>BHARTIARTL</t>
  </si>
  <si>
    <t>ANGLBRKNG</t>
  </si>
  <si>
    <t>29 OCT 2020</t>
  </si>
  <si>
    <t>28 OCT 2020</t>
  </si>
  <si>
    <t>KPRMILLL</t>
  </si>
  <si>
    <t>23 OCT 2020</t>
  </si>
  <si>
    <t>22 OCT 2020</t>
  </si>
  <si>
    <t>20 OCT 2020</t>
  </si>
  <si>
    <t>TATACOMM.</t>
  </si>
  <si>
    <t>19 OCT 2020</t>
  </si>
  <si>
    <t>IFBI</t>
  </si>
  <si>
    <t>16 OCT 2020</t>
  </si>
  <si>
    <t>15 OCT 2020</t>
  </si>
  <si>
    <t>HIMATSEIDE</t>
  </si>
  <si>
    <t>14 OCT 2020</t>
  </si>
  <si>
    <t>COFORGE</t>
  </si>
  <si>
    <t>SUNDERCHEM</t>
  </si>
  <si>
    <t>12 OCT 2020</t>
  </si>
  <si>
    <t>08 OCT 2020</t>
  </si>
  <si>
    <t>07 OCT 2020</t>
  </si>
  <si>
    <t>ADVENZYME</t>
  </si>
  <si>
    <t>06 OCT 2020</t>
  </si>
  <si>
    <t>05 OCT 2020</t>
  </si>
  <si>
    <t>JUBILANT</t>
  </si>
  <si>
    <t>01 OCT 2020</t>
  </si>
  <si>
    <t>29 SEP 2020</t>
  </si>
  <si>
    <t>28 SEP 2020</t>
  </si>
  <si>
    <t>23 SEP 2020</t>
  </si>
  <si>
    <t>22 SEP 2020</t>
  </si>
  <si>
    <t>21 SEP 2020</t>
  </si>
  <si>
    <t>CYINT</t>
  </si>
  <si>
    <t>18 SEP 2020</t>
  </si>
  <si>
    <t>VINATI</t>
  </si>
  <si>
    <t>SUDARSCHE</t>
  </si>
  <si>
    <t>17 SEP 2020</t>
  </si>
  <si>
    <t>16 SEP 2020</t>
  </si>
  <si>
    <t>AEGISCHE</t>
  </si>
  <si>
    <t>15 SEP 2020</t>
  </si>
  <si>
    <t>FRETAIL</t>
  </si>
  <si>
    <t>PERSISTENT</t>
  </si>
  <si>
    <t>14 SEP 2020</t>
  </si>
  <si>
    <t>ESCORT</t>
  </si>
  <si>
    <t>11 SEP 2020</t>
  </si>
  <si>
    <t>10 SEP 2020</t>
  </si>
  <si>
    <t>MIIDHANI</t>
  </si>
  <si>
    <t>9 SEP 2020</t>
  </si>
  <si>
    <t>8 SEP 2020</t>
  </si>
  <si>
    <t>TATACONSUME</t>
  </si>
  <si>
    <t>7 SEP 2020</t>
  </si>
  <si>
    <t>4 SEP 2020</t>
  </si>
  <si>
    <t>WOCKPHH</t>
  </si>
  <si>
    <t>3 SEP 2020</t>
  </si>
  <si>
    <t>INOXLESURE</t>
  </si>
  <si>
    <t>2 SEP 2020</t>
  </si>
  <si>
    <t>CAPLINPOINT</t>
  </si>
  <si>
    <t>1 SEP 2020</t>
  </si>
  <si>
    <t>31 AUG 2020</t>
  </si>
  <si>
    <t>28 AUG 2020</t>
  </si>
  <si>
    <t>27 AUG 2020</t>
  </si>
  <si>
    <t>26 AUG 2020</t>
  </si>
  <si>
    <t>25 AUG 2020</t>
  </si>
  <si>
    <t>24 AUG 2020</t>
  </si>
  <si>
    <t xml:space="preserve">ADANIENT </t>
  </si>
  <si>
    <t>20 AUG 2020</t>
  </si>
  <si>
    <t>19 AUG 2020</t>
  </si>
  <si>
    <t>18 AUG 2020</t>
  </si>
  <si>
    <t>ABFRL</t>
  </si>
  <si>
    <t>17 AUG 2020</t>
  </si>
  <si>
    <t>BERGERPAINT</t>
  </si>
  <si>
    <t>RBLBANK</t>
  </si>
  <si>
    <t>14 AUG 2020</t>
  </si>
  <si>
    <t>12 AUG 2020</t>
  </si>
  <si>
    <t>11 AUG 2020</t>
  </si>
  <si>
    <t>10 AUG 2020</t>
  </si>
  <si>
    <t>06 AUG 2020</t>
  </si>
  <si>
    <t>PRESTIGE</t>
  </si>
  <si>
    <t>05 AUG 2020</t>
  </si>
  <si>
    <t xml:space="preserve">AEGICHEE </t>
  </si>
  <si>
    <t>04 AUG 2020</t>
  </si>
  <si>
    <t>CADILAH</t>
  </si>
  <si>
    <t>03 AUG 2020</t>
  </si>
  <si>
    <t>01 MAY 2020</t>
  </si>
  <si>
    <t>PIDILITIND</t>
  </si>
  <si>
    <t>HINDPETRO</t>
  </si>
  <si>
    <t>GLENMARK</t>
  </si>
  <si>
    <t>30 JUNE 2020</t>
  </si>
  <si>
    <t xml:space="preserve">SUNTV </t>
  </si>
  <si>
    <t>BANDHANBNK</t>
  </si>
  <si>
    <t xml:space="preserve">RAYMOND </t>
  </si>
  <si>
    <t>29 JUNE 2020</t>
  </si>
  <si>
    <t xml:space="preserve">AVANTIFEED </t>
  </si>
  <si>
    <t>SUNPHARMA</t>
  </si>
  <si>
    <t>26 JUNE 2020</t>
  </si>
  <si>
    <t>APOLLOHOSP</t>
  </si>
  <si>
    <t>22 JUNE 2020</t>
  </si>
  <si>
    <t>TVSMOTOR</t>
  </si>
  <si>
    <t xml:space="preserve">JUSTDIAL </t>
  </si>
  <si>
    <t>19 JUNE 2020</t>
  </si>
  <si>
    <t>CADILAHC</t>
  </si>
  <si>
    <t>ADANIPORTS</t>
  </si>
  <si>
    <t>RELIANCE</t>
  </si>
  <si>
    <t>18 JUNE 2020</t>
  </si>
  <si>
    <t>UPL</t>
  </si>
  <si>
    <t>IGL</t>
  </si>
  <si>
    <t>17 JUNE 2020</t>
  </si>
  <si>
    <t>INDUSINDBK</t>
  </si>
  <si>
    <t>ESCORTS</t>
  </si>
  <si>
    <t xml:space="preserve">AUROPHARMA </t>
  </si>
  <si>
    <t>16 JUNE 2020</t>
  </si>
  <si>
    <t>HCLTECH</t>
  </si>
  <si>
    <t xml:space="preserve">KOTAKBANK </t>
  </si>
  <si>
    <t>15 JUNE 2020</t>
  </si>
  <si>
    <t>GRASIM</t>
  </si>
  <si>
    <t>MCDOWELL-N</t>
  </si>
  <si>
    <t>M&amp;M</t>
  </si>
  <si>
    <t>12 JUNE 2020</t>
  </si>
  <si>
    <t>ASIANPAINT</t>
  </si>
  <si>
    <t xml:space="preserve">COLPAL </t>
  </si>
  <si>
    <t>INFRATEL</t>
  </si>
  <si>
    <t>20 MAR 2020</t>
  </si>
  <si>
    <t>TECHM</t>
  </si>
  <si>
    <t>INFY</t>
  </si>
  <si>
    <t>19 MAR 2020</t>
  </si>
  <si>
    <t>18 MAR 2020</t>
  </si>
  <si>
    <t>ICICIPRULI</t>
  </si>
  <si>
    <t>17 MAR 2020</t>
  </si>
  <si>
    <t>AUBANK</t>
  </si>
  <si>
    <t>16 MAR 2020</t>
  </si>
  <si>
    <t xml:space="preserve">TATASTEEL </t>
  </si>
  <si>
    <t>12 MAR 2020</t>
  </si>
  <si>
    <t>11 MAR 2020</t>
  </si>
  <si>
    <t>SBIN</t>
  </si>
  <si>
    <t>HINDUNILVR</t>
  </si>
  <si>
    <t>06 MAR 2020</t>
  </si>
  <si>
    <t>INDIGO</t>
  </si>
  <si>
    <t>ICICIBANK</t>
  </si>
  <si>
    <t>03 MAR 2020</t>
  </si>
  <si>
    <t>BHARATFORG</t>
  </si>
  <si>
    <t>SRTRANSFIN</t>
  </si>
  <si>
    <t>02 MAR 2020</t>
  </si>
  <si>
    <t xml:space="preserve">TATAELXSI </t>
  </si>
  <si>
    <t xml:space="preserve">IRB </t>
  </si>
  <si>
    <t>28 FEB 2020</t>
  </si>
  <si>
    <t>27 FEB 2020</t>
  </si>
  <si>
    <t>CUMMINSIND</t>
  </si>
  <si>
    <t>25 FEB 2020</t>
  </si>
  <si>
    <t>24 FEB 2020</t>
  </si>
  <si>
    <t xml:space="preserve">LICHSGFIN </t>
  </si>
  <si>
    <t>ACC</t>
  </si>
  <si>
    <t>20 FEB 2020</t>
  </si>
  <si>
    <t xml:space="preserve">GODREJCP </t>
  </si>
  <si>
    <t>19 FEB 2020</t>
  </si>
  <si>
    <t>18 FEB 2020</t>
  </si>
  <si>
    <t>17 FEB 2020</t>
  </si>
  <si>
    <t>TITAN</t>
  </si>
  <si>
    <t>BALKRISIND</t>
  </si>
  <si>
    <t>14 FEB 2020</t>
  </si>
  <si>
    <t>DMART</t>
  </si>
  <si>
    <t>13 FEB 2020</t>
  </si>
  <si>
    <t>IRCTC</t>
  </si>
  <si>
    <t>12 FEB 2020</t>
  </si>
  <si>
    <t>SIEMENS</t>
  </si>
  <si>
    <t>11 FEB 2020</t>
  </si>
  <si>
    <t>10 FEB 2020</t>
  </si>
  <si>
    <t>INDIACEM</t>
  </si>
  <si>
    <t>07 FEB 2020</t>
  </si>
  <si>
    <t>06 FEB 2020</t>
  </si>
  <si>
    <t>CONCOR</t>
  </si>
  <si>
    <t xml:space="preserve">DIVISLAB </t>
  </si>
  <si>
    <t>05 FEB 2020</t>
  </si>
  <si>
    <t>M&amp;MFIN</t>
  </si>
  <si>
    <t>04 FEB 2020</t>
  </si>
  <si>
    <t>03 FEB 2020</t>
  </si>
  <si>
    <t>01 FEB 2020</t>
  </si>
  <si>
    <t>31 JAN 2020</t>
  </si>
  <si>
    <t>DABUR</t>
  </si>
  <si>
    <t>PERSISTANCE</t>
  </si>
  <si>
    <t>29 JAN 2020</t>
  </si>
  <si>
    <t>28 JAN 2020</t>
  </si>
  <si>
    <t xml:space="preserve">WOCKPHARMA </t>
  </si>
  <si>
    <t>27 JAN 2020</t>
  </si>
  <si>
    <t>24 JAN 2020</t>
  </si>
  <si>
    <t>23 JAN 2020</t>
  </si>
  <si>
    <t>LT</t>
  </si>
  <si>
    <t>22 JAN 2020</t>
  </si>
  <si>
    <t>REPCO</t>
  </si>
  <si>
    <t>21 JAN 2020</t>
  </si>
  <si>
    <t>20 JAN 2020</t>
  </si>
  <si>
    <t xml:space="preserve">JUBILANT </t>
  </si>
  <si>
    <t>17 JAN 2020</t>
  </si>
  <si>
    <t>16 JAN 2020</t>
  </si>
  <si>
    <t>09 JAN 2020</t>
  </si>
  <si>
    <t>08 JAN 2020</t>
  </si>
  <si>
    <t>07 JAN 2020</t>
  </si>
  <si>
    <t>BIOCON</t>
  </si>
  <si>
    <t>06 JAN 2020</t>
  </si>
  <si>
    <t>03 JAN 2020</t>
  </si>
  <si>
    <t>02 JAN 2020</t>
  </si>
  <si>
    <t>31 DEC 2019</t>
  </si>
  <si>
    <t>30 DEC 2019</t>
  </si>
  <si>
    <t>27 DEC 2019</t>
  </si>
  <si>
    <t>26 DEC 2019</t>
  </si>
  <si>
    <t>RNAM</t>
  </si>
  <si>
    <t>24 DEC 2019</t>
  </si>
  <si>
    <t>23 DEC 2019</t>
  </si>
  <si>
    <t>20 DEC 2019</t>
  </si>
  <si>
    <t>UJJIVAN</t>
  </si>
  <si>
    <t>19 DEC 2019</t>
  </si>
  <si>
    <t>18 DEC 2019</t>
  </si>
  <si>
    <t>17 DEC 2019</t>
  </si>
  <si>
    <t>VISAKAIND</t>
  </si>
  <si>
    <t>16 DEC 2019</t>
  </si>
  <si>
    <t>13 DEC 2019</t>
  </si>
  <si>
    <t xml:space="preserve">CANBK </t>
  </si>
  <si>
    <t>12 DEC 2019</t>
  </si>
  <si>
    <t>11 DEC 2019</t>
  </si>
  <si>
    <t>10 DEC 2019</t>
  </si>
  <si>
    <t>BAJAELEC</t>
  </si>
  <si>
    <t>06 DEC 2019</t>
  </si>
  <si>
    <t>05 DEC 2019</t>
  </si>
  <si>
    <t xml:space="preserve">KEC </t>
  </si>
  <si>
    <t>04 DEC 2019</t>
  </si>
  <si>
    <t>03 DEC 2019</t>
  </si>
  <si>
    <t>SUVEN</t>
  </si>
  <si>
    <t>02 DEC 2019</t>
  </si>
  <si>
    <t>CESC</t>
  </si>
  <si>
    <t>29 NOV 2019</t>
  </si>
  <si>
    <t xml:space="preserve">MCX </t>
  </si>
  <si>
    <t xml:space="preserve">YESBANK </t>
  </si>
  <si>
    <t>28 NOV 2019</t>
  </si>
  <si>
    <t>27 NOV 2019</t>
  </si>
  <si>
    <t>26 NOV 2019</t>
  </si>
  <si>
    <t>LUPIN</t>
  </si>
  <si>
    <t>25 NOV 2019</t>
  </si>
  <si>
    <t>22 NOV 2019</t>
  </si>
  <si>
    <t>21 NOV 2019</t>
  </si>
  <si>
    <t xml:space="preserve">DBL </t>
  </si>
  <si>
    <t>UBL</t>
  </si>
  <si>
    <t>20 NOV 2019</t>
  </si>
  <si>
    <t>19 NOV 2019</t>
  </si>
  <si>
    <t>18 NOV 2019</t>
  </si>
  <si>
    <t>15 NOV 2019</t>
  </si>
  <si>
    <t>GODFREY</t>
  </si>
  <si>
    <t>14 NOV 2019</t>
  </si>
  <si>
    <t>13 NOV 2019</t>
  </si>
  <si>
    <t>11 NOV 2019</t>
  </si>
  <si>
    <t>08 NOV 2019</t>
  </si>
  <si>
    <t>07 NOV 2019</t>
  </si>
  <si>
    <t>06 NOV 2019</t>
  </si>
  <si>
    <t>TORNTPOWER</t>
  </si>
  <si>
    <t>05 NOV 2019</t>
  </si>
  <si>
    <t>04 NOV 2019</t>
  </si>
  <si>
    <t xml:space="preserve">GRAPHITE </t>
  </si>
  <si>
    <t>01 NOV 2019</t>
  </si>
  <si>
    <t>25 OCT 2019</t>
  </si>
  <si>
    <t>24 OCT 2019</t>
  </si>
  <si>
    <t xml:space="preserve">INDIANB </t>
  </si>
  <si>
    <t>TORNTPHARMA</t>
  </si>
  <si>
    <t>23 OCT 2019</t>
  </si>
  <si>
    <t>22 OCT 2019</t>
  </si>
  <si>
    <t>18 OCT 2019</t>
  </si>
  <si>
    <t>17 OCT 2019</t>
  </si>
  <si>
    <t>RBLBANKING</t>
  </si>
  <si>
    <t>16 OCT 2019</t>
  </si>
  <si>
    <t>WIPRO</t>
  </si>
  <si>
    <t>15 OCT 2019</t>
  </si>
  <si>
    <t>14 OCT 2019</t>
  </si>
  <si>
    <t>11 OCT 2019</t>
  </si>
  <si>
    <t>HEXAWARE</t>
  </si>
  <si>
    <t>10 OCT 2019</t>
  </si>
  <si>
    <t xml:space="preserve">KAJARIACER </t>
  </si>
  <si>
    <t>09 OCT 2019</t>
  </si>
  <si>
    <t>CENTYRYTEX</t>
  </si>
  <si>
    <t>DELTACORP</t>
  </si>
  <si>
    <t>07 OCT 2019</t>
  </si>
  <si>
    <t>04 OCT 2019</t>
  </si>
  <si>
    <t>03 OCT 2019</t>
  </si>
  <si>
    <t>01 OCT 2019</t>
  </si>
  <si>
    <t>30 SEP 2019</t>
  </si>
  <si>
    <t xml:space="preserve">HEG </t>
  </si>
  <si>
    <t>27 SEP 2019</t>
  </si>
  <si>
    <t xml:space="preserve">SBILIFE </t>
  </si>
  <si>
    <t>26 SEP 2019</t>
  </si>
  <si>
    <t>25 SEP 2019</t>
  </si>
  <si>
    <t xml:space="preserve">KSCL </t>
  </si>
  <si>
    <t>24 SEP 2019</t>
  </si>
  <si>
    <t>PVR</t>
  </si>
  <si>
    <t>20 SEP 2019</t>
  </si>
  <si>
    <t xml:space="preserve">DLF </t>
  </si>
  <si>
    <t xml:space="preserve">FORTIS </t>
  </si>
  <si>
    <t>19 SEP 2019</t>
  </si>
  <si>
    <t xml:space="preserve">SPARC </t>
  </si>
  <si>
    <t xml:space="preserve">IBREALEST </t>
  </si>
  <si>
    <t xml:space="preserve">DMART </t>
  </si>
  <si>
    <t>18 SEP 2019</t>
  </si>
  <si>
    <t>17 SEP 2019</t>
  </si>
  <si>
    <t xml:space="preserve">BAJAJFINSV </t>
  </si>
  <si>
    <t xml:space="preserve">COROMANDEL </t>
  </si>
  <si>
    <t>16 SEP 2019</t>
  </si>
  <si>
    <t xml:space="preserve">EDELWEISS </t>
  </si>
  <si>
    <t>13 SEP 2019</t>
  </si>
  <si>
    <t xml:space="preserve">BAJFINANCE </t>
  </si>
  <si>
    <t>12 SEP 2019</t>
  </si>
  <si>
    <t xml:space="preserve">HDFCBANK </t>
  </si>
  <si>
    <t>11 SEP 2019</t>
  </si>
  <si>
    <t xml:space="preserve">RAIN </t>
  </si>
  <si>
    <t xml:space="preserve">KRBL </t>
  </si>
  <si>
    <t>7 SEP 2019</t>
  </si>
  <si>
    <t xml:space="preserve">BFUTILITIE </t>
  </si>
  <si>
    <t xml:space="preserve">PIIND </t>
  </si>
  <si>
    <t>6 SEP 2019</t>
  </si>
  <si>
    <t xml:space="preserve">STRTECH </t>
  </si>
  <si>
    <t>5 SEP 2019</t>
  </si>
  <si>
    <t xml:space="preserve">BOMDYEING </t>
  </si>
  <si>
    <t>4 SEP 2019</t>
  </si>
  <si>
    <t xml:space="preserve">PRESTIGE </t>
  </si>
  <si>
    <t xml:space="preserve">AMBUJACEM </t>
  </si>
  <si>
    <t>30 AUG 2019</t>
  </si>
  <si>
    <t xml:space="preserve">DELTACORP </t>
  </si>
  <si>
    <t xml:space="preserve">AJANTPHARM </t>
  </si>
  <si>
    <t>29 AUG 2019</t>
  </si>
  <si>
    <t>28 AUG 2019</t>
  </si>
  <si>
    <t xml:space="preserve">ACC </t>
  </si>
  <si>
    <t>27 AUG 2019</t>
  </si>
  <si>
    <t>26 AUG 2019</t>
  </si>
  <si>
    <t xml:space="preserve">CEAT </t>
  </si>
  <si>
    <t>23 AUG 2019</t>
  </si>
  <si>
    <t>22 AUG 2019</t>
  </si>
  <si>
    <t xml:space="preserve">HINDALCO </t>
  </si>
  <si>
    <t>21 AUG 2019</t>
  </si>
  <si>
    <t xml:space="preserve">IOC </t>
  </si>
  <si>
    <t>20 AUG 2019</t>
  </si>
  <si>
    <t xml:space="preserve">BAJAJ-AUTO </t>
  </si>
  <si>
    <t xml:space="preserve">UNIONBANK </t>
  </si>
  <si>
    <t>19 AUG 2019</t>
  </si>
  <si>
    <t>16 AUG 2019</t>
  </si>
  <si>
    <t>14 AUG 2019</t>
  </si>
  <si>
    <t>13 AUG 2019</t>
  </si>
  <si>
    <t xml:space="preserve">INDIACEM </t>
  </si>
  <si>
    <t>9 AUG 2019</t>
  </si>
  <si>
    <t>8 AUG 2019</t>
  </si>
  <si>
    <t xml:space="preserve">MOTHERSUMI </t>
  </si>
  <si>
    <t xml:space="preserve">CEATLTD </t>
  </si>
  <si>
    <t>7 AUG 2019</t>
  </si>
  <si>
    <t xml:space="preserve">BANKBARODA </t>
  </si>
  <si>
    <t>6 AUG 2019</t>
  </si>
  <si>
    <t xml:space="preserve">BERGEPAINT </t>
  </si>
  <si>
    <t>5 AUG 2019</t>
  </si>
  <si>
    <t xml:space="preserve">MGL </t>
  </si>
  <si>
    <t>2 AUG 2019</t>
  </si>
  <si>
    <t xml:space="preserve">RECLTD </t>
  </si>
  <si>
    <t xml:space="preserve">JINDALSTEL </t>
  </si>
  <si>
    <t>1 AUG 2019</t>
  </si>
  <si>
    <t xml:space="preserve">VEDL </t>
  </si>
  <si>
    <t xml:space="preserve">POWERGRID </t>
  </si>
  <si>
    <t>31 JUL 2019</t>
  </si>
  <si>
    <t xml:space="preserve">AMARAJABAT </t>
  </si>
  <si>
    <t>30 JUL 2019</t>
  </si>
  <si>
    <t xml:space="preserve">GODREJPROP </t>
  </si>
  <si>
    <t>29 JUL 2019</t>
  </si>
  <si>
    <t>26 JUL 2019</t>
  </si>
  <si>
    <t xml:space="preserve">RELCAPITAL </t>
  </si>
  <si>
    <t xml:space="preserve">ARVIND </t>
  </si>
  <si>
    <t>25 JUL 2019</t>
  </si>
  <si>
    <t>23 JUL 2019</t>
  </si>
  <si>
    <t xml:space="preserve">DHFL </t>
  </si>
  <si>
    <t>22 JUL 2019</t>
  </si>
  <si>
    <t xml:space="preserve">PFC </t>
  </si>
  <si>
    <t>19 JUL 2019</t>
  </si>
  <si>
    <t>18 JUL 2019</t>
  </si>
  <si>
    <t xml:space="preserve">BEML </t>
  </si>
  <si>
    <t>17 JUL 2019</t>
  </si>
  <si>
    <t xml:space="preserve">HDFCLIFE </t>
  </si>
  <si>
    <t>16 JUL 2019</t>
  </si>
  <si>
    <t xml:space="preserve">SOBHA </t>
  </si>
  <si>
    <t>15 JUL 2019</t>
  </si>
  <si>
    <t xml:space="preserve">SUNPHARMA </t>
  </si>
  <si>
    <t xml:space="preserve">EQUITAS </t>
  </si>
  <si>
    <t>12 JUL 2019</t>
  </si>
  <si>
    <t xml:space="preserve">RELINFRA </t>
  </si>
  <si>
    <t>11 JUL 2019</t>
  </si>
  <si>
    <t xml:space="preserve">DCBBANK </t>
  </si>
  <si>
    <t>10 JUL 2019</t>
  </si>
  <si>
    <t>9 JUL 2019</t>
  </si>
  <si>
    <t xml:space="preserve">ADANIPORTS </t>
  </si>
  <si>
    <t xml:space="preserve">INDUSINDBK </t>
  </si>
  <si>
    <t xml:space="preserve">IBULHSGFIN </t>
  </si>
  <si>
    <t>8 JUL 2019</t>
  </si>
  <si>
    <t>5 JUL 2019</t>
  </si>
  <si>
    <t>4 JUL 2019</t>
  </si>
  <si>
    <t xml:space="preserve">EXIDEIND </t>
  </si>
  <si>
    <t>3 JUL 2019</t>
  </si>
  <si>
    <t>2 JUL 2019</t>
  </si>
  <si>
    <t xml:space="preserve">GATI </t>
  </si>
  <si>
    <t>1 JUL 2019</t>
  </si>
  <si>
    <t xml:space="preserve">OBEROIRLTY </t>
  </si>
  <si>
    <t>28 JUN 2019</t>
  </si>
  <si>
    <t xml:space="preserve">DCMSHRIRAM </t>
  </si>
  <si>
    <t xml:space="preserve">PCJEWELLER </t>
  </si>
  <si>
    <t>27 JUN 2019</t>
  </si>
  <si>
    <t>26 JUN 2019</t>
  </si>
  <si>
    <t xml:space="preserve">INFIBEAM </t>
  </si>
  <si>
    <t xml:space="preserve">NBCC </t>
  </si>
  <si>
    <t>25 JUN 2019</t>
  </si>
  <si>
    <t>24 JUN 2019</t>
  </si>
  <si>
    <t xml:space="preserve">ADANIPOWER </t>
  </si>
  <si>
    <t>21 JUN 2019</t>
  </si>
  <si>
    <t>20 JUN 2019</t>
  </si>
  <si>
    <t>19 JUN 2019</t>
  </si>
  <si>
    <t>18 JUN 2019</t>
  </si>
  <si>
    <t xml:space="preserve">RAMCOCEM </t>
  </si>
  <si>
    <t>17 JUN 2019</t>
  </si>
  <si>
    <t>14 JUN 2019</t>
  </si>
  <si>
    <t>13 JUN 2019</t>
  </si>
  <si>
    <t>12 JUN 2019</t>
  </si>
  <si>
    <t>11 JUN 2019</t>
  </si>
  <si>
    <t xml:space="preserve">REPCOHOME </t>
  </si>
  <si>
    <t>10 JUN 2019</t>
  </si>
  <si>
    <t xml:space="preserve">STAR </t>
  </si>
  <si>
    <t>7 JUN 2019</t>
  </si>
  <si>
    <t xml:space="preserve">PVR </t>
  </si>
  <si>
    <t>6 JUN 2019</t>
  </si>
  <si>
    <t>4 JUN 2019</t>
  </si>
  <si>
    <t>03 JUN 2019</t>
  </si>
  <si>
    <t xml:space="preserve">ICICIPRULI </t>
  </si>
  <si>
    <t xml:space="preserve">GREAVESCOT </t>
  </si>
  <si>
    <t>31 MAY 2019</t>
  </si>
  <si>
    <t>30 MAY 2019</t>
  </si>
  <si>
    <t>29 MAY 2019</t>
  </si>
  <si>
    <t xml:space="preserve">AUBANK </t>
  </si>
  <si>
    <t>28 MAY 2019</t>
  </si>
  <si>
    <t>27 MAY 2019</t>
  </si>
  <si>
    <t>24 MAY 2019</t>
  </si>
  <si>
    <t xml:space="preserve">APTECHT </t>
  </si>
  <si>
    <t xml:space="preserve">FRETAIL </t>
  </si>
  <si>
    <t>23 MAY 2019</t>
  </si>
  <si>
    <t>22 MAY 2019</t>
  </si>
  <si>
    <t xml:space="preserve">JETAIRWAYS </t>
  </si>
  <si>
    <t xml:space="preserve">LT </t>
  </si>
  <si>
    <t>21 MAY 2019</t>
  </si>
  <si>
    <t xml:space="preserve">INFRATEL </t>
  </si>
  <si>
    <t>20 MAY 2019</t>
  </si>
  <si>
    <t>DHFL</t>
  </si>
  <si>
    <t>17 MAY 2019</t>
  </si>
  <si>
    <t>16 MAY 2019</t>
  </si>
  <si>
    <t>15 MAY 2019</t>
  </si>
  <si>
    <t xml:space="preserve">EMAMILTD </t>
  </si>
  <si>
    <t>14 MAY 2019</t>
  </si>
  <si>
    <t>13 MAY 2019</t>
  </si>
  <si>
    <t>10 MAY 2019</t>
  </si>
  <si>
    <t xml:space="preserve">SRTRANSFIN </t>
  </si>
  <si>
    <t>9 MAY 2019</t>
  </si>
  <si>
    <t xml:space="preserve">JSWSTEEL </t>
  </si>
  <si>
    <t>AJANTPHARM</t>
  </si>
  <si>
    <t>8 MAY 2019</t>
  </si>
  <si>
    <t xml:space="preserve">BLUESTARCO </t>
  </si>
  <si>
    <t>7 MAY 2019</t>
  </si>
  <si>
    <t>6 MAY 2019</t>
  </si>
  <si>
    <t xml:space="preserve">KARURVYSYA </t>
  </si>
  <si>
    <t>3 MAY 2019</t>
  </si>
  <si>
    <t xml:space="preserve">NAUKRI </t>
  </si>
  <si>
    <t>2 MAY 2019</t>
  </si>
  <si>
    <t>KOTAKBANK</t>
  </si>
  <si>
    <t xml:space="preserve">DHAMPURSUG </t>
  </si>
  <si>
    <t>30 APR 2019</t>
  </si>
  <si>
    <t xml:space="preserve">INDIGO </t>
  </si>
  <si>
    <t>26 APR 2019</t>
  </si>
  <si>
    <t>25 APR 2019</t>
  </si>
  <si>
    <t>24 APR 2019</t>
  </si>
  <si>
    <t xml:space="preserve">HCLTECH </t>
  </si>
  <si>
    <t>23 APR 2019</t>
  </si>
  <si>
    <t xml:space="preserve">INFY </t>
  </si>
  <si>
    <t>22 APR 2019</t>
  </si>
  <si>
    <t xml:space="preserve">JAICORPLTD </t>
  </si>
  <si>
    <t>18 APR 2019</t>
  </si>
  <si>
    <t>16 APR 2019</t>
  </si>
  <si>
    <t>15 APR 2019</t>
  </si>
  <si>
    <t>12 APR 2019</t>
  </si>
  <si>
    <t xml:space="preserve">RELIANCE </t>
  </si>
  <si>
    <t>11 APR 2019</t>
  </si>
  <si>
    <t xml:space="preserve">GNFC </t>
  </si>
  <si>
    <t>10 APR 2019</t>
  </si>
  <si>
    <t xml:space="preserve">IDFC </t>
  </si>
  <si>
    <t>9 APR 2019</t>
  </si>
  <si>
    <t>8 APR 2019</t>
  </si>
  <si>
    <t xml:space="preserve">ORIENTELEC </t>
  </si>
  <si>
    <t xml:space="preserve">SUVEN </t>
  </si>
  <si>
    <t>5 APR 2019</t>
  </si>
  <si>
    <t xml:space="preserve">CANFINHOME </t>
  </si>
  <si>
    <t>4 APR 2019</t>
  </si>
  <si>
    <t>3 APR 2019</t>
  </si>
  <si>
    <t xml:space="preserve">TINPLATE </t>
  </si>
  <si>
    <t>2 APR 2019</t>
  </si>
  <si>
    <t>1 APR 2019</t>
  </si>
  <si>
    <t xml:space="preserve">GODFRYPHLP </t>
  </si>
  <si>
    <t>29 MAR 2019</t>
  </si>
  <si>
    <t xml:space="preserve">APOLLOHOSP </t>
  </si>
  <si>
    <t>28 MAR 2019</t>
  </si>
  <si>
    <t xml:space="preserve">PNB </t>
  </si>
  <si>
    <t xml:space="preserve">SRF </t>
  </si>
  <si>
    <t>27 MAR 2019</t>
  </si>
  <si>
    <t xml:space="preserve">ASIANPAINT </t>
  </si>
  <si>
    <t>26 MAR 2019</t>
  </si>
  <si>
    <t xml:space="preserve">DREDGECORP </t>
  </si>
  <si>
    <t>25 MAR 2019</t>
  </si>
  <si>
    <t>22 MAR 2019</t>
  </si>
  <si>
    <t xml:space="preserve">JUBLFOOD </t>
  </si>
  <si>
    <t>20 MAR 2019</t>
  </si>
  <si>
    <t>19 MAR 2019</t>
  </si>
  <si>
    <t xml:space="preserve">JISLJALEQS </t>
  </si>
  <si>
    <t xml:space="preserve">VIPIND </t>
  </si>
  <si>
    <t>18 MAR 2019</t>
  </si>
  <si>
    <t>15 MAR 2019</t>
  </si>
  <si>
    <t xml:space="preserve">IIFL </t>
  </si>
  <si>
    <t xml:space="preserve">CHAMBLFERT </t>
  </si>
  <si>
    <t>14 MAR 2019</t>
  </si>
  <si>
    <t>13 MAR 2019</t>
  </si>
  <si>
    <t>12 MAR 2019</t>
  </si>
  <si>
    <t xml:space="preserve">BBTC </t>
  </si>
  <si>
    <t>11 MAR 2019</t>
  </si>
  <si>
    <t xml:space="preserve">KEI </t>
  </si>
  <si>
    <t>OPEN</t>
  </si>
  <si>
    <t>8 MAR 2019</t>
  </si>
  <si>
    <t xml:space="preserve">NCC </t>
  </si>
  <si>
    <t xml:space="preserve">TIRUMALCHM </t>
  </si>
  <si>
    <t>7 MAR 2019</t>
  </si>
  <si>
    <t xml:space="preserve">IDEA </t>
  </si>
  <si>
    <t>6 MAR 2019</t>
  </si>
  <si>
    <t>5 MAR 2019</t>
  </si>
  <si>
    <t xml:space="preserve">RADICO </t>
  </si>
  <si>
    <t>1 MAR 2019</t>
  </si>
  <si>
    <t xml:space="preserve">BHARATFORG </t>
  </si>
  <si>
    <t xml:space="preserve">CHOLAFIN </t>
  </si>
  <si>
    <t>1ST TGT PROFIT</t>
  </si>
  <si>
    <t>28 FEB 2019</t>
  </si>
  <si>
    <t xml:space="preserve">GRANULES </t>
  </si>
  <si>
    <t xml:space="preserve">CHENNPETRO </t>
  </si>
  <si>
    <t>27 FEB 2018</t>
  </si>
  <si>
    <t>26 FEB 2018</t>
  </si>
  <si>
    <t xml:space="preserve">ESCORTS </t>
  </si>
  <si>
    <t>25 FEB 2018</t>
  </si>
  <si>
    <t xml:space="preserve">KESORAMIND </t>
  </si>
  <si>
    <t>22 FEB 2018</t>
  </si>
  <si>
    <t xml:space="preserve">IDFCFIRSTB </t>
  </si>
  <si>
    <t>21 FEB 2018</t>
  </si>
  <si>
    <t xml:space="preserve">CGPOWER </t>
  </si>
  <si>
    <t>TATASTEEL</t>
  </si>
  <si>
    <t>20 FEB 2018</t>
  </si>
  <si>
    <t>19 FEB 2018</t>
  </si>
  <si>
    <t>18  FEB 2018</t>
  </si>
  <si>
    <t>15 FEB 2018</t>
  </si>
  <si>
    <t xml:space="preserve">ONGC </t>
  </si>
  <si>
    <t xml:space="preserve">REDINGTON </t>
  </si>
  <si>
    <t>14 FEB 2018</t>
  </si>
  <si>
    <t>13 FEB 2018</t>
  </si>
  <si>
    <t xml:space="preserve">MPHASIS </t>
  </si>
  <si>
    <t>12 FEB 2018</t>
  </si>
  <si>
    <t>NCC</t>
  </si>
  <si>
    <t xml:space="preserve">GRASIM </t>
  </si>
  <si>
    <t>11 FEB 2018</t>
  </si>
  <si>
    <t>7 FEB 2018</t>
  </si>
  <si>
    <t>6 FEB 2018</t>
  </si>
  <si>
    <t xml:space="preserve">BANDHANBNK </t>
  </si>
  <si>
    <t xml:space="preserve">MINDTREE </t>
  </si>
  <si>
    <t>5 FEB 2018</t>
  </si>
  <si>
    <t xml:space="preserve">PRAJIND </t>
  </si>
  <si>
    <t xml:space="preserve">ABFRL </t>
  </si>
  <si>
    <t>4 FEB 2018</t>
  </si>
  <si>
    <t>1 FEB 2018</t>
  </si>
  <si>
    <t xml:space="preserve">DEEPAKFERT </t>
  </si>
  <si>
    <t>TOTAL PROFIT</t>
  </si>
  <si>
    <t>31 JAN 2018</t>
  </si>
  <si>
    <t>30 JAN 2018</t>
  </si>
  <si>
    <t>29 JAN 2018</t>
  </si>
  <si>
    <t xml:space="preserve">FEDERALBNK </t>
  </si>
  <si>
    <t>28 JAN 2018</t>
  </si>
  <si>
    <t>25 JAN 2018</t>
  </si>
  <si>
    <t>24 JAN 2018</t>
  </si>
  <si>
    <t>23 JAN 2018</t>
  </si>
  <si>
    <t>22 JAN 2018</t>
  </si>
  <si>
    <t xml:space="preserve">LUPIN </t>
  </si>
  <si>
    <t>21 JAN 2018</t>
  </si>
  <si>
    <t xml:space="preserve">CENTURYTEX </t>
  </si>
  <si>
    <t xml:space="preserve">UJJIVAN </t>
  </si>
  <si>
    <t>18 JAN 2018</t>
  </si>
  <si>
    <t>17 JAN 2018</t>
  </si>
  <si>
    <t xml:space="preserve">AXISBANK </t>
  </si>
  <si>
    <t>16 JAN 2018</t>
  </si>
  <si>
    <t>15 JAN 2018</t>
  </si>
  <si>
    <t>14 JAN 2018</t>
  </si>
  <si>
    <t xml:space="preserve">UPL </t>
  </si>
  <si>
    <t>11 JAN 2018</t>
  </si>
  <si>
    <t xml:space="preserve">TWL </t>
  </si>
  <si>
    <t>10 JAN 2018</t>
  </si>
  <si>
    <t xml:space="preserve">MFSL </t>
  </si>
  <si>
    <t>9 JAN 2018</t>
  </si>
  <si>
    <t>8 JAN 2018</t>
  </si>
  <si>
    <t>7 JAN 2018</t>
  </si>
  <si>
    <t>4 JAN 2018</t>
  </si>
  <si>
    <t>3 JAN 2018</t>
  </si>
  <si>
    <t>2 JAN 2018</t>
  </si>
  <si>
    <t>1 JAN 2018</t>
  </si>
  <si>
    <t>31 DEC 2018</t>
  </si>
  <si>
    <t>28 DEC 2018</t>
  </si>
  <si>
    <t>YESBANK</t>
  </si>
  <si>
    <t>27 DEC 2018</t>
  </si>
  <si>
    <t xml:space="preserve">SAIL </t>
  </si>
  <si>
    <t xml:space="preserve">INDHOTEL </t>
  </si>
  <si>
    <t xml:space="preserve">APOLLOTYRE </t>
  </si>
  <si>
    <t>26 DEC 2018</t>
  </si>
  <si>
    <t>24 DEC 2018</t>
  </si>
  <si>
    <t>21 DEC 2018</t>
  </si>
  <si>
    <t>20 DEC 2018</t>
  </si>
  <si>
    <t>19 DEC 2018</t>
  </si>
  <si>
    <t>18 DEC 2018</t>
  </si>
  <si>
    <t>17 DEC 2018</t>
  </si>
  <si>
    <t>12 DEC 2018</t>
  </si>
  <si>
    <t>MCDOWELL</t>
  </si>
  <si>
    <t>11 DEC 2018</t>
  </si>
  <si>
    <t xml:space="preserve">GLENMARK </t>
  </si>
  <si>
    <t>10 DEC 2018</t>
  </si>
  <si>
    <t>7 DEC 2018</t>
  </si>
  <si>
    <t xml:space="preserve">GODREJIND </t>
  </si>
  <si>
    <t>5 DEC 2018</t>
  </si>
  <si>
    <t>4 DEC 2018</t>
  </si>
  <si>
    <t>3 DEC 2018</t>
  </si>
  <si>
    <t>30 NOV 2018</t>
  </si>
  <si>
    <t>29 NOV 2018</t>
  </si>
  <si>
    <t>28 NOV 2018</t>
  </si>
  <si>
    <t>27 NOV 2018</t>
  </si>
  <si>
    <t>26 NOV 2018</t>
  </si>
  <si>
    <t xml:space="preserve">L&amp;TFH </t>
  </si>
  <si>
    <t>22 NOV 2018</t>
  </si>
  <si>
    <t>21 NOV 2018</t>
  </si>
  <si>
    <t>L&amp;TFH</t>
  </si>
  <si>
    <t>20 NOV 2018</t>
  </si>
  <si>
    <t>19 NOV 2018</t>
  </si>
  <si>
    <t>16 NOV 2018</t>
  </si>
  <si>
    <t>15 NOV 2018</t>
  </si>
  <si>
    <t xml:space="preserve">THOMASCOOK </t>
  </si>
  <si>
    <t>14 NOV 2018</t>
  </si>
  <si>
    <t>13 NOV 2018</t>
  </si>
  <si>
    <t>12 NOV 2018</t>
  </si>
  <si>
    <t>9 NOV 2018</t>
  </si>
  <si>
    <t>6 NOV 2018</t>
  </si>
  <si>
    <t xml:space="preserve">WALCHANNAG </t>
  </si>
  <si>
    <t>5 NOV 2018</t>
  </si>
  <si>
    <t>2 NOV 2018</t>
  </si>
  <si>
    <t xml:space="preserve">EROSMEDIA </t>
  </si>
  <si>
    <t>1 NOV 2018</t>
  </si>
  <si>
    <t>31 OCT 2018</t>
  </si>
  <si>
    <t>30 OCT 2018</t>
  </si>
  <si>
    <t>29 OCT 2018</t>
  </si>
  <si>
    <t>26 OCT 2018</t>
  </si>
  <si>
    <t xml:space="preserve">TORNTPOWER </t>
  </si>
  <si>
    <t>25 OCT 2018</t>
  </si>
  <si>
    <t>24 OCT 2018</t>
  </si>
  <si>
    <t>23 OCT 2018</t>
  </si>
  <si>
    <t xml:space="preserve">TITAN </t>
  </si>
  <si>
    <t>22 OCT 2018</t>
  </si>
  <si>
    <t>19 OCT 2018</t>
  </si>
  <si>
    <t>17 OCT 2018</t>
  </si>
  <si>
    <t>16 OCT 2018</t>
  </si>
  <si>
    <t>15 OCT 2018</t>
  </si>
  <si>
    <t>12 OCT 2018</t>
  </si>
  <si>
    <t xml:space="preserve">HINDPETRO </t>
  </si>
  <si>
    <t>11 OCT 2018</t>
  </si>
  <si>
    <t>10 OCT 2018</t>
  </si>
  <si>
    <t>9 OCT 2018</t>
  </si>
  <si>
    <t>8 OCT 2018</t>
  </si>
  <si>
    <t>5 OCT 2018</t>
  </si>
  <si>
    <t xml:space="preserve">BHARATFIN </t>
  </si>
  <si>
    <t>4 OCT 2018</t>
  </si>
  <si>
    <t>3 OCT 2018</t>
  </si>
  <si>
    <t>01 OCT 2018</t>
  </si>
  <si>
    <t>28 SEP 2018</t>
  </si>
  <si>
    <t xml:space="preserve">BIOCON </t>
  </si>
  <si>
    <t>27 SEP 2018</t>
  </si>
  <si>
    <t xml:space="preserve">CIPLA </t>
  </si>
  <si>
    <t>26 SEP 2018</t>
  </si>
  <si>
    <t>25 SEP 2018</t>
  </si>
  <si>
    <t xml:space="preserve">BAJAJELEC </t>
  </si>
  <si>
    <t>24 SEP 2018</t>
  </si>
  <si>
    <t>21 SEP 2018</t>
  </si>
  <si>
    <t xml:space="preserve">NBVENTURES </t>
  </si>
  <si>
    <t>19 SEP 2018</t>
  </si>
  <si>
    <t>TCS</t>
  </si>
  <si>
    <t>18 SEP 2018</t>
  </si>
  <si>
    <t xml:space="preserve">KPIT </t>
  </si>
  <si>
    <t>17 SEP 2018</t>
  </si>
  <si>
    <t>14 SEP 2018</t>
  </si>
  <si>
    <t>12 SEP 2018</t>
  </si>
  <si>
    <t>11 SEP 2018</t>
  </si>
  <si>
    <t xml:space="preserve">BANKINDIA </t>
  </si>
  <si>
    <t>10 SEP 2018</t>
  </si>
  <si>
    <t>7 SEP 2018</t>
  </si>
  <si>
    <t>6 SEP 2018</t>
  </si>
  <si>
    <t xml:space="preserve">SONATSOFTW </t>
  </si>
  <si>
    <t>5 SEP 2018</t>
  </si>
  <si>
    <t>4 SEP 2018</t>
  </si>
  <si>
    <t>3 SEP 2018</t>
  </si>
  <si>
    <t xml:space="preserve">TIMETECHNO </t>
  </si>
  <si>
    <t>31 AUG 2018</t>
  </si>
  <si>
    <t xml:space="preserve">NIITTECH </t>
  </si>
  <si>
    <t>30 AUG 2018</t>
  </si>
  <si>
    <t>29 AUG 2018</t>
  </si>
  <si>
    <t xml:space="preserve">VGUARD </t>
  </si>
  <si>
    <t>28 AUG 2018</t>
  </si>
  <si>
    <t>27 AUG 2018</t>
  </si>
  <si>
    <t xml:space="preserve">HEIDELBERG </t>
  </si>
  <si>
    <t>24 AUG 2018</t>
  </si>
  <si>
    <t xml:space="preserve">ORIENTBANK </t>
  </si>
  <si>
    <t>23 AUG 2018</t>
  </si>
  <si>
    <t xml:space="preserve">LIBERTSHOE </t>
  </si>
  <si>
    <t>21 AUG 2018</t>
  </si>
  <si>
    <t>20 AUG 2018</t>
  </si>
  <si>
    <t>17 AUG 2018</t>
  </si>
  <si>
    <t xml:space="preserve">TORNTPHARM </t>
  </si>
  <si>
    <t>16 AUG 2018</t>
  </si>
  <si>
    <t>14 AUG 2018</t>
  </si>
  <si>
    <t xml:space="preserve">HEXAWARE </t>
  </si>
  <si>
    <t>13 AUG 2018</t>
  </si>
  <si>
    <t>10 AUG 2018</t>
  </si>
  <si>
    <t>9 AUG 2018</t>
  </si>
  <si>
    <t>8 AUG 2018</t>
  </si>
  <si>
    <t>7 AUG 2018</t>
  </si>
  <si>
    <t>6 AUG 2018</t>
  </si>
  <si>
    <t>3 AUG 2018</t>
  </si>
  <si>
    <t>2 AUG 2018</t>
  </si>
  <si>
    <t xml:space="preserve">JKTYRE </t>
  </si>
  <si>
    <t>1 AUG 2018</t>
  </si>
  <si>
    <t>31 JUL 2018</t>
  </si>
  <si>
    <t>30 JUL 2018</t>
  </si>
  <si>
    <t>27 JUL 2018</t>
  </si>
  <si>
    <t>26 JUL 2018</t>
  </si>
  <si>
    <t>25 JUL 2018</t>
  </si>
  <si>
    <t>24 JUL 2018</t>
  </si>
  <si>
    <t xml:space="preserve">BEL </t>
  </si>
  <si>
    <t>23 JUL 2018</t>
  </si>
  <si>
    <t>20 JUL 2018</t>
  </si>
  <si>
    <t>19 JUL 2018</t>
  </si>
  <si>
    <t>18 JUL 2018</t>
  </si>
  <si>
    <t>17 JUL 2018</t>
  </si>
  <si>
    <t xml:space="preserve">TCS </t>
  </si>
  <si>
    <t>16 JUL 2018</t>
  </si>
  <si>
    <t>13 JUL 2018</t>
  </si>
  <si>
    <t>12 JUL 2018</t>
  </si>
  <si>
    <t>11 JUL 2018</t>
  </si>
  <si>
    <t>10 JUL 2018</t>
  </si>
  <si>
    <t>9 JUL 2018</t>
  </si>
  <si>
    <t>6 JUL 2018</t>
  </si>
  <si>
    <t>5 JUL 2018</t>
  </si>
  <si>
    <t>CANBK</t>
  </si>
  <si>
    <t>4 JUL 2018</t>
  </si>
  <si>
    <t>3 JUL 2018</t>
  </si>
  <si>
    <t>2 JUL 2018</t>
  </si>
  <si>
    <t>29 Jun 2018</t>
  </si>
  <si>
    <t>28 Jun 2018</t>
  </si>
  <si>
    <t>27 Jun 2018</t>
  </si>
  <si>
    <t>26 Jun 2018</t>
  </si>
  <si>
    <t>25 Jun 2018</t>
  </si>
  <si>
    <t>22 Jun 2018</t>
  </si>
  <si>
    <t xml:space="preserve">PARAGMILK </t>
  </si>
  <si>
    <t>21 Jun 2018</t>
  </si>
  <si>
    <t>20 Jun 2018</t>
  </si>
  <si>
    <t>19 Jun 2018</t>
  </si>
  <si>
    <t>18 Jun 2018</t>
  </si>
  <si>
    <t>15 Jun 2018</t>
  </si>
  <si>
    <t>14 Jun 2018</t>
  </si>
  <si>
    <t>13 Jun 2018</t>
  </si>
  <si>
    <t>12 Jun 2018</t>
  </si>
  <si>
    <t>9 Jun 2018</t>
  </si>
  <si>
    <t>8 Jun 2018</t>
  </si>
  <si>
    <t xml:space="preserve">INDIAGLYCO </t>
  </si>
  <si>
    <t xml:space="preserve">ABAN </t>
  </si>
  <si>
    <t>7 Jun 2018</t>
  </si>
  <si>
    <t xml:space="preserve">PHILIPCARB </t>
  </si>
  <si>
    <t>6 Jun 2018</t>
  </si>
  <si>
    <t>5 Jun 2018</t>
  </si>
  <si>
    <t xml:space="preserve">NOCIL </t>
  </si>
  <si>
    <t>4 Jun 2018</t>
  </si>
  <si>
    <t xml:space="preserve">IGL </t>
  </si>
  <si>
    <t xml:space="preserve">BODALCHEM </t>
  </si>
  <si>
    <t>1 Jun 2018</t>
  </si>
  <si>
    <t>31 MAY 2018</t>
  </si>
  <si>
    <t>30 MAY 2018</t>
  </si>
  <si>
    <t xml:space="preserve">JINDALPOLY </t>
  </si>
  <si>
    <t>29 MAY 2018</t>
  </si>
  <si>
    <t>28 MAY 2018</t>
  </si>
  <si>
    <t>25 MAY 2018</t>
  </si>
  <si>
    <t xml:space="preserve">KTKBANK </t>
  </si>
  <si>
    <t>24 MAY 2018</t>
  </si>
  <si>
    <t xml:space="preserve">INTELLECT </t>
  </si>
  <si>
    <t>23 MAY 2018</t>
  </si>
  <si>
    <t>22 MAY 2018</t>
  </si>
  <si>
    <t>21 MAY 2018</t>
  </si>
  <si>
    <t>PNB</t>
  </si>
  <si>
    <t>18 MAY 2018</t>
  </si>
  <si>
    <t>17 MAY 2018</t>
  </si>
  <si>
    <t xml:space="preserve">GSPL </t>
  </si>
  <si>
    <t xml:space="preserve">CONCOR </t>
  </si>
  <si>
    <t>16 MAY 2018</t>
  </si>
  <si>
    <t>15 MAY 2018</t>
  </si>
  <si>
    <t>14 MAY 2018</t>
  </si>
  <si>
    <t>11 MAY 2018</t>
  </si>
  <si>
    <t>10 MAY 2018</t>
  </si>
  <si>
    <t xml:space="preserve">KWALITY </t>
  </si>
  <si>
    <t>9 MAY 2018</t>
  </si>
  <si>
    <t>8 MAY 2018</t>
  </si>
  <si>
    <t xml:space="preserve">PTC </t>
  </si>
  <si>
    <t>7 MAY 2018</t>
  </si>
  <si>
    <t xml:space="preserve">TAJGVK </t>
  </si>
  <si>
    <t>4 MAY 2018</t>
  </si>
  <si>
    <t xml:space="preserve">TATASPONGE </t>
  </si>
  <si>
    <t xml:space="preserve">MASTEK </t>
  </si>
  <si>
    <t>3 MAY 2018</t>
  </si>
  <si>
    <t>1 MAY 2018</t>
  </si>
  <si>
    <t>30 APR 2018</t>
  </si>
  <si>
    <t xml:space="preserve">ASTRAMICRO </t>
  </si>
  <si>
    <t>27 APR 2018</t>
  </si>
  <si>
    <t>26 APR 2018</t>
  </si>
  <si>
    <t xml:space="preserve">GPPL </t>
  </si>
  <si>
    <t>25 APR 2018</t>
  </si>
  <si>
    <t xml:space="preserve">GSFC </t>
  </si>
  <si>
    <t>24 APR 2018</t>
  </si>
  <si>
    <t>23 APR 2018</t>
  </si>
  <si>
    <t>20 APR 2018</t>
  </si>
  <si>
    <t xml:space="preserve">GRAVITA </t>
  </si>
  <si>
    <t>19 APR 2018</t>
  </si>
  <si>
    <t>18 APR 2018</t>
  </si>
  <si>
    <t>17 APR 2018</t>
  </si>
  <si>
    <t>16 APR 2018</t>
  </si>
  <si>
    <t>13 APR 2018</t>
  </si>
  <si>
    <t>12 APR 2018</t>
  </si>
  <si>
    <t xml:space="preserve">TATACOFFEE </t>
  </si>
  <si>
    <t>11 APR 2018</t>
  </si>
  <si>
    <t>10 APR 2018</t>
  </si>
  <si>
    <t>9 APR 2018</t>
  </si>
  <si>
    <t xml:space="preserve">BALKRISIND </t>
  </si>
  <si>
    <t xml:space="preserve">PRAKASH </t>
  </si>
  <si>
    <t>6 APR 2018</t>
  </si>
  <si>
    <t xml:space="preserve">KOLTEPATIL </t>
  </si>
  <si>
    <t>5 APR 2018</t>
  </si>
  <si>
    <t>4 APR 2018</t>
  </si>
  <si>
    <t>3 APR 2018</t>
  </si>
  <si>
    <t>2 APR 2018</t>
  </si>
  <si>
    <t>28 MAR 2018</t>
  </si>
  <si>
    <t>27 MAR 2018</t>
  </si>
  <si>
    <t>26 MAR 2018</t>
  </si>
  <si>
    <t xml:space="preserve">CENTURYPLY </t>
  </si>
  <si>
    <t>23 MAR 2018</t>
  </si>
  <si>
    <t>22 MAR 2018</t>
  </si>
  <si>
    <t>21 MAR 2018</t>
  </si>
  <si>
    <t xml:space="preserve">GHCL </t>
  </si>
  <si>
    <t>20 MAR 2018</t>
  </si>
  <si>
    <t>19 MAR 2018</t>
  </si>
  <si>
    <t>16 MAR 2018</t>
  </si>
  <si>
    <t>15 MAR 2018</t>
  </si>
  <si>
    <t>14 MAR 2018</t>
  </si>
  <si>
    <t xml:space="preserve">SURYAROSNI </t>
  </si>
  <si>
    <t xml:space="preserve">JBFIND </t>
  </si>
  <si>
    <t>13 MAR 2018</t>
  </si>
  <si>
    <t>12 MAR 2018</t>
  </si>
  <si>
    <t xml:space="preserve">KIRIINDUS </t>
  </si>
  <si>
    <t>9 MAR 2018</t>
  </si>
  <si>
    <t>8 MAR 2018</t>
  </si>
  <si>
    <t>7 MAR 2018</t>
  </si>
  <si>
    <t xml:space="preserve">VOLTAS </t>
  </si>
  <si>
    <t>6 MAR 2018</t>
  </si>
  <si>
    <t>5 MAR 2018</t>
  </si>
  <si>
    <t>1 MAR 2018</t>
  </si>
  <si>
    <t xml:space="preserve">IILF </t>
  </si>
  <si>
    <t>28 FEB 2018</t>
  </si>
  <si>
    <t xml:space="preserve">GAEL </t>
  </si>
  <si>
    <t xml:space="preserve">MOIL </t>
  </si>
  <si>
    <t xml:space="preserve">NELCO </t>
  </si>
  <si>
    <t>23 FEB 2018</t>
  </si>
  <si>
    <t>16 FEB 2018</t>
  </si>
  <si>
    <t xml:space="preserve">HDFC </t>
  </si>
  <si>
    <t>9 FEB 2018</t>
  </si>
  <si>
    <t xml:space="preserve">COFFEEDAY </t>
  </si>
  <si>
    <t xml:space="preserve">IPCALAB </t>
  </si>
  <si>
    <t>8 FEB 2018</t>
  </si>
  <si>
    <t xml:space="preserve">GUJALKALI </t>
  </si>
  <si>
    <t xml:space="preserve">TATAMETALI </t>
  </si>
  <si>
    <t>2 FEB 2018</t>
  </si>
  <si>
    <t xml:space="preserve">JMFINANCIL </t>
  </si>
  <si>
    <t>31 Jan 2018</t>
  </si>
  <si>
    <t xml:space="preserve">DLINKINDIA </t>
  </si>
  <si>
    <t>30 Jan 2018</t>
  </si>
  <si>
    <t xml:space="preserve">PRISMCEM </t>
  </si>
  <si>
    <t xml:space="preserve">EIHOTEL </t>
  </si>
  <si>
    <t>29 Jan 2018</t>
  </si>
  <si>
    <t xml:space="preserve">ASHOKLEY </t>
  </si>
  <si>
    <t xml:space="preserve">MARUTI </t>
  </si>
  <si>
    <t>25 Jan 2018</t>
  </si>
  <si>
    <t>24 Jan 2018</t>
  </si>
  <si>
    <t xml:space="preserve">SAKSOFT </t>
  </si>
  <si>
    <t>23 Jan 2018</t>
  </si>
  <si>
    <t>22 Jan 2018</t>
  </si>
  <si>
    <t>19 Jan 2018</t>
  </si>
  <si>
    <t xml:space="preserve">PFOCUS </t>
  </si>
  <si>
    <t>18 Jan 2018</t>
  </si>
  <si>
    <t>17 Jan 2018</t>
  </si>
  <si>
    <t>16 Jan 2018</t>
  </si>
  <si>
    <t>15 Jan 2018</t>
  </si>
  <si>
    <t xml:space="preserve">ATLANTA </t>
  </si>
  <si>
    <t>11 Jan 2018</t>
  </si>
  <si>
    <t xml:space="preserve">DOLPHINOFF </t>
  </si>
  <si>
    <t>10 Jan 2018</t>
  </si>
  <si>
    <t>9 Jan 2018</t>
  </si>
  <si>
    <t>8 Jan 2018</t>
  </si>
  <si>
    <t>5 Jan 2018</t>
  </si>
  <si>
    <t>4 Jan 2018</t>
  </si>
  <si>
    <t xml:space="preserve">HUBTOWN </t>
  </si>
  <si>
    <t>3 Jan 2018</t>
  </si>
  <si>
    <t>2 Jan 2018</t>
  </si>
  <si>
    <t>1 Jan 2018</t>
  </si>
  <si>
    <t>29 Dec 2017</t>
  </si>
  <si>
    <t xml:space="preserve">JBCHEPHARM </t>
  </si>
  <si>
    <t>28 Dec 2017</t>
  </si>
  <si>
    <t>27 Dec 2017</t>
  </si>
  <si>
    <t xml:space="preserve">RSSOFTWARE </t>
  </si>
  <si>
    <t>26 Dec 2017</t>
  </si>
  <si>
    <t>22 Dec 2017</t>
  </si>
  <si>
    <t>21 Dec 2017</t>
  </si>
  <si>
    <t>20 Dec 2017</t>
  </si>
  <si>
    <t>19 Dec 2017</t>
  </si>
  <si>
    <t>18 Dec 2017</t>
  </si>
  <si>
    <t>15 Dec 2017</t>
  </si>
  <si>
    <t xml:space="preserve">MERCK </t>
  </si>
  <si>
    <t xml:space="preserve">TECHM </t>
  </si>
  <si>
    <t>14 Dec 2017</t>
  </si>
  <si>
    <t>FORTIES</t>
  </si>
  <si>
    <t>13 Dec 2017</t>
  </si>
  <si>
    <t>12 Dec 2017</t>
  </si>
  <si>
    <t xml:space="preserve">RAMCOSYS </t>
  </si>
  <si>
    <t xml:space="preserve">UFLEX </t>
  </si>
  <si>
    <t>11 Dec 2017</t>
  </si>
  <si>
    <t>8 Dec 2017</t>
  </si>
  <si>
    <t>7 Dec 2017</t>
  </si>
  <si>
    <t>6 Dec 2017</t>
  </si>
  <si>
    <t>5 Dec 2017</t>
  </si>
  <si>
    <t xml:space="preserve">RAMKY </t>
  </si>
  <si>
    <t>4 Dec 2017</t>
  </si>
  <si>
    <t xml:space="preserve">RUPA </t>
  </si>
  <si>
    <t>1 Dec 2017</t>
  </si>
  <si>
    <t xml:space="preserve">ZUARIGLOB </t>
  </si>
  <si>
    <t>30 Nov 2017</t>
  </si>
  <si>
    <t xml:space="preserve">MAJESCO </t>
  </si>
  <si>
    <t>29 Nov 2017</t>
  </si>
  <si>
    <t>28 Nov 2017</t>
  </si>
  <si>
    <t>27 Nov 2017</t>
  </si>
  <si>
    <t xml:space="preserve">WABAG </t>
  </si>
  <si>
    <t>24 Nov 2017</t>
  </si>
  <si>
    <t xml:space="preserve">BALAJITELE </t>
  </si>
  <si>
    <t xml:space="preserve">ASHOKA </t>
  </si>
  <si>
    <t>23 Nov 2017</t>
  </si>
  <si>
    <t>22 Nov 2017</t>
  </si>
  <si>
    <t>21 Nov 2017</t>
  </si>
  <si>
    <t>20 Nov 2017</t>
  </si>
  <si>
    <t xml:space="preserve">TVTODAY </t>
  </si>
  <si>
    <t>CEAT</t>
  </si>
  <si>
    <t>17 Nov 2017</t>
  </si>
  <si>
    <t>16 Nov 2017</t>
  </si>
  <si>
    <t>TWL</t>
  </si>
  <si>
    <t>15 Nov 2017</t>
  </si>
  <si>
    <t>14 Nov 2017</t>
  </si>
  <si>
    <t>10 Nov 2017</t>
  </si>
  <si>
    <t xml:space="preserve">CROMPTON </t>
  </si>
  <si>
    <t>9 Nov 2017</t>
  </si>
  <si>
    <t>7 Nov 2017</t>
  </si>
  <si>
    <t>6 Nov 2017</t>
  </si>
  <si>
    <t xml:space="preserve">STCINDIA </t>
  </si>
  <si>
    <t xml:space="preserve"> 3 Nov 2017</t>
  </si>
  <si>
    <t xml:space="preserve">8KMILES </t>
  </si>
  <si>
    <t>2 Nov 2017</t>
  </si>
  <si>
    <t>1 Nov 2017</t>
  </si>
  <si>
    <t>31 Oct 2017</t>
  </si>
  <si>
    <t>30 Oct 2017</t>
  </si>
  <si>
    <t>27 Oct 2017</t>
  </si>
  <si>
    <t>26 Oct 2017</t>
  </si>
  <si>
    <t>25 Oct 2017</t>
  </si>
  <si>
    <t>24 Oct 2017</t>
  </si>
  <si>
    <t>23 Oct 2017</t>
  </si>
  <si>
    <t>18 Oct 2017</t>
  </si>
  <si>
    <t>17 Oct 2017</t>
  </si>
  <si>
    <t>16 Oct 2017</t>
  </si>
  <si>
    <t>13 Oct 2017</t>
  </si>
  <si>
    <t>12 Oct 2017</t>
  </si>
  <si>
    <t>11 Oct 2017</t>
  </si>
  <si>
    <t>10 Oct 2017</t>
  </si>
  <si>
    <t xml:space="preserve"> 9 Oct 2017</t>
  </si>
  <si>
    <t>6 Oct 2017</t>
  </si>
  <si>
    <t>5 Oct 2017</t>
  </si>
  <si>
    <t>4 Oct 2017</t>
  </si>
  <si>
    <t>3 Oct 2017</t>
  </si>
  <si>
    <t>30  Sep 2017</t>
  </si>
  <si>
    <t>28 Sep 2017</t>
  </si>
  <si>
    <t>27 Sep 2017</t>
  </si>
  <si>
    <t>26 Sep 2017</t>
  </si>
  <si>
    <t>25 Sep 2017</t>
  </si>
  <si>
    <t>22 Sep 2017</t>
  </si>
  <si>
    <t>21 Sep 2017</t>
  </si>
  <si>
    <t>20 Sep 2017</t>
  </si>
  <si>
    <t>19 Sep 2017</t>
  </si>
  <si>
    <t>18 Sep 2017</t>
  </si>
  <si>
    <t>15 Sep 2017</t>
  </si>
  <si>
    <t>14 Sep 2017</t>
  </si>
  <si>
    <t>13 Sep 2017</t>
  </si>
  <si>
    <t>12 Sep 2017</t>
  </si>
  <si>
    <t>11 Sep 2017</t>
  </si>
  <si>
    <t xml:space="preserve">SUPERHOUSE </t>
  </si>
  <si>
    <t>8 Sep 2017</t>
  </si>
  <si>
    <t>7 Sep 2017</t>
  </si>
  <si>
    <t xml:space="preserve">AEGISCHEM </t>
  </si>
  <si>
    <t>6 Sep 2017</t>
  </si>
  <si>
    <t>KWALITY</t>
  </si>
  <si>
    <t>5 Sep 2017</t>
  </si>
  <si>
    <t xml:space="preserve">SUNTECK </t>
  </si>
  <si>
    <t>4 Sep 2017</t>
  </si>
  <si>
    <t>1 Sep 2017</t>
  </si>
  <si>
    <t>31  Aug 2017</t>
  </si>
  <si>
    <t xml:space="preserve">VISAKAIND </t>
  </si>
  <si>
    <t>30  Aug 2017</t>
  </si>
  <si>
    <t>29  Aug 2017</t>
  </si>
  <si>
    <t>28  Aug 2017</t>
  </si>
  <si>
    <t>24  Aug 2017</t>
  </si>
  <si>
    <t>23  Aug 2017</t>
  </si>
  <si>
    <t>22  Aug 2017</t>
  </si>
  <si>
    <t>21 Aug 2017</t>
  </si>
  <si>
    <t>18 Aug 2017</t>
  </si>
  <si>
    <t>17 Aug 2017</t>
  </si>
  <si>
    <t>16 Aug 2017</t>
  </si>
  <si>
    <t xml:space="preserve">NATCOPHARM </t>
  </si>
  <si>
    <t>14 Aug 2017</t>
  </si>
  <si>
    <t>11 Aug 2017</t>
  </si>
  <si>
    <t>10 Aug 2017</t>
  </si>
  <si>
    <t>09 Aug 2017</t>
  </si>
  <si>
    <t>08 Aug 2017</t>
  </si>
  <si>
    <t xml:space="preserve">RADICO  </t>
  </si>
  <si>
    <t>07 Aug 2017</t>
  </si>
  <si>
    <t>4 Aug 2017</t>
  </si>
  <si>
    <t>3 Aug 2017</t>
  </si>
  <si>
    <t>2 Aug 2017</t>
  </si>
  <si>
    <t>1 Aug 2017</t>
  </si>
  <si>
    <t>31 JUL 2017</t>
  </si>
  <si>
    <t>28 JUL 2017</t>
  </si>
  <si>
    <t>27 JUL 2017</t>
  </si>
  <si>
    <t>26 JUL 2017</t>
  </si>
  <si>
    <t xml:space="preserve">RAJESHEXPO </t>
  </si>
  <si>
    <t>25 JUL 2017</t>
  </si>
  <si>
    <t xml:space="preserve">VENKEYS </t>
  </si>
  <si>
    <t>24 JUL 2017</t>
  </si>
  <si>
    <t>21 JUL 2017</t>
  </si>
  <si>
    <t>20 JUL 2017</t>
  </si>
  <si>
    <t>19 JUL 2017</t>
  </si>
  <si>
    <t xml:space="preserve">BRITANNIA </t>
  </si>
  <si>
    <t>18 JUL 2017</t>
  </si>
  <si>
    <t>17 JUL 2017</t>
  </si>
  <si>
    <t>14 JUL 2017</t>
  </si>
  <si>
    <t>HOLD</t>
  </si>
  <si>
    <t>12 JUL 2017</t>
  </si>
  <si>
    <t xml:space="preserve">GOACARBON </t>
  </si>
  <si>
    <t>11 JUL 2017</t>
  </si>
  <si>
    <t>10 JUL 2017</t>
  </si>
  <si>
    <t>07 JUL 2017</t>
  </si>
  <si>
    <t xml:space="preserve">GAYAPROJ </t>
  </si>
  <si>
    <t>06 JUL 2017</t>
  </si>
  <si>
    <t>05 JUL 2017</t>
  </si>
  <si>
    <t xml:space="preserve">DALMIABHA </t>
  </si>
  <si>
    <t>04 JUL 2017</t>
  </si>
  <si>
    <t>03 JUL 2017</t>
  </si>
  <si>
    <t xml:space="preserve">MAGMA </t>
  </si>
  <si>
    <t>30 JUN 2017</t>
  </si>
  <si>
    <t>29 JUN 2017</t>
  </si>
  <si>
    <t>28 JUN 2017</t>
  </si>
  <si>
    <t xml:space="preserve">CAPF </t>
  </si>
  <si>
    <t xml:space="preserve">ABIRLANUVO </t>
  </si>
  <si>
    <t>27 JUN 2017</t>
  </si>
  <si>
    <t>23 JUN 2017</t>
  </si>
  <si>
    <t>22 JUN 2017</t>
  </si>
  <si>
    <t xml:space="preserve">BBL </t>
  </si>
  <si>
    <t>20 JUN 2017</t>
  </si>
  <si>
    <t>19 JUN 2017</t>
  </si>
  <si>
    <t>16 JUN 2017</t>
  </si>
  <si>
    <t>15 JUN 2017</t>
  </si>
  <si>
    <t>14 JUN 2017</t>
  </si>
  <si>
    <t>13 JUN 2017</t>
  </si>
  <si>
    <t>12 JUN 2017</t>
  </si>
  <si>
    <t xml:space="preserve">GICHSGFIN </t>
  </si>
  <si>
    <t>9 JUN 2017</t>
  </si>
  <si>
    <t>8 JUN 2017</t>
  </si>
  <si>
    <t>7 JUN 2017</t>
  </si>
  <si>
    <t>5 JUN 2017</t>
  </si>
  <si>
    <t>2 JUN 2017</t>
  </si>
  <si>
    <t>1 JUN 2017</t>
  </si>
  <si>
    <t xml:space="preserve">RBLBANK </t>
  </si>
  <si>
    <t>STOCK CASH POSITIONAL</t>
  </si>
  <si>
    <t>Shares quatity as per 2 lots which availables on Futures &amp; for Others scripts - Below 300 : 2000, Between 301 to 500 : 1000, Above 500 : 500 till jun-19</t>
  </si>
  <si>
    <t>up to 200000+limit from jul-19</t>
  </si>
</sst>
</file>

<file path=xl/styles.xml><?xml version="1.0" encoding="utf-8"?>
<styleSheet xmlns="http://schemas.openxmlformats.org/spreadsheetml/2006/main" xmlns:xr9="http://schemas.microsoft.com/office/spreadsheetml/2016/revision9">
  <numFmts count="10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mmm\ d&quot;, &quot;yyyy"/>
    <numFmt numFmtId="179" formatCode="[$Rs.-4009]\ #,##0.00;[$Rs.-4009]\ \-#,##0.00"/>
    <numFmt numFmtId="180" formatCode="0.0"/>
    <numFmt numFmtId="181" formatCode="0_ "/>
    <numFmt numFmtId="182" formatCode="0.00_ "/>
    <numFmt numFmtId="183" formatCode="[$-409]d/mmm/yy;@"/>
  </numFmts>
  <fonts count="39">
    <font>
      <sz val="11"/>
      <color theme="1"/>
      <name val="Calibri"/>
      <charset val="134"/>
      <scheme val="minor"/>
    </font>
    <font>
      <sz val="11"/>
      <color theme="1"/>
      <name val="Cambria"/>
      <charset val="134"/>
      <scheme val="major"/>
    </font>
    <font>
      <sz val="11"/>
      <color rgb="FF00B050"/>
      <name val="Cambria"/>
      <charset val="134"/>
      <scheme val="major"/>
    </font>
    <font>
      <b/>
      <sz val="28"/>
      <color theme="3" tint="-0.249977111117893"/>
      <name val="Times New Roman"/>
      <charset val="134"/>
    </font>
    <font>
      <b/>
      <sz val="10"/>
      <color theme="0"/>
      <name val="Times New Roman"/>
      <charset val="134"/>
    </font>
    <font>
      <b/>
      <u/>
      <sz val="10"/>
      <color theme="0"/>
      <name val="Times New Roman"/>
      <charset val="134"/>
    </font>
    <font>
      <b/>
      <sz val="12"/>
      <color theme="0"/>
      <name val="Times New Roman"/>
      <charset val="134"/>
    </font>
    <font>
      <sz val="11"/>
      <color theme="4" tint="-0.499984740745262"/>
      <name val="Cambria"/>
      <charset val="134"/>
      <scheme val="major"/>
    </font>
    <font>
      <sz val="11"/>
      <name val="Cambria"/>
      <charset val="134"/>
      <scheme val="major"/>
    </font>
    <font>
      <b/>
      <sz val="11"/>
      <color theme="1"/>
      <name val="Cambria"/>
      <charset val="134"/>
      <scheme val="major"/>
    </font>
    <font>
      <b/>
      <sz val="11"/>
      <color theme="3" tint="-0.499984740745262"/>
      <name val="Cambria"/>
      <charset val="134"/>
      <scheme val="major"/>
    </font>
    <font>
      <sz val="9"/>
      <color theme="1"/>
      <name val="Cambria"/>
      <charset val="134"/>
      <scheme val="major"/>
    </font>
    <font>
      <sz val="10"/>
      <color theme="1"/>
      <name val="Cambria"/>
      <charset val="134"/>
      <scheme val="major"/>
    </font>
    <font>
      <sz val="11"/>
      <color rgb="FF000000"/>
      <name val="Calibri"/>
      <charset val="134"/>
    </font>
    <font>
      <sz val="11"/>
      <name val="Calibri"/>
      <charset val="134"/>
      <scheme val="minor"/>
    </font>
    <font>
      <sz val="11"/>
      <color rgb="FF000000"/>
      <name val="Cambria"/>
      <charset val="134"/>
      <scheme val="major"/>
    </font>
    <font>
      <sz val="11"/>
      <color indexed="8"/>
      <name val="Cambria"/>
      <charset val="134"/>
      <scheme val="major"/>
    </font>
    <font>
      <sz val="10"/>
      <name val="Cambria"/>
      <charset val="134"/>
      <scheme val="major"/>
    </font>
    <font>
      <b/>
      <sz val="11"/>
      <color theme="0"/>
      <name val="Cambria"/>
      <charset val="134"/>
      <scheme val="maj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49"/>
      </patternFill>
    </fill>
    <fill>
      <patternFill patternType="solid">
        <fgColor rgb="FF00B050"/>
        <bgColor indexed="26"/>
      </patternFill>
    </fill>
    <fill>
      <gradientFill degree="90">
        <stop position="0">
          <color theme="8" tint="0.400006103701895"/>
        </stop>
        <stop position="1">
          <color theme="8" tint="0.80001220740379"/>
        </stop>
      </gradientFill>
    </fill>
    <fill>
      <patternFill patternType="solid">
        <fgColor indexed="9"/>
        <bgColor indexed="26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11" borderId="10" applyNumberFormat="0" applyAlignment="0" applyProtection="0">
      <alignment vertical="center"/>
    </xf>
    <xf numFmtId="0" fontId="28" fillId="12" borderId="11" applyNumberFormat="0" applyAlignment="0" applyProtection="0">
      <alignment vertical="center"/>
    </xf>
    <xf numFmtId="0" fontId="29" fillId="12" borderId="10" applyNumberFormat="0" applyAlignment="0" applyProtection="0">
      <alignment vertical="center"/>
    </xf>
    <xf numFmtId="0" fontId="30" fillId="13" borderId="12" applyNumberFormat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0" borderId="0"/>
    <xf numFmtId="0" fontId="13" fillId="0" borderId="0"/>
  </cellStyleXfs>
  <cellXfs count="159">
    <xf numFmtId="0" fontId="0" fillId="0" borderId="0" xfId="0"/>
    <xf numFmtId="0" fontId="0" fillId="0" borderId="0" xfId="0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/>
    <xf numFmtId="0" fontId="1" fillId="2" borderId="0" xfId="0" applyFont="1" applyFill="1" applyBorder="1"/>
    <xf numFmtId="0" fontId="2" fillId="3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/>
    <xf numFmtId="178" fontId="3" fillId="4" borderId="0" xfId="0" applyNumberFormat="1" applyFont="1" applyFill="1" applyBorder="1" applyAlignment="1">
      <alignment horizontal="center" vertical="center"/>
    </xf>
    <xf numFmtId="2" fontId="4" fillId="5" borderId="0" xfId="0" applyNumberFormat="1" applyFont="1" applyFill="1" applyBorder="1" applyAlignment="1">
      <alignment horizontal="center" vertical="center"/>
    </xf>
    <xf numFmtId="0" fontId="4" fillId="5" borderId="0" xfId="0" applyNumberFormat="1" applyFont="1" applyFill="1" applyBorder="1" applyAlignment="1">
      <alignment horizontal="center" vertical="center"/>
    </xf>
    <xf numFmtId="2" fontId="5" fillId="5" borderId="0" xfId="0" applyNumberFormat="1" applyFont="1" applyFill="1" applyBorder="1" applyAlignment="1">
      <alignment horizontal="center" vertical="center"/>
    </xf>
    <xf numFmtId="2" fontId="6" fillId="6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center"/>
    </xf>
    <xf numFmtId="2" fontId="2" fillId="3" borderId="0" xfId="0" applyNumberFormat="1" applyFont="1" applyFill="1" applyBorder="1" applyAlignment="1">
      <alignment horizontal="center"/>
    </xf>
    <xf numFmtId="0" fontId="2" fillId="3" borderId="0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2" fontId="9" fillId="3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15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 vertical="center"/>
    </xf>
    <xf numFmtId="2" fontId="10" fillId="7" borderId="0" xfId="0" applyNumberFormat="1" applyFont="1" applyFill="1" applyBorder="1" applyAlignment="1">
      <alignment horizontal="center" vertical="center"/>
    </xf>
    <xf numFmtId="179" fontId="10" fillId="7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/>
    <xf numFmtId="0" fontId="11" fillId="0" borderId="1" xfId="0" applyFont="1" applyBorder="1"/>
    <xf numFmtId="0" fontId="12" fillId="0" borderId="1" xfId="0" applyFont="1" applyBorder="1"/>
    <xf numFmtId="0" fontId="1" fillId="2" borderId="1" xfId="0" applyFont="1" applyFill="1" applyBorder="1"/>
    <xf numFmtId="0" fontId="2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80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1" xfId="0" applyBorder="1"/>
    <xf numFmtId="178" fontId="3" fillId="4" borderId="1" xfId="0" applyNumberFormat="1" applyFont="1" applyFill="1" applyBorder="1" applyAlignment="1">
      <alignment horizontal="center" vertical="center"/>
    </xf>
    <xf numFmtId="178" fontId="3" fillId="4" borderId="3" xfId="0" applyNumberFormat="1" applyFont="1" applyFill="1" applyBorder="1" applyAlignment="1">
      <alignment horizontal="center" vertical="center"/>
    </xf>
    <xf numFmtId="1" fontId="4" fillId="5" borderId="0" xfId="0" applyNumberFormat="1" applyFont="1" applyFill="1" applyBorder="1" applyAlignment="1">
      <alignment horizontal="center" vertical="center"/>
    </xf>
    <xf numFmtId="1" fontId="5" fillId="5" borderId="0" xfId="0" applyNumberFormat="1" applyFont="1" applyFill="1" applyBorder="1" applyAlignment="1">
      <alignment horizontal="center" vertical="center"/>
    </xf>
    <xf numFmtId="180" fontId="4" fillId="5" borderId="0" xfId="0" applyNumberFormat="1" applyFont="1" applyFill="1" applyBorder="1" applyAlignment="1">
      <alignment horizontal="center" vertical="center"/>
    </xf>
    <xf numFmtId="1" fontId="6" fillId="6" borderId="0" xfId="0" applyNumberFormat="1" applyFont="1" applyFill="1" applyBorder="1" applyAlignment="1">
      <alignment horizontal="left" vertical="center"/>
    </xf>
    <xf numFmtId="180" fontId="6" fillId="6" borderId="0" xfId="0" applyNumberFormat="1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80" fontId="0" fillId="0" borderId="4" xfId="0" applyNumberFormat="1" applyBorder="1" applyAlignment="1">
      <alignment horizontal="center"/>
    </xf>
    <xf numFmtId="15" fontId="13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1" fontId="1" fillId="8" borderId="1" xfId="0" applyNumberFormat="1" applyFont="1" applyFill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180" fontId="0" fillId="0" borderId="5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2" fontId="0" fillId="0" borderId="4" xfId="0" applyNumberFormat="1" applyFont="1" applyBorder="1" applyAlignment="1">
      <alignment horizontal="center"/>
    </xf>
    <xf numFmtId="182" fontId="0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8" fillId="8" borderId="1" xfId="0" applyNumberFormat="1" applyFont="1" applyFill="1" applyBorder="1" applyAlignment="1">
      <alignment horizontal="center"/>
    </xf>
    <xf numFmtId="182" fontId="14" fillId="0" borderId="1" xfId="0" applyNumberFormat="1" applyFont="1" applyBorder="1" applyAlignment="1">
      <alignment horizontal="center"/>
    </xf>
    <xf numFmtId="2" fontId="13" fillId="0" borderId="6" xfId="0" applyNumberFormat="1" applyFont="1" applyFill="1" applyBorder="1" applyAlignment="1">
      <alignment horizontal="center" vertical="center"/>
    </xf>
    <xf numFmtId="1" fontId="8" fillId="8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15" fontId="0" fillId="0" borderId="4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1" fillId="0" borderId="4" xfId="0" applyNumberFormat="1" applyFont="1" applyBorder="1" applyAlignment="1">
      <alignment horizontal="center"/>
    </xf>
    <xf numFmtId="1" fontId="8" fillId="8" borderId="4" xfId="0" applyNumberFormat="1" applyFont="1" applyFill="1" applyBorder="1" applyAlignment="1">
      <alignment horizontal="center"/>
    </xf>
    <xf numFmtId="2" fontId="1" fillId="0" borderId="1" xfId="5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5" fillId="0" borderId="1" xfId="50" applyNumberFormat="1" applyFont="1" applyBorder="1" applyAlignment="1">
      <alignment horizontal="center"/>
    </xf>
    <xf numFmtId="0" fontId="15" fillId="0" borderId="1" xfId="50" applyFont="1" applyBorder="1" applyAlignment="1">
      <alignment horizontal="center"/>
    </xf>
    <xf numFmtId="183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80" fontId="1" fillId="0" borderId="1" xfId="50" applyNumberFormat="1" applyFont="1" applyBorder="1" applyAlignment="1">
      <alignment horizontal="center"/>
    </xf>
    <xf numFmtId="1" fontId="16" fillId="8" borderId="1" xfId="0" applyNumberFormat="1" applyFont="1" applyFill="1" applyBorder="1" applyAlignment="1">
      <alignment horizontal="center"/>
    </xf>
    <xf numFmtId="180" fontId="15" fillId="0" borderId="1" xfId="50" applyNumberFormat="1" applyFont="1" applyBorder="1" applyAlignment="1">
      <alignment horizontal="center"/>
    </xf>
    <xf numFmtId="0" fontId="15" fillId="0" borderId="0" xfId="49" applyFont="1" applyBorder="1"/>
    <xf numFmtId="0" fontId="8" fillId="0" borderId="0" xfId="49" applyFont="1" applyBorder="1"/>
    <xf numFmtId="0" fontId="11" fillId="0" borderId="0" xfId="0" applyFont="1" applyBorder="1"/>
    <xf numFmtId="0" fontId="1" fillId="0" borderId="2" xfId="0" applyFont="1" applyBorder="1"/>
    <xf numFmtId="0" fontId="11" fillId="0" borderId="2" xfId="0" applyFont="1" applyBorder="1"/>
    <xf numFmtId="183" fontId="1" fillId="0" borderId="4" xfId="0" applyNumberFormat="1" applyFont="1" applyBorder="1" applyAlignment="1">
      <alignment horizontal="center"/>
    </xf>
    <xf numFmtId="0" fontId="15" fillId="0" borderId="4" xfId="5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5" fillId="0" borderId="4" xfId="50" applyNumberFormat="1" applyFont="1" applyBorder="1" applyAlignment="1">
      <alignment horizontal="center"/>
    </xf>
    <xf numFmtId="180" fontId="1" fillId="0" borderId="4" xfId="50" applyNumberFormat="1" applyFont="1" applyBorder="1" applyAlignment="1">
      <alignment horizontal="center"/>
    </xf>
    <xf numFmtId="1" fontId="16" fillId="8" borderId="4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80" fontId="1" fillId="0" borderId="1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4" fillId="0" borderId="0" xfId="0" applyFont="1" applyBorder="1"/>
    <xf numFmtId="15" fontId="0" fillId="0" borderId="1" xfId="0" applyNumberFormat="1" applyBorder="1" applyAlignment="1">
      <alignment horizontal="center"/>
    </xf>
    <xf numFmtId="0" fontId="12" fillId="0" borderId="1" xfId="0" applyFont="1" applyBorder="1" applyAlignment="1">
      <alignment horizontal="center"/>
    </xf>
    <xf numFmtId="180" fontId="12" fillId="0" borderId="1" xfId="0" applyNumberFormat="1" applyFont="1" applyBorder="1" applyAlignment="1">
      <alignment horizontal="center"/>
    </xf>
    <xf numFmtId="1" fontId="17" fillId="8" borderId="1" xfId="0" applyNumberFormat="1" applyFont="1" applyFill="1" applyBorder="1" applyAlignment="1">
      <alignment horizontal="center"/>
    </xf>
    <xf numFmtId="183" fontId="12" fillId="0" borderId="1" xfId="0" applyNumberFormat="1" applyFont="1" applyBorder="1" applyAlignment="1">
      <alignment horizontal="center"/>
    </xf>
    <xf numFmtId="0" fontId="17" fillId="0" borderId="0" xfId="0" applyFont="1" applyBorder="1"/>
    <xf numFmtId="0" fontId="12" fillId="0" borderId="0" xfId="0" applyFont="1" applyBorder="1"/>
    <xf numFmtId="0" fontId="12" fillId="0" borderId="2" xfId="0" applyFont="1" applyBorder="1"/>
    <xf numFmtId="1" fontId="15" fillId="0" borderId="1" xfId="5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178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" fontId="9" fillId="2" borderId="1" xfId="0" applyNumberFormat="1" applyFont="1" applyFill="1" applyBorder="1" applyAlignment="1">
      <alignment horizontal="center"/>
    </xf>
    <xf numFmtId="180" fontId="18" fillId="2" borderId="1" xfId="0" applyNumberFormat="1" applyFont="1" applyFill="1" applyBorder="1" applyAlignment="1">
      <alignment horizontal="center"/>
    </xf>
    <xf numFmtId="1" fontId="18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80" fontId="1" fillId="2" borderId="1" xfId="0" applyNumberFormat="1" applyFont="1" applyFill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/>
    <xf numFmtId="180" fontId="1" fillId="0" borderId="1" xfId="0" applyNumberFormat="1" applyFont="1" applyBorder="1"/>
    <xf numFmtId="49" fontId="18" fillId="9" borderId="1" xfId="0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2" fontId="18" fillId="9" borderId="1" xfId="0" applyNumberFormat="1" applyFont="1" applyFill="1" applyBorder="1" applyAlignment="1">
      <alignment horizontal="center"/>
    </xf>
    <xf numFmtId="0" fontId="18" fillId="9" borderId="1" xfId="0" applyNumberFormat="1" applyFont="1" applyFill="1" applyBorder="1" applyAlignment="1">
      <alignment horizontal="center"/>
    </xf>
    <xf numFmtId="1" fontId="18" fillId="9" borderId="1" xfId="0" applyNumberFormat="1" applyFont="1" applyFill="1" applyBorder="1" applyAlignment="1">
      <alignment horizontal="center"/>
    </xf>
    <xf numFmtId="180" fontId="18" fillId="9" borderId="1" xfId="0" applyNumberFormat="1" applyFont="1" applyFill="1" applyBorder="1" applyAlignment="1">
      <alignment horizontal="center"/>
    </xf>
    <xf numFmtId="49" fontId="1" fillId="9" borderId="1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80" fontId="1" fillId="9" borderId="1" xfId="0" applyNumberFormat="1" applyFont="1" applyFill="1" applyBorder="1" applyAlignment="1">
      <alignment horizontal="center"/>
    </xf>
    <xf numFmtId="0" fontId="2" fillId="3" borderId="2" xfId="0" applyFont="1" applyFill="1" applyBorder="1"/>
    <xf numFmtId="2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9" fontId="2" fillId="3" borderId="1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180" fontId="2" fillId="3" borderId="1" xfId="0" applyNumberFormat="1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/>
    </xf>
    <xf numFmtId="180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5" fontId="7" fillId="0" borderId="1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center" vertical="center"/>
    </xf>
    <xf numFmtId="1" fontId="10" fillId="7" borderId="1" xfId="0" applyNumberFormat="1" applyFont="1" applyFill="1" applyBorder="1" applyAlignment="1">
      <alignment horizontal="center" vertical="center"/>
    </xf>
    <xf numFmtId="180" fontId="10" fillId="7" borderId="1" xfId="0" applyNumberFormat="1" applyFont="1" applyFill="1" applyBorder="1" applyAlignment="1">
      <alignment horizontal="center" vertical="center"/>
    </xf>
  </cellXfs>
  <cellStyles count="5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  <cellStyle name="Normal 5" xfId="50"/>
  </cellStyles>
  <dxfs count="2">
    <dxf>
      <font>
        <color rgb="FFFF0000"/>
      </font>
    </dxf>
    <dxf>
      <font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686"/>
  <sheetViews>
    <sheetView tabSelected="1" zoomScale="85" zoomScaleNormal="85" workbookViewId="0">
      <selection activeCell="A7" sqref="A7"/>
    </sheetView>
  </sheetViews>
  <sheetFormatPr defaultColWidth="9.14285714285714" defaultRowHeight="15"/>
  <cols>
    <col min="1" max="1" width="14.2857142857143" style="38" customWidth="1"/>
    <col min="2" max="2" width="23.2857142857143" style="38" customWidth="1"/>
    <col min="3" max="3" width="9.28571428571429" style="38" customWidth="1"/>
    <col min="4" max="4" width="9.14285714285714" style="39" customWidth="1"/>
    <col min="5" max="5" width="12.4285714285714" style="40" customWidth="1"/>
    <col min="6" max="6" width="13.952380952381" style="40" customWidth="1"/>
    <col min="7" max="7" width="9.71428571428571" style="41" customWidth="1"/>
    <col min="8" max="8" width="11.4285714285714" style="40" customWidth="1"/>
    <col min="9" max="9" width="14.4285714285714" style="40" customWidth="1"/>
    <col min="10" max="10" width="19.7142857142857" style="40" customWidth="1"/>
    <col min="11" max="68" width="9.14285714285714" style="8"/>
    <col min="69" max="69" width="9.14285714285714" style="42"/>
    <col min="70" max="16384" width="9.14285714285714" style="43"/>
  </cols>
  <sheetData>
    <row r="1" spans="1:10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ht="65.25" customHeight="1" spans="1:10">
      <c r="A2" s="45"/>
      <c r="B2" s="45"/>
      <c r="C2" s="45"/>
      <c r="D2" s="45"/>
      <c r="E2" s="45"/>
      <c r="F2" s="45"/>
      <c r="G2" s="45"/>
      <c r="H2" s="45"/>
      <c r="I2" s="45"/>
      <c r="J2" s="45"/>
    </row>
    <row r="3" s="32" customFormat="1" spans="1:69">
      <c r="A3" s="10" t="s">
        <v>1</v>
      </c>
      <c r="B3" s="10" t="s">
        <v>2</v>
      </c>
      <c r="C3" s="10" t="s">
        <v>3</v>
      </c>
      <c r="D3" s="11" t="s">
        <v>4</v>
      </c>
      <c r="E3" s="46" t="s">
        <v>5</v>
      </c>
      <c r="F3" s="47" t="s">
        <v>6</v>
      </c>
      <c r="G3" s="47"/>
      <c r="H3" s="47" t="s">
        <v>7</v>
      </c>
      <c r="I3" s="47"/>
      <c r="J3" s="46" t="s">
        <v>8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76"/>
    </row>
    <row r="4" s="32" customFormat="1" spans="1:69">
      <c r="A4" s="10"/>
      <c r="B4" s="10"/>
      <c r="C4" s="10"/>
      <c r="D4" s="11"/>
      <c r="E4" s="46"/>
      <c r="F4" s="46" t="s">
        <v>9</v>
      </c>
      <c r="G4" s="48" t="s">
        <v>10</v>
      </c>
      <c r="H4" s="46" t="s">
        <v>11</v>
      </c>
      <c r="I4" s="46" t="s">
        <v>12</v>
      </c>
      <c r="J4" s="46" t="s">
        <v>13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76"/>
    </row>
    <row r="5" s="32" customFormat="1" ht="15.75" spans="1:69">
      <c r="A5" s="13" t="s">
        <v>14</v>
      </c>
      <c r="B5" s="13">
        <v>300000</v>
      </c>
      <c r="C5" s="13"/>
      <c r="D5" s="13"/>
      <c r="E5" s="49"/>
      <c r="F5" s="49"/>
      <c r="G5" s="50"/>
      <c r="H5" s="49"/>
      <c r="I5" s="49"/>
      <c r="J5" s="4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76"/>
    </row>
    <row r="6" ht="15.75" customHeight="1" spans="1:10">
      <c r="A6" s="51" t="s">
        <v>15</v>
      </c>
      <c r="B6" s="51"/>
      <c r="C6" s="51"/>
      <c r="D6" s="52"/>
      <c r="E6" s="53"/>
      <c r="F6" s="53"/>
      <c r="G6" s="54"/>
      <c r="H6" s="53"/>
      <c r="I6" s="53"/>
      <c r="J6" s="53"/>
    </row>
    <row r="7" ht="15.75" customHeight="1" spans="1:10">
      <c r="A7" s="51"/>
      <c r="B7" s="51"/>
      <c r="C7" s="51"/>
      <c r="D7" s="52"/>
      <c r="E7" s="53"/>
      <c r="F7" s="53"/>
      <c r="G7" s="54"/>
      <c r="H7" s="53"/>
      <c r="I7" s="53"/>
      <c r="J7" s="53"/>
    </row>
    <row r="8" ht="15.75" customHeight="1" spans="1:10">
      <c r="A8" s="55">
        <v>45379</v>
      </c>
      <c r="B8" s="51" t="s">
        <v>16</v>
      </c>
      <c r="C8" s="51" t="s">
        <v>17</v>
      </c>
      <c r="D8" s="56">
        <f>300000/E8</f>
        <v>174.418604651163</v>
      </c>
      <c r="E8" s="57">
        <v>1720</v>
      </c>
      <c r="F8" s="57">
        <v>1720</v>
      </c>
      <c r="G8" s="58">
        <v>0</v>
      </c>
      <c r="H8" s="59">
        <f>IF(C8="BUY",(F8-E8)*D8,(E8-F8)*D8)</f>
        <v>0</v>
      </c>
      <c r="I8" s="59">
        <v>0</v>
      </c>
      <c r="J8" s="59">
        <f>I8+H8</f>
        <v>0</v>
      </c>
    </row>
    <row r="9" ht="15.75" customHeight="1" spans="1:10">
      <c r="A9" s="55">
        <v>45378</v>
      </c>
      <c r="B9" s="51" t="s">
        <v>18</v>
      </c>
      <c r="C9" s="51" t="s">
        <v>17</v>
      </c>
      <c r="D9" s="56">
        <f>300000/E9</f>
        <v>443.131462333826</v>
      </c>
      <c r="E9" s="57">
        <v>677</v>
      </c>
      <c r="F9" s="57">
        <v>683</v>
      </c>
      <c r="G9" s="58">
        <v>0</v>
      </c>
      <c r="H9" s="59">
        <f>IF(C9="BUY",(F9-E9)*D9,(E9-F9)*D9)</f>
        <v>2658.78877400296</v>
      </c>
      <c r="I9" s="59">
        <v>0</v>
      </c>
      <c r="J9" s="59">
        <f>I9+H9</f>
        <v>2658.78877400296</v>
      </c>
    </row>
    <row r="10" ht="15.75" customHeight="1" spans="1:10">
      <c r="A10" s="55">
        <v>45377</v>
      </c>
      <c r="B10" s="51" t="s">
        <v>19</v>
      </c>
      <c r="C10" s="51" t="s">
        <v>20</v>
      </c>
      <c r="D10" s="56">
        <f>300000/E10</f>
        <v>301.507537688442</v>
      </c>
      <c r="E10" s="57">
        <v>995</v>
      </c>
      <c r="F10" s="57">
        <v>986</v>
      </c>
      <c r="G10" s="58">
        <v>977</v>
      </c>
      <c r="H10" s="60">
        <f>IF(C10="LONG",(F10-E10)*D10,(E10-F10)*D10)</f>
        <v>2713.56783919598</v>
      </c>
      <c r="I10" s="60">
        <f>IF(G10=0,"0.00",IF(C10="LONG",(G10-F10)*D10,(F10-G10)*D10))</f>
        <v>2713.56783919598</v>
      </c>
      <c r="J10" s="60">
        <f>SUM(I10,H10)</f>
        <v>5427.13567839196</v>
      </c>
    </row>
    <row r="11" ht="15.75" customHeight="1" spans="1:10">
      <c r="A11" s="55">
        <v>45373</v>
      </c>
      <c r="B11" s="51" t="s">
        <v>21</v>
      </c>
      <c r="C11" s="51" t="s">
        <v>17</v>
      </c>
      <c r="D11" s="56">
        <f t="shared" ref="D11:D13" si="0">300000/E11</f>
        <v>198.019801980198</v>
      </c>
      <c r="E11" s="57">
        <v>1515</v>
      </c>
      <c r="F11" s="57">
        <v>1528.8</v>
      </c>
      <c r="G11" s="58">
        <v>0</v>
      </c>
      <c r="H11" s="59">
        <f>IF(C11="BUY",(F11-E11)*D11,(E11-F11)*D11)</f>
        <v>2732.67326732672</v>
      </c>
      <c r="I11" s="59">
        <v>0</v>
      </c>
      <c r="J11" s="59">
        <f>I11+H11</f>
        <v>2732.67326732672</v>
      </c>
    </row>
    <row r="12" ht="15.75" customHeight="1" spans="1:10">
      <c r="A12" s="55">
        <v>45373</v>
      </c>
      <c r="B12" s="51" t="s">
        <v>22</v>
      </c>
      <c r="C12" s="51" t="s">
        <v>17</v>
      </c>
      <c r="D12" s="56">
        <f t="shared" si="0"/>
        <v>259.74025974026</v>
      </c>
      <c r="E12" s="57">
        <v>1155</v>
      </c>
      <c r="F12" s="57">
        <v>1145</v>
      </c>
      <c r="G12" s="58">
        <v>0</v>
      </c>
      <c r="H12" s="61">
        <f>IF(C12="BUY",(F12-E12)*D12,(E12-F12)*D12)</f>
        <v>-2597.4025974026</v>
      </c>
      <c r="I12" s="61" t="str">
        <f>IF(G12=0,"0.00",IF(C12="BUY",(G12-F12)*D12,(F12-G12)*D12))</f>
        <v>0.00</v>
      </c>
      <c r="J12" s="61">
        <f>I12+H12</f>
        <v>-2597.4025974026</v>
      </c>
    </row>
    <row r="13" ht="15.75" customHeight="1" spans="1:10">
      <c r="A13" s="55">
        <v>45372</v>
      </c>
      <c r="B13" s="51" t="s">
        <v>23</v>
      </c>
      <c r="C13" s="51" t="s">
        <v>17</v>
      </c>
      <c r="D13" s="56">
        <f t="shared" si="0"/>
        <v>477.707006369427</v>
      </c>
      <c r="E13" s="57">
        <v>628</v>
      </c>
      <c r="F13" s="57">
        <v>634</v>
      </c>
      <c r="G13" s="58">
        <v>0</v>
      </c>
      <c r="H13" s="59">
        <f t="shared" ref="H13:H18" si="1">IF(C13="BUY",(F13-E13)*D13,(E13-F13)*D13)</f>
        <v>2866.24203821656</v>
      </c>
      <c r="I13" s="59">
        <v>0</v>
      </c>
      <c r="J13" s="59">
        <f>I13+H13</f>
        <v>2866.24203821656</v>
      </c>
    </row>
    <row r="14" ht="15.75" customHeight="1" spans="1:10">
      <c r="A14" s="55">
        <v>45372</v>
      </c>
      <c r="B14" s="51" t="s">
        <v>24</v>
      </c>
      <c r="C14" s="51" t="s">
        <v>17</v>
      </c>
      <c r="D14" s="56">
        <f t="shared" ref="D13:D15" si="2">300000/E14</f>
        <v>140.845070422535</v>
      </c>
      <c r="E14" s="57">
        <v>2130</v>
      </c>
      <c r="F14" s="57">
        <v>2150</v>
      </c>
      <c r="G14" s="58">
        <v>2170</v>
      </c>
      <c r="H14" s="61">
        <f t="shared" si="1"/>
        <v>2816.9014084507</v>
      </c>
      <c r="I14" s="61">
        <f>IF(G14=0,"0.00",IF(C14="BUY",(G14-F14)*D14,(F14-G14)*D14))</f>
        <v>2816.9014084507</v>
      </c>
      <c r="J14" s="61">
        <f>I14+H14</f>
        <v>5633.8028169014</v>
      </c>
    </row>
    <row r="15" ht="15.75" customHeight="1" spans="1:10">
      <c r="A15" s="55">
        <v>45371</v>
      </c>
      <c r="B15" s="51" t="s">
        <v>24</v>
      </c>
      <c r="C15" s="51" t="s">
        <v>20</v>
      </c>
      <c r="D15" s="56">
        <f t="shared" si="2"/>
        <v>150</v>
      </c>
      <c r="E15" s="53">
        <v>2000</v>
      </c>
      <c r="F15" s="53">
        <v>2020</v>
      </c>
      <c r="G15" s="62">
        <v>0</v>
      </c>
      <c r="H15" s="61">
        <f t="shared" si="1"/>
        <v>-3000</v>
      </c>
      <c r="I15" s="61" t="str">
        <f>IF(G15=0,"0.00",IF(C15="BUY",(G15-F15)*D15,(F15-G15)*D15))</f>
        <v>0.00</v>
      </c>
      <c r="J15" s="61">
        <f>I15+H15</f>
        <v>-3000</v>
      </c>
    </row>
    <row r="16" ht="15.75" customHeight="1" spans="1:10">
      <c r="A16" s="55">
        <v>45370</v>
      </c>
      <c r="B16" s="51" t="s">
        <v>25</v>
      </c>
      <c r="C16" s="51" t="s">
        <v>17</v>
      </c>
      <c r="D16" s="56">
        <f t="shared" ref="D16:D22" si="3">300000/E16</f>
        <v>207.612456747405</v>
      </c>
      <c r="E16" s="57">
        <v>1445</v>
      </c>
      <c r="F16" s="57">
        <v>1455</v>
      </c>
      <c r="G16" s="58">
        <v>0</v>
      </c>
      <c r="H16" s="59">
        <f t="shared" si="1"/>
        <v>2076.12456747405</v>
      </c>
      <c r="I16" s="59">
        <v>0</v>
      </c>
      <c r="J16" s="59">
        <f t="shared" ref="J16:J21" si="4">I16+H16</f>
        <v>2076.12456747405</v>
      </c>
    </row>
    <row r="17" ht="15.75" customHeight="1" spans="1:10">
      <c r="A17" s="55">
        <v>45370</v>
      </c>
      <c r="B17" s="51" t="s">
        <v>26</v>
      </c>
      <c r="C17" s="51" t="s">
        <v>17</v>
      </c>
      <c r="D17" s="56">
        <f t="shared" si="3"/>
        <v>151.898734177215</v>
      </c>
      <c r="E17" s="57">
        <v>1975</v>
      </c>
      <c r="F17" s="57">
        <v>1995</v>
      </c>
      <c r="G17" s="58">
        <v>2012</v>
      </c>
      <c r="H17" s="61">
        <f t="shared" si="1"/>
        <v>3037.9746835443</v>
      </c>
      <c r="I17" s="61">
        <f>IF(G17=0,"0.00",IF(C17="BUY",(G17-F17)*D17,(F17-G17)*D17))</f>
        <v>2582.27848101265</v>
      </c>
      <c r="J17" s="61">
        <f t="shared" si="4"/>
        <v>5620.25316455695</v>
      </c>
    </row>
    <row r="18" ht="15.75" customHeight="1" spans="1:10">
      <c r="A18" s="55">
        <v>45369</v>
      </c>
      <c r="B18" s="51" t="s">
        <v>27</v>
      </c>
      <c r="C18" s="51" t="s">
        <v>17</v>
      </c>
      <c r="D18" s="56">
        <f t="shared" si="3"/>
        <v>184.049079754601</v>
      </c>
      <c r="E18" s="57">
        <v>1630</v>
      </c>
      <c r="F18" s="57">
        <v>1645</v>
      </c>
      <c r="G18" s="58">
        <v>0</v>
      </c>
      <c r="H18" s="59">
        <f t="shared" si="1"/>
        <v>2760.73619631902</v>
      </c>
      <c r="I18" s="59">
        <v>0</v>
      </c>
      <c r="J18" s="59">
        <f t="shared" si="4"/>
        <v>2760.73619631902</v>
      </c>
    </row>
    <row r="19" ht="15.75" customHeight="1" spans="1:10">
      <c r="A19" s="55">
        <v>45366</v>
      </c>
      <c r="B19" s="51" t="s">
        <v>28</v>
      </c>
      <c r="C19" s="51" t="s">
        <v>20</v>
      </c>
      <c r="D19" s="56">
        <f t="shared" si="3"/>
        <v>137.614678899083</v>
      </c>
      <c r="E19" s="57">
        <v>2180</v>
      </c>
      <c r="F19" s="57">
        <v>2160</v>
      </c>
      <c r="G19" s="58">
        <v>0</v>
      </c>
      <c r="H19" s="63">
        <f>IF(C19="LONG",(F19-E19)*D19,(E19-F19)*D19)</f>
        <v>2752.29357798165</v>
      </c>
      <c r="I19" s="74">
        <v>0</v>
      </c>
      <c r="J19" s="74">
        <f t="shared" si="4"/>
        <v>2752.29357798165</v>
      </c>
    </row>
    <row r="20" ht="15.75" customHeight="1" spans="1:10">
      <c r="A20" s="55">
        <v>45365</v>
      </c>
      <c r="B20" s="51" t="s">
        <v>29</v>
      </c>
      <c r="C20" s="51" t="s">
        <v>17</v>
      </c>
      <c r="D20" s="56">
        <f t="shared" si="3"/>
        <v>176.470588235294</v>
      </c>
      <c r="E20" s="53">
        <v>1700</v>
      </c>
      <c r="F20" s="53">
        <v>1720</v>
      </c>
      <c r="G20" s="62">
        <v>1740</v>
      </c>
      <c r="H20" s="61">
        <f>IF(C20="BUY",(F20-E20)*D20,(E20-F20)*D20)</f>
        <v>3529.41176470588</v>
      </c>
      <c r="I20" s="61">
        <f>IF(G20=0,"0.00",IF(C20="BUY",(G20-F20)*D20,(F20-G20)*D20))</f>
        <v>3529.41176470588</v>
      </c>
      <c r="J20" s="61">
        <f t="shared" si="4"/>
        <v>7058.82352941176</v>
      </c>
    </row>
    <row r="21" ht="15.75" customHeight="1" spans="1:10">
      <c r="A21" s="55">
        <v>45365</v>
      </c>
      <c r="B21" s="51" t="s">
        <v>18</v>
      </c>
      <c r="C21" s="51" t="s">
        <v>17</v>
      </c>
      <c r="D21" s="56">
        <f t="shared" si="3"/>
        <v>470.957613814757</v>
      </c>
      <c r="E21" s="53">
        <v>637</v>
      </c>
      <c r="F21" s="53">
        <v>630</v>
      </c>
      <c r="G21" s="62">
        <v>0</v>
      </c>
      <c r="H21" s="61">
        <f>IF(C21="BUY",(F21-E21)*D21,(E21-F21)*D21)</f>
        <v>-3296.7032967033</v>
      </c>
      <c r="I21" s="61" t="str">
        <f>IF(G21=0,"0.00",IF(C21="BUY",(G21-F21)*D21,(F21-G21)*D21))</f>
        <v>0.00</v>
      </c>
      <c r="J21" s="61">
        <f t="shared" si="4"/>
        <v>-3296.7032967033</v>
      </c>
    </row>
    <row r="22" ht="15.75" customHeight="1" spans="1:10">
      <c r="A22" s="55">
        <v>45364</v>
      </c>
      <c r="B22" s="51" t="s">
        <v>30</v>
      </c>
      <c r="C22" s="51" t="s">
        <v>17</v>
      </c>
      <c r="D22" s="56">
        <f t="shared" si="3"/>
        <v>530.973451327434</v>
      </c>
      <c r="E22" s="57">
        <v>565</v>
      </c>
      <c r="F22" s="57">
        <v>570</v>
      </c>
      <c r="G22" s="58">
        <v>575</v>
      </c>
      <c r="H22" s="61">
        <f t="shared" ref="H22:H27" si="5">IF(C22="BUY",(F22-E22)*D22,(E22-F22)*D22)</f>
        <v>2654.86725663717</v>
      </c>
      <c r="I22" s="61">
        <f>IF(G22=0,"0.00",IF(C22="BUY",(G22-F22)*D22,(F22-G22)*D22))</f>
        <v>2654.86725663717</v>
      </c>
      <c r="J22" s="61">
        <f t="shared" ref="J22:J27" si="6">I22+H22</f>
        <v>5309.73451327434</v>
      </c>
    </row>
    <row r="23" ht="15.75" customHeight="1" spans="1:10">
      <c r="A23" s="55">
        <v>45363</v>
      </c>
      <c r="B23" s="51" t="s">
        <v>31</v>
      </c>
      <c r="C23" s="51" t="s">
        <v>17</v>
      </c>
      <c r="D23" s="56">
        <f t="shared" ref="D23:D27" si="7">300000/E23</f>
        <v>47.6190476190476</v>
      </c>
      <c r="E23" s="57">
        <v>6300</v>
      </c>
      <c r="F23" s="57">
        <v>6349</v>
      </c>
      <c r="G23" s="58">
        <v>0</v>
      </c>
      <c r="H23" s="59">
        <f t="shared" si="5"/>
        <v>2333.33333333333</v>
      </c>
      <c r="I23" s="59">
        <v>0</v>
      </c>
      <c r="J23" s="59">
        <f t="shared" si="6"/>
        <v>2333.33333333333</v>
      </c>
    </row>
    <row r="24" ht="15.75" customHeight="1" spans="1:10">
      <c r="A24" s="55">
        <v>45363</v>
      </c>
      <c r="B24" s="51" t="s">
        <v>32</v>
      </c>
      <c r="C24" s="51" t="s">
        <v>20</v>
      </c>
      <c r="D24" s="56">
        <f t="shared" si="7"/>
        <v>85.7142857142857</v>
      </c>
      <c r="E24" s="57">
        <v>3500</v>
      </c>
      <c r="F24" s="57">
        <v>3535</v>
      </c>
      <c r="G24" s="58">
        <v>0</v>
      </c>
      <c r="H24" s="61">
        <f t="shared" si="5"/>
        <v>-3000</v>
      </c>
      <c r="I24" s="61" t="str">
        <f>IF(G24=0,"0.00",IF(C24="BUY",(G24-F24)*D24,(F24-G24)*D24))</f>
        <v>0.00</v>
      </c>
      <c r="J24" s="61">
        <f t="shared" si="6"/>
        <v>-3000</v>
      </c>
    </row>
    <row r="25" ht="15.75" customHeight="1" spans="1:10">
      <c r="A25" s="55">
        <v>45358</v>
      </c>
      <c r="B25" s="51" t="s">
        <v>33</v>
      </c>
      <c r="C25" s="51" t="s">
        <v>20</v>
      </c>
      <c r="D25" s="56">
        <f t="shared" si="7"/>
        <v>1071.42857142857</v>
      </c>
      <c r="E25" s="57">
        <v>280</v>
      </c>
      <c r="F25" s="57">
        <v>283</v>
      </c>
      <c r="G25" s="58">
        <v>0</v>
      </c>
      <c r="H25" s="61">
        <f t="shared" si="5"/>
        <v>-3214.28571428571</v>
      </c>
      <c r="I25" s="61" t="str">
        <f>IF(G25=0,"0.00",IF(C25="BUY",(G25-F25)*D25,(F25-G25)*D25))</f>
        <v>0.00</v>
      </c>
      <c r="J25" s="61">
        <f t="shared" si="6"/>
        <v>-3214.28571428571</v>
      </c>
    </row>
    <row r="26" ht="15.75" customHeight="1" spans="1:10">
      <c r="A26" s="55">
        <v>45357</v>
      </c>
      <c r="B26" s="51" t="s">
        <v>34</v>
      </c>
      <c r="C26" s="51" t="s">
        <v>17</v>
      </c>
      <c r="D26" s="56">
        <f t="shared" si="7"/>
        <v>217.864923747277</v>
      </c>
      <c r="E26" s="57">
        <v>1377</v>
      </c>
      <c r="F26" s="57">
        <v>1390</v>
      </c>
      <c r="G26" s="58">
        <v>0</v>
      </c>
      <c r="H26" s="59">
        <f t="shared" si="5"/>
        <v>2832.2440087146</v>
      </c>
      <c r="I26" s="59">
        <v>0</v>
      </c>
      <c r="J26" s="59">
        <f t="shared" si="6"/>
        <v>2832.2440087146</v>
      </c>
    </row>
    <row r="27" ht="15.75" customHeight="1" spans="1:10">
      <c r="A27" s="55">
        <v>45357</v>
      </c>
      <c r="B27" s="51" t="s">
        <v>35</v>
      </c>
      <c r="C27" s="51" t="s">
        <v>17</v>
      </c>
      <c r="D27" s="56">
        <f t="shared" si="7"/>
        <v>495.049504950495</v>
      </c>
      <c r="E27" s="57">
        <v>606</v>
      </c>
      <c r="F27" s="57">
        <v>599</v>
      </c>
      <c r="G27" s="58">
        <v>0</v>
      </c>
      <c r="H27" s="61">
        <f t="shared" si="5"/>
        <v>-3465.34653465346</v>
      </c>
      <c r="I27" s="61" t="str">
        <f>IF(G27=0,"0.00",IF(C27="BUY",(G27-F27)*D27,(F27-G27)*D27))</f>
        <v>0.00</v>
      </c>
      <c r="J27" s="61">
        <f t="shared" si="6"/>
        <v>-3465.34653465346</v>
      </c>
    </row>
    <row r="28" ht="15.75" customHeight="1" spans="1:10">
      <c r="A28" s="55">
        <v>45356</v>
      </c>
      <c r="B28" s="51" t="s">
        <v>36</v>
      </c>
      <c r="C28" s="51" t="s">
        <v>20</v>
      </c>
      <c r="D28" s="56">
        <f t="shared" ref="D28:D33" si="8">300000/E28</f>
        <v>126.582278481013</v>
      </c>
      <c r="E28" s="57">
        <v>2370</v>
      </c>
      <c r="F28" s="57">
        <v>2370</v>
      </c>
      <c r="G28" s="58">
        <v>0</v>
      </c>
      <c r="H28" s="64">
        <v>0</v>
      </c>
      <c r="I28" s="64">
        <v>0</v>
      </c>
      <c r="J28" s="64">
        <v>0</v>
      </c>
    </row>
    <row r="29" ht="15.75" customHeight="1" spans="1:10">
      <c r="A29" s="55">
        <v>45355</v>
      </c>
      <c r="B29" s="51" t="s">
        <v>37</v>
      </c>
      <c r="C29" s="51" t="s">
        <v>20</v>
      </c>
      <c r="D29" s="56">
        <f t="shared" si="8"/>
        <v>263.852242744063</v>
      </c>
      <c r="E29" s="57">
        <v>1137</v>
      </c>
      <c r="F29" s="57">
        <v>1127</v>
      </c>
      <c r="G29" s="58">
        <v>1117</v>
      </c>
      <c r="H29" s="65">
        <f>IF(C29="LONG",(F29-E29)*D29,(E29-F29)*D29)</f>
        <v>2638.52242744063</v>
      </c>
      <c r="I29" s="65">
        <f>IF(G29=0,"0.00",IF(C29="LONG",(G29-F29)*D29,(F29-G29)*D29))</f>
        <v>2638.52242744063</v>
      </c>
      <c r="J29" s="65">
        <f>SUM(I29,H29)</f>
        <v>5277.04485488127</v>
      </c>
    </row>
    <row r="30" ht="15.75" customHeight="1" spans="1:10">
      <c r="A30" s="55">
        <v>45355</v>
      </c>
      <c r="B30" s="51" t="s">
        <v>38</v>
      </c>
      <c r="C30" s="51" t="s">
        <v>20</v>
      </c>
      <c r="D30" s="56">
        <f t="shared" si="8"/>
        <v>358.4229390681</v>
      </c>
      <c r="E30" s="57">
        <v>837</v>
      </c>
      <c r="F30" s="57">
        <v>837</v>
      </c>
      <c r="G30" s="58">
        <v>0</v>
      </c>
      <c r="H30" s="64">
        <v>0</v>
      </c>
      <c r="I30" s="64">
        <v>0</v>
      </c>
      <c r="J30" s="64">
        <v>0</v>
      </c>
    </row>
    <row r="31" ht="15.75" customHeight="1" spans="1:10">
      <c r="A31" s="55">
        <v>45352</v>
      </c>
      <c r="B31" s="51" t="s">
        <v>39</v>
      </c>
      <c r="C31" s="51" t="s">
        <v>20</v>
      </c>
      <c r="D31" s="56">
        <f t="shared" si="8"/>
        <v>639.658848614072</v>
      </c>
      <c r="E31" s="57">
        <v>469</v>
      </c>
      <c r="F31" s="57">
        <v>465</v>
      </c>
      <c r="G31" s="58">
        <v>0</v>
      </c>
      <c r="H31" s="63">
        <f>IF(C31="LONG",(F31-E31)*D31,(E31-F31)*D31)</f>
        <v>2558.63539445629</v>
      </c>
      <c r="I31" s="74">
        <v>0</v>
      </c>
      <c r="J31" s="74">
        <f>I31+H31</f>
        <v>2558.63539445629</v>
      </c>
    </row>
    <row r="32" ht="15.75" customHeight="1" spans="1:10">
      <c r="A32" s="55">
        <v>45351</v>
      </c>
      <c r="B32" s="51" t="s">
        <v>40</v>
      </c>
      <c r="C32" s="51" t="s">
        <v>20</v>
      </c>
      <c r="D32" s="56">
        <f t="shared" si="8"/>
        <v>187.5</v>
      </c>
      <c r="E32" s="57">
        <v>1600</v>
      </c>
      <c r="F32" s="57">
        <v>1585</v>
      </c>
      <c r="G32" s="58">
        <v>0</v>
      </c>
      <c r="H32" s="66">
        <f>IF(C32="LONG",(F32-E32)*D32,(E32-F32)*D32)</f>
        <v>2812.5</v>
      </c>
      <c r="I32" s="75">
        <v>0</v>
      </c>
      <c r="J32" s="75">
        <f>I32+H32</f>
        <v>2812.5</v>
      </c>
    </row>
    <row r="33" ht="15.75" customHeight="1" spans="1:10">
      <c r="A33" s="55">
        <v>45351</v>
      </c>
      <c r="B33" s="51" t="s">
        <v>41</v>
      </c>
      <c r="C33" s="51" t="s">
        <v>20</v>
      </c>
      <c r="D33" s="56">
        <f t="shared" si="8"/>
        <v>431.034482758621</v>
      </c>
      <c r="E33" s="57">
        <v>696</v>
      </c>
      <c r="F33" s="57">
        <v>690</v>
      </c>
      <c r="G33" s="58">
        <v>0</v>
      </c>
      <c r="H33" s="66">
        <f>IF(C33="LONG",(F33-E33)*D33,(E33-F33)*D33)</f>
        <v>2586.20689655172</v>
      </c>
      <c r="I33" s="75">
        <v>0</v>
      </c>
      <c r="J33" s="75">
        <f>I33+H33</f>
        <v>2586.20689655172</v>
      </c>
    </row>
    <row r="34" ht="15.75" customHeight="1" spans="1:10">
      <c r="A34" s="55">
        <v>45350</v>
      </c>
      <c r="B34" s="51" t="s">
        <v>42</v>
      </c>
      <c r="C34" s="51" t="s">
        <v>17</v>
      </c>
      <c r="D34" s="56">
        <f t="shared" ref="D34:D39" si="9">300000/E34</f>
        <v>909.090909090909</v>
      </c>
      <c r="E34" s="57">
        <v>330</v>
      </c>
      <c r="F34" s="57">
        <v>333</v>
      </c>
      <c r="G34" s="58">
        <v>336</v>
      </c>
      <c r="H34" s="67">
        <f>IF(C34="BUY",(F34-E34)*D34,(E34-F34)*D34)</f>
        <v>2727.27272727273</v>
      </c>
      <c r="I34" s="67">
        <f>IF(G34=0,"0.00",IF(C34="BUY",(G34-F34)*D34,(F34-G34)*D34))</f>
        <v>2727.27272727273</v>
      </c>
      <c r="J34" s="67">
        <f>I34+H34</f>
        <v>5454.54545454545</v>
      </c>
    </row>
    <row r="35" ht="15.75" customHeight="1" spans="1:10">
      <c r="A35" s="55">
        <v>45350</v>
      </c>
      <c r="B35" s="51" t="s">
        <v>43</v>
      </c>
      <c r="C35" s="51" t="s">
        <v>20</v>
      </c>
      <c r="D35" s="56">
        <f t="shared" si="9"/>
        <v>215.827338129496</v>
      </c>
      <c r="E35" s="57">
        <v>1390</v>
      </c>
      <c r="F35" s="57">
        <v>1379</v>
      </c>
      <c r="G35" s="16">
        <v>0</v>
      </c>
      <c r="H35" s="66">
        <f>IF(C35="LONG",(F35-E35)*D35,(E35-F35)*D35)</f>
        <v>2374.10071942446</v>
      </c>
      <c r="I35" s="75">
        <v>0</v>
      </c>
      <c r="J35" s="75">
        <f>I35+H35</f>
        <v>2374.10071942446</v>
      </c>
    </row>
    <row r="36" ht="15.75" customHeight="1" spans="1:10">
      <c r="A36" s="55">
        <v>45349</v>
      </c>
      <c r="B36" s="51" t="s">
        <v>30</v>
      </c>
      <c r="C36" s="51" t="s">
        <v>20</v>
      </c>
      <c r="D36" s="56">
        <f t="shared" si="9"/>
        <v>390.625</v>
      </c>
      <c r="E36" s="57">
        <v>768</v>
      </c>
      <c r="F36" s="57">
        <v>761</v>
      </c>
      <c r="G36" s="58">
        <v>754</v>
      </c>
      <c r="H36" s="68">
        <f>IF(C36="LONG",(F36-E36)*D36,(E36-F36)*D36)</f>
        <v>2734.375</v>
      </c>
      <c r="I36" s="68">
        <f>IF(G36=0,"0.00",IF(C36="LONG",(G36-F36)*D36,(F36-G36)*D36))</f>
        <v>2734.375</v>
      </c>
      <c r="J36" s="68">
        <f>SUM(I36,H36)</f>
        <v>5468.75</v>
      </c>
    </row>
    <row r="37" ht="15.75" customHeight="1" spans="1:10">
      <c r="A37" s="55">
        <v>45349</v>
      </c>
      <c r="B37" s="51" t="s">
        <v>44</v>
      </c>
      <c r="C37" s="51" t="s">
        <v>17</v>
      </c>
      <c r="D37" s="56">
        <f t="shared" si="9"/>
        <v>66.6666666666667</v>
      </c>
      <c r="E37" s="57">
        <v>4500</v>
      </c>
      <c r="F37" s="57">
        <v>4540</v>
      </c>
      <c r="G37" s="69">
        <v>0</v>
      </c>
      <c r="H37" s="70">
        <f>IF(C37="BUY",(F37-E37)*D37,(E37-F37)*D37)</f>
        <v>2666.66666666667</v>
      </c>
      <c r="I37" s="70">
        <v>0</v>
      </c>
      <c r="J37" s="70">
        <f>I37+H37</f>
        <v>2666.66666666667</v>
      </c>
    </row>
    <row r="38" ht="15.75" customHeight="1" spans="1:10">
      <c r="A38" s="55">
        <v>45348</v>
      </c>
      <c r="B38" s="51" t="s">
        <v>45</v>
      </c>
      <c r="C38" s="51" t="s">
        <v>17</v>
      </c>
      <c r="D38" s="56">
        <f t="shared" si="9"/>
        <v>104.347826086957</v>
      </c>
      <c r="E38" s="57">
        <v>2875</v>
      </c>
      <c r="F38" s="57">
        <v>2875</v>
      </c>
      <c r="G38" s="69">
        <v>0</v>
      </c>
      <c r="H38" s="70">
        <f>IF(C38="BUY",(F38-E38)*D38,(E38-F38)*D38)</f>
        <v>0</v>
      </c>
      <c r="I38" s="70">
        <v>0</v>
      </c>
      <c r="J38" s="70">
        <f>I38+H38</f>
        <v>0</v>
      </c>
    </row>
    <row r="39" ht="15.75" customHeight="1" spans="1:10">
      <c r="A39" s="55">
        <v>45348</v>
      </c>
      <c r="B39" s="51" t="s">
        <v>46</v>
      </c>
      <c r="C39" s="51" t="s">
        <v>20</v>
      </c>
      <c r="D39" s="56">
        <f t="shared" si="9"/>
        <v>1474.20147420147</v>
      </c>
      <c r="E39" s="57">
        <v>203.5</v>
      </c>
      <c r="F39" s="57">
        <v>201</v>
      </c>
      <c r="G39" s="16">
        <v>0</v>
      </c>
      <c r="H39" s="66">
        <f>IF(C39="LONG",(F39-E39)*D39,(E39-F39)*D39)</f>
        <v>3685.50368550369</v>
      </c>
      <c r="I39" s="75" t="str">
        <f>IF(G39=0,"0.00",IF(C39="LONG",(G39-F39)*D39,(F39-G39)*D39))</f>
        <v>0.00</v>
      </c>
      <c r="J39" s="75">
        <f>I39+H39</f>
        <v>3685.50368550369</v>
      </c>
    </row>
    <row r="40" ht="15.75" customHeight="1" spans="1:10">
      <c r="A40" s="55">
        <v>45345</v>
      </c>
      <c r="B40" s="51" t="s">
        <v>47</v>
      </c>
      <c r="C40" s="51" t="s">
        <v>17</v>
      </c>
      <c r="D40" s="56">
        <f t="shared" ref="D40:D45" si="10">300000/E40</f>
        <v>318.471337579618</v>
      </c>
      <c r="E40" s="57">
        <v>942</v>
      </c>
      <c r="F40" s="57">
        <v>950</v>
      </c>
      <c r="G40" s="69">
        <v>0</v>
      </c>
      <c r="H40" s="70">
        <f>IF(C40="BUY",(F40-E40)*D40,(E40-F40)*D40)</f>
        <v>2547.77070063694</v>
      </c>
      <c r="I40" s="70" t="str">
        <f>IF(G40=0,"0.00",IF(C40="BUY",(G40-F40)*D40,(F40-G40)*D40))</f>
        <v>0.00</v>
      </c>
      <c r="J40" s="70">
        <f t="shared" ref="J40:J45" si="11">I40+H40</f>
        <v>2547.77070063694</v>
      </c>
    </row>
    <row r="41" ht="15.75" customHeight="1" spans="1:10">
      <c r="A41" s="55">
        <v>45345</v>
      </c>
      <c r="B41" s="51" t="s">
        <v>48</v>
      </c>
      <c r="C41" s="51" t="s">
        <v>17</v>
      </c>
      <c r="D41" s="56">
        <f t="shared" si="10"/>
        <v>196.078431372549</v>
      </c>
      <c r="E41" s="57">
        <v>1530</v>
      </c>
      <c r="F41" s="57">
        <v>1545</v>
      </c>
      <c r="G41" s="58">
        <v>1560</v>
      </c>
      <c r="H41" s="67">
        <f>IF(C41="BUY",(F41-E41)*D41,(E41-F41)*D41)</f>
        <v>2941.17647058824</v>
      </c>
      <c r="I41" s="67">
        <f>IF(G41=0,"0.00",IF(C41="BUY",(G41-F41)*D41,(F41-G41)*D41))</f>
        <v>2941.17647058824</v>
      </c>
      <c r="J41" s="67">
        <f t="shared" si="11"/>
        <v>5882.35294117647</v>
      </c>
    </row>
    <row r="42" ht="15.75" customHeight="1" spans="1:10">
      <c r="A42" s="55">
        <v>45344</v>
      </c>
      <c r="B42" s="71" t="s">
        <v>49</v>
      </c>
      <c r="C42" s="71" t="s">
        <v>17</v>
      </c>
      <c r="D42" s="56">
        <f t="shared" si="10"/>
        <v>57.4712643678161</v>
      </c>
      <c r="E42" s="72">
        <v>5220</v>
      </c>
      <c r="F42" s="72">
        <v>5260</v>
      </c>
      <c r="G42" s="69">
        <v>0</v>
      </c>
      <c r="H42" s="70">
        <f>IF(C42="BUY",(F42-E42)*D42,(E42-F42)*D42)</f>
        <v>2298.85057471264</v>
      </c>
      <c r="I42" s="70" t="str">
        <f>IF(G42=0,"0.00",IF(C42="BUY",(G42-F42)*D42,(F42-G42)*D42))</f>
        <v>0.00</v>
      </c>
      <c r="J42" s="70">
        <f t="shared" si="11"/>
        <v>2298.85057471264</v>
      </c>
    </row>
    <row r="43" ht="15.75" customHeight="1" spans="1:10">
      <c r="A43" s="55">
        <v>45344</v>
      </c>
      <c r="B43" s="71" t="s">
        <v>50</v>
      </c>
      <c r="C43" s="71" t="s">
        <v>20</v>
      </c>
      <c r="D43" s="56">
        <f t="shared" si="10"/>
        <v>148.514851485149</v>
      </c>
      <c r="E43" s="72">
        <v>2020</v>
      </c>
      <c r="F43" s="72">
        <v>2000</v>
      </c>
      <c r="G43" s="16">
        <v>0</v>
      </c>
      <c r="H43" s="66">
        <f>IF(C43="LONG",(F43-E43)*D43,(E43-F43)*D43)</f>
        <v>2970.29702970297</v>
      </c>
      <c r="I43" s="75" t="str">
        <f>IF(G43=0,"0.00",IF(C43="LONG",(G43-F43)*D43,(F43-G43)*D43))</f>
        <v>0.00</v>
      </c>
      <c r="J43" s="75">
        <f t="shared" si="11"/>
        <v>2970.29702970297</v>
      </c>
    </row>
    <row r="44" ht="15.75" customHeight="1" spans="1:10">
      <c r="A44" s="73">
        <v>45343</v>
      </c>
      <c r="B44" s="51" t="s">
        <v>51</v>
      </c>
      <c r="C44" s="51" t="s">
        <v>17</v>
      </c>
      <c r="D44" s="63">
        <f t="shared" si="10"/>
        <v>324.324324324324</v>
      </c>
      <c r="E44" s="57">
        <v>925</v>
      </c>
      <c r="F44" s="57">
        <v>933</v>
      </c>
      <c r="G44" s="57">
        <v>0</v>
      </c>
      <c r="H44" s="67">
        <f>IF(C44="BUY",(F44-E44)*D44,(E44-F44)*D44)</f>
        <v>2594.59459459459</v>
      </c>
      <c r="I44" s="67" t="str">
        <f>IF(G44=0,"0.00",IF(C44="BUY",(G44-F44)*D44,(F44-G44)*D44))</f>
        <v>0.00</v>
      </c>
      <c r="J44" s="67">
        <f t="shared" si="11"/>
        <v>2594.59459459459</v>
      </c>
    </row>
    <row r="45" ht="15.75" customHeight="1" spans="1:10">
      <c r="A45" s="73">
        <v>45343</v>
      </c>
      <c r="B45" s="51" t="s">
        <v>52</v>
      </c>
      <c r="C45" s="51" t="s">
        <v>17</v>
      </c>
      <c r="D45" s="63">
        <f t="shared" si="10"/>
        <v>65.2173913043478</v>
      </c>
      <c r="E45" s="57">
        <v>4600</v>
      </c>
      <c r="F45" s="57">
        <v>4560</v>
      </c>
      <c r="G45" s="57">
        <v>0</v>
      </c>
      <c r="H45" s="67">
        <f>IF(C45="BUY",(F45-E45)*D45,(E45-F45)*D45)</f>
        <v>-2608.69565217391</v>
      </c>
      <c r="I45" s="67" t="str">
        <f>IF(G45=0,"0.00",IF(C45="BUY",(G45-F45)*D45,(F45-G45)*D45))</f>
        <v>0.00</v>
      </c>
      <c r="J45" s="67">
        <f t="shared" si="11"/>
        <v>-2608.69565217391</v>
      </c>
    </row>
    <row r="46" ht="15.75" customHeight="1" spans="1:10">
      <c r="A46" s="73">
        <v>45342</v>
      </c>
      <c r="B46" s="51" t="s">
        <v>22</v>
      </c>
      <c r="C46" s="51" t="s">
        <v>17</v>
      </c>
      <c r="D46" s="63">
        <f t="shared" ref="D46:D51" si="12">300000/E46</f>
        <v>263.157894736842</v>
      </c>
      <c r="E46" s="57">
        <v>1140</v>
      </c>
      <c r="F46" s="57">
        <v>1150</v>
      </c>
      <c r="G46" s="57">
        <v>0</v>
      </c>
      <c r="H46" s="67">
        <f t="shared" ref="H46:H51" si="13">IF(C46="BUY",(F46-E46)*D46,(E46-F46)*D46)</f>
        <v>2631.57894736842</v>
      </c>
      <c r="I46" s="67" t="str">
        <f t="shared" ref="I46:I51" si="14">IF(G46=0,"0.00",IF(C46="BUY",(G46-F46)*D46,(F46-G46)*D46))</f>
        <v>0.00</v>
      </c>
      <c r="J46" s="67">
        <f t="shared" ref="J46:J51" si="15">I46+H46</f>
        <v>2631.57894736842</v>
      </c>
    </row>
    <row r="47" ht="15.75" customHeight="1" spans="1:10">
      <c r="A47" s="73">
        <v>45342</v>
      </c>
      <c r="B47" s="51" t="s">
        <v>53</v>
      </c>
      <c r="C47" s="51" t="s">
        <v>17</v>
      </c>
      <c r="D47" s="63">
        <f t="shared" si="12"/>
        <v>566.037735849057</v>
      </c>
      <c r="E47" s="57">
        <v>530</v>
      </c>
      <c r="F47" s="57">
        <v>524</v>
      </c>
      <c r="G47" s="57">
        <v>0</v>
      </c>
      <c r="H47" s="67">
        <f t="shared" si="13"/>
        <v>-3396.22641509434</v>
      </c>
      <c r="I47" s="67" t="str">
        <f t="shared" si="14"/>
        <v>0.00</v>
      </c>
      <c r="J47" s="67">
        <f t="shared" si="15"/>
        <v>-3396.22641509434</v>
      </c>
    </row>
    <row r="48" ht="15.75" customHeight="1" spans="1:10">
      <c r="A48" s="73">
        <v>45341</v>
      </c>
      <c r="B48" s="51" t="s">
        <v>54</v>
      </c>
      <c r="C48" s="51" t="s">
        <v>17</v>
      </c>
      <c r="D48" s="63">
        <f t="shared" si="12"/>
        <v>447.761194029851</v>
      </c>
      <c r="E48" s="57">
        <v>670</v>
      </c>
      <c r="F48" s="57">
        <v>675</v>
      </c>
      <c r="G48" s="57">
        <v>0</v>
      </c>
      <c r="H48" s="67">
        <f t="shared" si="13"/>
        <v>2238.80597014926</v>
      </c>
      <c r="I48" s="67" t="str">
        <f t="shared" si="14"/>
        <v>0.00</v>
      </c>
      <c r="J48" s="67">
        <f t="shared" si="15"/>
        <v>2238.80597014926</v>
      </c>
    </row>
    <row r="49" ht="15.75" customHeight="1" spans="1:10">
      <c r="A49" s="73">
        <v>45338</v>
      </c>
      <c r="B49" s="51" t="s">
        <v>55</v>
      </c>
      <c r="C49" s="51" t="s">
        <v>17</v>
      </c>
      <c r="D49" s="63">
        <f t="shared" si="12"/>
        <v>152.284263959391</v>
      </c>
      <c r="E49" s="57">
        <v>1970</v>
      </c>
      <c r="F49" s="57">
        <v>1985</v>
      </c>
      <c r="G49" s="57">
        <v>2000</v>
      </c>
      <c r="H49" s="67">
        <f t="shared" si="13"/>
        <v>2284.26395939087</v>
      </c>
      <c r="I49" s="67">
        <f t="shared" si="14"/>
        <v>2284.26395939087</v>
      </c>
      <c r="J49" s="67">
        <f t="shared" si="15"/>
        <v>4568.52791878173</v>
      </c>
    </row>
    <row r="50" ht="15.75" customHeight="1" spans="1:10">
      <c r="A50" s="73">
        <v>45338</v>
      </c>
      <c r="B50" s="51" t="s">
        <v>56</v>
      </c>
      <c r="C50" s="51" t="s">
        <v>17</v>
      </c>
      <c r="D50" s="63">
        <f t="shared" si="12"/>
        <v>895.522388059701</v>
      </c>
      <c r="E50" s="57">
        <v>335</v>
      </c>
      <c r="F50" s="57">
        <v>339</v>
      </c>
      <c r="G50" s="57">
        <v>0</v>
      </c>
      <c r="H50" s="67">
        <f t="shared" si="13"/>
        <v>3582.0895522388</v>
      </c>
      <c r="I50" s="67" t="str">
        <f t="shared" si="14"/>
        <v>0.00</v>
      </c>
      <c r="J50" s="67">
        <f t="shared" si="15"/>
        <v>3582.0895522388</v>
      </c>
    </row>
    <row r="51" ht="15.75" customHeight="1" spans="1:10">
      <c r="A51" s="73">
        <v>45337</v>
      </c>
      <c r="B51" s="51" t="s">
        <v>54</v>
      </c>
      <c r="C51" s="51" t="s">
        <v>17</v>
      </c>
      <c r="D51" s="63">
        <f t="shared" si="12"/>
        <v>453.172205438066</v>
      </c>
      <c r="E51" s="57">
        <v>662</v>
      </c>
      <c r="F51" s="57">
        <v>667</v>
      </c>
      <c r="G51" s="57">
        <v>0</v>
      </c>
      <c r="H51" s="67">
        <f t="shared" si="13"/>
        <v>2265.86102719033</v>
      </c>
      <c r="I51" s="67" t="str">
        <f t="shared" si="14"/>
        <v>0.00</v>
      </c>
      <c r="J51" s="67">
        <f t="shared" si="15"/>
        <v>2265.86102719033</v>
      </c>
    </row>
    <row r="52" ht="15.75" customHeight="1" spans="1:10">
      <c r="A52" s="73">
        <v>45336</v>
      </c>
      <c r="B52" s="51" t="s">
        <v>57</v>
      </c>
      <c r="C52" s="51" t="s">
        <v>17</v>
      </c>
      <c r="D52" s="63">
        <f t="shared" ref="D52:D57" si="16">300000/E52</f>
        <v>551.470588235294</v>
      </c>
      <c r="E52" s="57">
        <v>544</v>
      </c>
      <c r="F52" s="57">
        <v>548</v>
      </c>
      <c r="G52" s="57">
        <v>552</v>
      </c>
      <c r="H52" s="67">
        <f t="shared" ref="H52:H57" si="17">IF(C52="BUY",(F52-E52)*D52,(E52-F52)*D52)</f>
        <v>2205.88235294118</v>
      </c>
      <c r="I52" s="67">
        <f t="shared" ref="I52:I57" si="18">IF(G52=0,"0.00",IF(C52="BUY",(G52-F52)*D52,(F52-G52)*D52))</f>
        <v>2205.88235294118</v>
      </c>
      <c r="J52" s="67">
        <f t="shared" ref="J52:J57" si="19">I52+H52</f>
        <v>4411.76470588235</v>
      </c>
    </row>
    <row r="53" ht="15.75" customHeight="1" spans="1:10">
      <c r="A53" s="73">
        <v>45336</v>
      </c>
      <c r="B53" s="51" t="s">
        <v>58</v>
      </c>
      <c r="C53" s="51" t="s">
        <v>17</v>
      </c>
      <c r="D53" s="63">
        <f t="shared" si="16"/>
        <v>444.444444444444</v>
      </c>
      <c r="E53" s="57">
        <v>675</v>
      </c>
      <c r="F53" s="57">
        <v>668</v>
      </c>
      <c r="G53" s="57">
        <v>0</v>
      </c>
      <c r="H53" s="67">
        <f t="shared" si="17"/>
        <v>-3111.11111111111</v>
      </c>
      <c r="I53" s="67" t="str">
        <f t="shared" si="18"/>
        <v>0.00</v>
      </c>
      <c r="J53" s="67">
        <f t="shared" si="19"/>
        <v>-3111.11111111111</v>
      </c>
    </row>
    <row r="54" ht="15.75" customHeight="1" spans="1:10">
      <c r="A54" s="73">
        <v>45335</v>
      </c>
      <c r="B54" s="51" t="s">
        <v>59</v>
      </c>
      <c r="C54" s="51" t="s">
        <v>17</v>
      </c>
      <c r="D54" s="63">
        <f t="shared" si="16"/>
        <v>595.238095238095</v>
      </c>
      <c r="E54" s="57">
        <v>504</v>
      </c>
      <c r="F54" s="57">
        <v>509</v>
      </c>
      <c r="G54" s="57">
        <v>515</v>
      </c>
      <c r="H54" s="67">
        <f t="shared" si="17"/>
        <v>2976.19047619048</v>
      </c>
      <c r="I54" s="67">
        <f t="shared" si="18"/>
        <v>3571.42857142857</v>
      </c>
      <c r="J54" s="67">
        <f t="shared" si="19"/>
        <v>6547.61904761905</v>
      </c>
    </row>
    <row r="55" ht="15.75" customHeight="1" spans="1:10">
      <c r="A55" s="73">
        <v>45334</v>
      </c>
      <c r="B55" s="51" t="s">
        <v>60</v>
      </c>
      <c r="C55" s="51" t="s">
        <v>17</v>
      </c>
      <c r="D55" s="63">
        <f t="shared" si="16"/>
        <v>596.421471172962</v>
      </c>
      <c r="E55" s="57">
        <v>503</v>
      </c>
      <c r="F55" s="57">
        <v>508</v>
      </c>
      <c r="G55" s="57">
        <v>0</v>
      </c>
      <c r="H55" s="67">
        <f t="shared" si="17"/>
        <v>2982.10735586481</v>
      </c>
      <c r="I55" s="67" t="str">
        <f t="shared" si="18"/>
        <v>0.00</v>
      </c>
      <c r="J55" s="67">
        <f t="shared" si="19"/>
        <v>2982.10735586481</v>
      </c>
    </row>
    <row r="56" ht="15.75" customHeight="1" spans="1:10">
      <c r="A56" s="73">
        <v>45331</v>
      </c>
      <c r="B56" s="51" t="s">
        <v>61</v>
      </c>
      <c r="C56" s="51" t="s">
        <v>17</v>
      </c>
      <c r="D56" s="63">
        <f t="shared" si="16"/>
        <v>92.3076923076923</v>
      </c>
      <c r="E56" s="57">
        <v>3250</v>
      </c>
      <c r="F56" s="57">
        <v>3275</v>
      </c>
      <c r="G56" s="57">
        <v>3300</v>
      </c>
      <c r="H56" s="67">
        <f t="shared" si="17"/>
        <v>2307.69230769231</v>
      </c>
      <c r="I56" s="67">
        <f t="shared" si="18"/>
        <v>2307.69230769231</v>
      </c>
      <c r="J56" s="67">
        <f t="shared" si="19"/>
        <v>4615.38461538462</v>
      </c>
    </row>
    <row r="57" ht="15.75" customHeight="1" spans="1:10">
      <c r="A57" s="73">
        <v>45331</v>
      </c>
      <c r="B57" s="51" t="s">
        <v>62</v>
      </c>
      <c r="C57" s="51" t="s">
        <v>17</v>
      </c>
      <c r="D57" s="63">
        <f t="shared" si="16"/>
        <v>230.769230769231</v>
      </c>
      <c r="E57" s="57">
        <v>1300</v>
      </c>
      <c r="F57" s="57">
        <v>1284</v>
      </c>
      <c r="G57" s="57">
        <v>0</v>
      </c>
      <c r="H57" s="67">
        <f t="shared" si="17"/>
        <v>-3692.30769230769</v>
      </c>
      <c r="I57" s="67" t="str">
        <f t="shared" si="18"/>
        <v>0.00</v>
      </c>
      <c r="J57" s="67">
        <f t="shared" si="19"/>
        <v>-3692.30769230769</v>
      </c>
    </row>
    <row r="58" ht="15.75" customHeight="1" spans="1:10">
      <c r="A58" s="73">
        <v>45330</v>
      </c>
      <c r="B58" s="51" t="s">
        <v>63</v>
      </c>
      <c r="C58" s="51" t="s">
        <v>17</v>
      </c>
      <c r="D58" s="63">
        <f t="shared" ref="D58:D63" si="20">300000/E58</f>
        <v>288.461538461538</v>
      </c>
      <c r="E58" s="57">
        <v>1040</v>
      </c>
      <c r="F58" s="57">
        <v>1050</v>
      </c>
      <c r="G58" s="57">
        <v>0</v>
      </c>
      <c r="H58" s="67">
        <f t="shared" ref="H58:H63" si="21">IF(C58="BUY",(F58-E58)*D58,(E58-F58)*D58)</f>
        <v>2884.61538461538</v>
      </c>
      <c r="I58" s="67" t="str">
        <f t="shared" ref="I58:I63" si="22">IF(G58=0,"0.00",IF(C58="BUY",(G58-F58)*D58,(F58-G58)*D58))</f>
        <v>0.00</v>
      </c>
      <c r="J58" s="67">
        <f t="shared" ref="J58:J63" si="23">I58+H58</f>
        <v>2884.61538461538</v>
      </c>
    </row>
    <row r="59" ht="15.75" customHeight="1" spans="1:10">
      <c r="A59" s="73">
        <v>45330</v>
      </c>
      <c r="B59" s="51" t="s">
        <v>64</v>
      </c>
      <c r="C59" s="51" t="s">
        <v>17</v>
      </c>
      <c r="D59" s="63">
        <f t="shared" si="20"/>
        <v>980.392156862745</v>
      </c>
      <c r="E59" s="57">
        <v>306</v>
      </c>
      <c r="F59" s="57">
        <v>309</v>
      </c>
      <c r="G59" s="57">
        <v>312</v>
      </c>
      <c r="H59" s="67">
        <f t="shared" si="21"/>
        <v>2941.17647058824</v>
      </c>
      <c r="I59" s="67">
        <f t="shared" si="22"/>
        <v>2941.17647058824</v>
      </c>
      <c r="J59" s="67">
        <f t="shared" si="23"/>
        <v>5882.35294117647</v>
      </c>
    </row>
    <row r="60" ht="15.75" customHeight="1" spans="1:10">
      <c r="A60" s="73">
        <v>45329</v>
      </c>
      <c r="B60" s="51" t="s">
        <v>65</v>
      </c>
      <c r="C60" s="51" t="s">
        <v>17</v>
      </c>
      <c r="D60" s="63">
        <f t="shared" si="20"/>
        <v>92.5925925925926</v>
      </c>
      <c r="E60" s="57">
        <v>3240</v>
      </c>
      <c r="F60" s="57">
        <v>3265</v>
      </c>
      <c r="G60" s="57">
        <v>3290</v>
      </c>
      <c r="H60" s="67">
        <f t="shared" si="21"/>
        <v>2314.81481481481</v>
      </c>
      <c r="I60" s="67">
        <f t="shared" si="22"/>
        <v>2314.81481481481</v>
      </c>
      <c r="J60" s="67">
        <f t="shared" si="23"/>
        <v>4629.62962962963</v>
      </c>
    </row>
    <row r="61" ht="15.75" customHeight="1" spans="1:10">
      <c r="A61" s="73">
        <v>45329</v>
      </c>
      <c r="B61" s="51" t="s">
        <v>66</v>
      </c>
      <c r="C61" s="51" t="s">
        <v>17</v>
      </c>
      <c r="D61" s="63">
        <f t="shared" si="20"/>
        <v>358.851674641148</v>
      </c>
      <c r="E61" s="57">
        <v>836</v>
      </c>
      <c r="F61" s="57">
        <v>828.5</v>
      </c>
      <c r="G61" s="57">
        <v>0</v>
      </c>
      <c r="H61" s="67">
        <f t="shared" si="21"/>
        <v>-2691.38755980861</v>
      </c>
      <c r="I61" s="67" t="str">
        <f t="shared" si="22"/>
        <v>0.00</v>
      </c>
      <c r="J61" s="67">
        <f t="shared" si="23"/>
        <v>-2691.38755980861</v>
      </c>
    </row>
    <row r="62" ht="15.75" customHeight="1" spans="1:10">
      <c r="A62" s="73">
        <v>45328</v>
      </c>
      <c r="B62" s="51" t="s">
        <v>56</v>
      </c>
      <c r="C62" s="51" t="s">
        <v>17</v>
      </c>
      <c r="D62" s="63">
        <f t="shared" si="20"/>
        <v>669.642857142857</v>
      </c>
      <c r="E62" s="57">
        <v>448</v>
      </c>
      <c r="F62" s="57">
        <v>452</v>
      </c>
      <c r="G62" s="57">
        <v>0</v>
      </c>
      <c r="H62" s="67">
        <f t="shared" si="21"/>
        <v>2678.57142857143</v>
      </c>
      <c r="I62" s="67" t="str">
        <f t="shared" si="22"/>
        <v>0.00</v>
      </c>
      <c r="J62" s="67">
        <f t="shared" si="23"/>
        <v>2678.57142857143</v>
      </c>
    </row>
    <row r="63" ht="15.75" customHeight="1" spans="1:10">
      <c r="A63" s="73">
        <v>45328</v>
      </c>
      <c r="B63" s="51" t="s">
        <v>60</v>
      </c>
      <c r="C63" s="51" t="s">
        <v>17</v>
      </c>
      <c r="D63" s="63">
        <f t="shared" si="20"/>
        <v>604.838709677419</v>
      </c>
      <c r="E63" s="57">
        <v>496</v>
      </c>
      <c r="F63" s="57">
        <v>500</v>
      </c>
      <c r="G63" s="57">
        <v>0</v>
      </c>
      <c r="H63" s="67">
        <f t="shared" si="21"/>
        <v>2419.35483870968</v>
      </c>
      <c r="I63" s="67" t="str">
        <f t="shared" si="22"/>
        <v>0.00</v>
      </c>
      <c r="J63" s="67">
        <f t="shared" si="23"/>
        <v>2419.35483870968</v>
      </c>
    </row>
    <row r="64" ht="15.75" customHeight="1" spans="1:10">
      <c r="A64" s="51"/>
      <c r="B64" s="51"/>
      <c r="C64" s="51"/>
      <c r="D64" s="52"/>
      <c r="E64" s="53"/>
      <c r="F64" s="53"/>
      <c r="G64" s="54"/>
      <c r="H64" s="53"/>
      <c r="I64" s="53"/>
      <c r="J64" s="53"/>
    </row>
    <row r="65" ht="15.75" customHeight="1" spans="1:10">
      <c r="A65" s="73">
        <v>45226</v>
      </c>
      <c r="B65" s="51" t="s">
        <v>67</v>
      </c>
      <c r="C65" s="51" t="s">
        <v>17</v>
      </c>
      <c r="D65" s="63">
        <f t="shared" ref="D65:D69" si="24">300000/E65</f>
        <v>115.384615384615</v>
      </c>
      <c r="E65" s="53">
        <v>2600</v>
      </c>
      <c r="F65" s="53">
        <v>2626</v>
      </c>
      <c r="G65" s="54"/>
      <c r="H65" s="67">
        <f t="shared" ref="H65:H70" si="25">IF(C65="BUY",(F65-E65)*D65,(E65-F65)*D65)</f>
        <v>3000</v>
      </c>
      <c r="I65" s="67" t="str">
        <f t="shared" ref="I65:I70" si="26">IF(G65=0,"0.00",IF(C65="BUY",(G65-F65)*D65,(F65-G65)*D65))</f>
        <v>0.00</v>
      </c>
      <c r="J65" s="67">
        <f t="shared" ref="J65:J70" si="27">I65+H65</f>
        <v>3000</v>
      </c>
    </row>
    <row r="66" ht="15.75" customHeight="1" spans="1:10">
      <c r="A66" s="73">
        <v>45226</v>
      </c>
      <c r="B66" s="51" t="s">
        <v>68</v>
      </c>
      <c r="C66" s="51" t="s">
        <v>17</v>
      </c>
      <c r="D66" s="63">
        <f t="shared" si="24"/>
        <v>1522.84263959391</v>
      </c>
      <c r="E66" s="53">
        <v>197</v>
      </c>
      <c r="F66" s="53">
        <v>200</v>
      </c>
      <c r="G66" s="54"/>
      <c r="H66" s="67">
        <f t="shared" si="25"/>
        <v>4568.52791878173</v>
      </c>
      <c r="I66" s="67" t="str">
        <f t="shared" si="26"/>
        <v>0.00</v>
      </c>
      <c r="J66" s="67">
        <f t="shared" si="27"/>
        <v>4568.52791878173</v>
      </c>
    </row>
    <row r="67" ht="15.75" customHeight="1" spans="1:10">
      <c r="A67" s="73">
        <v>45226</v>
      </c>
      <c r="B67" s="51" t="s">
        <v>69</v>
      </c>
      <c r="C67" s="51" t="s">
        <v>17</v>
      </c>
      <c r="D67" s="63">
        <f t="shared" si="24"/>
        <v>138.568129330254</v>
      </c>
      <c r="E67" s="53">
        <v>2165</v>
      </c>
      <c r="F67" s="53">
        <v>2185</v>
      </c>
      <c r="G67" s="54"/>
      <c r="H67" s="67">
        <f t="shared" si="25"/>
        <v>2771.36258660508</v>
      </c>
      <c r="I67" s="67" t="str">
        <f t="shared" si="26"/>
        <v>0.00</v>
      </c>
      <c r="J67" s="67">
        <f t="shared" si="27"/>
        <v>2771.36258660508</v>
      </c>
    </row>
    <row r="68" ht="15.75" customHeight="1" spans="1:10">
      <c r="A68" s="73">
        <v>45226</v>
      </c>
      <c r="B68" s="51" t="s">
        <v>70</v>
      </c>
      <c r="C68" s="51" t="s">
        <v>17</v>
      </c>
      <c r="D68" s="63">
        <f t="shared" si="24"/>
        <v>226.928895612708</v>
      </c>
      <c r="E68" s="53">
        <v>1322</v>
      </c>
      <c r="F68" s="53">
        <v>1308</v>
      </c>
      <c r="G68" s="54"/>
      <c r="H68" s="67">
        <f t="shared" si="25"/>
        <v>-3177.00453857791</v>
      </c>
      <c r="I68" s="67" t="str">
        <f t="shared" si="26"/>
        <v>0.00</v>
      </c>
      <c r="J68" s="67">
        <f t="shared" si="27"/>
        <v>-3177.00453857791</v>
      </c>
    </row>
    <row r="69" ht="15.75" customHeight="1" spans="1:10">
      <c r="A69" s="73">
        <v>45225</v>
      </c>
      <c r="B69" s="51" t="s">
        <v>68</v>
      </c>
      <c r="C69" s="51" t="s">
        <v>17</v>
      </c>
      <c r="D69" s="63">
        <f t="shared" ref="D69:D76" si="28">300000/E69</f>
        <v>1675.97765363128</v>
      </c>
      <c r="E69" s="53">
        <v>179</v>
      </c>
      <c r="F69" s="53">
        <v>182</v>
      </c>
      <c r="G69" s="54">
        <v>185</v>
      </c>
      <c r="H69" s="67">
        <f t="shared" si="25"/>
        <v>5027.93296089386</v>
      </c>
      <c r="I69" s="67">
        <f t="shared" si="26"/>
        <v>5027.93296089386</v>
      </c>
      <c r="J69" s="67">
        <f t="shared" si="27"/>
        <v>10055.8659217877</v>
      </c>
    </row>
    <row r="70" ht="15.75" customHeight="1" spans="1:10">
      <c r="A70" s="73">
        <v>45225</v>
      </c>
      <c r="B70" s="51" t="s">
        <v>71</v>
      </c>
      <c r="C70" s="51" t="s">
        <v>17</v>
      </c>
      <c r="D70" s="63">
        <f t="shared" si="28"/>
        <v>709.219858156028</v>
      </c>
      <c r="E70" s="53">
        <v>423</v>
      </c>
      <c r="F70" s="53">
        <v>428</v>
      </c>
      <c r="G70" s="54">
        <v>433</v>
      </c>
      <c r="H70" s="67">
        <f t="shared" ref="H69:H76" si="29">IF(C70="BUY",(F70-E70)*D70,(E70-F70)*D70)</f>
        <v>3546.09929078014</v>
      </c>
      <c r="I70" s="67">
        <f t="shared" ref="I69:I76" si="30">IF(G70=0,"0.00",IF(C70="BUY",(G70-F70)*D70,(F70-G70)*D70))</f>
        <v>3546.09929078014</v>
      </c>
      <c r="J70" s="67">
        <f t="shared" ref="J69:J76" si="31">I70+H70</f>
        <v>7092.19858156028</v>
      </c>
    </row>
    <row r="71" ht="15.75" customHeight="1" spans="1:10">
      <c r="A71" s="73">
        <v>45225</v>
      </c>
      <c r="B71" s="51" t="s">
        <v>72</v>
      </c>
      <c r="C71" s="51" t="s">
        <v>17</v>
      </c>
      <c r="D71" s="63">
        <f t="shared" si="28"/>
        <v>405.405405405405</v>
      </c>
      <c r="E71" s="53">
        <v>740</v>
      </c>
      <c r="F71" s="53">
        <v>747</v>
      </c>
      <c r="G71" s="54"/>
      <c r="H71" s="67">
        <f t="shared" si="29"/>
        <v>2837.83783783784</v>
      </c>
      <c r="I71" s="67" t="str">
        <f t="shared" si="30"/>
        <v>0.00</v>
      </c>
      <c r="J71" s="67">
        <f t="shared" si="31"/>
        <v>2837.83783783784</v>
      </c>
    </row>
    <row r="72" ht="15.75" customHeight="1" spans="1:10">
      <c r="A72" s="73">
        <v>45225</v>
      </c>
      <c r="B72" s="51" t="s">
        <v>73</v>
      </c>
      <c r="C72" s="51" t="s">
        <v>17</v>
      </c>
      <c r="D72" s="63">
        <f t="shared" si="28"/>
        <v>296.442687747036</v>
      </c>
      <c r="E72" s="53">
        <v>1012</v>
      </c>
      <c r="F72" s="53">
        <v>1025</v>
      </c>
      <c r="G72" s="54">
        <v>1040</v>
      </c>
      <c r="H72" s="67">
        <f t="shared" si="29"/>
        <v>3853.75494071146</v>
      </c>
      <c r="I72" s="67">
        <f t="shared" si="30"/>
        <v>4446.64031620553</v>
      </c>
      <c r="J72" s="67">
        <f t="shared" si="31"/>
        <v>8300.395256917</v>
      </c>
    </row>
    <row r="73" ht="15.75" customHeight="1" spans="1:10">
      <c r="A73" s="73">
        <v>45224</v>
      </c>
      <c r="B73" s="51" t="s">
        <v>74</v>
      </c>
      <c r="C73" s="51" t="s">
        <v>17</v>
      </c>
      <c r="D73" s="63">
        <f t="shared" si="28"/>
        <v>344.827586206897</v>
      </c>
      <c r="E73" s="53">
        <v>870</v>
      </c>
      <c r="F73" s="53">
        <v>880</v>
      </c>
      <c r="G73" s="54">
        <v>890</v>
      </c>
      <c r="H73" s="67">
        <f t="shared" si="29"/>
        <v>3448.27586206897</v>
      </c>
      <c r="I73" s="67">
        <f t="shared" si="30"/>
        <v>3448.27586206897</v>
      </c>
      <c r="J73" s="67">
        <f t="shared" si="31"/>
        <v>6896.55172413793</v>
      </c>
    </row>
    <row r="74" ht="15.75" customHeight="1" spans="1:10">
      <c r="A74" s="73">
        <v>45224</v>
      </c>
      <c r="B74" s="51" t="s">
        <v>75</v>
      </c>
      <c r="C74" s="51" t="s">
        <v>17</v>
      </c>
      <c r="D74" s="63">
        <f t="shared" si="28"/>
        <v>753.768844221105</v>
      </c>
      <c r="E74" s="53">
        <v>398</v>
      </c>
      <c r="F74" s="53">
        <v>393</v>
      </c>
      <c r="G74" s="54"/>
      <c r="H74" s="67">
        <f t="shared" si="29"/>
        <v>-3768.84422110553</v>
      </c>
      <c r="I74" s="67" t="str">
        <f t="shared" si="30"/>
        <v>0.00</v>
      </c>
      <c r="J74" s="67">
        <f t="shared" si="31"/>
        <v>-3768.84422110553</v>
      </c>
    </row>
    <row r="75" ht="15.75" customHeight="1" spans="1:10">
      <c r="A75" s="73">
        <v>45224</v>
      </c>
      <c r="B75" s="51" t="s">
        <v>76</v>
      </c>
      <c r="C75" s="51" t="s">
        <v>17</v>
      </c>
      <c r="D75" s="63">
        <f t="shared" si="28"/>
        <v>423.131170662906</v>
      </c>
      <c r="E75" s="53">
        <v>709</v>
      </c>
      <c r="F75" s="53">
        <v>717</v>
      </c>
      <c r="G75" s="54">
        <v>725</v>
      </c>
      <c r="H75" s="67">
        <f t="shared" si="29"/>
        <v>3385.04936530324</v>
      </c>
      <c r="I75" s="67">
        <f t="shared" si="30"/>
        <v>3385.04936530324</v>
      </c>
      <c r="J75" s="67">
        <f t="shared" si="31"/>
        <v>6770.09873060649</v>
      </c>
    </row>
    <row r="76" ht="15.75" customHeight="1" spans="1:10">
      <c r="A76" s="73">
        <v>45224</v>
      </c>
      <c r="B76" s="51" t="s">
        <v>77</v>
      </c>
      <c r="C76" s="51" t="s">
        <v>17</v>
      </c>
      <c r="D76" s="63">
        <f t="shared" si="28"/>
        <v>212.765957446808</v>
      </c>
      <c r="E76" s="53">
        <v>1410</v>
      </c>
      <c r="F76" s="53">
        <v>1395</v>
      </c>
      <c r="G76" s="54"/>
      <c r="H76" s="67">
        <f t="shared" si="29"/>
        <v>-3191.48936170213</v>
      </c>
      <c r="I76" s="67" t="str">
        <f t="shared" si="30"/>
        <v>0.00</v>
      </c>
      <c r="J76" s="67">
        <f t="shared" si="31"/>
        <v>-3191.48936170213</v>
      </c>
    </row>
    <row r="77" ht="15.75" customHeight="1" spans="1:10">
      <c r="A77" s="73">
        <v>45222</v>
      </c>
      <c r="B77" s="51" t="s">
        <v>43</v>
      </c>
      <c r="C77" s="51" t="s">
        <v>17</v>
      </c>
      <c r="D77" s="63">
        <f t="shared" ref="D77:D81" si="32">300000/E77</f>
        <v>265.25198938992</v>
      </c>
      <c r="E77" s="53">
        <v>1131</v>
      </c>
      <c r="F77" s="53">
        <v>1131</v>
      </c>
      <c r="G77" s="54"/>
      <c r="H77" s="67">
        <f t="shared" ref="H77:H81" si="33">IF(C77="BUY",(F77-E77)*D77,(E77-F77)*D77)</f>
        <v>0</v>
      </c>
      <c r="I77" s="67" t="str">
        <f t="shared" ref="I77:I81" si="34">IF(G77=0,"0.00",IF(C77="BUY",(G77-F77)*D77,(F77-G77)*D77))</f>
        <v>0.00</v>
      </c>
      <c r="J77" s="67">
        <f t="shared" ref="J77:J81" si="35">I77+H77</f>
        <v>0</v>
      </c>
    </row>
    <row r="78" ht="15.75" customHeight="1" spans="1:10">
      <c r="A78" s="73">
        <v>45222</v>
      </c>
      <c r="B78" s="51" t="s">
        <v>78</v>
      </c>
      <c r="C78" s="51" t="s">
        <v>17</v>
      </c>
      <c r="D78" s="63">
        <f t="shared" si="32"/>
        <v>111.524163568773</v>
      </c>
      <c r="E78" s="53">
        <v>2690</v>
      </c>
      <c r="F78" s="53">
        <v>2715</v>
      </c>
      <c r="G78" s="54"/>
      <c r="H78" s="67">
        <f t="shared" si="33"/>
        <v>2788.10408921933</v>
      </c>
      <c r="I78" s="67" t="str">
        <f t="shared" si="34"/>
        <v>0.00</v>
      </c>
      <c r="J78" s="67">
        <f t="shared" si="35"/>
        <v>2788.10408921933</v>
      </c>
    </row>
    <row r="79" ht="15.75" customHeight="1" spans="1:10">
      <c r="A79" s="73">
        <v>45222</v>
      </c>
      <c r="B79" s="51" t="s">
        <v>79</v>
      </c>
      <c r="C79" s="51" t="s">
        <v>17</v>
      </c>
      <c r="D79" s="63">
        <f t="shared" si="32"/>
        <v>678.733031674208</v>
      </c>
      <c r="E79" s="53">
        <v>442</v>
      </c>
      <c r="F79" s="53">
        <v>448</v>
      </c>
      <c r="G79" s="54">
        <v>454</v>
      </c>
      <c r="H79" s="67">
        <f t="shared" si="33"/>
        <v>4072.39819004525</v>
      </c>
      <c r="I79" s="67">
        <f t="shared" si="34"/>
        <v>4072.39819004525</v>
      </c>
      <c r="J79" s="67">
        <f t="shared" si="35"/>
        <v>8144.7963800905</v>
      </c>
    </row>
    <row r="80" ht="15.75" customHeight="1" spans="1:10">
      <c r="A80" s="73">
        <v>45222</v>
      </c>
      <c r="B80" s="51" t="s">
        <v>80</v>
      </c>
      <c r="C80" s="51" t="s">
        <v>17</v>
      </c>
      <c r="D80" s="63">
        <f t="shared" si="32"/>
        <v>374.531835205993</v>
      </c>
      <c r="E80" s="53">
        <v>801</v>
      </c>
      <c r="F80" s="53">
        <v>807</v>
      </c>
      <c r="G80" s="54"/>
      <c r="H80" s="67">
        <f t="shared" si="33"/>
        <v>2247.19101123596</v>
      </c>
      <c r="I80" s="67" t="str">
        <f t="shared" si="34"/>
        <v>0.00</v>
      </c>
      <c r="J80" s="67">
        <f t="shared" si="35"/>
        <v>2247.19101123596</v>
      </c>
    </row>
    <row r="81" ht="15.75" customHeight="1" spans="1:10">
      <c r="A81" s="73">
        <v>45222</v>
      </c>
      <c r="B81" s="51" t="s">
        <v>81</v>
      </c>
      <c r="C81" s="51" t="s">
        <v>17</v>
      </c>
      <c r="D81" s="63">
        <f t="shared" si="32"/>
        <v>422.535211267606</v>
      </c>
      <c r="E81" s="53">
        <v>710</v>
      </c>
      <c r="F81" s="53">
        <v>717</v>
      </c>
      <c r="G81" s="54"/>
      <c r="H81" s="67">
        <f t="shared" si="33"/>
        <v>2957.74647887324</v>
      </c>
      <c r="I81" s="67" t="str">
        <f t="shared" si="34"/>
        <v>0.00</v>
      </c>
      <c r="J81" s="67">
        <f t="shared" si="35"/>
        <v>2957.74647887324</v>
      </c>
    </row>
    <row r="82" ht="15.75" customHeight="1" spans="1:10">
      <c r="A82" s="73">
        <v>45219</v>
      </c>
      <c r="B82" s="51" t="s">
        <v>82</v>
      </c>
      <c r="C82" s="51" t="s">
        <v>17</v>
      </c>
      <c r="D82" s="63">
        <f t="shared" ref="D82:D92" si="36">300000/E82</f>
        <v>259.74025974026</v>
      </c>
      <c r="E82" s="53">
        <v>1155</v>
      </c>
      <c r="F82" s="53">
        <v>1168</v>
      </c>
      <c r="G82" s="54">
        <v>1180</v>
      </c>
      <c r="H82" s="67">
        <f t="shared" ref="H82:H92" si="37">IF(C82="BUY",(F82-E82)*D82,(E82-F82)*D82)</f>
        <v>3376.62337662338</v>
      </c>
      <c r="I82" s="67">
        <f t="shared" ref="I82:I92" si="38">IF(G82=0,"0.00",IF(C82="BUY",(G82-F82)*D82,(F82-G82)*D82))</f>
        <v>3116.88311688312</v>
      </c>
      <c r="J82" s="67">
        <f t="shared" ref="J82:J92" si="39">I82+H82</f>
        <v>6493.50649350649</v>
      </c>
    </row>
    <row r="83" ht="15.75" customHeight="1" spans="1:10">
      <c r="A83" s="73">
        <v>45219</v>
      </c>
      <c r="B83" s="51" t="s">
        <v>83</v>
      </c>
      <c r="C83" s="51" t="s">
        <v>17</v>
      </c>
      <c r="D83" s="63">
        <f t="shared" si="36"/>
        <v>364.963503649635</v>
      </c>
      <c r="E83" s="53">
        <v>822</v>
      </c>
      <c r="F83" s="53">
        <v>822</v>
      </c>
      <c r="G83" s="54"/>
      <c r="H83" s="67">
        <f t="shared" si="37"/>
        <v>0</v>
      </c>
      <c r="I83" s="67" t="str">
        <f t="shared" si="38"/>
        <v>0.00</v>
      </c>
      <c r="J83" s="67">
        <f t="shared" si="39"/>
        <v>0</v>
      </c>
    </row>
    <row r="84" ht="15.75" customHeight="1" spans="1:10">
      <c r="A84" s="73">
        <v>45219</v>
      </c>
      <c r="B84" s="51" t="s">
        <v>84</v>
      </c>
      <c r="C84" s="51" t="s">
        <v>17</v>
      </c>
      <c r="D84" s="63">
        <f t="shared" si="36"/>
        <v>1273.88535031847</v>
      </c>
      <c r="E84" s="53">
        <v>235.5</v>
      </c>
      <c r="F84" s="53">
        <v>238</v>
      </c>
      <c r="G84" s="54"/>
      <c r="H84" s="67">
        <f t="shared" si="37"/>
        <v>3184.71337579618</v>
      </c>
      <c r="I84" s="67" t="str">
        <f t="shared" si="38"/>
        <v>0.00</v>
      </c>
      <c r="J84" s="67">
        <f t="shared" si="39"/>
        <v>3184.71337579618</v>
      </c>
    </row>
    <row r="85" ht="15.75" customHeight="1" spans="1:10">
      <c r="A85" s="73">
        <v>45219</v>
      </c>
      <c r="B85" s="51" t="s">
        <v>85</v>
      </c>
      <c r="C85" s="51" t="s">
        <v>17</v>
      </c>
      <c r="D85" s="63">
        <f t="shared" si="36"/>
        <v>2941.17647058824</v>
      </c>
      <c r="E85" s="53">
        <v>102</v>
      </c>
      <c r="F85" s="53">
        <v>103.5</v>
      </c>
      <c r="G85" s="54"/>
      <c r="H85" s="67">
        <f t="shared" si="37"/>
        <v>4411.76470588235</v>
      </c>
      <c r="I85" s="67" t="str">
        <f t="shared" si="38"/>
        <v>0.00</v>
      </c>
      <c r="J85" s="67">
        <f t="shared" si="39"/>
        <v>4411.76470588235</v>
      </c>
    </row>
    <row r="86" ht="15.75" customHeight="1" spans="1:10">
      <c r="A86" s="73">
        <v>45218</v>
      </c>
      <c r="B86" s="51" t="s">
        <v>86</v>
      </c>
      <c r="C86" s="51" t="s">
        <v>17</v>
      </c>
      <c r="D86" s="63">
        <f t="shared" si="36"/>
        <v>125</v>
      </c>
      <c r="E86" s="53">
        <v>2400</v>
      </c>
      <c r="F86" s="53">
        <v>2425</v>
      </c>
      <c r="G86" s="54">
        <v>2450</v>
      </c>
      <c r="H86" s="67">
        <f t="shared" si="37"/>
        <v>3125</v>
      </c>
      <c r="I86" s="67">
        <f t="shared" si="38"/>
        <v>3125</v>
      </c>
      <c r="J86" s="67">
        <f t="shared" si="39"/>
        <v>6250</v>
      </c>
    </row>
    <row r="87" ht="15.75" customHeight="1" spans="1:10">
      <c r="A87" s="73">
        <v>45218</v>
      </c>
      <c r="B87" s="51" t="s">
        <v>84</v>
      </c>
      <c r="C87" s="51" t="s">
        <v>17</v>
      </c>
      <c r="D87" s="63">
        <f t="shared" si="36"/>
        <v>1363.63636363636</v>
      </c>
      <c r="E87" s="53">
        <v>220</v>
      </c>
      <c r="F87" s="53">
        <v>223</v>
      </c>
      <c r="G87" s="54">
        <v>227</v>
      </c>
      <c r="H87" s="67">
        <f t="shared" si="37"/>
        <v>4090.90909090909</v>
      </c>
      <c r="I87" s="67">
        <f t="shared" si="38"/>
        <v>5454.54545454545</v>
      </c>
      <c r="J87" s="67">
        <f t="shared" si="39"/>
        <v>9545.45454545455</v>
      </c>
    </row>
    <row r="88" ht="15.75" customHeight="1" spans="1:10">
      <c r="A88" s="73">
        <v>45218</v>
      </c>
      <c r="B88" s="51" t="s">
        <v>87</v>
      </c>
      <c r="C88" s="51" t="s">
        <v>17</v>
      </c>
      <c r="D88" s="63">
        <f t="shared" si="36"/>
        <v>510.204081632653</v>
      </c>
      <c r="E88" s="53">
        <v>588</v>
      </c>
      <c r="F88" s="53">
        <v>588</v>
      </c>
      <c r="G88" s="54"/>
      <c r="H88" s="67">
        <f t="shared" si="37"/>
        <v>0</v>
      </c>
      <c r="I88" s="67" t="str">
        <f t="shared" si="38"/>
        <v>0.00</v>
      </c>
      <c r="J88" s="67">
        <f t="shared" si="39"/>
        <v>0</v>
      </c>
    </row>
    <row r="89" ht="15.75" customHeight="1" spans="1:10">
      <c r="A89" s="73">
        <v>45218</v>
      </c>
      <c r="B89" s="51" t="s">
        <v>88</v>
      </c>
      <c r="C89" s="51" t="s">
        <v>17</v>
      </c>
      <c r="D89" s="63">
        <f t="shared" si="36"/>
        <v>795.755968169761</v>
      </c>
      <c r="E89" s="53">
        <v>377</v>
      </c>
      <c r="F89" s="53">
        <v>381</v>
      </c>
      <c r="G89" s="54">
        <v>385</v>
      </c>
      <c r="H89" s="67">
        <f t="shared" si="37"/>
        <v>3183.02387267904</v>
      </c>
      <c r="I89" s="67">
        <f t="shared" si="38"/>
        <v>3183.02387267904</v>
      </c>
      <c r="J89" s="67">
        <f t="shared" si="39"/>
        <v>6366.04774535809</v>
      </c>
    </row>
    <row r="90" ht="15.75" customHeight="1" spans="1:10">
      <c r="A90" s="73">
        <v>45217</v>
      </c>
      <c r="B90" s="51" t="s">
        <v>74</v>
      </c>
      <c r="C90" s="51" t="s">
        <v>17</v>
      </c>
      <c r="D90" s="63">
        <f t="shared" si="36"/>
        <v>350.467289719626</v>
      </c>
      <c r="E90" s="53">
        <v>856</v>
      </c>
      <c r="F90" s="53">
        <v>865</v>
      </c>
      <c r="G90" s="54">
        <v>875</v>
      </c>
      <c r="H90" s="67">
        <f t="shared" si="37"/>
        <v>3154.20560747664</v>
      </c>
      <c r="I90" s="67">
        <f t="shared" si="38"/>
        <v>3504.67289719626</v>
      </c>
      <c r="J90" s="67">
        <f t="shared" si="39"/>
        <v>6658.8785046729</v>
      </c>
    </row>
    <row r="91" ht="15.75" customHeight="1" spans="1:10">
      <c r="A91" s="73">
        <v>45217</v>
      </c>
      <c r="B91" s="51" t="s">
        <v>89</v>
      </c>
      <c r="C91" s="51" t="s">
        <v>17</v>
      </c>
      <c r="D91" s="63">
        <f t="shared" si="36"/>
        <v>208.91364902507</v>
      </c>
      <c r="E91" s="53">
        <v>1436</v>
      </c>
      <c r="F91" s="53">
        <v>1448</v>
      </c>
      <c r="G91" s="54"/>
      <c r="H91" s="67">
        <f t="shared" si="37"/>
        <v>2506.96378830084</v>
      </c>
      <c r="I91" s="67" t="str">
        <f t="shared" si="38"/>
        <v>0.00</v>
      </c>
      <c r="J91" s="67">
        <f t="shared" si="39"/>
        <v>2506.96378830084</v>
      </c>
    </row>
    <row r="92" ht="15.75" customHeight="1" spans="1:10">
      <c r="A92" s="73">
        <v>45217</v>
      </c>
      <c r="B92" s="51" t="s">
        <v>90</v>
      </c>
      <c r="C92" s="51" t="s">
        <v>17</v>
      </c>
      <c r="D92" s="63">
        <f t="shared" si="36"/>
        <v>262.008733624454</v>
      </c>
      <c r="E92" s="53">
        <v>1145</v>
      </c>
      <c r="F92" s="53">
        <v>1160</v>
      </c>
      <c r="G92" s="54"/>
      <c r="H92" s="67">
        <f t="shared" si="37"/>
        <v>3930.13100436681</v>
      </c>
      <c r="I92" s="67" t="str">
        <f t="shared" si="38"/>
        <v>0.00</v>
      </c>
      <c r="J92" s="67">
        <f t="shared" si="39"/>
        <v>3930.13100436681</v>
      </c>
    </row>
    <row r="93" ht="15.75" customHeight="1" spans="1:10">
      <c r="A93" s="73">
        <v>45216</v>
      </c>
      <c r="B93" s="51" t="s">
        <v>91</v>
      </c>
      <c r="C93" s="51" t="s">
        <v>17</v>
      </c>
      <c r="D93" s="63">
        <f t="shared" ref="D93:D101" si="40">300000/E93</f>
        <v>427.350427350427</v>
      </c>
      <c r="E93" s="53">
        <v>702</v>
      </c>
      <c r="F93" s="53">
        <v>712</v>
      </c>
      <c r="G93" s="54">
        <v>722</v>
      </c>
      <c r="H93" s="67">
        <f t="shared" ref="H93:H101" si="41">IF(C93="BUY",(F93-E93)*D93,(E93-F93)*D93)</f>
        <v>4273.50427350427</v>
      </c>
      <c r="I93" s="67">
        <f t="shared" ref="I93:I101" si="42">IF(G93=0,"0.00",IF(C93="BUY",(G93-F93)*D93,(F93-G93)*D93))</f>
        <v>4273.50427350427</v>
      </c>
      <c r="J93" s="67">
        <f t="shared" ref="J93:J101" si="43">I93+H93</f>
        <v>8547.00854700855</v>
      </c>
    </row>
    <row r="94" ht="15.75" customHeight="1" spans="1:10">
      <c r="A94" s="73">
        <v>45216</v>
      </c>
      <c r="B94" s="51" t="s">
        <v>92</v>
      </c>
      <c r="C94" s="51" t="s">
        <v>17</v>
      </c>
      <c r="D94" s="63">
        <f t="shared" si="40"/>
        <v>409.276944065484</v>
      </c>
      <c r="E94" s="53">
        <v>733</v>
      </c>
      <c r="F94" s="53">
        <v>740</v>
      </c>
      <c r="G94" s="54">
        <v>748</v>
      </c>
      <c r="H94" s="67">
        <f t="shared" si="41"/>
        <v>2864.93860845839</v>
      </c>
      <c r="I94" s="67">
        <f t="shared" si="42"/>
        <v>3274.21555252387</v>
      </c>
      <c r="J94" s="67">
        <f t="shared" si="43"/>
        <v>6139.15416098227</v>
      </c>
    </row>
    <row r="95" ht="15.75" customHeight="1" spans="1:10">
      <c r="A95" s="73">
        <v>45216</v>
      </c>
      <c r="B95" s="51" t="s">
        <v>93</v>
      </c>
      <c r="C95" s="51" t="s">
        <v>17</v>
      </c>
      <c r="D95" s="63">
        <f t="shared" si="40"/>
        <v>342.857142857143</v>
      </c>
      <c r="E95" s="53">
        <v>875</v>
      </c>
      <c r="F95" s="53">
        <v>882</v>
      </c>
      <c r="G95" s="54"/>
      <c r="H95" s="67">
        <f t="shared" si="41"/>
        <v>2400</v>
      </c>
      <c r="I95" s="67" t="str">
        <f t="shared" si="42"/>
        <v>0.00</v>
      </c>
      <c r="J95" s="67">
        <f t="shared" si="43"/>
        <v>2400</v>
      </c>
    </row>
    <row r="96" ht="15.75" customHeight="1" spans="1:10">
      <c r="A96" s="73">
        <v>45216</v>
      </c>
      <c r="B96" s="51" t="s">
        <v>94</v>
      </c>
      <c r="C96" s="51" t="s">
        <v>17</v>
      </c>
      <c r="D96" s="63">
        <f t="shared" si="40"/>
        <v>928.792569659443</v>
      </c>
      <c r="E96" s="53">
        <v>323</v>
      </c>
      <c r="F96" s="53">
        <v>319</v>
      </c>
      <c r="G96" s="54"/>
      <c r="H96" s="67">
        <f t="shared" si="41"/>
        <v>-3715.17027863777</v>
      </c>
      <c r="I96" s="67" t="str">
        <f t="shared" si="42"/>
        <v>0.00</v>
      </c>
      <c r="J96" s="67">
        <f t="shared" si="43"/>
        <v>-3715.17027863777</v>
      </c>
    </row>
    <row r="97" ht="15.75" customHeight="1" spans="1:10">
      <c r="A97" s="73">
        <v>45215</v>
      </c>
      <c r="B97" s="51" t="s">
        <v>95</v>
      </c>
      <c r="C97" s="51" t="s">
        <v>17</v>
      </c>
      <c r="D97" s="63">
        <f t="shared" si="40"/>
        <v>453.857791225416</v>
      </c>
      <c r="E97" s="53">
        <v>661</v>
      </c>
      <c r="F97" s="53">
        <v>668</v>
      </c>
      <c r="G97" s="54"/>
      <c r="H97" s="67">
        <f t="shared" si="41"/>
        <v>3177.00453857791</v>
      </c>
      <c r="I97" s="67" t="str">
        <f t="shared" si="42"/>
        <v>0.00</v>
      </c>
      <c r="J97" s="67">
        <f t="shared" si="43"/>
        <v>3177.00453857791</v>
      </c>
    </row>
    <row r="98" ht="15.75" customHeight="1" spans="1:10">
      <c r="A98" s="73">
        <v>45215</v>
      </c>
      <c r="B98" s="51" t="s">
        <v>96</v>
      </c>
      <c r="C98" s="51" t="s">
        <v>17</v>
      </c>
      <c r="D98" s="63">
        <f t="shared" si="40"/>
        <v>379.746835443038</v>
      </c>
      <c r="E98" s="53">
        <v>790</v>
      </c>
      <c r="F98" s="53">
        <v>790</v>
      </c>
      <c r="G98" s="54"/>
      <c r="H98" s="67">
        <f t="shared" si="41"/>
        <v>0</v>
      </c>
      <c r="I98" s="67" t="str">
        <f t="shared" si="42"/>
        <v>0.00</v>
      </c>
      <c r="J98" s="67">
        <f t="shared" si="43"/>
        <v>0</v>
      </c>
    </row>
    <row r="99" ht="15.75" customHeight="1" spans="1:10">
      <c r="A99" s="73">
        <v>45215</v>
      </c>
      <c r="B99" s="51" t="s">
        <v>97</v>
      </c>
      <c r="C99" s="51" t="s">
        <v>17</v>
      </c>
      <c r="D99" s="63">
        <f t="shared" si="40"/>
        <v>582.52427184466</v>
      </c>
      <c r="E99" s="53">
        <v>515</v>
      </c>
      <c r="F99" s="53">
        <v>520</v>
      </c>
      <c r="G99" s="54"/>
      <c r="H99" s="67">
        <f t="shared" si="41"/>
        <v>2912.6213592233</v>
      </c>
      <c r="I99" s="67" t="str">
        <f t="shared" si="42"/>
        <v>0.00</v>
      </c>
      <c r="J99" s="67">
        <f t="shared" si="43"/>
        <v>2912.6213592233</v>
      </c>
    </row>
    <row r="100" ht="15.75" customHeight="1" spans="1:10">
      <c r="A100" s="73">
        <v>45215</v>
      </c>
      <c r="B100" s="51" t="s">
        <v>84</v>
      </c>
      <c r="C100" s="51" t="s">
        <v>17</v>
      </c>
      <c r="D100" s="63">
        <f t="shared" si="40"/>
        <v>1421.8009478673</v>
      </c>
      <c r="E100" s="53">
        <v>211</v>
      </c>
      <c r="F100" s="53">
        <v>213</v>
      </c>
      <c r="G100" s="54"/>
      <c r="H100" s="67">
        <f t="shared" si="41"/>
        <v>2843.6018957346</v>
      </c>
      <c r="I100" s="67" t="str">
        <f t="shared" si="42"/>
        <v>0.00</v>
      </c>
      <c r="J100" s="67">
        <f t="shared" si="43"/>
        <v>2843.6018957346</v>
      </c>
    </row>
    <row r="101" ht="15.75" customHeight="1" spans="1:10">
      <c r="A101" s="73">
        <v>45215</v>
      </c>
      <c r="B101" s="51" t="s">
        <v>98</v>
      </c>
      <c r="C101" s="51" t="s">
        <v>17</v>
      </c>
      <c r="D101" s="63">
        <f t="shared" si="40"/>
        <v>3846.15384615385</v>
      </c>
      <c r="E101" s="53">
        <v>78</v>
      </c>
      <c r="F101" s="53">
        <v>79</v>
      </c>
      <c r="G101" s="54"/>
      <c r="H101" s="67">
        <f t="shared" si="41"/>
        <v>3846.15384615385</v>
      </c>
      <c r="I101" s="67" t="str">
        <f t="shared" si="42"/>
        <v>0.00</v>
      </c>
      <c r="J101" s="67">
        <f t="shared" si="43"/>
        <v>3846.15384615385</v>
      </c>
    </row>
    <row r="102" ht="15.75" customHeight="1" spans="1:10">
      <c r="A102" s="73">
        <v>45212</v>
      </c>
      <c r="B102" s="51" t="s">
        <v>99</v>
      </c>
      <c r="C102" s="51" t="s">
        <v>17</v>
      </c>
      <c r="D102" s="63">
        <f t="shared" ref="D102:D104" si="44">300000/E102</f>
        <v>869.565217391304</v>
      </c>
      <c r="E102" s="53">
        <v>345</v>
      </c>
      <c r="F102" s="53">
        <v>345</v>
      </c>
      <c r="G102" s="54"/>
      <c r="H102" s="67">
        <f t="shared" ref="H102:H104" si="45">IF(C102="BUY",(F102-E102)*D102,(E102-F102)*D102)</f>
        <v>0</v>
      </c>
      <c r="I102" s="67" t="str">
        <f t="shared" ref="I102:I104" si="46">IF(G102=0,"0.00",IF(C102="BUY",(G102-F102)*D102,(F102-G102)*D102))</f>
        <v>0.00</v>
      </c>
      <c r="J102" s="67">
        <f t="shared" ref="J102:J104" si="47">I102+H102</f>
        <v>0</v>
      </c>
    </row>
    <row r="103" ht="15.75" customHeight="1" spans="1:10">
      <c r="A103" s="73">
        <v>45212</v>
      </c>
      <c r="B103" s="51" t="s">
        <v>68</v>
      </c>
      <c r="C103" s="51" t="s">
        <v>17</v>
      </c>
      <c r="D103" s="63">
        <f t="shared" si="44"/>
        <v>1477.83251231527</v>
      </c>
      <c r="E103" s="53">
        <v>203</v>
      </c>
      <c r="F103" s="53">
        <v>206</v>
      </c>
      <c r="G103" s="54">
        <v>209</v>
      </c>
      <c r="H103" s="67">
        <f t="shared" si="45"/>
        <v>4433.49753694581</v>
      </c>
      <c r="I103" s="67">
        <f t="shared" si="46"/>
        <v>4433.49753694581</v>
      </c>
      <c r="J103" s="67">
        <f t="shared" si="47"/>
        <v>8866.99507389162</v>
      </c>
    </row>
    <row r="104" ht="15.75" customHeight="1" spans="1:10">
      <c r="A104" s="73">
        <v>45212</v>
      </c>
      <c r="B104" s="51" t="s">
        <v>70</v>
      </c>
      <c r="C104" s="51" t="s">
        <v>17</v>
      </c>
      <c r="D104" s="63">
        <f t="shared" si="44"/>
        <v>228.136882129278</v>
      </c>
      <c r="E104" s="53">
        <v>1315</v>
      </c>
      <c r="F104" s="53">
        <v>1330</v>
      </c>
      <c r="G104" s="54"/>
      <c r="H104" s="67">
        <f t="shared" si="45"/>
        <v>3422.05323193916</v>
      </c>
      <c r="I104" s="67" t="str">
        <f t="shared" si="46"/>
        <v>0.00</v>
      </c>
      <c r="J104" s="67">
        <f t="shared" si="47"/>
        <v>3422.05323193916</v>
      </c>
    </row>
    <row r="105" ht="15.75" customHeight="1" spans="1:10">
      <c r="A105" s="73">
        <v>45211</v>
      </c>
      <c r="B105" s="51" t="s">
        <v>100</v>
      </c>
      <c r="C105" s="51" t="s">
        <v>17</v>
      </c>
      <c r="D105" s="63">
        <f t="shared" ref="D105:D108" si="48">300000/E105</f>
        <v>241.545893719807</v>
      </c>
      <c r="E105" s="53">
        <v>1242</v>
      </c>
      <c r="F105" s="53">
        <v>1255</v>
      </c>
      <c r="G105" s="54">
        <v>1270</v>
      </c>
      <c r="H105" s="67">
        <f t="shared" ref="H105:H108" si="49">IF(C105="BUY",(F105-E105)*D105,(E105-F105)*D105)</f>
        <v>3140.09661835749</v>
      </c>
      <c r="I105" s="67">
        <f t="shared" ref="I105:I108" si="50">IF(G105=0,"0.00",IF(C105="BUY",(G105-F105)*D105,(F105-G105)*D105))</f>
        <v>3623.1884057971</v>
      </c>
      <c r="J105" s="67">
        <f t="shared" ref="J105:J108" si="51">I105+H105</f>
        <v>6763.28502415459</v>
      </c>
    </row>
    <row r="106" ht="15.75" customHeight="1" spans="1:10">
      <c r="A106" s="73">
        <v>45211</v>
      </c>
      <c r="B106" s="51" t="s">
        <v>101</v>
      </c>
      <c r="C106" s="51" t="s">
        <v>17</v>
      </c>
      <c r="D106" s="63">
        <f t="shared" si="48"/>
        <v>228.658536585366</v>
      </c>
      <c r="E106" s="53">
        <v>1312</v>
      </c>
      <c r="F106" s="53">
        <v>1328</v>
      </c>
      <c r="G106" s="54">
        <v>1342</v>
      </c>
      <c r="H106" s="67">
        <f t="shared" si="49"/>
        <v>3658.53658536585</v>
      </c>
      <c r="I106" s="67">
        <f t="shared" si="50"/>
        <v>3201.21951219512</v>
      </c>
      <c r="J106" s="67">
        <f t="shared" si="51"/>
        <v>6859.75609756098</v>
      </c>
    </row>
    <row r="107" ht="15.75" customHeight="1" spans="1:10">
      <c r="A107" s="73">
        <v>45211</v>
      </c>
      <c r="B107" s="51" t="s">
        <v>102</v>
      </c>
      <c r="C107" s="51" t="s">
        <v>17</v>
      </c>
      <c r="D107" s="63">
        <f t="shared" si="48"/>
        <v>189.633375474083</v>
      </c>
      <c r="E107" s="53">
        <v>1582</v>
      </c>
      <c r="F107" s="53">
        <v>1589</v>
      </c>
      <c r="G107" s="54"/>
      <c r="H107" s="67">
        <f t="shared" si="49"/>
        <v>1327.43362831858</v>
      </c>
      <c r="I107" s="67" t="str">
        <f t="shared" si="50"/>
        <v>0.00</v>
      </c>
      <c r="J107" s="67">
        <f t="shared" si="51"/>
        <v>1327.43362831858</v>
      </c>
    </row>
    <row r="108" ht="15.75" customHeight="1" spans="1:10">
      <c r="A108" s="73">
        <v>45211</v>
      </c>
      <c r="B108" s="51" t="s">
        <v>73</v>
      </c>
      <c r="C108" s="51" t="s">
        <v>17</v>
      </c>
      <c r="D108" s="63">
        <f t="shared" si="48"/>
        <v>263.157894736842</v>
      </c>
      <c r="E108" s="53">
        <v>1140</v>
      </c>
      <c r="F108" s="53">
        <v>1128</v>
      </c>
      <c r="G108" s="54"/>
      <c r="H108" s="67">
        <f t="shared" si="49"/>
        <v>-3157.8947368421</v>
      </c>
      <c r="I108" s="67" t="str">
        <f t="shared" si="50"/>
        <v>0.00</v>
      </c>
      <c r="J108" s="67">
        <f t="shared" si="51"/>
        <v>-3157.8947368421</v>
      </c>
    </row>
    <row r="109" ht="15.75" customHeight="1" spans="1:10">
      <c r="A109" s="73">
        <v>45210</v>
      </c>
      <c r="B109" s="51" t="s">
        <v>103</v>
      </c>
      <c r="C109" s="51" t="s">
        <v>17</v>
      </c>
      <c r="D109" s="63">
        <f t="shared" ref="D109:D114" si="52">300000/E109</f>
        <v>410.958904109589</v>
      </c>
      <c r="E109" s="53">
        <v>730</v>
      </c>
      <c r="F109" s="53">
        <v>730</v>
      </c>
      <c r="G109" s="54"/>
      <c r="H109" s="67">
        <f t="shared" ref="H109:H110" si="53">IF(C109="BUY",(F109-E109)*D109,(E109-F109)*D109)</f>
        <v>0</v>
      </c>
      <c r="I109" s="67" t="str">
        <f t="shared" ref="I109:I110" si="54">IF(G109=0,"0.00",IF(C109="BUY",(G109-F109)*D109,(F109-G109)*D109))</f>
        <v>0.00</v>
      </c>
      <c r="J109" s="67">
        <f t="shared" ref="J109:J110" si="55">I109+H109</f>
        <v>0</v>
      </c>
    </row>
    <row r="110" ht="15.75" customHeight="1" spans="1:10">
      <c r="A110" s="73">
        <v>45210</v>
      </c>
      <c r="B110" s="51" t="s">
        <v>104</v>
      </c>
      <c r="C110" s="51" t="s">
        <v>17</v>
      </c>
      <c r="D110" s="63">
        <f t="shared" si="52"/>
        <v>478.468899521531</v>
      </c>
      <c r="E110" s="53">
        <v>627</v>
      </c>
      <c r="F110" s="53">
        <v>633</v>
      </c>
      <c r="G110" s="54">
        <v>640</v>
      </c>
      <c r="H110" s="67">
        <f t="shared" si="53"/>
        <v>2870.81339712919</v>
      </c>
      <c r="I110" s="67">
        <f t="shared" si="54"/>
        <v>3349.28229665072</v>
      </c>
      <c r="J110" s="67">
        <f t="shared" si="55"/>
        <v>6220.0956937799</v>
      </c>
    </row>
    <row r="111" ht="15.75" customHeight="1" spans="1:10">
      <c r="A111" s="73">
        <v>45209</v>
      </c>
      <c r="B111" s="51" t="s">
        <v>105</v>
      </c>
      <c r="C111" s="51" t="s">
        <v>17</v>
      </c>
      <c r="D111" s="63">
        <f t="shared" si="52"/>
        <v>311.203319502075</v>
      </c>
      <c r="E111" s="53">
        <v>964</v>
      </c>
      <c r="F111" s="53">
        <v>974</v>
      </c>
      <c r="G111" s="54">
        <v>985</v>
      </c>
      <c r="H111" s="67">
        <f t="shared" ref="H111:H116" si="56">IF(C111="BUY",(F111-E111)*D111,(E111-F111)*D111)</f>
        <v>3112.03319502075</v>
      </c>
      <c r="I111" s="67">
        <f t="shared" ref="I111:I116" si="57">IF(G111=0,"0.00",IF(C111="BUY",(G111-F111)*D111,(F111-G111)*D111))</f>
        <v>3423.23651452282</v>
      </c>
      <c r="J111" s="67">
        <f t="shared" ref="J111:J116" si="58">I111+H111</f>
        <v>6535.26970954357</v>
      </c>
    </row>
    <row r="112" ht="15.75" customHeight="1" spans="1:10">
      <c r="A112" s="73">
        <v>45209</v>
      </c>
      <c r="B112" s="51" t="s">
        <v>106</v>
      </c>
      <c r="C112" s="51" t="s">
        <v>17</v>
      </c>
      <c r="D112" s="63">
        <f t="shared" si="52"/>
        <v>350.877192982456</v>
      </c>
      <c r="E112" s="53">
        <v>855</v>
      </c>
      <c r="F112" s="53">
        <v>865</v>
      </c>
      <c r="G112" s="54"/>
      <c r="H112" s="67">
        <f t="shared" si="56"/>
        <v>3508.77192982456</v>
      </c>
      <c r="I112" s="67" t="str">
        <f t="shared" si="57"/>
        <v>0.00</v>
      </c>
      <c r="J112" s="67">
        <f t="shared" si="58"/>
        <v>3508.77192982456</v>
      </c>
    </row>
    <row r="113" ht="15.75" customHeight="1" spans="1:10">
      <c r="A113" s="73">
        <v>45209</v>
      </c>
      <c r="B113" s="51" t="s">
        <v>107</v>
      </c>
      <c r="C113" s="51" t="s">
        <v>17</v>
      </c>
      <c r="D113" s="63">
        <f t="shared" si="52"/>
        <v>408.163265306122</v>
      </c>
      <c r="E113" s="53">
        <v>735</v>
      </c>
      <c r="F113" s="53">
        <v>742</v>
      </c>
      <c r="G113" s="54">
        <v>750</v>
      </c>
      <c r="H113" s="67">
        <f t="shared" si="56"/>
        <v>2857.14285714286</v>
      </c>
      <c r="I113" s="67">
        <f t="shared" si="57"/>
        <v>3265.30612244898</v>
      </c>
      <c r="J113" s="67">
        <f t="shared" si="58"/>
        <v>6122.44897959184</v>
      </c>
    </row>
    <row r="114" ht="15.75" customHeight="1" spans="1:10">
      <c r="A114" s="73">
        <v>45209</v>
      </c>
      <c r="B114" s="51" t="s">
        <v>76</v>
      </c>
      <c r="C114" s="51" t="s">
        <v>17</v>
      </c>
      <c r="D114" s="63">
        <f t="shared" si="52"/>
        <v>452.488687782805</v>
      </c>
      <c r="E114" s="53">
        <v>663</v>
      </c>
      <c r="F114" s="53">
        <v>670</v>
      </c>
      <c r="G114" s="54"/>
      <c r="H114" s="67">
        <f t="shared" si="56"/>
        <v>3167.42081447964</v>
      </c>
      <c r="I114" s="67" t="str">
        <f t="shared" si="57"/>
        <v>0.00</v>
      </c>
      <c r="J114" s="67">
        <f t="shared" si="58"/>
        <v>3167.42081447964</v>
      </c>
    </row>
    <row r="115" ht="15.75" customHeight="1" spans="1:10">
      <c r="A115" s="73">
        <v>45208</v>
      </c>
      <c r="B115" s="51" t="s">
        <v>93</v>
      </c>
      <c r="C115" s="51" t="s">
        <v>17</v>
      </c>
      <c r="D115" s="63">
        <f t="shared" ref="D115:D119" si="59">300000/E115</f>
        <v>140.977443609023</v>
      </c>
      <c r="E115" s="53">
        <v>2128</v>
      </c>
      <c r="F115" s="53">
        <v>2144</v>
      </c>
      <c r="G115" s="54"/>
      <c r="H115" s="67">
        <f t="shared" si="56"/>
        <v>2255.63909774436</v>
      </c>
      <c r="I115" s="67" t="str">
        <f t="shared" si="57"/>
        <v>0.00</v>
      </c>
      <c r="J115" s="67">
        <f t="shared" si="58"/>
        <v>2255.63909774436</v>
      </c>
    </row>
    <row r="116" ht="15.75" customHeight="1" spans="1:10">
      <c r="A116" s="73">
        <v>45208</v>
      </c>
      <c r="B116" s="51" t="s">
        <v>108</v>
      </c>
      <c r="C116" s="51" t="s">
        <v>17</v>
      </c>
      <c r="D116" s="63">
        <f t="shared" si="59"/>
        <v>262.008733624454</v>
      </c>
      <c r="E116" s="53">
        <v>1145</v>
      </c>
      <c r="F116" s="53">
        <v>1160</v>
      </c>
      <c r="G116" s="54"/>
      <c r="H116" s="67">
        <f t="shared" si="56"/>
        <v>3930.13100436681</v>
      </c>
      <c r="I116" s="67" t="str">
        <f t="shared" si="57"/>
        <v>0.00</v>
      </c>
      <c r="J116" s="67">
        <f t="shared" si="58"/>
        <v>3930.13100436681</v>
      </c>
    </row>
    <row r="117" ht="15.75" customHeight="1" spans="1:10">
      <c r="A117" s="73">
        <v>45208</v>
      </c>
      <c r="B117" s="51" t="s">
        <v>109</v>
      </c>
      <c r="C117" s="51" t="s">
        <v>17</v>
      </c>
      <c r="D117" s="63">
        <f t="shared" si="59"/>
        <v>249.895876718034</v>
      </c>
      <c r="E117" s="53">
        <v>1200.5</v>
      </c>
      <c r="F117" s="53">
        <v>1207.8</v>
      </c>
      <c r="G117" s="54"/>
      <c r="H117" s="67">
        <f t="shared" ref="H117:H119" si="60">IF(C117="BUY",(F117-E117)*D117,(E117-F117)*D117)</f>
        <v>1824.23990004164</v>
      </c>
      <c r="I117" s="67" t="str">
        <f t="shared" ref="I117:I119" si="61">IF(G117=0,"0.00",IF(C117="BUY",(G117-F117)*D117,(F117-G117)*D117))</f>
        <v>0.00</v>
      </c>
      <c r="J117" s="67">
        <f t="shared" ref="J117:J119" si="62">I117+H117</f>
        <v>1824.23990004164</v>
      </c>
    </row>
    <row r="118" ht="15.75" customHeight="1" spans="1:10">
      <c r="A118" s="73">
        <v>45208</v>
      </c>
      <c r="B118" s="51" t="s">
        <v>110</v>
      </c>
      <c r="C118" s="51" t="s">
        <v>17</v>
      </c>
      <c r="D118" s="63">
        <f t="shared" si="59"/>
        <v>468.75</v>
      </c>
      <c r="E118" s="53">
        <v>640</v>
      </c>
      <c r="F118" s="53">
        <v>632</v>
      </c>
      <c r="G118" s="54"/>
      <c r="H118" s="67">
        <f t="shared" si="60"/>
        <v>-3750</v>
      </c>
      <c r="I118" s="67" t="str">
        <f t="shared" si="61"/>
        <v>0.00</v>
      </c>
      <c r="J118" s="67">
        <f t="shared" si="62"/>
        <v>-3750</v>
      </c>
    </row>
    <row r="119" ht="15.75" customHeight="1" spans="1:10">
      <c r="A119" s="73">
        <v>45208</v>
      </c>
      <c r="B119" s="51" t="s">
        <v>104</v>
      </c>
      <c r="C119" s="51" t="s">
        <v>17</v>
      </c>
      <c r="D119" s="63">
        <f t="shared" si="59"/>
        <v>467.289719626168</v>
      </c>
      <c r="E119" s="53">
        <v>642</v>
      </c>
      <c r="F119" s="53">
        <v>635</v>
      </c>
      <c r="G119" s="54"/>
      <c r="H119" s="67">
        <f t="shared" si="60"/>
        <v>-3271.02803738318</v>
      </c>
      <c r="I119" s="67" t="str">
        <f t="shared" si="61"/>
        <v>0.00</v>
      </c>
      <c r="J119" s="67">
        <f t="shared" si="62"/>
        <v>-3271.02803738318</v>
      </c>
    </row>
    <row r="120" ht="15.75" customHeight="1" spans="1:10">
      <c r="A120" s="73">
        <v>45205</v>
      </c>
      <c r="B120" s="51" t="s">
        <v>74</v>
      </c>
      <c r="C120" s="51" t="s">
        <v>17</v>
      </c>
      <c r="D120" s="63">
        <f t="shared" ref="D120:D123" si="63">300000/E120</f>
        <v>336.322869955157</v>
      </c>
      <c r="E120" s="53">
        <v>892</v>
      </c>
      <c r="F120" s="53">
        <v>897.5</v>
      </c>
      <c r="G120" s="54"/>
      <c r="H120" s="67">
        <f t="shared" ref="H120:H123" si="64">IF(C120="BUY",(F120-E120)*D120,(E120-F120)*D120)</f>
        <v>1849.77578475336</v>
      </c>
      <c r="I120" s="67" t="str">
        <f t="shared" ref="I120:I123" si="65">IF(G120=0,"0.00",IF(C120="BUY",(G120-F120)*D120,(F120-G120)*D120))</f>
        <v>0.00</v>
      </c>
      <c r="J120" s="67">
        <f t="shared" ref="J120:J123" si="66">I120+H120</f>
        <v>1849.77578475336</v>
      </c>
    </row>
    <row r="121" ht="15.75" customHeight="1" spans="1:10">
      <c r="A121" s="73">
        <v>45205</v>
      </c>
      <c r="B121" s="51" t="s">
        <v>87</v>
      </c>
      <c r="C121" s="51" t="s">
        <v>17</v>
      </c>
      <c r="D121" s="63">
        <f t="shared" si="63"/>
        <v>585.9375</v>
      </c>
      <c r="E121" s="53">
        <v>512</v>
      </c>
      <c r="F121" s="53">
        <v>518</v>
      </c>
      <c r="G121" s="54"/>
      <c r="H121" s="67">
        <f t="shared" si="64"/>
        <v>3515.625</v>
      </c>
      <c r="I121" s="67" t="str">
        <f t="shared" si="65"/>
        <v>0.00</v>
      </c>
      <c r="J121" s="67">
        <f t="shared" si="66"/>
        <v>3515.625</v>
      </c>
    </row>
    <row r="122" ht="15.75" customHeight="1" spans="1:10">
      <c r="A122" s="73">
        <v>45205</v>
      </c>
      <c r="B122" s="51" t="s">
        <v>92</v>
      </c>
      <c r="C122" s="51" t="s">
        <v>17</v>
      </c>
      <c r="D122" s="63">
        <f t="shared" si="63"/>
        <v>413.793103448276</v>
      </c>
      <c r="E122" s="53">
        <v>725</v>
      </c>
      <c r="F122" s="53">
        <v>732</v>
      </c>
      <c r="G122" s="54">
        <v>740</v>
      </c>
      <c r="H122" s="67">
        <f t="shared" si="64"/>
        <v>2896.55172413793</v>
      </c>
      <c r="I122" s="67">
        <f t="shared" si="65"/>
        <v>3310.34482758621</v>
      </c>
      <c r="J122" s="67">
        <f t="shared" si="66"/>
        <v>6206.89655172414</v>
      </c>
    </row>
    <row r="123" ht="15.75" customHeight="1" spans="1:10">
      <c r="A123" s="73">
        <v>45205</v>
      </c>
      <c r="B123" s="51" t="s">
        <v>82</v>
      </c>
      <c r="C123" s="51" t="s">
        <v>17</v>
      </c>
      <c r="D123" s="63">
        <f t="shared" si="63"/>
        <v>315.789473684211</v>
      </c>
      <c r="E123" s="53">
        <v>950</v>
      </c>
      <c r="F123" s="53">
        <v>934</v>
      </c>
      <c r="G123" s="54"/>
      <c r="H123" s="67">
        <f t="shared" si="64"/>
        <v>-5052.63157894737</v>
      </c>
      <c r="I123" s="67" t="str">
        <f t="shared" si="65"/>
        <v>0.00</v>
      </c>
      <c r="J123" s="67">
        <f t="shared" si="66"/>
        <v>-5052.63157894737</v>
      </c>
    </row>
    <row r="124" ht="15.75" customHeight="1" spans="1:10">
      <c r="A124" s="73">
        <v>45204</v>
      </c>
      <c r="B124" s="51" t="s">
        <v>89</v>
      </c>
      <c r="C124" s="51" t="s">
        <v>17</v>
      </c>
      <c r="D124" s="63">
        <f t="shared" ref="D124:D126" si="67">300000/E124</f>
        <v>205.479452054795</v>
      </c>
      <c r="E124" s="53">
        <v>1460</v>
      </c>
      <c r="F124" s="53">
        <v>1475</v>
      </c>
      <c r="G124" s="54">
        <v>1490</v>
      </c>
      <c r="H124" s="67">
        <f t="shared" ref="H124:H126" si="68">IF(C124="BUY",(F124-E124)*D124,(E124-F124)*D124)</f>
        <v>3082.19178082192</v>
      </c>
      <c r="I124" s="67">
        <f t="shared" ref="I124:I126" si="69">IF(G124=0,"0.00",IF(C124="BUY",(G124-F124)*D124,(F124-G124)*D124))</f>
        <v>3082.19178082192</v>
      </c>
      <c r="J124" s="67">
        <f t="shared" ref="J124:J126" si="70">I124+H124</f>
        <v>6164.38356164384</v>
      </c>
    </row>
    <row r="125" ht="15.75" customHeight="1" spans="1:10">
      <c r="A125" s="73">
        <v>45204</v>
      </c>
      <c r="B125" s="51" t="s">
        <v>82</v>
      </c>
      <c r="C125" s="51" t="s">
        <v>17</v>
      </c>
      <c r="D125" s="63">
        <f t="shared" si="67"/>
        <v>335.195530726257</v>
      </c>
      <c r="E125" s="53">
        <v>895</v>
      </c>
      <c r="F125" s="53">
        <v>903</v>
      </c>
      <c r="G125" s="54">
        <v>912</v>
      </c>
      <c r="H125" s="67">
        <f t="shared" si="68"/>
        <v>2681.56424581006</v>
      </c>
      <c r="I125" s="67">
        <f t="shared" si="69"/>
        <v>3016.75977653631</v>
      </c>
      <c r="J125" s="67">
        <f t="shared" si="70"/>
        <v>5698.32402234637</v>
      </c>
    </row>
    <row r="126" ht="15.75" customHeight="1" spans="1:10">
      <c r="A126" s="73">
        <v>45204</v>
      </c>
      <c r="B126" s="51" t="s">
        <v>110</v>
      </c>
      <c r="C126" s="51" t="s">
        <v>17</v>
      </c>
      <c r="D126" s="63">
        <f t="shared" si="67"/>
        <v>483.091787439614</v>
      </c>
      <c r="E126" s="53">
        <v>621</v>
      </c>
      <c r="F126" s="53">
        <v>627</v>
      </c>
      <c r="G126" s="54">
        <v>635</v>
      </c>
      <c r="H126" s="67">
        <f t="shared" si="68"/>
        <v>2898.55072463768</v>
      </c>
      <c r="I126" s="67">
        <f t="shared" si="69"/>
        <v>3864.73429951691</v>
      </c>
      <c r="J126" s="67">
        <f t="shared" si="70"/>
        <v>6763.28502415459</v>
      </c>
    </row>
    <row r="127" ht="15.75" customHeight="1" spans="1:10">
      <c r="A127" s="73">
        <v>45203</v>
      </c>
      <c r="B127" s="51" t="s">
        <v>111</v>
      </c>
      <c r="C127" s="51" t="s">
        <v>17</v>
      </c>
      <c r="D127" s="63">
        <f t="shared" ref="D127:D131" si="71">300000/E127</f>
        <v>133.037694013304</v>
      </c>
      <c r="E127" s="53">
        <v>2255</v>
      </c>
      <c r="F127" s="53">
        <v>2275</v>
      </c>
      <c r="G127" s="54">
        <v>2295</v>
      </c>
      <c r="H127" s="67">
        <f t="shared" ref="H127:H131" si="72">IF(C127="BUY",(F127-E127)*D127,(E127-F127)*D127)</f>
        <v>2660.75388026608</v>
      </c>
      <c r="I127" s="67">
        <f t="shared" ref="I127:I131" si="73">IF(G127=0,"0.00",IF(C127="BUY",(G127-F127)*D127,(F127-G127)*D127))</f>
        <v>2660.75388026608</v>
      </c>
      <c r="J127" s="67">
        <f t="shared" ref="J127:J131" si="74">I127+H127</f>
        <v>5321.50776053215</v>
      </c>
    </row>
    <row r="128" ht="15.75" customHeight="1" spans="1:10">
      <c r="A128" s="73">
        <v>45203</v>
      </c>
      <c r="B128" s="51" t="s">
        <v>104</v>
      </c>
      <c r="C128" s="51" t="s">
        <v>17</v>
      </c>
      <c r="D128" s="63">
        <f t="shared" si="71"/>
        <v>451.127819548872</v>
      </c>
      <c r="E128" s="53">
        <v>665</v>
      </c>
      <c r="F128" s="53">
        <v>672</v>
      </c>
      <c r="G128" s="54"/>
      <c r="H128" s="67">
        <f t="shared" si="72"/>
        <v>3157.89473684211</v>
      </c>
      <c r="I128" s="67" t="str">
        <f t="shared" si="73"/>
        <v>0.00</v>
      </c>
      <c r="J128" s="67">
        <f t="shared" si="74"/>
        <v>3157.89473684211</v>
      </c>
    </row>
    <row r="129" ht="15.75" customHeight="1" spans="1:10">
      <c r="A129" s="73">
        <v>45203</v>
      </c>
      <c r="B129" s="51" t="s">
        <v>112</v>
      </c>
      <c r="C129" s="51" t="s">
        <v>17</v>
      </c>
      <c r="D129" s="63">
        <f t="shared" si="71"/>
        <v>1463.41463414634</v>
      </c>
      <c r="E129" s="53">
        <v>205</v>
      </c>
      <c r="F129" s="53">
        <v>202.5</v>
      </c>
      <c r="G129" s="54"/>
      <c r="H129" s="67">
        <f t="shared" si="72"/>
        <v>-3658.53658536585</v>
      </c>
      <c r="I129" s="67" t="str">
        <f t="shared" si="73"/>
        <v>0.00</v>
      </c>
      <c r="J129" s="67">
        <f t="shared" si="74"/>
        <v>-3658.53658536585</v>
      </c>
    </row>
    <row r="130" ht="15.75" customHeight="1" spans="1:10">
      <c r="A130" s="73">
        <v>45203</v>
      </c>
      <c r="B130" s="51" t="s">
        <v>92</v>
      </c>
      <c r="C130" s="51" t="s">
        <v>17</v>
      </c>
      <c r="D130" s="63">
        <f t="shared" si="71"/>
        <v>401.606425702811</v>
      </c>
      <c r="E130" s="53">
        <v>747</v>
      </c>
      <c r="F130" s="53">
        <v>756</v>
      </c>
      <c r="G130" s="54"/>
      <c r="H130" s="67">
        <f t="shared" si="72"/>
        <v>3614.4578313253</v>
      </c>
      <c r="I130" s="67" t="str">
        <f t="shared" si="73"/>
        <v>0.00</v>
      </c>
      <c r="J130" s="67">
        <f t="shared" si="74"/>
        <v>3614.4578313253</v>
      </c>
    </row>
    <row r="131" ht="15.75" customHeight="1" spans="1:10">
      <c r="A131" s="73">
        <v>45203</v>
      </c>
      <c r="B131" s="51" t="s">
        <v>113</v>
      </c>
      <c r="C131" s="51" t="s">
        <v>17</v>
      </c>
      <c r="D131" s="63">
        <f t="shared" si="71"/>
        <v>166.666666666667</v>
      </c>
      <c r="E131" s="53">
        <v>1800</v>
      </c>
      <c r="F131" s="53">
        <v>1800</v>
      </c>
      <c r="G131" s="54"/>
      <c r="H131" s="67">
        <f t="shared" si="72"/>
        <v>0</v>
      </c>
      <c r="I131" s="67" t="str">
        <f t="shared" si="73"/>
        <v>0.00</v>
      </c>
      <c r="J131" s="67">
        <f t="shared" si="74"/>
        <v>0</v>
      </c>
    </row>
    <row r="132" ht="15.75" customHeight="1" spans="1:10">
      <c r="A132" s="73">
        <v>45202</v>
      </c>
      <c r="B132" s="51" t="s">
        <v>95</v>
      </c>
      <c r="C132" s="51" t="s">
        <v>17</v>
      </c>
      <c r="D132" s="63">
        <f t="shared" ref="D132:D140" si="75">300000/E132</f>
        <v>406.50406504065</v>
      </c>
      <c r="E132" s="53">
        <v>738</v>
      </c>
      <c r="F132" s="53">
        <v>746</v>
      </c>
      <c r="G132" s="54"/>
      <c r="H132" s="67">
        <f t="shared" ref="H132:H140" si="76">IF(C132="BUY",(F132-E132)*D132,(E132-F132)*D132)</f>
        <v>3252.0325203252</v>
      </c>
      <c r="I132" s="67" t="str">
        <f t="shared" ref="I132:I140" si="77">IF(G132=0,"0.00",IF(C132="BUY",(G132-F132)*D132,(F132-G132)*D132))</f>
        <v>0.00</v>
      </c>
      <c r="J132" s="67">
        <f t="shared" ref="J132:J140" si="78">I132+H132</f>
        <v>3252.0325203252</v>
      </c>
    </row>
    <row r="133" ht="15.75" customHeight="1" spans="1:10">
      <c r="A133" s="73">
        <v>45202</v>
      </c>
      <c r="B133" s="51" t="s">
        <v>110</v>
      </c>
      <c r="C133" s="51" t="s">
        <v>17</v>
      </c>
      <c r="D133" s="63">
        <f t="shared" si="75"/>
        <v>483.091787439614</v>
      </c>
      <c r="E133" s="53">
        <v>621</v>
      </c>
      <c r="F133" s="53">
        <v>625</v>
      </c>
      <c r="G133" s="54"/>
      <c r="H133" s="67">
        <f t="shared" si="76"/>
        <v>1932.36714975845</v>
      </c>
      <c r="I133" s="67" t="str">
        <f t="shared" si="77"/>
        <v>0.00</v>
      </c>
      <c r="J133" s="67">
        <f t="shared" si="78"/>
        <v>1932.36714975845</v>
      </c>
    </row>
    <row r="134" ht="15.75" customHeight="1" spans="1:10">
      <c r="A134" s="73">
        <v>45202</v>
      </c>
      <c r="B134" s="51" t="s">
        <v>100</v>
      </c>
      <c r="C134" s="51" t="s">
        <v>17</v>
      </c>
      <c r="D134" s="63">
        <f t="shared" si="75"/>
        <v>234.741784037559</v>
      </c>
      <c r="E134" s="53">
        <v>1278</v>
      </c>
      <c r="F134" s="53">
        <v>1290</v>
      </c>
      <c r="G134" s="54"/>
      <c r="H134" s="67">
        <f t="shared" si="76"/>
        <v>2816.9014084507</v>
      </c>
      <c r="I134" s="67" t="str">
        <f t="shared" si="77"/>
        <v>0.00</v>
      </c>
      <c r="J134" s="67">
        <f t="shared" si="78"/>
        <v>2816.9014084507</v>
      </c>
    </row>
    <row r="135" ht="15.75" customHeight="1" spans="1:10">
      <c r="A135" s="73">
        <v>45202</v>
      </c>
      <c r="B135" s="51" t="s">
        <v>113</v>
      </c>
      <c r="C135" s="51" t="s">
        <v>17</v>
      </c>
      <c r="D135" s="63">
        <f t="shared" si="75"/>
        <v>167.597765363129</v>
      </c>
      <c r="E135" s="53">
        <v>1790</v>
      </c>
      <c r="F135" s="53">
        <v>1807</v>
      </c>
      <c r="G135" s="54"/>
      <c r="H135" s="67">
        <f t="shared" si="76"/>
        <v>2849.16201117318</v>
      </c>
      <c r="I135" s="67" t="str">
        <f t="shared" si="77"/>
        <v>0.00</v>
      </c>
      <c r="J135" s="67">
        <f t="shared" si="78"/>
        <v>2849.16201117318</v>
      </c>
    </row>
    <row r="136" ht="15.75" customHeight="1" spans="1:10">
      <c r="A136" s="73">
        <v>45202</v>
      </c>
      <c r="B136" s="51" t="s">
        <v>104</v>
      </c>
      <c r="C136" s="51" t="s">
        <v>17</v>
      </c>
      <c r="D136" s="63">
        <f t="shared" si="75"/>
        <v>463.678516228748</v>
      </c>
      <c r="E136" s="53">
        <v>647</v>
      </c>
      <c r="F136" s="53">
        <v>654</v>
      </c>
      <c r="G136" s="54"/>
      <c r="H136" s="67">
        <f t="shared" si="76"/>
        <v>3245.74961360124</v>
      </c>
      <c r="I136" s="67" t="str">
        <f t="shared" si="77"/>
        <v>0.00</v>
      </c>
      <c r="J136" s="67">
        <f t="shared" si="78"/>
        <v>3245.74961360124</v>
      </c>
    </row>
    <row r="137" ht="15.75" customHeight="1" spans="1:10">
      <c r="A137" s="73">
        <v>45198</v>
      </c>
      <c r="B137" s="51" t="s">
        <v>89</v>
      </c>
      <c r="C137" s="51" t="s">
        <v>17</v>
      </c>
      <c r="D137" s="77">
        <f t="shared" si="75"/>
        <v>221.40221402214</v>
      </c>
      <c r="E137" s="53">
        <v>1355</v>
      </c>
      <c r="F137" s="53">
        <v>1370</v>
      </c>
      <c r="G137" s="54">
        <v>1385</v>
      </c>
      <c r="H137" s="78">
        <f t="shared" si="76"/>
        <v>3321.0332103321</v>
      </c>
      <c r="I137" s="78">
        <f t="shared" si="77"/>
        <v>3321.0332103321</v>
      </c>
      <c r="J137" s="78">
        <f t="shared" si="78"/>
        <v>6642.06642066421</v>
      </c>
    </row>
    <row r="138" ht="15.75" customHeight="1" spans="1:10">
      <c r="A138" s="73">
        <v>45198</v>
      </c>
      <c r="B138" s="51" t="s">
        <v>114</v>
      </c>
      <c r="C138" s="51" t="s">
        <v>17</v>
      </c>
      <c r="D138" s="63">
        <f t="shared" si="75"/>
        <v>584.795321637427</v>
      </c>
      <c r="E138" s="53">
        <v>513</v>
      </c>
      <c r="F138" s="53">
        <v>518</v>
      </c>
      <c r="G138" s="54"/>
      <c r="H138" s="67">
        <f t="shared" si="76"/>
        <v>2923.97660818713</v>
      </c>
      <c r="I138" s="67" t="str">
        <f t="shared" si="77"/>
        <v>0.00</v>
      </c>
      <c r="J138" s="67">
        <f t="shared" si="78"/>
        <v>2923.97660818713</v>
      </c>
    </row>
    <row r="139" ht="15.75" customHeight="1" spans="1:10">
      <c r="A139" s="73">
        <v>45198</v>
      </c>
      <c r="B139" s="51" t="s">
        <v>115</v>
      </c>
      <c r="C139" s="51" t="s">
        <v>17</v>
      </c>
      <c r="D139" s="63">
        <f t="shared" si="75"/>
        <v>309.278350515464</v>
      </c>
      <c r="E139" s="53">
        <v>970</v>
      </c>
      <c r="F139" s="53">
        <v>978.8</v>
      </c>
      <c r="G139" s="54"/>
      <c r="H139" s="67">
        <f t="shared" si="76"/>
        <v>2721.64948453607</v>
      </c>
      <c r="I139" s="67" t="str">
        <f t="shared" si="77"/>
        <v>0.00</v>
      </c>
      <c r="J139" s="67">
        <f t="shared" si="78"/>
        <v>2721.64948453607</v>
      </c>
    </row>
    <row r="140" ht="15.75" customHeight="1" spans="1:10">
      <c r="A140" s="73">
        <v>45198</v>
      </c>
      <c r="B140" s="51" t="s">
        <v>116</v>
      </c>
      <c r="C140" s="51" t="s">
        <v>17</v>
      </c>
      <c r="D140" s="63">
        <f t="shared" si="75"/>
        <v>194.805194805195</v>
      </c>
      <c r="E140" s="53">
        <v>1540</v>
      </c>
      <c r="F140" s="53">
        <v>1555</v>
      </c>
      <c r="G140" s="54"/>
      <c r="H140" s="67">
        <f t="shared" si="76"/>
        <v>2922.07792207792</v>
      </c>
      <c r="I140" s="67" t="str">
        <f t="shared" si="77"/>
        <v>0.00</v>
      </c>
      <c r="J140" s="67">
        <f t="shared" si="78"/>
        <v>2922.07792207792</v>
      </c>
    </row>
    <row r="141" ht="15.75" customHeight="1" spans="1:10">
      <c r="A141" s="73">
        <v>45197</v>
      </c>
      <c r="B141" s="51" t="s">
        <v>110</v>
      </c>
      <c r="C141" s="51" t="s">
        <v>17</v>
      </c>
      <c r="D141" s="63">
        <f t="shared" ref="D141:D147" si="79">300000/E141</f>
        <v>506.756756756757</v>
      </c>
      <c r="E141" s="53">
        <v>592</v>
      </c>
      <c r="F141" s="53">
        <v>597</v>
      </c>
      <c r="G141" s="54">
        <v>605</v>
      </c>
      <c r="H141" s="67">
        <f t="shared" ref="H141:H147" si="80">IF(C141="BUY",(F141-E141)*D141,(E141-F141)*D141)</f>
        <v>2533.78378378378</v>
      </c>
      <c r="I141" s="67">
        <f t="shared" ref="I141:I147" si="81">IF(G141=0,"0.00",IF(C141="BUY",(G141-F141)*D141,(F141-G141)*D141))</f>
        <v>4054.05405405405</v>
      </c>
      <c r="J141" s="67">
        <f t="shared" ref="J141:J147" si="82">I141+H141</f>
        <v>6587.83783783784</v>
      </c>
    </row>
    <row r="142" ht="15.75" customHeight="1" spans="1:10">
      <c r="A142" s="73">
        <v>45197</v>
      </c>
      <c r="B142" s="51" t="s">
        <v>113</v>
      </c>
      <c r="C142" s="51" t="s">
        <v>17</v>
      </c>
      <c r="D142" s="63">
        <f t="shared" si="79"/>
        <v>170.940170940171</v>
      </c>
      <c r="E142" s="53">
        <v>1755</v>
      </c>
      <c r="F142" s="53">
        <v>1772</v>
      </c>
      <c r="G142" s="54"/>
      <c r="H142" s="67">
        <f t="shared" si="80"/>
        <v>2905.98290598291</v>
      </c>
      <c r="I142" s="67" t="str">
        <f t="shared" si="81"/>
        <v>0.00</v>
      </c>
      <c r="J142" s="67">
        <f t="shared" si="82"/>
        <v>2905.98290598291</v>
      </c>
    </row>
    <row r="143" ht="15.75" customHeight="1" spans="1:10">
      <c r="A143" s="73">
        <v>45197</v>
      </c>
      <c r="B143" s="51" t="s">
        <v>104</v>
      </c>
      <c r="C143" s="51" t="s">
        <v>17</v>
      </c>
      <c r="D143" s="63">
        <f t="shared" si="79"/>
        <v>459.418070444104</v>
      </c>
      <c r="E143" s="53">
        <v>653</v>
      </c>
      <c r="F143" s="53">
        <v>660</v>
      </c>
      <c r="G143" s="54">
        <v>667</v>
      </c>
      <c r="H143" s="67">
        <f t="shared" si="80"/>
        <v>3215.92649310873</v>
      </c>
      <c r="I143" s="67">
        <f t="shared" si="81"/>
        <v>3215.92649310873</v>
      </c>
      <c r="J143" s="67">
        <f t="shared" si="82"/>
        <v>6431.85298621746</v>
      </c>
    </row>
    <row r="144" ht="15.75" customHeight="1" spans="1:10">
      <c r="A144" s="73">
        <v>45196</v>
      </c>
      <c r="B144" s="51" t="s">
        <v>109</v>
      </c>
      <c r="C144" s="51" t="s">
        <v>17</v>
      </c>
      <c r="D144" s="63">
        <f t="shared" si="79"/>
        <v>258.620689655172</v>
      </c>
      <c r="E144" s="53">
        <v>1160</v>
      </c>
      <c r="F144" s="53">
        <v>1175</v>
      </c>
      <c r="G144" s="54">
        <v>1190</v>
      </c>
      <c r="H144" s="67">
        <f t="shared" si="80"/>
        <v>3879.31034482759</v>
      </c>
      <c r="I144" s="67">
        <f t="shared" si="81"/>
        <v>3879.31034482759</v>
      </c>
      <c r="J144" s="67">
        <f t="shared" si="82"/>
        <v>7758.62068965517</v>
      </c>
    </row>
    <row r="145" ht="15.75" customHeight="1" spans="1:10">
      <c r="A145" s="73">
        <v>45196</v>
      </c>
      <c r="B145" s="51" t="s">
        <v>104</v>
      </c>
      <c r="C145" s="51" t="s">
        <v>17</v>
      </c>
      <c r="D145" s="63">
        <f t="shared" si="79"/>
        <v>519.031141868512</v>
      </c>
      <c r="E145" s="53">
        <v>578</v>
      </c>
      <c r="F145" s="53">
        <v>583</v>
      </c>
      <c r="G145" s="54">
        <v>588</v>
      </c>
      <c r="H145" s="67">
        <f t="shared" si="80"/>
        <v>2595.15570934256</v>
      </c>
      <c r="I145" s="67">
        <f t="shared" si="81"/>
        <v>2595.15570934256</v>
      </c>
      <c r="J145" s="67">
        <f t="shared" si="82"/>
        <v>5190.31141868512</v>
      </c>
    </row>
    <row r="146" ht="15.75" customHeight="1" spans="1:10">
      <c r="A146" s="73">
        <v>45196</v>
      </c>
      <c r="B146" s="51" t="s">
        <v>109</v>
      </c>
      <c r="C146" s="51" t="s">
        <v>17</v>
      </c>
      <c r="D146" s="63">
        <f t="shared" si="79"/>
        <v>271.493212669683</v>
      </c>
      <c r="E146" s="53">
        <v>1105</v>
      </c>
      <c r="F146" s="53">
        <v>1115</v>
      </c>
      <c r="G146" s="54">
        <v>1125</v>
      </c>
      <c r="H146" s="67">
        <f t="shared" si="80"/>
        <v>2714.93212669683</v>
      </c>
      <c r="I146" s="67">
        <f t="shared" si="81"/>
        <v>2714.93212669683</v>
      </c>
      <c r="J146" s="67">
        <f t="shared" si="82"/>
        <v>5429.86425339367</v>
      </c>
    </row>
    <row r="147" ht="15.75" customHeight="1" spans="1:10">
      <c r="A147" s="73">
        <v>45196</v>
      </c>
      <c r="B147" s="51" t="s">
        <v>117</v>
      </c>
      <c r="C147" s="51" t="s">
        <v>17</v>
      </c>
      <c r="D147" s="63">
        <f t="shared" si="79"/>
        <v>428.571428571429</v>
      </c>
      <c r="E147" s="53">
        <v>700</v>
      </c>
      <c r="F147" s="53">
        <v>704.8</v>
      </c>
      <c r="G147" s="54"/>
      <c r="H147" s="67">
        <f t="shared" si="80"/>
        <v>2057.14285714284</v>
      </c>
      <c r="I147" s="67" t="str">
        <f t="shared" si="81"/>
        <v>0.00</v>
      </c>
      <c r="J147" s="67">
        <f t="shared" si="82"/>
        <v>2057.14285714284</v>
      </c>
    </row>
    <row r="148" ht="15.75" customHeight="1" spans="1:10">
      <c r="A148" s="73">
        <v>45195</v>
      </c>
      <c r="B148" s="51" t="s">
        <v>118</v>
      </c>
      <c r="C148" s="51" t="s">
        <v>17</v>
      </c>
      <c r="D148" s="63">
        <f t="shared" ref="D148:D150" si="83">300000/E148</f>
        <v>535.714285714286</v>
      </c>
      <c r="E148" s="53">
        <v>560</v>
      </c>
      <c r="F148" s="53">
        <v>565</v>
      </c>
      <c r="G148" s="54"/>
      <c r="H148" s="67">
        <f t="shared" ref="H148:H150" si="84">IF(C148="BUY",(F148-E148)*D148,(E148-F148)*D148)</f>
        <v>2678.57142857143</v>
      </c>
      <c r="I148" s="67" t="str">
        <f t="shared" ref="I148:I150" si="85">IF(G148=0,"0.00",IF(C148="BUY",(G148-F148)*D148,(F148-G148)*D148))</f>
        <v>0.00</v>
      </c>
      <c r="J148" s="67">
        <f t="shared" ref="J148:J150" si="86">I148+H148</f>
        <v>2678.57142857143</v>
      </c>
    </row>
    <row r="149" ht="15.75" customHeight="1" spans="1:10">
      <c r="A149" s="73">
        <v>45195</v>
      </c>
      <c r="B149" s="51" t="s">
        <v>112</v>
      </c>
      <c r="C149" s="51" t="s">
        <v>17</v>
      </c>
      <c r="D149" s="63">
        <f t="shared" si="83"/>
        <v>1470.58823529412</v>
      </c>
      <c r="E149" s="53">
        <v>204</v>
      </c>
      <c r="F149" s="53">
        <v>207</v>
      </c>
      <c r="G149" s="54">
        <v>210</v>
      </c>
      <c r="H149" s="67">
        <f t="shared" si="84"/>
        <v>4411.76470588235</v>
      </c>
      <c r="I149" s="67">
        <f t="shared" si="85"/>
        <v>4411.76470588235</v>
      </c>
      <c r="J149" s="67">
        <f t="shared" si="86"/>
        <v>8823.52941176471</v>
      </c>
    </row>
    <row r="150" ht="15.75" customHeight="1" spans="1:10">
      <c r="A150" s="73">
        <v>45195</v>
      </c>
      <c r="B150" s="51" t="s">
        <v>115</v>
      </c>
      <c r="C150" s="51" t="s">
        <v>17</v>
      </c>
      <c r="D150" s="63">
        <f t="shared" si="83"/>
        <v>314.13612565445</v>
      </c>
      <c r="E150" s="53">
        <v>955</v>
      </c>
      <c r="F150" s="53">
        <v>965</v>
      </c>
      <c r="G150" s="54"/>
      <c r="H150" s="67">
        <f t="shared" si="84"/>
        <v>3141.3612565445</v>
      </c>
      <c r="I150" s="67" t="str">
        <f t="shared" si="85"/>
        <v>0.00</v>
      </c>
      <c r="J150" s="67">
        <f t="shared" si="86"/>
        <v>3141.3612565445</v>
      </c>
    </row>
    <row r="151" ht="15.75" customHeight="1" spans="1:10">
      <c r="A151" s="73">
        <v>45194</v>
      </c>
      <c r="B151" s="51" t="s">
        <v>119</v>
      </c>
      <c r="C151" s="51" t="s">
        <v>17</v>
      </c>
      <c r="D151" s="63">
        <f t="shared" ref="D151:D154" si="87">300000/E151</f>
        <v>1754.38596491228</v>
      </c>
      <c r="E151" s="53">
        <v>171</v>
      </c>
      <c r="F151" s="53">
        <v>171</v>
      </c>
      <c r="G151" s="54"/>
      <c r="H151" s="67">
        <f t="shared" ref="H151:H154" si="88">IF(C151="BUY",(F151-E151)*D151,(E151-F151)*D151)</f>
        <v>0</v>
      </c>
      <c r="I151" s="67" t="str">
        <f t="shared" ref="I151:I154" si="89">IF(G151=0,"0.00",IF(C151="BUY",(G151-F151)*D151,(F151-G151)*D151))</f>
        <v>0.00</v>
      </c>
      <c r="J151" s="67">
        <f t="shared" ref="J151:J154" si="90">I151+H151</f>
        <v>0</v>
      </c>
    </row>
    <row r="152" ht="15.75" customHeight="1" spans="1:10">
      <c r="A152" s="73">
        <v>45194</v>
      </c>
      <c r="B152" s="51" t="s">
        <v>120</v>
      </c>
      <c r="C152" s="51" t="s">
        <v>17</v>
      </c>
      <c r="D152" s="63">
        <f t="shared" si="87"/>
        <v>1321.5859030837</v>
      </c>
      <c r="E152" s="53">
        <v>227</v>
      </c>
      <c r="F152" s="53">
        <v>228.7</v>
      </c>
      <c r="G152" s="54"/>
      <c r="H152" s="67">
        <f t="shared" si="88"/>
        <v>2246.69603524228</v>
      </c>
      <c r="I152" s="67" t="str">
        <f t="shared" si="89"/>
        <v>0.00</v>
      </c>
      <c r="J152" s="67">
        <f t="shared" si="90"/>
        <v>2246.69603524228</v>
      </c>
    </row>
    <row r="153" ht="15.75" customHeight="1" spans="1:10">
      <c r="A153" s="73">
        <v>45194</v>
      </c>
      <c r="B153" s="51" t="s">
        <v>76</v>
      </c>
      <c r="C153" s="51" t="s">
        <v>17</v>
      </c>
      <c r="D153" s="63">
        <f t="shared" si="87"/>
        <v>434.782608695652</v>
      </c>
      <c r="E153" s="53">
        <v>690</v>
      </c>
      <c r="F153" s="53">
        <v>697</v>
      </c>
      <c r="G153" s="54">
        <v>705</v>
      </c>
      <c r="H153" s="67">
        <f t="shared" si="88"/>
        <v>3043.47826086957</v>
      </c>
      <c r="I153" s="67">
        <f t="shared" si="89"/>
        <v>3478.26086956522</v>
      </c>
      <c r="J153" s="67">
        <f t="shared" si="90"/>
        <v>6521.73913043478</v>
      </c>
    </row>
    <row r="154" ht="15.75" customHeight="1" spans="1:10">
      <c r="A154" s="73">
        <v>45194</v>
      </c>
      <c r="B154" s="51" t="s">
        <v>121</v>
      </c>
      <c r="C154" s="51" t="s">
        <v>17</v>
      </c>
      <c r="D154" s="63">
        <f t="shared" si="87"/>
        <v>384.615384615385</v>
      </c>
      <c r="E154" s="53">
        <v>780</v>
      </c>
      <c r="F154" s="53">
        <v>784</v>
      </c>
      <c r="G154" s="54"/>
      <c r="H154" s="67">
        <f t="shared" si="88"/>
        <v>1538.46153846154</v>
      </c>
      <c r="I154" s="67" t="str">
        <f t="shared" si="89"/>
        <v>0.00</v>
      </c>
      <c r="J154" s="67">
        <f t="shared" si="90"/>
        <v>1538.46153846154</v>
      </c>
    </row>
    <row r="155" ht="15.75" customHeight="1" spans="1:10">
      <c r="A155" s="73">
        <v>45191</v>
      </c>
      <c r="B155" s="51" t="s">
        <v>122</v>
      </c>
      <c r="C155" s="51" t="s">
        <v>17</v>
      </c>
      <c r="D155" s="63">
        <f t="shared" ref="D155:D158" si="91">300000/E155</f>
        <v>100.840336134454</v>
      </c>
      <c r="E155" s="53">
        <v>2975</v>
      </c>
      <c r="F155" s="53">
        <v>2975</v>
      </c>
      <c r="G155" s="54"/>
      <c r="H155" s="67">
        <f t="shared" ref="H155:H158" si="92">IF(C155="BUY",(F155-E155)*D155,(E155-F155)*D155)</f>
        <v>0</v>
      </c>
      <c r="I155" s="67" t="str">
        <f t="shared" ref="I155:I158" si="93">IF(G155=0,"0.00",IF(C155="BUY",(G155-F155)*D155,(F155-G155)*D155))</f>
        <v>0.00</v>
      </c>
      <c r="J155" s="67">
        <f t="shared" ref="J155:J158" si="94">I155+H155</f>
        <v>0</v>
      </c>
    </row>
    <row r="156" ht="15.75" customHeight="1" spans="1:10">
      <c r="A156" s="73">
        <v>45191</v>
      </c>
      <c r="B156" s="51" t="s">
        <v>123</v>
      </c>
      <c r="C156" s="51" t="s">
        <v>17</v>
      </c>
      <c r="D156" s="63">
        <f t="shared" si="91"/>
        <v>824.175824175824</v>
      </c>
      <c r="E156" s="53">
        <v>364</v>
      </c>
      <c r="F156" s="53">
        <v>368</v>
      </c>
      <c r="G156" s="54">
        <v>372</v>
      </c>
      <c r="H156" s="67">
        <f t="shared" si="92"/>
        <v>3296.7032967033</v>
      </c>
      <c r="I156" s="67">
        <f t="shared" si="93"/>
        <v>3296.7032967033</v>
      </c>
      <c r="J156" s="67">
        <f t="shared" si="94"/>
        <v>6593.40659340659</v>
      </c>
    </row>
    <row r="157" ht="15.75" customHeight="1" spans="1:10">
      <c r="A157" s="73">
        <v>45191</v>
      </c>
      <c r="B157" s="51" t="s">
        <v>124</v>
      </c>
      <c r="C157" s="51" t="s">
        <v>17</v>
      </c>
      <c r="D157" s="63">
        <f t="shared" si="91"/>
        <v>831.024930747922</v>
      </c>
      <c r="E157" s="53">
        <v>361</v>
      </c>
      <c r="F157" s="53">
        <v>365</v>
      </c>
      <c r="G157" s="54"/>
      <c r="H157" s="67">
        <f t="shared" si="92"/>
        <v>3324.09972299169</v>
      </c>
      <c r="I157" s="67" t="str">
        <f t="shared" si="93"/>
        <v>0.00</v>
      </c>
      <c r="J157" s="67">
        <f t="shared" si="94"/>
        <v>3324.09972299169</v>
      </c>
    </row>
    <row r="158" ht="15.75" customHeight="1" spans="1:10">
      <c r="A158" s="73">
        <v>45191</v>
      </c>
      <c r="B158" s="51" t="s">
        <v>125</v>
      </c>
      <c r="C158" s="51" t="s">
        <v>17</v>
      </c>
      <c r="D158" s="63">
        <f t="shared" si="91"/>
        <v>328.947368421053</v>
      </c>
      <c r="E158" s="53">
        <v>912</v>
      </c>
      <c r="F158" s="53">
        <v>922</v>
      </c>
      <c r="G158" s="54">
        <v>935</v>
      </c>
      <c r="H158" s="67">
        <f t="shared" si="92"/>
        <v>3289.47368421053</v>
      </c>
      <c r="I158" s="67">
        <f t="shared" si="93"/>
        <v>4276.31578947368</v>
      </c>
      <c r="J158" s="67">
        <f t="shared" si="94"/>
        <v>7565.78947368421</v>
      </c>
    </row>
    <row r="159" ht="15.75" customHeight="1" spans="1:10">
      <c r="A159" s="73">
        <v>45190</v>
      </c>
      <c r="B159" s="51" t="s">
        <v>104</v>
      </c>
      <c r="C159" s="51" t="s">
        <v>17</v>
      </c>
      <c r="D159" s="63">
        <f t="shared" ref="D159:D161" si="95">300000/E159</f>
        <v>604.838709677419</v>
      </c>
      <c r="E159" s="53">
        <v>496</v>
      </c>
      <c r="F159" s="53">
        <v>502</v>
      </c>
      <c r="G159" s="54">
        <v>508</v>
      </c>
      <c r="H159" s="67">
        <f t="shared" ref="H159:H161" si="96">IF(C159="BUY",(F159-E159)*D159,(E159-F159)*D159)</f>
        <v>3629.03225806452</v>
      </c>
      <c r="I159" s="67">
        <f t="shared" ref="I159:I161" si="97">IF(G159=0,"0.00",IF(C159="BUY",(G159-F159)*D159,(F159-G159)*D159))</f>
        <v>3629.03225806452</v>
      </c>
      <c r="J159" s="67">
        <f t="shared" ref="J159:J161" si="98">I159+H159</f>
        <v>7258.06451612903</v>
      </c>
    </row>
    <row r="160" ht="15.75" customHeight="1" spans="1:10">
      <c r="A160" s="73">
        <v>45190</v>
      </c>
      <c r="B160" s="51" t="s">
        <v>126</v>
      </c>
      <c r="C160" s="51" t="s">
        <v>17</v>
      </c>
      <c r="D160" s="63">
        <f t="shared" si="95"/>
        <v>623.700623700624</v>
      </c>
      <c r="E160" s="53">
        <v>481</v>
      </c>
      <c r="F160" s="53">
        <v>485</v>
      </c>
      <c r="G160" s="54"/>
      <c r="H160" s="67">
        <f t="shared" si="96"/>
        <v>2494.80249480249</v>
      </c>
      <c r="I160" s="67" t="str">
        <f t="shared" si="97"/>
        <v>0.00</v>
      </c>
      <c r="J160" s="67">
        <f t="shared" si="98"/>
        <v>2494.80249480249</v>
      </c>
    </row>
    <row r="161" ht="15.75" customHeight="1" spans="1:10">
      <c r="A161" s="73">
        <v>45190</v>
      </c>
      <c r="B161" s="51" t="s">
        <v>106</v>
      </c>
      <c r="C161" s="51" t="s">
        <v>17</v>
      </c>
      <c r="D161" s="63">
        <f t="shared" si="95"/>
        <v>349.65034965035</v>
      </c>
      <c r="E161" s="53">
        <v>858</v>
      </c>
      <c r="F161" s="53">
        <v>868</v>
      </c>
      <c r="G161" s="54">
        <v>878</v>
      </c>
      <c r="H161" s="67">
        <f t="shared" si="96"/>
        <v>3496.5034965035</v>
      </c>
      <c r="I161" s="67">
        <f t="shared" si="97"/>
        <v>3496.5034965035</v>
      </c>
      <c r="J161" s="67">
        <f t="shared" si="98"/>
        <v>6993.00699300699</v>
      </c>
    </row>
    <row r="162" ht="15.75" customHeight="1" spans="1:10">
      <c r="A162" s="73">
        <v>45189</v>
      </c>
      <c r="B162" s="51" t="s">
        <v>127</v>
      </c>
      <c r="C162" s="51" t="s">
        <v>17</v>
      </c>
      <c r="D162" s="63">
        <f t="shared" ref="D162:D168" si="99">300000/E162</f>
        <v>256.410256410256</v>
      </c>
      <c r="E162" s="53">
        <v>1170</v>
      </c>
      <c r="F162" s="53">
        <v>1170</v>
      </c>
      <c r="G162" s="54"/>
      <c r="H162" s="67">
        <f t="shared" ref="H162:H163" si="100">IF(C162="BUY",(F162-E162)*D162,(E162-F162)*D162)</f>
        <v>0</v>
      </c>
      <c r="I162" s="67" t="str">
        <f t="shared" ref="I162:I163" si="101">IF(G162=0,"0.00",IF(C162="BUY",(G162-F162)*D162,(F162-G162)*D162))</f>
        <v>0.00</v>
      </c>
      <c r="J162" s="67">
        <f t="shared" ref="J162:J163" si="102">I162+H162</f>
        <v>0</v>
      </c>
    </row>
    <row r="163" ht="15.75" customHeight="1" spans="1:10">
      <c r="A163" s="73">
        <v>45189</v>
      </c>
      <c r="B163" s="51" t="s">
        <v>125</v>
      </c>
      <c r="C163" s="51" t="s">
        <v>17</v>
      </c>
      <c r="D163" s="63">
        <f t="shared" si="99"/>
        <v>344.827586206897</v>
      </c>
      <c r="E163" s="53">
        <v>870</v>
      </c>
      <c r="F163" s="53">
        <v>878</v>
      </c>
      <c r="G163" s="54">
        <v>890</v>
      </c>
      <c r="H163" s="67">
        <f t="shared" si="100"/>
        <v>2758.62068965517</v>
      </c>
      <c r="I163" s="67">
        <f t="shared" si="101"/>
        <v>4137.93103448276</v>
      </c>
      <c r="J163" s="67">
        <f t="shared" si="102"/>
        <v>6896.55172413793</v>
      </c>
    </row>
    <row r="164" ht="15.75" customHeight="1" spans="1:10">
      <c r="A164" s="73">
        <v>45187</v>
      </c>
      <c r="B164" s="51" t="s">
        <v>128</v>
      </c>
      <c r="C164" s="51" t="s">
        <v>17</v>
      </c>
      <c r="D164" s="63">
        <f t="shared" si="99"/>
        <v>612.244897959184</v>
      </c>
      <c r="E164" s="53">
        <v>490</v>
      </c>
      <c r="F164" s="53">
        <v>490</v>
      </c>
      <c r="G164" s="54"/>
      <c r="H164" s="67">
        <f t="shared" ref="H164:H165" si="103">IF(C164="BUY",(F164-E164)*D164,(E164-F164)*D164)</f>
        <v>0</v>
      </c>
      <c r="I164" s="67" t="str">
        <f t="shared" ref="I164:I165" si="104">IF(G164=0,"0.00",IF(C164="BUY",(G164-F164)*D164,(F164-G164)*D164))</f>
        <v>0.00</v>
      </c>
      <c r="J164" s="67">
        <f t="shared" ref="J164:J165" si="105">I164+H164</f>
        <v>0</v>
      </c>
    </row>
    <row r="165" ht="15.75" customHeight="1" spans="1:10">
      <c r="A165" s="73">
        <v>45187</v>
      </c>
      <c r="B165" s="51" t="s">
        <v>70</v>
      </c>
      <c r="C165" s="51" t="s">
        <v>17</v>
      </c>
      <c r="D165" s="63">
        <f t="shared" si="99"/>
        <v>256.410256410256</v>
      </c>
      <c r="E165" s="53">
        <v>1170</v>
      </c>
      <c r="F165" s="53">
        <v>1178</v>
      </c>
      <c r="G165" s="54"/>
      <c r="H165" s="67">
        <f t="shared" si="103"/>
        <v>2051.28205128205</v>
      </c>
      <c r="I165" s="67" t="str">
        <f t="shared" si="104"/>
        <v>0.00</v>
      </c>
      <c r="J165" s="67">
        <f t="shared" si="105"/>
        <v>2051.28205128205</v>
      </c>
    </row>
    <row r="166" ht="15.75" customHeight="1" spans="1:10">
      <c r="A166" s="73">
        <v>45184</v>
      </c>
      <c r="B166" s="51" t="s">
        <v>129</v>
      </c>
      <c r="C166" s="51" t="s">
        <v>17</v>
      </c>
      <c r="D166" s="63">
        <f t="shared" si="99"/>
        <v>657.894736842105</v>
      </c>
      <c r="E166" s="53">
        <v>456</v>
      </c>
      <c r="F166" s="53">
        <v>448</v>
      </c>
      <c r="G166" s="54"/>
      <c r="H166" s="67">
        <f t="shared" ref="H166:H170" si="106">IF(C166="BUY",(F166-E166)*D166,(E166-F166)*D166)</f>
        <v>-5263.15789473684</v>
      </c>
      <c r="I166" s="67" t="str">
        <f t="shared" ref="I166:I170" si="107">IF(G166=0,"0.00",IF(C166="BUY",(G166-F166)*D166,(F166-G166)*D166))</f>
        <v>0.00</v>
      </c>
      <c r="J166" s="67">
        <f t="shared" ref="J166:J170" si="108">I166+H166</f>
        <v>-5263.15789473684</v>
      </c>
    </row>
    <row r="167" ht="15.75" customHeight="1" spans="1:10">
      <c r="A167" s="73">
        <v>45184</v>
      </c>
      <c r="B167" s="51" t="s">
        <v>130</v>
      </c>
      <c r="C167" s="51" t="s">
        <v>17</v>
      </c>
      <c r="D167" s="63">
        <f t="shared" si="99"/>
        <v>263.157894736842</v>
      </c>
      <c r="E167" s="53">
        <v>1140</v>
      </c>
      <c r="F167" s="53">
        <v>1147</v>
      </c>
      <c r="G167" s="54"/>
      <c r="H167" s="67">
        <f t="shared" si="106"/>
        <v>1842.10526315789</v>
      </c>
      <c r="I167" s="67" t="str">
        <f t="shared" si="107"/>
        <v>0.00</v>
      </c>
      <c r="J167" s="67">
        <f t="shared" si="108"/>
        <v>1842.10526315789</v>
      </c>
    </row>
    <row r="168" ht="15.75" customHeight="1" spans="1:10">
      <c r="A168" s="73">
        <v>45184</v>
      </c>
      <c r="B168" s="51" t="s">
        <v>106</v>
      </c>
      <c r="C168" s="51" t="s">
        <v>17</v>
      </c>
      <c r="D168" s="63">
        <f t="shared" si="99"/>
        <v>332.594235033259</v>
      </c>
      <c r="E168" s="53">
        <v>902</v>
      </c>
      <c r="F168" s="53">
        <v>912</v>
      </c>
      <c r="G168" s="54">
        <v>922</v>
      </c>
      <c r="H168" s="67">
        <f t="shared" si="106"/>
        <v>3325.94235033259</v>
      </c>
      <c r="I168" s="67">
        <f t="shared" si="107"/>
        <v>3325.94235033259</v>
      </c>
      <c r="J168" s="67">
        <f t="shared" si="108"/>
        <v>6651.88470066519</v>
      </c>
    </row>
    <row r="169" ht="15.75" customHeight="1" spans="1:10">
      <c r="A169" s="73">
        <v>45183</v>
      </c>
      <c r="B169" s="51" t="s">
        <v>131</v>
      </c>
      <c r="C169" s="51" t="s">
        <v>17</v>
      </c>
      <c r="D169" s="63">
        <f t="shared" ref="D169:D172" si="109">300000/E169</f>
        <v>418.410041841004</v>
      </c>
      <c r="E169" s="53">
        <v>717</v>
      </c>
      <c r="F169" s="53">
        <v>720</v>
      </c>
      <c r="G169" s="54"/>
      <c r="H169" s="67">
        <f t="shared" si="106"/>
        <v>1255.23012552301</v>
      </c>
      <c r="I169" s="67" t="str">
        <f t="shared" si="107"/>
        <v>0.00</v>
      </c>
      <c r="J169" s="67">
        <f t="shared" si="108"/>
        <v>1255.23012552301</v>
      </c>
    </row>
    <row r="170" ht="15.75" customHeight="1" spans="1:10">
      <c r="A170" s="73">
        <v>45183</v>
      </c>
      <c r="B170" s="51" t="s">
        <v>132</v>
      </c>
      <c r="C170" s="51" t="s">
        <v>17</v>
      </c>
      <c r="D170" s="63">
        <f t="shared" si="109"/>
        <v>738.916256157635</v>
      </c>
      <c r="E170" s="53">
        <v>406</v>
      </c>
      <c r="F170" s="53">
        <v>406</v>
      </c>
      <c r="G170" s="54"/>
      <c r="H170" s="67">
        <f t="shared" si="106"/>
        <v>0</v>
      </c>
      <c r="I170" s="67" t="str">
        <f t="shared" si="107"/>
        <v>0.00</v>
      </c>
      <c r="J170" s="67">
        <f t="shared" si="108"/>
        <v>0</v>
      </c>
    </row>
    <row r="171" ht="15.75" customHeight="1" spans="1:10">
      <c r="A171" s="73">
        <v>45183</v>
      </c>
      <c r="B171" s="51" t="s">
        <v>133</v>
      </c>
      <c r="C171" s="51" t="s">
        <v>17</v>
      </c>
      <c r="D171" s="63">
        <f t="shared" si="109"/>
        <v>441.176470588235</v>
      </c>
      <c r="E171" s="53">
        <v>680</v>
      </c>
      <c r="F171" s="53">
        <v>686</v>
      </c>
      <c r="G171" s="54"/>
      <c r="H171" s="67">
        <f t="shared" ref="H171:H174" si="110">IF(C171="BUY",(F171-E171)*D171,(E171-F171)*D171)</f>
        <v>2647.05882352941</v>
      </c>
      <c r="I171" s="67" t="str">
        <f t="shared" ref="I171:I174" si="111">IF(G171=0,"0.00",IF(C171="BUY",(G171-F171)*D171,(F171-G171)*D171))</f>
        <v>0.00</v>
      </c>
      <c r="J171" s="67">
        <f t="shared" ref="J171:J174" si="112">I171+H171</f>
        <v>2647.05882352941</v>
      </c>
    </row>
    <row r="172" ht="15.75" customHeight="1" spans="1:10">
      <c r="A172" s="73">
        <v>45183</v>
      </c>
      <c r="B172" s="51" t="s">
        <v>107</v>
      </c>
      <c r="C172" s="51" t="s">
        <v>17</v>
      </c>
      <c r="D172" s="63">
        <f t="shared" si="109"/>
        <v>418.994413407821</v>
      </c>
      <c r="E172" s="53">
        <v>716</v>
      </c>
      <c r="F172" s="53">
        <v>708</v>
      </c>
      <c r="G172" s="54"/>
      <c r="H172" s="67">
        <f t="shared" si="110"/>
        <v>-3351.95530726257</v>
      </c>
      <c r="I172" s="67" t="str">
        <f t="shared" si="111"/>
        <v>0.00</v>
      </c>
      <c r="J172" s="67">
        <f t="shared" si="112"/>
        <v>-3351.95530726257</v>
      </c>
    </row>
    <row r="173" ht="15.75" customHeight="1" spans="1:10">
      <c r="A173" s="73">
        <v>45182</v>
      </c>
      <c r="B173" s="51" t="s">
        <v>69</v>
      </c>
      <c r="C173" s="51" t="s">
        <v>17</v>
      </c>
      <c r="D173" s="63">
        <f t="shared" ref="D173:D176" si="113">300000/E173</f>
        <v>160.427807486631</v>
      </c>
      <c r="E173" s="53">
        <v>1870</v>
      </c>
      <c r="F173" s="53">
        <v>1890</v>
      </c>
      <c r="G173" s="54"/>
      <c r="H173" s="67">
        <f t="shared" si="110"/>
        <v>3208.55614973262</v>
      </c>
      <c r="I173" s="67" t="str">
        <f t="shared" si="111"/>
        <v>0.00</v>
      </c>
      <c r="J173" s="67">
        <f t="shared" si="112"/>
        <v>3208.55614973262</v>
      </c>
    </row>
    <row r="174" ht="15.75" customHeight="1" spans="1:10">
      <c r="A174" s="73">
        <v>45182</v>
      </c>
      <c r="B174" s="51" t="s">
        <v>134</v>
      </c>
      <c r="C174" s="51" t="s">
        <v>17</v>
      </c>
      <c r="D174" s="63">
        <f t="shared" si="113"/>
        <v>1345.29147982063</v>
      </c>
      <c r="E174" s="53">
        <v>223</v>
      </c>
      <c r="F174" s="53">
        <v>226</v>
      </c>
      <c r="G174" s="54"/>
      <c r="H174" s="67">
        <f t="shared" si="110"/>
        <v>4035.87443946188</v>
      </c>
      <c r="I174" s="67" t="str">
        <f t="shared" si="111"/>
        <v>0.00</v>
      </c>
      <c r="J174" s="67">
        <f t="shared" si="112"/>
        <v>4035.87443946188</v>
      </c>
    </row>
    <row r="175" ht="15.75" customHeight="1" spans="1:10">
      <c r="A175" s="73">
        <v>45182</v>
      </c>
      <c r="B175" s="51" t="s">
        <v>107</v>
      </c>
      <c r="C175" s="51" t="s">
        <v>17</v>
      </c>
      <c r="D175" s="63">
        <f t="shared" si="113"/>
        <v>442.477876106195</v>
      </c>
      <c r="E175" s="53">
        <v>678</v>
      </c>
      <c r="F175" s="53">
        <v>685</v>
      </c>
      <c r="G175" s="54">
        <v>692</v>
      </c>
      <c r="H175" s="67">
        <f t="shared" ref="H175:H176" si="114">IF(C175="BUY",(F175-E175)*D175,(E175-F175)*D175)</f>
        <v>3097.34513274336</v>
      </c>
      <c r="I175" s="67">
        <f t="shared" ref="I175:I176" si="115">IF(G175=0,"0.00",IF(C175="BUY",(G175-F175)*D175,(F175-G175)*D175))</f>
        <v>3097.34513274336</v>
      </c>
      <c r="J175" s="67">
        <f t="shared" ref="J175:J176" si="116">I175+H175</f>
        <v>6194.69026548673</v>
      </c>
    </row>
    <row r="176" ht="15.75" customHeight="1" spans="1:10">
      <c r="A176" s="73">
        <v>45182</v>
      </c>
      <c r="B176" s="51" t="s">
        <v>135</v>
      </c>
      <c r="C176" s="51" t="s">
        <v>17</v>
      </c>
      <c r="D176" s="63">
        <f t="shared" si="113"/>
        <v>2500</v>
      </c>
      <c r="E176" s="53">
        <v>120</v>
      </c>
      <c r="F176" s="53">
        <v>122</v>
      </c>
      <c r="G176" s="54">
        <v>124</v>
      </c>
      <c r="H176" s="67">
        <f t="shared" si="114"/>
        <v>5000</v>
      </c>
      <c r="I176" s="67">
        <f t="shared" si="115"/>
        <v>5000</v>
      </c>
      <c r="J176" s="67">
        <f t="shared" si="116"/>
        <v>10000</v>
      </c>
    </row>
    <row r="177" ht="15.75" customHeight="1" spans="1:10">
      <c r="A177" s="73">
        <v>45181</v>
      </c>
      <c r="B177" s="51" t="s">
        <v>136</v>
      </c>
      <c r="C177" s="51" t="s">
        <v>17</v>
      </c>
      <c r="D177" s="63">
        <f t="shared" ref="D177:D181" si="117">300000/E177</f>
        <v>103.806228373702</v>
      </c>
      <c r="E177" s="53">
        <v>2890</v>
      </c>
      <c r="F177" s="53">
        <v>2905</v>
      </c>
      <c r="G177" s="54"/>
      <c r="H177" s="67">
        <f t="shared" ref="H177" si="118">IF(C177="BUY",(F177-E177)*D177,(E177-F177)*D177)</f>
        <v>1557.09342560554</v>
      </c>
      <c r="I177" s="67" t="str">
        <f t="shared" ref="I177" si="119">IF(G177=0,"0.00",IF(C177="BUY",(G177-F177)*D177,(F177-G177)*D177))</f>
        <v>0.00</v>
      </c>
      <c r="J177" s="67">
        <f t="shared" ref="J177" si="120">I177+H177</f>
        <v>1557.09342560554</v>
      </c>
    </row>
    <row r="178" ht="15.75" customHeight="1" spans="1:10">
      <c r="A178" s="73">
        <v>45181</v>
      </c>
      <c r="B178" s="51" t="s">
        <v>137</v>
      </c>
      <c r="C178" s="51" t="s">
        <v>17</v>
      </c>
      <c r="D178" s="63">
        <f t="shared" si="117"/>
        <v>1119.40298507463</v>
      </c>
      <c r="E178" s="53">
        <v>268</v>
      </c>
      <c r="F178" s="53">
        <v>264.5</v>
      </c>
      <c r="G178" s="54"/>
      <c r="H178" s="67">
        <f t="shared" ref="H178:H182" si="121">IF(C178="BUY",(F178-E178)*D178,(E178-F178)*D178)</f>
        <v>-3917.91044776119</v>
      </c>
      <c r="I178" s="67" t="str">
        <f t="shared" ref="I178:I182" si="122">IF(G178=0,"0.00",IF(C178="BUY",(G178-F178)*D178,(F178-G178)*D178))</f>
        <v>0.00</v>
      </c>
      <c r="J178" s="67">
        <f t="shared" ref="J178:J182" si="123">I178+H178</f>
        <v>-3917.91044776119</v>
      </c>
    </row>
    <row r="179" ht="15.75" customHeight="1" spans="1:10">
      <c r="A179" s="73">
        <v>45181</v>
      </c>
      <c r="B179" s="51" t="s">
        <v>138</v>
      </c>
      <c r="C179" s="51" t="s">
        <v>17</v>
      </c>
      <c r="D179" s="63">
        <f t="shared" si="117"/>
        <v>247.933884297521</v>
      </c>
      <c r="E179" s="53">
        <v>1210</v>
      </c>
      <c r="F179" s="53">
        <v>1225</v>
      </c>
      <c r="G179" s="54"/>
      <c r="H179" s="67">
        <f t="shared" si="121"/>
        <v>3719.00826446281</v>
      </c>
      <c r="I179" s="67" t="str">
        <f t="shared" si="122"/>
        <v>0.00</v>
      </c>
      <c r="J179" s="67">
        <f t="shared" si="123"/>
        <v>3719.00826446281</v>
      </c>
    </row>
    <row r="180" ht="15.75" customHeight="1" spans="1:10">
      <c r="A180" s="73">
        <v>45181</v>
      </c>
      <c r="B180" s="51" t="s">
        <v>139</v>
      </c>
      <c r="C180" s="51" t="s">
        <v>17</v>
      </c>
      <c r="D180" s="63">
        <f t="shared" si="117"/>
        <v>2489.6265560166</v>
      </c>
      <c r="E180" s="53">
        <v>120.5</v>
      </c>
      <c r="F180" s="53">
        <v>122.5</v>
      </c>
      <c r="G180" s="54">
        <v>125</v>
      </c>
      <c r="H180" s="67">
        <f t="shared" si="121"/>
        <v>4979.2531120332</v>
      </c>
      <c r="I180" s="67">
        <f t="shared" si="122"/>
        <v>6224.06639004149</v>
      </c>
      <c r="J180" s="67">
        <f t="shared" si="123"/>
        <v>11203.3195020747</v>
      </c>
    </row>
    <row r="181" ht="15.75" customHeight="1" spans="1:10">
      <c r="A181" s="73">
        <v>45181</v>
      </c>
      <c r="B181" s="51" t="s">
        <v>140</v>
      </c>
      <c r="C181" s="51" t="s">
        <v>17</v>
      </c>
      <c r="D181" s="63">
        <f t="shared" si="117"/>
        <v>372.670807453416</v>
      </c>
      <c r="E181" s="53">
        <v>805</v>
      </c>
      <c r="F181" s="53">
        <v>796</v>
      </c>
      <c r="G181" s="54"/>
      <c r="H181" s="67">
        <f t="shared" si="121"/>
        <v>-3354.03726708075</v>
      </c>
      <c r="I181" s="67" t="str">
        <f t="shared" si="122"/>
        <v>0.00</v>
      </c>
      <c r="J181" s="67">
        <f t="shared" si="123"/>
        <v>-3354.03726708075</v>
      </c>
    </row>
    <row r="182" ht="15.75" customHeight="1" spans="1:10">
      <c r="A182" s="73">
        <v>45180</v>
      </c>
      <c r="B182" s="51" t="s">
        <v>102</v>
      </c>
      <c r="C182" s="51" t="s">
        <v>17</v>
      </c>
      <c r="D182" s="63">
        <f t="shared" ref="D182:D184" si="124">300000/E182</f>
        <v>186.335403726708</v>
      </c>
      <c r="E182" s="53">
        <v>1610</v>
      </c>
      <c r="F182" s="53">
        <v>1610</v>
      </c>
      <c r="G182" s="54"/>
      <c r="H182" s="67">
        <f t="shared" si="121"/>
        <v>0</v>
      </c>
      <c r="I182" s="67" t="str">
        <f t="shared" si="122"/>
        <v>0.00</v>
      </c>
      <c r="J182" s="67">
        <f t="shared" si="123"/>
        <v>0</v>
      </c>
    </row>
    <row r="183" ht="15.75" customHeight="1" spans="1:10">
      <c r="A183" s="73">
        <v>45180</v>
      </c>
      <c r="B183" s="51" t="s">
        <v>141</v>
      </c>
      <c r="C183" s="51" t="s">
        <v>17</v>
      </c>
      <c r="D183" s="63">
        <f t="shared" si="124"/>
        <v>386.59793814433</v>
      </c>
      <c r="E183" s="53">
        <v>776</v>
      </c>
      <c r="F183" s="53">
        <v>784</v>
      </c>
      <c r="G183" s="54"/>
      <c r="H183" s="67">
        <f t="shared" ref="H183:H184" si="125">IF(C183="BUY",(F183-E183)*D183,(E183-F183)*D183)</f>
        <v>3092.78350515464</v>
      </c>
      <c r="I183" s="67" t="str">
        <f t="shared" ref="I183:I184" si="126">IF(G183=0,"0.00",IF(C183="BUY",(G183-F183)*D183,(F183-G183)*D183))</f>
        <v>0.00</v>
      </c>
      <c r="J183" s="67">
        <f t="shared" ref="J183:J184" si="127">I183+H183</f>
        <v>3092.78350515464</v>
      </c>
    </row>
    <row r="184" ht="15.75" customHeight="1" spans="1:10">
      <c r="A184" s="73">
        <v>45180</v>
      </c>
      <c r="B184" s="51" t="s">
        <v>103</v>
      </c>
      <c r="C184" s="51" t="s">
        <v>17</v>
      </c>
      <c r="D184" s="63">
        <f t="shared" si="124"/>
        <v>352.526439482961</v>
      </c>
      <c r="E184" s="53">
        <v>851</v>
      </c>
      <c r="F184" s="53">
        <v>841</v>
      </c>
      <c r="G184" s="54"/>
      <c r="H184" s="67">
        <f t="shared" si="125"/>
        <v>-3525.26439482961</v>
      </c>
      <c r="I184" s="67" t="str">
        <f t="shared" si="126"/>
        <v>0.00</v>
      </c>
      <c r="J184" s="67">
        <f t="shared" si="127"/>
        <v>-3525.26439482961</v>
      </c>
    </row>
    <row r="185" ht="15.75" customHeight="1" spans="1:10">
      <c r="A185" s="73">
        <v>45177</v>
      </c>
      <c r="B185" s="51" t="s">
        <v>119</v>
      </c>
      <c r="C185" s="51" t="s">
        <v>17</v>
      </c>
      <c r="D185" s="63">
        <f t="shared" ref="D185:D189" si="128">300000/E185</f>
        <v>1863.35403726708</v>
      </c>
      <c r="E185" s="53">
        <v>161</v>
      </c>
      <c r="F185" s="53">
        <v>163</v>
      </c>
      <c r="G185" s="54">
        <v>165</v>
      </c>
      <c r="H185" s="67">
        <f t="shared" ref="H185:H189" si="129">IF(C185="BUY",(F185-E185)*D185,(E185-F185)*D185)</f>
        <v>3726.70807453416</v>
      </c>
      <c r="I185" s="67">
        <f t="shared" ref="I185:I189" si="130">IF(G185=0,"0.00",IF(C185="BUY",(G185-F185)*D185,(F185-G185)*D185))</f>
        <v>3726.70807453416</v>
      </c>
      <c r="J185" s="67">
        <f t="shared" ref="J185:J189" si="131">I185+H185</f>
        <v>7453.41614906832</v>
      </c>
    </row>
    <row r="186" ht="15.75" customHeight="1" spans="1:10">
      <c r="A186" s="73">
        <v>45177</v>
      </c>
      <c r="B186" s="51" t="s">
        <v>24</v>
      </c>
      <c r="C186" s="51" t="s">
        <v>17</v>
      </c>
      <c r="D186" s="63">
        <f t="shared" si="128"/>
        <v>230.769230769231</v>
      </c>
      <c r="E186" s="53">
        <v>1300</v>
      </c>
      <c r="F186" s="53">
        <v>1313</v>
      </c>
      <c r="G186" s="54">
        <v>1326</v>
      </c>
      <c r="H186" s="67">
        <f t="shared" si="129"/>
        <v>3000</v>
      </c>
      <c r="I186" s="67">
        <f t="shared" si="130"/>
        <v>3000</v>
      </c>
      <c r="J186" s="67">
        <f t="shared" si="131"/>
        <v>6000</v>
      </c>
    </row>
    <row r="187" ht="15.75" customHeight="1" spans="1:10">
      <c r="A187" s="73">
        <v>45176</v>
      </c>
      <c r="B187" s="51" t="s">
        <v>76</v>
      </c>
      <c r="C187" s="51" t="s">
        <v>17</v>
      </c>
      <c r="D187" s="63">
        <f t="shared" si="128"/>
        <v>437.956204379562</v>
      </c>
      <c r="E187" s="53">
        <v>685</v>
      </c>
      <c r="F187" s="53">
        <v>677</v>
      </c>
      <c r="G187" s="54"/>
      <c r="H187" s="67">
        <f t="shared" si="129"/>
        <v>-3503.6496350365</v>
      </c>
      <c r="I187" s="67" t="str">
        <f t="shared" si="130"/>
        <v>0.00</v>
      </c>
      <c r="J187" s="67">
        <f t="shared" si="131"/>
        <v>-3503.6496350365</v>
      </c>
    </row>
    <row r="188" ht="15.75" customHeight="1" spans="1:10">
      <c r="A188" s="73">
        <v>45176</v>
      </c>
      <c r="B188" s="51" t="s">
        <v>120</v>
      </c>
      <c r="C188" s="51" t="s">
        <v>17</v>
      </c>
      <c r="D188" s="63">
        <f t="shared" si="128"/>
        <v>1282.05128205128</v>
      </c>
      <c r="E188" s="53">
        <v>234</v>
      </c>
      <c r="F188" s="53">
        <v>235</v>
      </c>
      <c r="G188" s="54"/>
      <c r="H188" s="67">
        <f t="shared" si="129"/>
        <v>1282.05128205128</v>
      </c>
      <c r="I188" s="67" t="str">
        <f t="shared" si="130"/>
        <v>0.00</v>
      </c>
      <c r="J188" s="67">
        <f t="shared" si="131"/>
        <v>1282.05128205128</v>
      </c>
    </row>
    <row r="189" ht="15.75" customHeight="1" spans="1:10">
      <c r="A189" s="73">
        <v>45176</v>
      </c>
      <c r="B189" s="51" t="s">
        <v>130</v>
      </c>
      <c r="C189" s="51" t="s">
        <v>17</v>
      </c>
      <c r="D189" s="63">
        <f t="shared" si="128"/>
        <v>263.620386643234</v>
      </c>
      <c r="E189" s="53">
        <v>1138</v>
      </c>
      <c r="F189" s="53">
        <v>1125</v>
      </c>
      <c r="G189" s="54"/>
      <c r="H189" s="67">
        <f t="shared" si="129"/>
        <v>-3427.06502636204</v>
      </c>
      <c r="I189" s="67" t="str">
        <f t="shared" si="130"/>
        <v>0.00</v>
      </c>
      <c r="J189" s="67">
        <f t="shared" si="131"/>
        <v>-3427.06502636204</v>
      </c>
    </row>
    <row r="190" ht="15.75" customHeight="1" spans="1:10">
      <c r="A190" s="73">
        <v>45175</v>
      </c>
      <c r="B190" s="51" t="s">
        <v>142</v>
      </c>
      <c r="C190" s="51" t="s">
        <v>17</v>
      </c>
      <c r="D190" s="63">
        <f t="shared" ref="D190:D193" si="132">300000/E190</f>
        <v>590.551181102362</v>
      </c>
      <c r="E190" s="53">
        <v>508</v>
      </c>
      <c r="F190" s="53">
        <v>514</v>
      </c>
      <c r="G190" s="54">
        <v>520</v>
      </c>
      <c r="H190" s="67">
        <f t="shared" ref="H190:H194" si="133">IF(C190="BUY",(F190-E190)*D190,(E190-F190)*D190)</f>
        <v>3543.30708661417</v>
      </c>
      <c r="I190" s="67">
        <f t="shared" ref="I190:I194" si="134">IF(G190=0,"0.00",IF(C190="BUY",(G190-F190)*D190,(F190-G190)*D190))</f>
        <v>3543.30708661417</v>
      </c>
      <c r="J190" s="67">
        <f t="shared" ref="J190:J194" si="135">I190+H190</f>
        <v>7086.61417322835</v>
      </c>
    </row>
    <row r="191" ht="15.75" customHeight="1" spans="1:10">
      <c r="A191" s="73">
        <v>45175</v>
      </c>
      <c r="B191" s="51" t="s">
        <v>143</v>
      </c>
      <c r="C191" s="51" t="s">
        <v>17</v>
      </c>
      <c r="D191" s="63">
        <f t="shared" si="132"/>
        <v>1612.90322580645</v>
      </c>
      <c r="E191" s="53">
        <v>186</v>
      </c>
      <c r="F191" s="53">
        <v>188</v>
      </c>
      <c r="G191" s="54">
        <v>191</v>
      </c>
      <c r="H191" s="67">
        <f t="shared" si="133"/>
        <v>3225.8064516129</v>
      </c>
      <c r="I191" s="67">
        <f t="shared" si="134"/>
        <v>4838.70967741936</v>
      </c>
      <c r="J191" s="67">
        <f t="shared" si="135"/>
        <v>8064.51612903226</v>
      </c>
    </row>
    <row r="192" ht="15.75" customHeight="1" spans="1:10">
      <c r="A192" s="73">
        <v>45175</v>
      </c>
      <c r="B192" s="51" t="s">
        <v>144</v>
      </c>
      <c r="C192" s="51" t="s">
        <v>17</v>
      </c>
      <c r="D192" s="63">
        <f t="shared" si="132"/>
        <v>726.392251815981</v>
      </c>
      <c r="E192" s="53">
        <v>413</v>
      </c>
      <c r="F192" s="53">
        <v>418</v>
      </c>
      <c r="G192" s="54">
        <v>423</v>
      </c>
      <c r="H192" s="67">
        <f t="shared" si="133"/>
        <v>3631.9612590799</v>
      </c>
      <c r="I192" s="67">
        <f t="shared" si="134"/>
        <v>3631.9612590799</v>
      </c>
      <c r="J192" s="67">
        <f t="shared" si="135"/>
        <v>7263.92251815981</v>
      </c>
    </row>
    <row r="193" ht="15.75" customHeight="1" spans="1:10">
      <c r="A193" s="73">
        <v>45175</v>
      </c>
      <c r="B193" s="51" t="s">
        <v>145</v>
      </c>
      <c r="C193" s="51" t="s">
        <v>17</v>
      </c>
      <c r="D193" s="63">
        <f t="shared" si="132"/>
        <v>121.212121212121</v>
      </c>
      <c r="E193" s="53">
        <v>2475</v>
      </c>
      <c r="F193" s="53">
        <v>2475</v>
      </c>
      <c r="G193" s="54"/>
      <c r="H193" s="67">
        <f t="shared" si="133"/>
        <v>0</v>
      </c>
      <c r="I193" s="67" t="str">
        <f t="shared" si="134"/>
        <v>0.00</v>
      </c>
      <c r="J193" s="67">
        <f t="shared" si="135"/>
        <v>0</v>
      </c>
    </row>
    <row r="194" ht="15.75" customHeight="1" spans="1:10">
      <c r="A194" s="73">
        <v>45174</v>
      </c>
      <c r="B194" s="51" t="s">
        <v>146</v>
      </c>
      <c r="C194" s="51" t="s">
        <v>17</v>
      </c>
      <c r="D194" s="63">
        <f t="shared" ref="D194:D198" si="136">300000/E194</f>
        <v>287.081339712919</v>
      </c>
      <c r="E194" s="53">
        <v>1045</v>
      </c>
      <c r="F194" s="53">
        <v>1060</v>
      </c>
      <c r="G194" s="54">
        <v>1072</v>
      </c>
      <c r="H194" s="67">
        <f t="shared" si="133"/>
        <v>4306.22009569378</v>
      </c>
      <c r="I194" s="67">
        <f t="shared" si="134"/>
        <v>3444.97607655502</v>
      </c>
      <c r="J194" s="67">
        <f t="shared" si="135"/>
        <v>7751.1961722488</v>
      </c>
    </row>
    <row r="195" ht="15.75" customHeight="1" spans="1:10">
      <c r="A195" s="73">
        <v>45174</v>
      </c>
      <c r="B195" s="51" t="s">
        <v>147</v>
      </c>
      <c r="C195" s="51" t="s">
        <v>17</v>
      </c>
      <c r="D195" s="63">
        <f t="shared" si="136"/>
        <v>558.659217877095</v>
      </c>
      <c r="E195" s="53">
        <v>537</v>
      </c>
      <c r="F195" s="53">
        <v>544</v>
      </c>
      <c r="G195" s="54"/>
      <c r="H195" s="67">
        <f t="shared" ref="H195" si="137">IF(C195="BUY",(F195-E195)*D195,(E195-F195)*D195)</f>
        <v>3910.61452513966</v>
      </c>
      <c r="I195" s="67" t="str">
        <f t="shared" ref="I195" si="138">IF(G195=0,"0.00",IF(C195="BUY",(G195-F195)*D195,(F195-G195)*D195))</f>
        <v>0.00</v>
      </c>
      <c r="J195" s="67">
        <f t="shared" ref="J195" si="139">I195+H195</f>
        <v>3910.61452513966</v>
      </c>
    </row>
    <row r="196" ht="15.75" customHeight="1" spans="1:10">
      <c r="A196" s="73">
        <v>45173</v>
      </c>
      <c r="B196" s="51" t="s">
        <v>24</v>
      </c>
      <c r="C196" s="51" t="s">
        <v>17</v>
      </c>
      <c r="D196" s="63">
        <f t="shared" si="136"/>
        <v>254.237288135593</v>
      </c>
      <c r="E196" s="53">
        <v>1180</v>
      </c>
      <c r="F196" s="53">
        <v>1192</v>
      </c>
      <c r="G196" s="54"/>
      <c r="H196" s="67">
        <f t="shared" ref="H196:H198" si="140">IF(C196="BUY",(F196-E196)*D196,(E196-F196)*D196)</f>
        <v>3050.84745762712</v>
      </c>
      <c r="I196" s="67" t="str">
        <f t="shared" ref="I196:I198" si="141">IF(G196=0,"0.00",IF(C196="BUY",(G196-F196)*D196,(F196-G196)*D196))</f>
        <v>0.00</v>
      </c>
      <c r="J196" s="67">
        <f t="shared" ref="J196:J198" si="142">I196+H196</f>
        <v>3050.84745762712</v>
      </c>
    </row>
    <row r="197" ht="15.75" customHeight="1" spans="1:10">
      <c r="A197" s="73">
        <v>45173</v>
      </c>
      <c r="B197" s="51" t="s">
        <v>115</v>
      </c>
      <c r="C197" s="51" t="s">
        <v>17</v>
      </c>
      <c r="D197" s="63">
        <f t="shared" si="136"/>
        <v>325.379609544469</v>
      </c>
      <c r="E197" s="53">
        <v>922</v>
      </c>
      <c r="F197" s="53">
        <v>926</v>
      </c>
      <c r="G197" s="54"/>
      <c r="H197" s="67">
        <f t="shared" si="140"/>
        <v>1301.51843817787</v>
      </c>
      <c r="I197" s="67" t="str">
        <f t="shared" si="141"/>
        <v>0.00</v>
      </c>
      <c r="J197" s="67">
        <f t="shared" si="142"/>
        <v>1301.51843817787</v>
      </c>
    </row>
    <row r="198" ht="15.75" customHeight="1" spans="1:10">
      <c r="A198" s="73">
        <v>45173</v>
      </c>
      <c r="B198" s="51" t="s">
        <v>24</v>
      </c>
      <c r="C198" s="51" t="s">
        <v>17</v>
      </c>
      <c r="D198" s="63">
        <f t="shared" si="136"/>
        <v>263.157894736842</v>
      </c>
      <c r="E198" s="53">
        <v>1140</v>
      </c>
      <c r="F198" s="53">
        <v>1152</v>
      </c>
      <c r="G198" s="54">
        <v>1165</v>
      </c>
      <c r="H198" s="67">
        <f t="shared" si="140"/>
        <v>3157.8947368421</v>
      </c>
      <c r="I198" s="67">
        <f t="shared" si="141"/>
        <v>3421.05263157895</v>
      </c>
      <c r="J198" s="67">
        <f t="shared" si="142"/>
        <v>6578.94736842105</v>
      </c>
    </row>
    <row r="199" ht="15.75" customHeight="1" spans="1:10">
      <c r="A199" s="73">
        <v>45170</v>
      </c>
      <c r="B199" s="51" t="s">
        <v>119</v>
      </c>
      <c r="C199" s="51" t="s">
        <v>17</v>
      </c>
      <c r="D199" s="63">
        <f t="shared" ref="D199:D203" si="143">300000/E199</f>
        <v>2222.22222222222</v>
      </c>
      <c r="E199" s="53">
        <v>135</v>
      </c>
      <c r="F199" s="53">
        <v>136.5</v>
      </c>
      <c r="G199" s="54">
        <v>138</v>
      </c>
      <c r="H199" s="67">
        <f t="shared" ref="H199:H203" si="144">IF(C199="BUY",(F199-E199)*D199,(E199-F199)*D199)</f>
        <v>3333.33333333333</v>
      </c>
      <c r="I199" s="67">
        <f t="shared" ref="I199:I203" si="145">IF(G199=0,"0.00",IF(C199="BUY",(G199-F199)*D199,(F199-G199)*D199))</f>
        <v>3333.33333333333</v>
      </c>
      <c r="J199" s="67">
        <f t="shared" ref="J199:J203" si="146">I199+H199</f>
        <v>6666.66666666667</v>
      </c>
    </row>
    <row r="200" ht="15.75" customHeight="1" spans="1:10">
      <c r="A200" s="73">
        <v>45170</v>
      </c>
      <c r="B200" s="51" t="s">
        <v>148</v>
      </c>
      <c r="C200" s="51" t="s">
        <v>17</v>
      </c>
      <c r="D200" s="63">
        <f t="shared" si="143"/>
        <v>58.7659157688541</v>
      </c>
      <c r="E200" s="53">
        <v>5105</v>
      </c>
      <c r="F200" s="53">
        <v>5150</v>
      </c>
      <c r="G200" s="54"/>
      <c r="H200" s="67">
        <f t="shared" si="144"/>
        <v>2644.46620959843</v>
      </c>
      <c r="I200" s="67" t="str">
        <f t="shared" si="145"/>
        <v>0.00</v>
      </c>
      <c r="J200" s="67">
        <f t="shared" si="146"/>
        <v>2644.46620959843</v>
      </c>
    </row>
    <row r="201" ht="15.75" customHeight="1" spans="1:10">
      <c r="A201" s="73">
        <v>45170</v>
      </c>
      <c r="B201" s="51" t="s">
        <v>149</v>
      </c>
      <c r="C201" s="51" t="s">
        <v>17</v>
      </c>
      <c r="D201" s="63">
        <f t="shared" si="143"/>
        <v>468.75</v>
      </c>
      <c r="E201" s="53">
        <v>640</v>
      </c>
      <c r="F201" s="53">
        <v>647</v>
      </c>
      <c r="G201" s="54"/>
      <c r="H201" s="67">
        <f t="shared" si="144"/>
        <v>3281.25</v>
      </c>
      <c r="I201" s="67" t="str">
        <f t="shared" si="145"/>
        <v>0.00</v>
      </c>
      <c r="J201" s="67">
        <f t="shared" si="146"/>
        <v>3281.25</v>
      </c>
    </row>
    <row r="202" ht="15.75" customHeight="1" spans="1:10">
      <c r="A202" s="73">
        <v>45170</v>
      </c>
      <c r="B202" s="51" t="s">
        <v>146</v>
      </c>
      <c r="C202" s="51" t="s">
        <v>17</v>
      </c>
      <c r="D202" s="63">
        <f t="shared" si="143"/>
        <v>294.117647058824</v>
      </c>
      <c r="E202" s="53">
        <v>1020</v>
      </c>
      <c r="F202" s="53">
        <v>1008</v>
      </c>
      <c r="G202" s="54"/>
      <c r="H202" s="67">
        <f t="shared" si="144"/>
        <v>-3529.41176470588</v>
      </c>
      <c r="I202" s="67" t="str">
        <f t="shared" si="145"/>
        <v>0.00</v>
      </c>
      <c r="J202" s="67">
        <f t="shared" si="146"/>
        <v>-3529.41176470588</v>
      </c>
    </row>
    <row r="203" ht="15.75" customHeight="1" spans="1:10">
      <c r="A203" s="73">
        <v>45170</v>
      </c>
      <c r="B203" s="51" t="s">
        <v>150</v>
      </c>
      <c r="C203" s="51" t="s">
        <v>17</v>
      </c>
      <c r="D203" s="63">
        <f t="shared" si="143"/>
        <v>331.491712707182</v>
      </c>
      <c r="E203" s="53">
        <v>905</v>
      </c>
      <c r="F203" s="53">
        <v>905</v>
      </c>
      <c r="G203" s="54"/>
      <c r="H203" s="67">
        <f t="shared" si="144"/>
        <v>0</v>
      </c>
      <c r="I203" s="67" t="str">
        <f t="shared" si="145"/>
        <v>0.00</v>
      </c>
      <c r="J203" s="67">
        <f t="shared" si="146"/>
        <v>0</v>
      </c>
    </row>
    <row r="204" ht="15.75" customHeight="1" spans="1:10">
      <c r="A204" s="73">
        <v>45169</v>
      </c>
      <c r="B204" s="51" t="s">
        <v>151</v>
      </c>
      <c r="C204" s="51" t="s">
        <v>17</v>
      </c>
      <c r="D204" s="63">
        <f t="shared" ref="D204:D206" si="147">300000/E204</f>
        <v>310.55900621118</v>
      </c>
      <c r="E204" s="53">
        <v>966</v>
      </c>
      <c r="F204" s="53">
        <v>976</v>
      </c>
      <c r="G204" s="54">
        <v>986</v>
      </c>
      <c r="H204" s="67">
        <f t="shared" ref="H204:H206" si="148">IF(C204="BUY",(F204-E204)*D204,(E204-F204)*D204)</f>
        <v>3105.5900621118</v>
      </c>
      <c r="I204" s="67">
        <f t="shared" ref="I204:I206" si="149">IF(G204=0,"0.00",IF(C204="BUY",(G204-F204)*D204,(F204-G204)*D204))</f>
        <v>3105.5900621118</v>
      </c>
      <c r="J204" s="67">
        <f t="shared" ref="J204:J206" si="150">I204+H204</f>
        <v>6211.1801242236</v>
      </c>
    </row>
    <row r="205" ht="15.75" customHeight="1" spans="1:10">
      <c r="A205" s="73">
        <v>45169</v>
      </c>
      <c r="B205" s="51" t="s">
        <v>152</v>
      </c>
      <c r="C205" s="51" t="s">
        <v>17</v>
      </c>
      <c r="D205" s="63">
        <f t="shared" si="147"/>
        <v>183.48623853211</v>
      </c>
      <c r="E205" s="53">
        <v>1635</v>
      </c>
      <c r="F205" s="53">
        <v>1650</v>
      </c>
      <c r="G205" s="54">
        <v>1665</v>
      </c>
      <c r="H205" s="67">
        <f t="shared" si="148"/>
        <v>2752.29357798165</v>
      </c>
      <c r="I205" s="67">
        <f t="shared" si="149"/>
        <v>2752.29357798165</v>
      </c>
      <c r="J205" s="67">
        <f t="shared" si="150"/>
        <v>5504.5871559633</v>
      </c>
    </row>
    <row r="206" ht="15.75" customHeight="1" spans="1:10">
      <c r="A206" s="73">
        <v>45169</v>
      </c>
      <c r="B206" s="51" t="s">
        <v>153</v>
      </c>
      <c r="C206" s="51" t="s">
        <v>17</v>
      </c>
      <c r="D206" s="63">
        <f t="shared" si="147"/>
        <v>692.84064665127</v>
      </c>
      <c r="E206" s="53">
        <v>433</v>
      </c>
      <c r="F206" s="53">
        <v>438</v>
      </c>
      <c r="G206" s="54"/>
      <c r="H206" s="67">
        <f t="shared" si="148"/>
        <v>3464.20323325635</v>
      </c>
      <c r="I206" s="67" t="str">
        <f t="shared" si="149"/>
        <v>0.00</v>
      </c>
      <c r="J206" s="67">
        <f t="shared" si="150"/>
        <v>3464.20323325635</v>
      </c>
    </row>
    <row r="207" ht="15.75" customHeight="1" spans="1:10">
      <c r="A207" s="73">
        <v>45168</v>
      </c>
      <c r="B207" s="51" t="s">
        <v>154</v>
      </c>
      <c r="C207" s="51" t="s">
        <v>17</v>
      </c>
      <c r="D207" s="63">
        <f t="shared" ref="D207:D212" si="151">300000/E207</f>
        <v>470.957613814757</v>
      </c>
      <c r="E207" s="53">
        <v>637</v>
      </c>
      <c r="F207" s="53">
        <v>643</v>
      </c>
      <c r="G207" s="54"/>
      <c r="H207" s="67">
        <f t="shared" ref="H207:H212" si="152">IF(C207="BUY",(F207-E207)*D207,(E207-F207)*D207)</f>
        <v>2825.74568288854</v>
      </c>
      <c r="I207" s="67" t="str">
        <f t="shared" ref="I207:I212" si="153">IF(G207=0,"0.00",IF(C207="BUY",(G207-F207)*D207,(F207-G207)*D207))</f>
        <v>0.00</v>
      </c>
      <c r="J207" s="67">
        <f t="shared" ref="J207:J212" si="154">I207+H207</f>
        <v>2825.74568288854</v>
      </c>
    </row>
    <row r="208" ht="15.75" customHeight="1" spans="1:10">
      <c r="A208" s="73">
        <v>45168</v>
      </c>
      <c r="B208" s="51" t="s">
        <v>155</v>
      </c>
      <c r="C208" s="51" t="s">
        <v>17</v>
      </c>
      <c r="D208" s="63">
        <f t="shared" si="151"/>
        <v>192.307692307692</v>
      </c>
      <c r="E208" s="53">
        <v>1560</v>
      </c>
      <c r="F208" s="53">
        <v>1575</v>
      </c>
      <c r="G208" s="54"/>
      <c r="H208" s="67">
        <f t="shared" si="152"/>
        <v>2884.61538461538</v>
      </c>
      <c r="I208" s="67" t="str">
        <f t="shared" si="153"/>
        <v>0.00</v>
      </c>
      <c r="J208" s="67">
        <f t="shared" si="154"/>
        <v>2884.61538461538</v>
      </c>
    </row>
    <row r="209" ht="15.75" customHeight="1" spans="1:10">
      <c r="A209" s="73">
        <v>45167</v>
      </c>
      <c r="B209" s="51" t="s">
        <v>153</v>
      </c>
      <c r="C209" s="51" t="s">
        <v>17</v>
      </c>
      <c r="D209" s="63">
        <f t="shared" si="151"/>
        <v>707.547169811321</v>
      </c>
      <c r="E209" s="53">
        <v>424</v>
      </c>
      <c r="F209" s="53">
        <v>428</v>
      </c>
      <c r="G209" s="54">
        <v>433</v>
      </c>
      <c r="H209" s="67">
        <f t="shared" si="152"/>
        <v>2830.18867924528</v>
      </c>
      <c r="I209" s="67">
        <f t="shared" si="153"/>
        <v>3537.7358490566</v>
      </c>
      <c r="J209" s="67">
        <f t="shared" si="154"/>
        <v>6367.92452830189</v>
      </c>
    </row>
    <row r="210" ht="15.75" customHeight="1" spans="1:10">
      <c r="A210" s="73">
        <v>45167</v>
      </c>
      <c r="B210" s="51" t="s">
        <v>148</v>
      </c>
      <c r="C210" s="51" t="s">
        <v>17</v>
      </c>
      <c r="D210" s="63">
        <f t="shared" si="151"/>
        <v>41.958041958042</v>
      </c>
      <c r="E210" s="53">
        <v>7150</v>
      </c>
      <c r="F210" s="53">
        <v>7175</v>
      </c>
      <c r="G210" s="54"/>
      <c r="H210" s="67">
        <f t="shared" si="152"/>
        <v>1048.95104895105</v>
      </c>
      <c r="I210" s="67" t="str">
        <f t="shared" si="153"/>
        <v>0.00</v>
      </c>
      <c r="J210" s="67">
        <f t="shared" si="154"/>
        <v>1048.95104895105</v>
      </c>
    </row>
    <row r="211" ht="15.75" customHeight="1" spans="1:10">
      <c r="A211" s="73">
        <v>45167</v>
      </c>
      <c r="B211" s="51" t="s">
        <v>80</v>
      </c>
      <c r="C211" s="51" t="s">
        <v>17</v>
      </c>
      <c r="D211" s="63">
        <f t="shared" si="151"/>
        <v>332.963374028857</v>
      </c>
      <c r="E211" s="53">
        <v>901</v>
      </c>
      <c r="F211" s="53">
        <v>910</v>
      </c>
      <c r="G211" s="54">
        <v>920</v>
      </c>
      <c r="H211" s="67">
        <f t="shared" si="152"/>
        <v>2996.67036625971</v>
      </c>
      <c r="I211" s="67">
        <f t="shared" si="153"/>
        <v>3329.63374028857</v>
      </c>
      <c r="J211" s="67">
        <f t="shared" si="154"/>
        <v>6326.30410654828</v>
      </c>
    </row>
    <row r="212" ht="15.75" customHeight="1" spans="1:10">
      <c r="A212" s="73">
        <v>45167</v>
      </c>
      <c r="B212" s="51" t="s">
        <v>156</v>
      </c>
      <c r="C212" s="51" t="s">
        <v>17</v>
      </c>
      <c r="D212" s="63">
        <f t="shared" si="151"/>
        <v>998.336106489185</v>
      </c>
      <c r="E212" s="53">
        <v>300.5</v>
      </c>
      <c r="F212" s="53">
        <v>304</v>
      </c>
      <c r="G212" s="54"/>
      <c r="H212" s="67">
        <f t="shared" si="152"/>
        <v>3494.17637271215</v>
      </c>
      <c r="I212" s="67" t="str">
        <f t="shared" si="153"/>
        <v>0.00</v>
      </c>
      <c r="J212" s="67">
        <f t="shared" si="154"/>
        <v>3494.17637271215</v>
      </c>
    </row>
    <row r="213" ht="15.75" customHeight="1" spans="1:10">
      <c r="A213" s="73">
        <v>45166</v>
      </c>
      <c r="B213" s="51" t="s">
        <v>109</v>
      </c>
      <c r="C213" s="51" t="s">
        <v>17</v>
      </c>
      <c r="D213" s="63">
        <f t="shared" ref="D213:D216" si="155">300000/E213</f>
        <v>258.620689655172</v>
      </c>
      <c r="E213" s="53">
        <v>1160</v>
      </c>
      <c r="F213" s="53">
        <v>1175</v>
      </c>
      <c r="G213" s="54">
        <v>1190</v>
      </c>
      <c r="H213" s="67">
        <f t="shared" ref="H213:H215" si="156">IF(C213="BUY",(F213-E213)*D213,(E213-F213)*D213)</f>
        <v>3879.31034482759</v>
      </c>
      <c r="I213" s="67">
        <f t="shared" ref="I213:I215" si="157">IF(G213=0,"0.00",IF(C213="BUY",(G213-F213)*D213,(F213-G213)*D213))</f>
        <v>3879.31034482759</v>
      </c>
      <c r="J213" s="67">
        <f t="shared" ref="J213:J215" si="158">I213+H213</f>
        <v>7758.62068965517</v>
      </c>
    </row>
    <row r="214" ht="15.75" customHeight="1" spans="1:10">
      <c r="A214" s="73">
        <v>45166</v>
      </c>
      <c r="B214" s="51" t="s">
        <v>157</v>
      </c>
      <c r="C214" s="51" t="s">
        <v>17</v>
      </c>
      <c r="D214" s="63">
        <f t="shared" si="155"/>
        <v>467.289719626168</v>
      </c>
      <c r="E214" s="53">
        <v>642</v>
      </c>
      <c r="F214" s="53">
        <v>642</v>
      </c>
      <c r="G214" s="54"/>
      <c r="H214" s="67">
        <f t="shared" si="156"/>
        <v>0</v>
      </c>
      <c r="I214" s="67" t="str">
        <f t="shared" si="157"/>
        <v>0.00</v>
      </c>
      <c r="J214" s="67">
        <f t="shared" si="158"/>
        <v>0</v>
      </c>
    </row>
    <row r="215" ht="15.75" customHeight="1" spans="1:10">
      <c r="A215" s="73">
        <v>45166</v>
      </c>
      <c r="B215" s="51" t="s">
        <v>132</v>
      </c>
      <c r="C215" s="51" t="s">
        <v>17</v>
      </c>
      <c r="D215" s="63">
        <f t="shared" si="155"/>
        <v>726.392251815981</v>
      </c>
      <c r="E215" s="53">
        <v>413</v>
      </c>
      <c r="F215" s="53">
        <v>418</v>
      </c>
      <c r="G215" s="54"/>
      <c r="H215" s="67">
        <f t="shared" si="156"/>
        <v>3631.9612590799</v>
      </c>
      <c r="I215" s="67" t="str">
        <f t="shared" si="157"/>
        <v>0.00</v>
      </c>
      <c r="J215" s="67">
        <f t="shared" si="158"/>
        <v>3631.9612590799</v>
      </c>
    </row>
    <row r="216" ht="15.75" customHeight="1" spans="1:10">
      <c r="A216" s="73">
        <v>45166</v>
      </c>
      <c r="B216" s="51" t="s">
        <v>158</v>
      </c>
      <c r="C216" s="51" t="s">
        <v>17</v>
      </c>
      <c r="D216" s="63">
        <f t="shared" si="155"/>
        <v>1209.67741935484</v>
      </c>
      <c r="E216" s="53">
        <v>248</v>
      </c>
      <c r="F216" s="53">
        <v>252</v>
      </c>
      <c r="G216" s="54"/>
      <c r="H216" s="67">
        <f t="shared" ref="H216" si="159">IF(C216="BUY",(F216-E216)*D216,(E216-F216)*D216)</f>
        <v>4838.70967741936</v>
      </c>
      <c r="I216" s="67" t="str">
        <f t="shared" ref="I216" si="160">IF(G216=0,"0.00",IF(C216="BUY",(G216-F216)*D216,(F216-G216)*D216))</f>
        <v>0.00</v>
      </c>
      <c r="J216" s="67">
        <f t="shared" ref="J216" si="161">I216+H216</f>
        <v>4838.70967741936</v>
      </c>
    </row>
    <row r="217" ht="15.75" customHeight="1" spans="1:10">
      <c r="A217" s="73">
        <v>45163</v>
      </c>
      <c r="B217" s="51" t="s">
        <v>159</v>
      </c>
      <c r="C217" s="51" t="s">
        <v>17</v>
      </c>
      <c r="D217" s="63">
        <f t="shared" ref="D217:D220" si="162">300000/E217</f>
        <v>887.573964497041</v>
      </c>
      <c r="E217" s="53">
        <v>338</v>
      </c>
      <c r="F217" s="53">
        <v>341.5</v>
      </c>
      <c r="G217" s="54"/>
      <c r="H217" s="67">
        <f t="shared" ref="H217:H221" si="163">IF(C217="BUY",(F217-E217)*D217,(E217-F217)*D217)</f>
        <v>3106.50887573964</v>
      </c>
      <c r="I217" s="67" t="str">
        <f t="shared" ref="I217:I221" si="164">IF(G217=0,"0.00",IF(C217="BUY",(G217-F217)*D217,(F217-G217)*D217))</f>
        <v>0.00</v>
      </c>
      <c r="J217" s="67">
        <f t="shared" ref="J217:J221" si="165">I217+H217</f>
        <v>3106.50887573964</v>
      </c>
    </row>
    <row r="218" ht="15.75" customHeight="1" spans="1:10">
      <c r="A218" s="73">
        <v>45163</v>
      </c>
      <c r="B218" s="51" t="s">
        <v>108</v>
      </c>
      <c r="C218" s="51" t="s">
        <v>17</v>
      </c>
      <c r="D218" s="63">
        <f t="shared" si="162"/>
        <v>308.641975308642</v>
      </c>
      <c r="E218" s="53">
        <v>972</v>
      </c>
      <c r="F218" s="53">
        <v>982</v>
      </c>
      <c r="G218" s="54"/>
      <c r="H218" s="67">
        <f t="shared" si="163"/>
        <v>3086.41975308642</v>
      </c>
      <c r="I218" s="67" t="str">
        <f t="shared" si="164"/>
        <v>0.00</v>
      </c>
      <c r="J218" s="67">
        <f t="shared" si="165"/>
        <v>3086.41975308642</v>
      </c>
    </row>
    <row r="219" ht="15.75" customHeight="1" spans="1:10">
      <c r="A219" s="73">
        <v>45163</v>
      </c>
      <c r="B219" s="51" t="s">
        <v>149</v>
      </c>
      <c r="C219" s="51" t="s">
        <v>17</v>
      </c>
      <c r="D219" s="63">
        <f t="shared" si="162"/>
        <v>508.474576271186</v>
      </c>
      <c r="E219" s="53">
        <v>590</v>
      </c>
      <c r="F219" s="53">
        <v>594.95</v>
      </c>
      <c r="G219" s="54"/>
      <c r="H219" s="67">
        <f t="shared" si="163"/>
        <v>2516.9491525424</v>
      </c>
      <c r="I219" s="67" t="str">
        <f t="shared" si="164"/>
        <v>0.00</v>
      </c>
      <c r="J219" s="67">
        <f t="shared" si="165"/>
        <v>2516.9491525424</v>
      </c>
    </row>
    <row r="220" ht="15.75" customHeight="1" spans="1:10">
      <c r="A220" s="73">
        <v>45163</v>
      </c>
      <c r="B220" s="51" t="s">
        <v>160</v>
      </c>
      <c r="C220" s="51" t="s">
        <v>17</v>
      </c>
      <c r="D220" s="63">
        <f t="shared" si="162"/>
        <v>299.7002997003</v>
      </c>
      <c r="E220" s="53">
        <v>1001</v>
      </c>
      <c r="F220" s="53">
        <v>1007</v>
      </c>
      <c r="G220" s="54"/>
      <c r="H220" s="67">
        <f t="shared" si="163"/>
        <v>1798.2017982018</v>
      </c>
      <c r="I220" s="67" t="str">
        <f t="shared" si="164"/>
        <v>0.00</v>
      </c>
      <c r="J220" s="67">
        <f t="shared" si="165"/>
        <v>1798.2017982018</v>
      </c>
    </row>
    <row r="221" ht="15.75" customHeight="1" spans="1:10">
      <c r="A221" s="73">
        <v>45162</v>
      </c>
      <c r="B221" s="51" t="s">
        <v>126</v>
      </c>
      <c r="C221" s="51" t="s">
        <v>17</v>
      </c>
      <c r="D221" s="63">
        <f t="shared" ref="D221:D225" si="166">300000/E221</f>
        <v>583.657587548638</v>
      </c>
      <c r="E221" s="53">
        <v>514</v>
      </c>
      <c r="F221" s="53">
        <v>520</v>
      </c>
      <c r="G221" s="54"/>
      <c r="H221" s="67">
        <f t="shared" si="163"/>
        <v>3501.94552529183</v>
      </c>
      <c r="I221" s="67" t="str">
        <f t="shared" si="164"/>
        <v>0.00</v>
      </c>
      <c r="J221" s="67">
        <f t="shared" si="165"/>
        <v>3501.94552529183</v>
      </c>
    </row>
    <row r="222" ht="15.75" customHeight="1" spans="1:10">
      <c r="A222" s="73">
        <v>45162</v>
      </c>
      <c r="B222" s="51" t="s">
        <v>161</v>
      </c>
      <c r="C222" s="51" t="s">
        <v>17</v>
      </c>
      <c r="D222" s="63">
        <f t="shared" si="166"/>
        <v>181.268882175227</v>
      </c>
      <c r="E222" s="53">
        <v>1655</v>
      </c>
      <c r="F222" s="53">
        <v>1638</v>
      </c>
      <c r="G222" s="54"/>
      <c r="H222" s="67">
        <f t="shared" ref="H222:H225" si="167">IF(C222="BUY",(F222-E222)*D222,(E222-F222)*D222)</f>
        <v>-3081.57099697885</v>
      </c>
      <c r="I222" s="67" t="str">
        <f t="shared" ref="I222:I225" si="168">IF(G222=0,"0.00",IF(C222="BUY",(G222-F222)*D222,(F222-G222)*D222))</f>
        <v>0.00</v>
      </c>
      <c r="J222" s="67">
        <f t="shared" ref="J222:J225" si="169">I222+H222</f>
        <v>-3081.57099697885</v>
      </c>
    </row>
    <row r="223" ht="15.75" customHeight="1" spans="1:10">
      <c r="A223" s="73">
        <v>45162</v>
      </c>
      <c r="B223" s="51" t="s">
        <v>104</v>
      </c>
      <c r="C223" s="51" t="s">
        <v>17</v>
      </c>
      <c r="D223" s="63">
        <f t="shared" si="166"/>
        <v>705.882352941176</v>
      </c>
      <c r="E223" s="53">
        <v>425</v>
      </c>
      <c r="F223" s="53">
        <v>425</v>
      </c>
      <c r="G223" s="54"/>
      <c r="H223" s="67">
        <f t="shared" si="167"/>
        <v>0</v>
      </c>
      <c r="I223" s="67" t="str">
        <f t="shared" si="168"/>
        <v>0.00</v>
      </c>
      <c r="J223" s="67">
        <f t="shared" si="169"/>
        <v>0</v>
      </c>
    </row>
    <row r="224" ht="15.75" customHeight="1" spans="1:10">
      <c r="A224" s="73">
        <v>45162</v>
      </c>
      <c r="B224" s="51" t="s">
        <v>162</v>
      </c>
      <c r="C224" s="51" t="s">
        <v>17</v>
      </c>
      <c r="D224" s="63">
        <f t="shared" si="166"/>
        <v>1923.07692307692</v>
      </c>
      <c r="E224" s="53">
        <v>156</v>
      </c>
      <c r="F224" s="53">
        <v>156.9</v>
      </c>
      <c r="G224" s="54"/>
      <c r="H224" s="67">
        <f t="shared" si="167"/>
        <v>1730.76923076924</v>
      </c>
      <c r="I224" s="67" t="str">
        <f t="shared" si="168"/>
        <v>0.00</v>
      </c>
      <c r="J224" s="67">
        <f t="shared" si="169"/>
        <v>1730.76923076924</v>
      </c>
    </row>
    <row r="225" ht="15.75" customHeight="1" spans="1:10">
      <c r="A225" s="73">
        <v>45162</v>
      </c>
      <c r="B225" s="51" t="s">
        <v>163</v>
      </c>
      <c r="C225" s="51" t="s">
        <v>17</v>
      </c>
      <c r="D225" s="63">
        <f t="shared" si="166"/>
        <v>374.064837905237</v>
      </c>
      <c r="E225" s="53">
        <v>802</v>
      </c>
      <c r="F225" s="53">
        <v>785</v>
      </c>
      <c r="G225" s="54"/>
      <c r="H225" s="67">
        <f t="shared" si="167"/>
        <v>-6359.10224438903</v>
      </c>
      <c r="I225" s="67" t="str">
        <f t="shared" si="168"/>
        <v>0.00</v>
      </c>
      <c r="J225" s="67">
        <f t="shared" si="169"/>
        <v>-6359.10224438903</v>
      </c>
    </row>
    <row r="226" ht="15.75" customHeight="1" spans="1:10">
      <c r="A226" s="73">
        <v>45161</v>
      </c>
      <c r="B226" s="51" t="s">
        <v>164</v>
      </c>
      <c r="C226" s="51" t="s">
        <v>17</v>
      </c>
      <c r="D226" s="63">
        <f t="shared" ref="D226:D229" si="170">300000/E226</f>
        <v>90.3614457831325</v>
      </c>
      <c r="E226" s="53">
        <v>3320</v>
      </c>
      <c r="F226" s="53">
        <v>3285</v>
      </c>
      <c r="G226" s="54"/>
      <c r="H226" s="67">
        <f t="shared" ref="H226:H229" si="171">IF(C226="BUY",(F226-E226)*D226,(E226-F226)*D226)</f>
        <v>-3162.65060240964</v>
      </c>
      <c r="I226" s="67" t="str">
        <f t="shared" ref="I226:I229" si="172">IF(G226=0,"0.00",IF(C226="BUY",(G226-F226)*D226,(F226-G226)*D226))</f>
        <v>0.00</v>
      </c>
      <c r="J226" s="67">
        <f t="shared" ref="J226:J229" si="173">I226+H226</f>
        <v>-3162.65060240964</v>
      </c>
    </row>
    <row r="227" ht="15.75" customHeight="1" spans="1:10">
      <c r="A227" s="73">
        <v>45161</v>
      </c>
      <c r="B227" s="51" t="s">
        <v>165</v>
      </c>
      <c r="C227" s="51" t="s">
        <v>17</v>
      </c>
      <c r="D227" s="63">
        <f t="shared" si="170"/>
        <v>52.49343832021</v>
      </c>
      <c r="E227" s="53">
        <v>5715</v>
      </c>
      <c r="F227" s="53">
        <v>5780</v>
      </c>
      <c r="G227" s="54">
        <v>5840</v>
      </c>
      <c r="H227" s="67">
        <f t="shared" si="171"/>
        <v>3412.07349081365</v>
      </c>
      <c r="I227" s="67">
        <f t="shared" si="172"/>
        <v>3149.6062992126</v>
      </c>
      <c r="J227" s="67">
        <f t="shared" si="173"/>
        <v>6561.67979002625</v>
      </c>
    </row>
    <row r="228" ht="15.75" customHeight="1" spans="1:10">
      <c r="A228" s="73">
        <v>45161</v>
      </c>
      <c r="B228" s="51" t="s">
        <v>166</v>
      </c>
      <c r="C228" s="51" t="s">
        <v>17</v>
      </c>
      <c r="D228" s="63">
        <f t="shared" si="170"/>
        <v>867.052023121387</v>
      </c>
      <c r="E228" s="53">
        <v>346</v>
      </c>
      <c r="F228" s="53">
        <v>346</v>
      </c>
      <c r="G228" s="54"/>
      <c r="H228" s="67">
        <f t="shared" si="171"/>
        <v>0</v>
      </c>
      <c r="I228" s="67" t="str">
        <f t="shared" si="172"/>
        <v>0.00</v>
      </c>
      <c r="J228" s="67">
        <f t="shared" si="173"/>
        <v>0</v>
      </c>
    </row>
    <row r="229" ht="15.75" customHeight="1" spans="1:10">
      <c r="A229" s="73">
        <v>45161</v>
      </c>
      <c r="B229" s="51" t="s">
        <v>153</v>
      </c>
      <c r="C229" s="51" t="s">
        <v>17</v>
      </c>
      <c r="D229" s="63">
        <f t="shared" si="170"/>
        <v>707.547169811321</v>
      </c>
      <c r="E229" s="53">
        <v>424</v>
      </c>
      <c r="F229" s="53">
        <v>428</v>
      </c>
      <c r="G229" s="54"/>
      <c r="H229" s="67">
        <f t="shared" si="171"/>
        <v>2830.18867924528</v>
      </c>
      <c r="I229" s="67" t="str">
        <f t="shared" si="172"/>
        <v>0.00</v>
      </c>
      <c r="J229" s="67">
        <f t="shared" si="173"/>
        <v>2830.18867924528</v>
      </c>
    </row>
    <row r="230" ht="15.75" customHeight="1" spans="1:10">
      <c r="A230" s="73">
        <v>45160</v>
      </c>
      <c r="B230" s="51" t="s">
        <v>167</v>
      </c>
      <c r="C230" s="51" t="s">
        <v>17</v>
      </c>
      <c r="D230" s="63">
        <f t="shared" ref="D230:D234" si="174">300000/E230</f>
        <v>1369.86301369863</v>
      </c>
      <c r="E230" s="53">
        <v>219</v>
      </c>
      <c r="F230" s="53">
        <v>222</v>
      </c>
      <c r="G230" s="54"/>
      <c r="H230" s="67">
        <f t="shared" ref="H230:H234" si="175">IF(C230="BUY",(F230-E230)*D230,(E230-F230)*D230)</f>
        <v>4109.58904109589</v>
      </c>
      <c r="I230" s="67" t="str">
        <f t="shared" ref="I230:I234" si="176">IF(G230=0,"0.00",IF(C230="BUY",(G230-F230)*D230,(F230-G230)*D230))</f>
        <v>0.00</v>
      </c>
      <c r="J230" s="67">
        <f t="shared" ref="J230:J234" si="177">I230+H230</f>
        <v>4109.58904109589</v>
      </c>
    </row>
    <row r="231" ht="15.75" customHeight="1" spans="1:10">
      <c r="A231" s="73">
        <v>45160</v>
      </c>
      <c r="B231" s="51" t="s">
        <v>112</v>
      </c>
      <c r="C231" s="51" t="s">
        <v>17</v>
      </c>
      <c r="D231" s="63">
        <f t="shared" si="174"/>
        <v>1385.68129330254</v>
      </c>
      <c r="E231" s="53">
        <v>216.5</v>
      </c>
      <c r="F231" s="53">
        <v>219</v>
      </c>
      <c r="G231" s="54">
        <v>221</v>
      </c>
      <c r="H231" s="67">
        <f t="shared" si="175"/>
        <v>3464.20323325635</v>
      </c>
      <c r="I231" s="67">
        <f t="shared" si="176"/>
        <v>2771.36258660508</v>
      </c>
      <c r="J231" s="67">
        <f t="shared" si="177"/>
        <v>6235.56581986143</v>
      </c>
    </row>
    <row r="232" ht="15.75" customHeight="1" spans="1:10">
      <c r="A232" s="73">
        <v>45160</v>
      </c>
      <c r="B232" s="51" t="s">
        <v>90</v>
      </c>
      <c r="C232" s="51" t="s">
        <v>17</v>
      </c>
      <c r="D232" s="63">
        <f t="shared" si="174"/>
        <v>310.880829015544</v>
      </c>
      <c r="E232" s="53">
        <v>965</v>
      </c>
      <c r="F232" s="53">
        <v>975</v>
      </c>
      <c r="G232" s="54">
        <v>985</v>
      </c>
      <c r="H232" s="67">
        <f t="shared" si="175"/>
        <v>3108.80829015544</v>
      </c>
      <c r="I232" s="67">
        <f t="shared" si="176"/>
        <v>3108.80829015544</v>
      </c>
      <c r="J232" s="67">
        <f t="shared" si="177"/>
        <v>6217.61658031088</v>
      </c>
    </row>
    <row r="233" ht="15.75" customHeight="1" spans="1:10">
      <c r="A233" s="73">
        <v>45160</v>
      </c>
      <c r="B233" s="51" t="s">
        <v>168</v>
      </c>
      <c r="C233" s="51" t="s">
        <v>17</v>
      </c>
      <c r="D233" s="63">
        <f t="shared" si="174"/>
        <v>534.75935828877</v>
      </c>
      <c r="E233" s="53">
        <v>561</v>
      </c>
      <c r="F233" s="53">
        <v>555</v>
      </c>
      <c r="G233" s="54"/>
      <c r="H233" s="67">
        <f t="shared" si="175"/>
        <v>-3208.55614973262</v>
      </c>
      <c r="I233" s="67" t="str">
        <f t="shared" si="176"/>
        <v>0.00</v>
      </c>
      <c r="J233" s="67">
        <f t="shared" si="177"/>
        <v>-3208.55614973262</v>
      </c>
    </row>
    <row r="234" ht="15.75" customHeight="1" spans="1:10">
      <c r="A234" s="73">
        <v>45160</v>
      </c>
      <c r="B234" s="51" t="s">
        <v>169</v>
      </c>
      <c r="C234" s="51" t="s">
        <v>17</v>
      </c>
      <c r="D234" s="63">
        <f t="shared" si="174"/>
        <v>560.747663551402</v>
      </c>
      <c r="E234" s="53">
        <v>535</v>
      </c>
      <c r="F234" s="53">
        <v>539.9</v>
      </c>
      <c r="G234" s="54"/>
      <c r="H234" s="67">
        <f t="shared" si="175"/>
        <v>2747.66355140186</v>
      </c>
      <c r="I234" s="67" t="str">
        <f t="shared" si="176"/>
        <v>0.00</v>
      </c>
      <c r="J234" s="67">
        <f t="shared" si="177"/>
        <v>2747.66355140186</v>
      </c>
    </row>
    <row r="235" ht="15.75" customHeight="1" spans="1:10">
      <c r="A235" s="73">
        <v>45159</v>
      </c>
      <c r="B235" s="51" t="s">
        <v>170</v>
      </c>
      <c r="C235" s="51" t="s">
        <v>17</v>
      </c>
      <c r="D235" s="63">
        <f t="shared" ref="D235:D237" si="178">300000/E235</f>
        <v>110.70110701107</v>
      </c>
      <c r="E235" s="53">
        <v>2710</v>
      </c>
      <c r="F235" s="53">
        <v>2735</v>
      </c>
      <c r="G235" s="54">
        <v>2765</v>
      </c>
      <c r="H235" s="67">
        <f t="shared" ref="H235:H241" si="179">IF(C235="BUY",(F235-E235)*D235,(E235-F235)*D235)</f>
        <v>2767.52767527675</v>
      </c>
      <c r="I235" s="67">
        <f t="shared" ref="I235:I241" si="180">IF(G235=0,"0.00",IF(C235="BUY",(G235-F235)*D235,(F235-G235)*D235))</f>
        <v>3321.0332103321</v>
      </c>
      <c r="J235" s="67">
        <f t="shared" ref="J235:J241" si="181">I235+H235</f>
        <v>6088.56088560886</v>
      </c>
    </row>
    <row r="236" ht="15.75" customHeight="1" spans="1:10">
      <c r="A236" s="73">
        <v>45159</v>
      </c>
      <c r="B236" s="51" t="s">
        <v>124</v>
      </c>
      <c r="C236" s="51" t="s">
        <v>17</v>
      </c>
      <c r="D236" s="63">
        <f t="shared" si="178"/>
        <v>1027.39726027397</v>
      </c>
      <c r="E236" s="53">
        <v>292</v>
      </c>
      <c r="F236" s="53">
        <v>295</v>
      </c>
      <c r="G236" s="54">
        <v>299</v>
      </c>
      <c r="H236" s="67">
        <f t="shared" si="179"/>
        <v>3082.19178082192</v>
      </c>
      <c r="I236" s="67">
        <f t="shared" si="180"/>
        <v>4109.58904109589</v>
      </c>
      <c r="J236" s="67">
        <f t="shared" si="181"/>
        <v>7191.78082191781</v>
      </c>
    </row>
    <row r="237" ht="15.75" customHeight="1" spans="1:10">
      <c r="A237" s="73">
        <v>45159</v>
      </c>
      <c r="B237" s="51" t="s">
        <v>167</v>
      </c>
      <c r="C237" s="51" t="s">
        <v>17</v>
      </c>
      <c r="D237" s="63">
        <f t="shared" si="178"/>
        <v>1442.30769230769</v>
      </c>
      <c r="E237" s="53">
        <v>208</v>
      </c>
      <c r="F237" s="53">
        <v>208</v>
      </c>
      <c r="G237" s="54"/>
      <c r="H237" s="67">
        <f t="shared" si="179"/>
        <v>0</v>
      </c>
      <c r="I237" s="67" t="str">
        <f t="shared" si="180"/>
        <v>0.00</v>
      </c>
      <c r="J237" s="67">
        <f t="shared" si="181"/>
        <v>0</v>
      </c>
    </row>
    <row r="238" ht="15.75" customHeight="1" spans="1:10">
      <c r="A238" s="73">
        <v>45156</v>
      </c>
      <c r="B238" s="51" t="s">
        <v>171</v>
      </c>
      <c r="C238" s="51" t="s">
        <v>17</v>
      </c>
      <c r="D238" s="63">
        <f t="shared" ref="D238:D243" si="182">300000/E238</f>
        <v>440.528634361233</v>
      </c>
      <c r="E238" s="53">
        <v>681</v>
      </c>
      <c r="F238" s="53">
        <v>688</v>
      </c>
      <c r="G238" s="54"/>
      <c r="H238" s="67">
        <f t="shared" si="179"/>
        <v>3083.70044052863</v>
      </c>
      <c r="I238" s="67" t="str">
        <f t="shared" si="180"/>
        <v>0.00</v>
      </c>
      <c r="J238" s="67">
        <f t="shared" si="181"/>
        <v>3083.70044052863</v>
      </c>
    </row>
    <row r="239" ht="15.75" customHeight="1" spans="1:10">
      <c r="A239" s="73">
        <v>45156</v>
      </c>
      <c r="B239" s="51" t="s">
        <v>172</v>
      </c>
      <c r="C239" s="51" t="s">
        <v>17</v>
      </c>
      <c r="D239" s="63">
        <f t="shared" si="182"/>
        <v>534.75935828877</v>
      </c>
      <c r="E239" s="53">
        <v>561</v>
      </c>
      <c r="F239" s="53">
        <v>566</v>
      </c>
      <c r="G239" s="54">
        <v>573</v>
      </c>
      <c r="H239" s="67">
        <f t="shared" si="179"/>
        <v>2673.79679144385</v>
      </c>
      <c r="I239" s="67">
        <f t="shared" si="180"/>
        <v>3743.31550802139</v>
      </c>
      <c r="J239" s="67">
        <f t="shared" si="181"/>
        <v>6417.11229946524</v>
      </c>
    </row>
    <row r="240" ht="15.75" customHeight="1" spans="1:10">
      <c r="A240" s="73">
        <v>45156</v>
      </c>
      <c r="B240" s="51" t="s">
        <v>173</v>
      </c>
      <c r="C240" s="51" t="s">
        <v>17</v>
      </c>
      <c r="D240" s="63">
        <f t="shared" si="182"/>
        <v>56.6037735849057</v>
      </c>
      <c r="E240" s="53">
        <v>5300</v>
      </c>
      <c r="F240" s="53">
        <v>5350</v>
      </c>
      <c r="G240" s="54"/>
      <c r="H240" s="67">
        <f t="shared" si="179"/>
        <v>2830.18867924528</v>
      </c>
      <c r="I240" s="67" t="str">
        <f t="shared" si="180"/>
        <v>0.00</v>
      </c>
      <c r="J240" s="67">
        <f t="shared" si="181"/>
        <v>2830.18867924528</v>
      </c>
    </row>
    <row r="241" ht="15.75" customHeight="1" spans="1:10">
      <c r="A241" s="73">
        <v>45156</v>
      </c>
      <c r="B241" s="51" t="s">
        <v>102</v>
      </c>
      <c r="C241" s="51" t="s">
        <v>17</v>
      </c>
      <c r="D241" s="63">
        <f t="shared" si="182"/>
        <v>193.548387096774</v>
      </c>
      <c r="E241" s="53">
        <v>1550</v>
      </c>
      <c r="F241" s="53">
        <v>1560</v>
      </c>
      <c r="G241" s="54"/>
      <c r="H241" s="67">
        <f t="shared" si="179"/>
        <v>1935.48387096774</v>
      </c>
      <c r="I241" s="67" t="str">
        <f t="shared" si="180"/>
        <v>0.00</v>
      </c>
      <c r="J241" s="67">
        <f t="shared" si="181"/>
        <v>1935.48387096774</v>
      </c>
    </row>
    <row r="242" ht="15.75" customHeight="1" spans="1:10">
      <c r="A242" s="73">
        <v>45156</v>
      </c>
      <c r="B242" s="51" t="s">
        <v>124</v>
      </c>
      <c r="C242" s="51" t="s">
        <v>17</v>
      </c>
      <c r="D242" s="63">
        <f t="shared" si="182"/>
        <v>1038.06228373702</v>
      </c>
      <c r="E242" s="53">
        <v>289</v>
      </c>
      <c r="F242" s="53">
        <v>292.5</v>
      </c>
      <c r="G242" s="54"/>
      <c r="H242" s="67">
        <f t="shared" ref="H242:H243" si="183">IF(C242="BUY",(F242-E242)*D242,(E242-F242)*D242)</f>
        <v>3633.21799307958</v>
      </c>
      <c r="I242" s="67" t="str">
        <f t="shared" ref="I242:I243" si="184">IF(G242=0,"0.00",IF(C242="BUY",(G242-F242)*D242,(F242-G242)*D242))</f>
        <v>0.00</v>
      </c>
      <c r="J242" s="67">
        <f t="shared" ref="J242:J243" si="185">I242+H242</f>
        <v>3633.21799307958</v>
      </c>
    </row>
    <row r="243" ht="15.75" customHeight="1" spans="1:10">
      <c r="A243" s="73">
        <v>45156</v>
      </c>
      <c r="B243" s="51" t="s">
        <v>174</v>
      </c>
      <c r="C243" s="51" t="s">
        <v>17</v>
      </c>
      <c r="D243" s="63">
        <f t="shared" si="182"/>
        <v>998.336106489185</v>
      </c>
      <c r="E243" s="53">
        <v>300.5</v>
      </c>
      <c r="F243" s="53">
        <v>304</v>
      </c>
      <c r="G243" s="54">
        <v>308</v>
      </c>
      <c r="H243" s="67">
        <f t="shared" si="183"/>
        <v>3494.17637271215</v>
      </c>
      <c r="I243" s="67">
        <f t="shared" si="184"/>
        <v>3993.34442595674</v>
      </c>
      <c r="J243" s="67">
        <f t="shared" si="185"/>
        <v>7487.52079866888</v>
      </c>
    </row>
    <row r="244" ht="15.75" customHeight="1" spans="1:10">
      <c r="A244" s="73">
        <v>45155</v>
      </c>
      <c r="B244" s="51" t="s">
        <v>112</v>
      </c>
      <c r="C244" s="51" t="s">
        <v>17</v>
      </c>
      <c r="D244" s="63">
        <f t="shared" ref="D244:D246" si="186">300000/E244</f>
        <v>1666.66666666667</v>
      </c>
      <c r="E244" s="53">
        <v>180</v>
      </c>
      <c r="F244" s="53">
        <v>182</v>
      </c>
      <c r="G244" s="54">
        <v>185</v>
      </c>
      <c r="H244" s="67">
        <f t="shared" ref="H244:H246" si="187">IF(C244="BUY",(F244-E244)*D244,(E244-F244)*D244)</f>
        <v>3333.33333333333</v>
      </c>
      <c r="I244" s="67">
        <f t="shared" ref="I244:I246" si="188">IF(G244=0,"0.00",IF(C244="BUY",(G244-F244)*D244,(F244-G244)*D244))</f>
        <v>5000</v>
      </c>
      <c r="J244" s="67">
        <f t="shared" ref="J244:J246" si="189">I244+H244</f>
        <v>8333.33333333333</v>
      </c>
    </row>
    <row r="245" ht="15.75" customHeight="1" spans="1:10">
      <c r="A245" s="73">
        <v>45155</v>
      </c>
      <c r="B245" s="51" t="s">
        <v>115</v>
      </c>
      <c r="C245" s="51" t="s">
        <v>17</v>
      </c>
      <c r="D245" s="63">
        <f t="shared" si="186"/>
        <v>329.67032967033</v>
      </c>
      <c r="E245" s="53">
        <v>910</v>
      </c>
      <c r="F245" s="53">
        <v>920</v>
      </c>
      <c r="G245" s="54">
        <v>930</v>
      </c>
      <c r="H245" s="67">
        <f t="shared" si="187"/>
        <v>3296.7032967033</v>
      </c>
      <c r="I245" s="67">
        <f t="shared" si="188"/>
        <v>3296.7032967033</v>
      </c>
      <c r="J245" s="67">
        <f t="shared" si="189"/>
        <v>6593.40659340659</v>
      </c>
    </row>
    <row r="246" ht="15.75" customHeight="1" spans="1:10">
      <c r="A246" s="73">
        <v>45155</v>
      </c>
      <c r="B246" s="51" t="s">
        <v>175</v>
      </c>
      <c r="C246" s="51" t="s">
        <v>17</v>
      </c>
      <c r="D246" s="63">
        <f t="shared" si="186"/>
        <v>341.685649202733</v>
      </c>
      <c r="E246" s="53">
        <v>878</v>
      </c>
      <c r="F246" s="53">
        <v>885</v>
      </c>
      <c r="G246" s="54"/>
      <c r="H246" s="67">
        <f t="shared" si="187"/>
        <v>2391.79954441913</v>
      </c>
      <c r="I246" s="67" t="str">
        <f t="shared" si="188"/>
        <v>0.00</v>
      </c>
      <c r="J246" s="67">
        <f t="shared" si="189"/>
        <v>2391.79954441913</v>
      </c>
    </row>
    <row r="247" ht="15.75" customHeight="1" spans="1:10">
      <c r="A247" s="73">
        <v>45154</v>
      </c>
      <c r="B247" s="51" t="s">
        <v>176</v>
      </c>
      <c r="C247" s="51" t="s">
        <v>17</v>
      </c>
      <c r="D247" s="63">
        <f t="shared" ref="D247:D251" si="190">300000/E247</f>
        <v>2439.0243902439</v>
      </c>
      <c r="E247" s="53">
        <v>123</v>
      </c>
      <c r="F247" s="53">
        <v>124.5</v>
      </c>
      <c r="G247" s="54">
        <v>126</v>
      </c>
      <c r="H247" s="67">
        <f t="shared" ref="H247:H253" si="191">IF(C247="BUY",(F247-E247)*D247,(E247-F247)*D247)</f>
        <v>3658.53658536585</v>
      </c>
      <c r="I247" s="67">
        <f t="shared" ref="I247:I253" si="192">IF(G247=0,"0.00",IF(C247="BUY",(G247-F247)*D247,(F247-G247)*D247))</f>
        <v>3658.53658536585</v>
      </c>
      <c r="J247" s="67">
        <f t="shared" ref="J247:J253" si="193">I247+H247</f>
        <v>7317.07317073171</v>
      </c>
    </row>
    <row r="248" ht="15.75" customHeight="1" spans="1:10">
      <c r="A248" s="73">
        <v>45154</v>
      </c>
      <c r="B248" s="51" t="s">
        <v>177</v>
      </c>
      <c r="C248" s="51" t="s">
        <v>17</v>
      </c>
      <c r="D248" s="63">
        <f t="shared" si="190"/>
        <v>426.74253200569</v>
      </c>
      <c r="E248" s="53">
        <v>703</v>
      </c>
      <c r="F248" s="53">
        <v>709</v>
      </c>
      <c r="G248" s="54"/>
      <c r="H248" s="67">
        <f t="shared" si="191"/>
        <v>2560.45519203414</v>
      </c>
      <c r="I248" s="67" t="str">
        <f t="shared" si="192"/>
        <v>0.00</v>
      </c>
      <c r="J248" s="67">
        <f t="shared" si="193"/>
        <v>2560.45519203414</v>
      </c>
    </row>
    <row r="249" ht="15.75" customHeight="1" spans="1:10">
      <c r="A249" s="73">
        <v>45154</v>
      </c>
      <c r="B249" s="51" t="s">
        <v>178</v>
      </c>
      <c r="C249" s="51" t="s">
        <v>17</v>
      </c>
      <c r="D249" s="63">
        <f t="shared" si="190"/>
        <v>152.129817444219</v>
      </c>
      <c r="E249" s="53">
        <v>1972</v>
      </c>
      <c r="F249" s="53">
        <v>1950</v>
      </c>
      <c r="G249" s="54"/>
      <c r="H249" s="67">
        <f t="shared" si="191"/>
        <v>-3346.85598377282</v>
      </c>
      <c r="I249" s="67" t="str">
        <f t="shared" si="192"/>
        <v>0.00</v>
      </c>
      <c r="J249" s="67">
        <f t="shared" si="193"/>
        <v>-3346.85598377282</v>
      </c>
    </row>
    <row r="250" ht="15.75" customHeight="1" spans="1:10">
      <c r="A250" s="73">
        <v>45154</v>
      </c>
      <c r="B250" s="51" t="s">
        <v>115</v>
      </c>
      <c r="C250" s="51" t="s">
        <v>17</v>
      </c>
      <c r="D250" s="63">
        <f t="shared" si="190"/>
        <v>340.136054421769</v>
      </c>
      <c r="E250" s="53">
        <v>882</v>
      </c>
      <c r="F250" s="53">
        <v>890</v>
      </c>
      <c r="G250" s="54">
        <v>900</v>
      </c>
      <c r="H250" s="67">
        <f t="shared" si="191"/>
        <v>2721.08843537415</v>
      </c>
      <c r="I250" s="67">
        <f t="shared" si="192"/>
        <v>3401.36054421769</v>
      </c>
      <c r="J250" s="67">
        <f t="shared" si="193"/>
        <v>6122.44897959184</v>
      </c>
    </row>
    <row r="251" ht="15.75" customHeight="1" spans="1:10">
      <c r="A251" s="73">
        <v>45154</v>
      </c>
      <c r="B251" s="51" t="s">
        <v>179</v>
      </c>
      <c r="C251" s="51" t="s">
        <v>17</v>
      </c>
      <c r="D251" s="63">
        <f t="shared" si="190"/>
        <v>1421.8009478673</v>
      </c>
      <c r="E251" s="53">
        <v>211</v>
      </c>
      <c r="F251" s="53">
        <v>214</v>
      </c>
      <c r="G251" s="54"/>
      <c r="H251" s="67">
        <f t="shared" si="191"/>
        <v>4265.4028436019</v>
      </c>
      <c r="I251" s="67" t="str">
        <f t="shared" si="192"/>
        <v>0.00</v>
      </c>
      <c r="J251" s="67">
        <f t="shared" si="193"/>
        <v>4265.4028436019</v>
      </c>
    </row>
    <row r="252" ht="15.75" customHeight="1" spans="1:10">
      <c r="A252" s="73">
        <v>45152</v>
      </c>
      <c r="B252" s="51" t="s">
        <v>73</v>
      </c>
      <c r="C252" s="51" t="s">
        <v>17</v>
      </c>
      <c r="D252" s="63">
        <f t="shared" ref="D252:D256" si="194">300000/E252</f>
        <v>265.017667844523</v>
      </c>
      <c r="E252" s="53">
        <v>1132</v>
      </c>
      <c r="F252" s="53">
        <v>1120</v>
      </c>
      <c r="G252" s="54"/>
      <c r="H252" s="67">
        <f t="shared" si="191"/>
        <v>-3180.21201413428</v>
      </c>
      <c r="I252" s="67" t="str">
        <f t="shared" si="192"/>
        <v>0.00</v>
      </c>
      <c r="J252" s="67">
        <f t="shared" si="193"/>
        <v>-3180.21201413428</v>
      </c>
    </row>
    <row r="253" ht="15.75" customHeight="1" spans="1:10">
      <c r="A253" s="73">
        <v>45152</v>
      </c>
      <c r="B253" s="51" t="s">
        <v>130</v>
      </c>
      <c r="C253" s="51" t="s">
        <v>17</v>
      </c>
      <c r="D253" s="63">
        <f t="shared" si="194"/>
        <v>279.06976744186</v>
      </c>
      <c r="E253" s="53">
        <v>1075</v>
      </c>
      <c r="F253" s="53">
        <v>1085</v>
      </c>
      <c r="G253" s="54">
        <v>1092</v>
      </c>
      <c r="H253" s="67">
        <f t="shared" si="191"/>
        <v>2790.6976744186</v>
      </c>
      <c r="I253" s="67">
        <f t="shared" si="192"/>
        <v>1953.48837209302</v>
      </c>
      <c r="J253" s="67">
        <f t="shared" si="193"/>
        <v>4744.18604651163</v>
      </c>
    </row>
    <row r="254" ht="15.75" customHeight="1" spans="1:10">
      <c r="A254" s="73">
        <v>45152</v>
      </c>
      <c r="B254" s="51" t="s">
        <v>167</v>
      </c>
      <c r="C254" s="51" t="s">
        <v>17</v>
      </c>
      <c r="D254" s="63">
        <f t="shared" si="194"/>
        <v>1485.14851485149</v>
      </c>
      <c r="E254" s="53">
        <v>202</v>
      </c>
      <c r="F254" s="53">
        <v>204</v>
      </c>
      <c r="G254" s="54"/>
      <c r="H254" s="67">
        <f t="shared" ref="H254:H256" si="195">IF(C254="BUY",(F254-E254)*D254,(E254-F254)*D254)</f>
        <v>2970.29702970297</v>
      </c>
      <c r="I254" s="67" t="str">
        <f t="shared" ref="I254:I256" si="196">IF(G254=0,"0.00",IF(C254="BUY",(G254-F254)*D254,(F254-G254)*D254))</f>
        <v>0.00</v>
      </c>
      <c r="J254" s="67">
        <f t="shared" ref="J254:J256" si="197">I254+H254</f>
        <v>2970.29702970297</v>
      </c>
    </row>
    <row r="255" ht="15.75" customHeight="1" spans="1:10">
      <c r="A255" s="73">
        <v>45152</v>
      </c>
      <c r="B255" s="51" t="s">
        <v>115</v>
      </c>
      <c r="C255" s="51" t="s">
        <v>17</v>
      </c>
      <c r="D255" s="63">
        <f t="shared" si="194"/>
        <v>348.837209302326</v>
      </c>
      <c r="E255" s="53">
        <v>860</v>
      </c>
      <c r="F255" s="53">
        <v>868</v>
      </c>
      <c r="G255" s="54"/>
      <c r="H255" s="67">
        <f t="shared" si="195"/>
        <v>2790.6976744186</v>
      </c>
      <c r="I255" s="67" t="str">
        <f t="shared" si="196"/>
        <v>0.00</v>
      </c>
      <c r="J255" s="67">
        <f t="shared" si="197"/>
        <v>2790.6976744186</v>
      </c>
    </row>
    <row r="256" ht="15.75" customHeight="1" spans="1:10">
      <c r="A256" s="73">
        <v>45152</v>
      </c>
      <c r="B256" s="51" t="s">
        <v>180</v>
      </c>
      <c r="C256" s="51" t="s">
        <v>17</v>
      </c>
      <c r="D256" s="63">
        <f t="shared" si="194"/>
        <v>122.699386503067</v>
      </c>
      <c r="E256" s="53">
        <v>2445</v>
      </c>
      <c r="F256" s="53">
        <v>2465</v>
      </c>
      <c r="G256" s="54"/>
      <c r="H256" s="67">
        <f t="shared" si="195"/>
        <v>2453.98773006135</v>
      </c>
      <c r="I256" s="67" t="str">
        <f t="shared" si="196"/>
        <v>0.00</v>
      </c>
      <c r="J256" s="67">
        <f t="shared" si="197"/>
        <v>2453.98773006135</v>
      </c>
    </row>
    <row r="257" ht="15.75" customHeight="1" spans="1:10">
      <c r="A257" s="73">
        <v>45149</v>
      </c>
      <c r="B257" s="51" t="s">
        <v>173</v>
      </c>
      <c r="C257" s="51" t="s">
        <v>17</v>
      </c>
      <c r="D257" s="63">
        <f t="shared" ref="D257:D261" si="198">300000/E257</f>
        <v>62.2406639004149</v>
      </c>
      <c r="E257" s="53">
        <v>4820</v>
      </c>
      <c r="F257" s="53">
        <v>4860</v>
      </c>
      <c r="G257" s="54"/>
      <c r="H257" s="67">
        <f t="shared" ref="H257:H261" si="199">IF(C257="BUY",(F257-E257)*D257,(E257-F257)*D257)</f>
        <v>2489.6265560166</v>
      </c>
      <c r="I257" s="67" t="str">
        <f t="shared" ref="I257:I261" si="200">IF(G257=0,"0.00",IF(C257="BUY",(G257-F257)*D257,(F257-G257)*D257))</f>
        <v>0.00</v>
      </c>
      <c r="J257" s="67">
        <f t="shared" ref="J257:J261" si="201">I257+H257</f>
        <v>2489.6265560166</v>
      </c>
    </row>
    <row r="258" ht="15.75" customHeight="1" spans="1:10">
      <c r="A258" s="73">
        <v>45149</v>
      </c>
      <c r="B258" s="51" t="s">
        <v>181</v>
      </c>
      <c r="C258" s="51" t="s">
        <v>17</v>
      </c>
      <c r="D258" s="63">
        <f t="shared" si="198"/>
        <v>585.9375</v>
      </c>
      <c r="E258" s="53">
        <v>512</v>
      </c>
      <c r="F258" s="53">
        <v>506</v>
      </c>
      <c r="G258" s="54"/>
      <c r="H258" s="67">
        <f t="shared" si="199"/>
        <v>-3515.625</v>
      </c>
      <c r="I258" s="67" t="str">
        <f t="shared" si="200"/>
        <v>0.00</v>
      </c>
      <c r="J258" s="67">
        <f t="shared" si="201"/>
        <v>-3515.625</v>
      </c>
    </row>
    <row r="259" ht="15.75" customHeight="1" spans="1:10">
      <c r="A259" s="73">
        <v>45149</v>
      </c>
      <c r="B259" s="51" t="s">
        <v>175</v>
      </c>
      <c r="C259" s="51" t="s">
        <v>17</v>
      </c>
      <c r="D259" s="63">
        <f t="shared" si="198"/>
        <v>346.020761245675</v>
      </c>
      <c r="E259" s="53">
        <v>867</v>
      </c>
      <c r="F259" s="53">
        <v>869.9</v>
      </c>
      <c r="G259" s="54"/>
      <c r="H259" s="67">
        <f t="shared" si="199"/>
        <v>1003.46020761245</v>
      </c>
      <c r="I259" s="67" t="str">
        <f t="shared" si="200"/>
        <v>0.00</v>
      </c>
      <c r="J259" s="67">
        <f t="shared" si="201"/>
        <v>1003.46020761245</v>
      </c>
    </row>
    <row r="260" ht="15.75" customHeight="1" spans="1:10">
      <c r="A260" s="73">
        <v>45149</v>
      </c>
      <c r="B260" s="51" t="s">
        <v>118</v>
      </c>
      <c r="C260" s="51" t="s">
        <v>17</v>
      </c>
      <c r="D260" s="63">
        <f t="shared" si="198"/>
        <v>537.634408602151</v>
      </c>
      <c r="E260" s="53">
        <v>558</v>
      </c>
      <c r="F260" s="53">
        <v>552</v>
      </c>
      <c r="G260" s="54"/>
      <c r="H260" s="67">
        <f t="shared" si="199"/>
        <v>-3225.8064516129</v>
      </c>
      <c r="I260" s="67" t="str">
        <f t="shared" si="200"/>
        <v>0.00</v>
      </c>
      <c r="J260" s="67">
        <f t="shared" si="201"/>
        <v>-3225.8064516129</v>
      </c>
    </row>
    <row r="261" ht="15.75" customHeight="1" spans="1:10">
      <c r="A261" s="73">
        <v>45149</v>
      </c>
      <c r="B261" s="51" t="s">
        <v>116</v>
      </c>
      <c r="C261" s="51" t="s">
        <v>17</v>
      </c>
      <c r="D261" s="63">
        <f t="shared" si="198"/>
        <v>206.896551724138</v>
      </c>
      <c r="E261" s="53">
        <v>1450</v>
      </c>
      <c r="F261" s="53">
        <v>1450</v>
      </c>
      <c r="G261" s="54"/>
      <c r="H261" s="53">
        <f t="shared" si="199"/>
        <v>0</v>
      </c>
      <c r="I261" s="53" t="str">
        <f t="shared" si="200"/>
        <v>0.00</v>
      </c>
      <c r="J261" s="53">
        <f t="shared" si="201"/>
        <v>0</v>
      </c>
    </row>
    <row r="262" ht="15.75" customHeight="1" spans="1:10">
      <c r="A262" s="73">
        <v>45148</v>
      </c>
      <c r="B262" s="51" t="s">
        <v>178</v>
      </c>
      <c r="C262" s="51" t="s">
        <v>17</v>
      </c>
      <c r="D262" s="63">
        <f t="shared" ref="D262:D265" si="202">300000/E262</f>
        <v>152.284263959391</v>
      </c>
      <c r="E262" s="53">
        <v>1970</v>
      </c>
      <c r="F262" s="53">
        <v>1970</v>
      </c>
      <c r="G262" s="54"/>
      <c r="H262" s="67">
        <f t="shared" ref="H262:H265" si="203">IF(C262="BUY",(F262-E262)*D262,(E262-F262)*D262)</f>
        <v>0</v>
      </c>
      <c r="I262" s="67" t="str">
        <f t="shared" ref="I262:I265" si="204">IF(G262=0,"0.00",IF(C262="BUY",(G262-F262)*D262,(F262-G262)*D262))</f>
        <v>0.00</v>
      </c>
      <c r="J262" s="67">
        <f t="shared" ref="J262:J265" si="205">I262+H262</f>
        <v>0</v>
      </c>
    </row>
    <row r="263" ht="15.75" customHeight="1" spans="1:10">
      <c r="A263" s="73">
        <v>45148</v>
      </c>
      <c r="B263" s="51" t="s">
        <v>182</v>
      </c>
      <c r="C263" s="51" t="s">
        <v>17</v>
      </c>
      <c r="D263" s="63">
        <f t="shared" si="202"/>
        <v>451.127819548872</v>
      </c>
      <c r="E263" s="53">
        <v>665</v>
      </c>
      <c r="F263" s="53">
        <v>671</v>
      </c>
      <c r="G263" s="54"/>
      <c r="H263" s="67">
        <f t="shared" si="203"/>
        <v>2706.76691729323</v>
      </c>
      <c r="I263" s="67" t="str">
        <f t="shared" si="204"/>
        <v>0.00</v>
      </c>
      <c r="J263" s="67">
        <f t="shared" si="205"/>
        <v>2706.76691729323</v>
      </c>
    </row>
    <row r="264" ht="15.75" customHeight="1" spans="1:10">
      <c r="A264" s="73">
        <v>45148</v>
      </c>
      <c r="B264" s="51" t="s">
        <v>142</v>
      </c>
      <c r="C264" s="51" t="s">
        <v>17</v>
      </c>
      <c r="D264" s="63">
        <f t="shared" si="202"/>
        <v>647.948164146868</v>
      </c>
      <c r="E264" s="53">
        <v>463</v>
      </c>
      <c r="F264" s="53">
        <v>468</v>
      </c>
      <c r="G264" s="54">
        <v>473</v>
      </c>
      <c r="H264" s="67">
        <f t="shared" si="203"/>
        <v>3239.74082073434</v>
      </c>
      <c r="I264" s="67">
        <f t="shared" si="204"/>
        <v>3239.74082073434</v>
      </c>
      <c r="J264" s="67">
        <f t="shared" si="205"/>
        <v>6479.48164146868</v>
      </c>
    </row>
    <row r="265" ht="15.75" customHeight="1" spans="1:10">
      <c r="A265" s="73">
        <v>45148</v>
      </c>
      <c r="B265" s="51" t="s">
        <v>113</v>
      </c>
      <c r="C265" s="51" t="s">
        <v>17</v>
      </c>
      <c r="D265" s="63">
        <f t="shared" si="202"/>
        <v>187.5</v>
      </c>
      <c r="E265" s="53">
        <v>1600</v>
      </c>
      <c r="F265" s="53">
        <v>1612.9</v>
      </c>
      <c r="G265" s="54"/>
      <c r="H265" s="67">
        <f t="shared" si="203"/>
        <v>2418.75000000002</v>
      </c>
      <c r="I265" s="67" t="str">
        <f t="shared" si="204"/>
        <v>0.00</v>
      </c>
      <c r="J265" s="67">
        <f t="shared" si="205"/>
        <v>2418.75000000002</v>
      </c>
    </row>
    <row r="266" ht="15.75" customHeight="1" spans="1:10">
      <c r="A266" s="73">
        <v>45147</v>
      </c>
      <c r="B266" s="51" t="s">
        <v>183</v>
      </c>
      <c r="C266" s="51" t="s">
        <v>17</v>
      </c>
      <c r="D266" s="63">
        <f t="shared" ref="D266:D270" si="206">300000/E266</f>
        <v>479.233226837061</v>
      </c>
      <c r="E266" s="53">
        <v>626</v>
      </c>
      <c r="F266" s="53">
        <v>632</v>
      </c>
      <c r="G266" s="54"/>
      <c r="H266" s="67">
        <f t="shared" ref="H266:H270" si="207">IF(C266="BUY",(F266-E266)*D266,(E266-F266)*D266)</f>
        <v>2875.39936102236</v>
      </c>
      <c r="I266" s="67" t="str">
        <f t="shared" ref="I266:I270" si="208">IF(G266=0,"0.00",IF(C266="BUY",(G266-F266)*D266,(F266-G266)*D266))</f>
        <v>0.00</v>
      </c>
      <c r="J266" s="67">
        <f t="shared" ref="J266:J270" si="209">I266+H266</f>
        <v>2875.39936102236</v>
      </c>
    </row>
    <row r="267" ht="15.75" customHeight="1" spans="1:10">
      <c r="A267" s="73">
        <v>45147</v>
      </c>
      <c r="B267" s="51" t="s">
        <v>184</v>
      </c>
      <c r="C267" s="51" t="s">
        <v>17</v>
      </c>
      <c r="D267" s="63">
        <f t="shared" si="206"/>
        <v>98.1996726677578</v>
      </c>
      <c r="E267" s="53">
        <v>3055</v>
      </c>
      <c r="F267" s="53">
        <v>3085</v>
      </c>
      <c r="G267" s="54">
        <v>3120</v>
      </c>
      <c r="H267" s="67">
        <f t="shared" si="207"/>
        <v>2945.99018003273</v>
      </c>
      <c r="I267" s="67">
        <f t="shared" si="208"/>
        <v>3436.98854337152</v>
      </c>
      <c r="J267" s="67">
        <f t="shared" si="209"/>
        <v>6382.97872340426</v>
      </c>
    </row>
    <row r="268" ht="15.75" customHeight="1" spans="1:10">
      <c r="A268" s="73">
        <v>45147</v>
      </c>
      <c r="B268" s="51" t="s">
        <v>185</v>
      </c>
      <c r="C268" s="51" t="s">
        <v>17</v>
      </c>
      <c r="D268" s="63">
        <f t="shared" si="206"/>
        <v>402.684563758389</v>
      </c>
      <c r="E268" s="53">
        <v>745</v>
      </c>
      <c r="F268" s="53">
        <v>749.9</v>
      </c>
      <c r="G268" s="54"/>
      <c r="H268" s="67">
        <f t="shared" si="207"/>
        <v>1973.1543624161</v>
      </c>
      <c r="I268" s="67" t="str">
        <f t="shared" si="208"/>
        <v>0.00</v>
      </c>
      <c r="J268" s="67">
        <f t="shared" si="209"/>
        <v>1973.1543624161</v>
      </c>
    </row>
    <row r="269" ht="15.75" customHeight="1" spans="1:10">
      <c r="A269" s="73">
        <v>45147</v>
      </c>
      <c r="B269" s="51" t="s">
        <v>186</v>
      </c>
      <c r="C269" s="51" t="s">
        <v>17</v>
      </c>
      <c r="D269" s="63">
        <f t="shared" si="206"/>
        <v>290.135396518375</v>
      </c>
      <c r="E269" s="53">
        <v>1034</v>
      </c>
      <c r="F269" s="53">
        <v>1038</v>
      </c>
      <c r="G269" s="54"/>
      <c r="H269" s="67">
        <f t="shared" si="207"/>
        <v>1160.5415860735</v>
      </c>
      <c r="I269" s="67" t="str">
        <f t="shared" si="208"/>
        <v>0.00</v>
      </c>
      <c r="J269" s="67">
        <f t="shared" si="209"/>
        <v>1160.5415860735</v>
      </c>
    </row>
    <row r="270" ht="15.75" customHeight="1" spans="1:10">
      <c r="A270" s="73">
        <v>45147</v>
      </c>
      <c r="B270" s="51" t="s">
        <v>70</v>
      </c>
      <c r="C270" s="51" t="s">
        <v>17</v>
      </c>
      <c r="D270" s="63">
        <f t="shared" si="206"/>
        <v>243.90243902439</v>
      </c>
      <c r="E270" s="53">
        <v>1230</v>
      </c>
      <c r="F270" s="53">
        <v>1242</v>
      </c>
      <c r="G270" s="54"/>
      <c r="H270" s="67">
        <f t="shared" si="207"/>
        <v>2926.82926829268</v>
      </c>
      <c r="I270" s="67" t="str">
        <f t="shared" si="208"/>
        <v>0.00</v>
      </c>
      <c r="J270" s="67">
        <f t="shared" si="209"/>
        <v>2926.82926829268</v>
      </c>
    </row>
    <row r="271" ht="15.75" customHeight="1" spans="1:10">
      <c r="A271" s="73">
        <v>45146</v>
      </c>
      <c r="B271" s="51" t="s">
        <v>133</v>
      </c>
      <c r="C271" s="51" t="s">
        <v>17</v>
      </c>
      <c r="D271" s="63">
        <f t="shared" ref="D271:D275" si="210">300000/E271</f>
        <v>447.761194029851</v>
      </c>
      <c r="E271" s="53">
        <v>670</v>
      </c>
      <c r="F271" s="53">
        <v>676</v>
      </c>
      <c r="G271" s="54"/>
      <c r="H271" s="67">
        <f t="shared" ref="H271:H275" si="211">IF(C271="BUY",(F271-E271)*D271,(E271-F271)*D271)</f>
        <v>2686.5671641791</v>
      </c>
      <c r="I271" s="67" t="str">
        <f t="shared" ref="I271:I275" si="212">IF(G271=0,"0.00",IF(C271="BUY",(G271-F271)*D271,(F271-G271)*D271))</f>
        <v>0.00</v>
      </c>
      <c r="J271" s="67">
        <f t="shared" ref="J271:J275" si="213">I271+H271</f>
        <v>2686.5671641791</v>
      </c>
    </row>
    <row r="272" ht="15.75" customHeight="1" spans="1:10">
      <c r="A272" s="73">
        <v>45146</v>
      </c>
      <c r="B272" s="51" t="s">
        <v>113</v>
      </c>
      <c r="C272" s="51" t="s">
        <v>17</v>
      </c>
      <c r="D272" s="63">
        <f t="shared" si="210"/>
        <v>188.205771643664</v>
      </c>
      <c r="E272" s="53">
        <v>1594</v>
      </c>
      <c r="F272" s="53">
        <v>1594</v>
      </c>
      <c r="G272" s="54"/>
      <c r="H272" s="67">
        <f t="shared" si="211"/>
        <v>0</v>
      </c>
      <c r="I272" s="67" t="str">
        <f t="shared" si="212"/>
        <v>0.00</v>
      </c>
      <c r="J272" s="67">
        <f t="shared" si="213"/>
        <v>0</v>
      </c>
    </row>
    <row r="273" ht="15.75" customHeight="1" spans="1:10">
      <c r="A273" s="73">
        <v>45146</v>
      </c>
      <c r="B273" s="51" t="s">
        <v>187</v>
      </c>
      <c r="C273" s="51" t="s">
        <v>17</v>
      </c>
      <c r="D273" s="63">
        <f t="shared" si="210"/>
        <v>842.696629213483</v>
      </c>
      <c r="E273" s="53">
        <v>356</v>
      </c>
      <c r="F273" s="53">
        <v>360</v>
      </c>
      <c r="G273" s="54"/>
      <c r="H273" s="67">
        <f t="shared" si="211"/>
        <v>3370.78651685393</v>
      </c>
      <c r="I273" s="67" t="str">
        <f t="shared" si="212"/>
        <v>0.00</v>
      </c>
      <c r="J273" s="67">
        <f t="shared" si="213"/>
        <v>3370.78651685393</v>
      </c>
    </row>
    <row r="274" ht="15.75" customHeight="1" spans="1:10">
      <c r="A274" s="73">
        <v>45146</v>
      </c>
      <c r="B274" s="51" t="s">
        <v>188</v>
      </c>
      <c r="C274" s="51" t="s">
        <v>17</v>
      </c>
      <c r="D274" s="63">
        <f t="shared" si="210"/>
        <v>674.157303370787</v>
      </c>
      <c r="E274" s="53">
        <v>445</v>
      </c>
      <c r="F274" s="53">
        <v>450</v>
      </c>
      <c r="G274" s="54"/>
      <c r="H274" s="67">
        <f t="shared" si="211"/>
        <v>3370.78651685393</v>
      </c>
      <c r="I274" s="67" t="str">
        <f t="shared" si="212"/>
        <v>0.00</v>
      </c>
      <c r="J274" s="67">
        <f t="shared" si="213"/>
        <v>3370.78651685393</v>
      </c>
    </row>
    <row r="275" ht="15.75" customHeight="1" spans="1:10">
      <c r="A275" s="73">
        <v>45146</v>
      </c>
      <c r="B275" s="51" t="s">
        <v>189</v>
      </c>
      <c r="C275" s="51" t="s">
        <v>17</v>
      </c>
      <c r="D275" s="63">
        <f t="shared" si="210"/>
        <v>643.776824034335</v>
      </c>
      <c r="E275" s="53">
        <v>466</v>
      </c>
      <c r="F275" s="53">
        <v>461</v>
      </c>
      <c r="G275" s="54"/>
      <c r="H275" s="67">
        <f t="shared" si="211"/>
        <v>-3218.88412017167</v>
      </c>
      <c r="I275" s="67" t="str">
        <f t="shared" si="212"/>
        <v>0.00</v>
      </c>
      <c r="J275" s="67">
        <f t="shared" si="213"/>
        <v>-3218.88412017167</v>
      </c>
    </row>
    <row r="276" ht="15.75" customHeight="1" spans="1:10">
      <c r="A276" s="73">
        <v>45145</v>
      </c>
      <c r="B276" s="51" t="s">
        <v>152</v>
      </c>
      <c r="C276" s="51" t="s">
        <v>17</v>
      </c>
      <c r="D276" s="63">
        <f t="shared" ref="D276:D279" si="214">300000/E276</f>
        <v>219.78021978022</v>
      </c>
      <c r="E276" s="53">
        <v>1365</v>
      </c>
      <c r="F276" s="53">
        <v>1365</v>
      </c>
      <c r="G276" s="54"/>
      <c r="H276" s="67">
        <f t="shared" ref="H276:H279" si="215">IF(C276="BUY",(F276-E276)*D276,(E276-F276)*D276)</f>
        <v>0</v>
      </c>
      <c r="I276" s="67" t="str">
        <f t="shared" ref="I276:I279" si="216">IF(G276=0,"0.00",IF(C276="BUY",(G276-F276)*D276,(F276-G276)*D276))</f>
        <v>0.00</v>
      </c>
      <c r="J276" s="67">
        <f t="shared" ref="J276:J279" si="217">I276+H276</f>
        <v>0</v>
      </c>
    </row>
    <row r="277" ht="15.75" customHeight="1" spans="1:10">
      <c r="A277" s="73">
        <v>45145</v>
      </c>
      <c r="B277" s="51" t="s">
        <v>190</v>
      </c>
      <c r="C277" s="51" t="s">
        <v>17</v>
      </c>
      <c r="D277" s="63">
        <f t="shared" si="214"/>
        <v>1973.68421052632</v>
      </c>
      <c r="E277" s="53">
        <v>152</v>
      </c>
      <c r="F277" s="53">
        <v>153.5</v>
      </c>
      <c r="G277" s="54"/>
      <c r="H277" s="67">
        <f t="shared" si="215"/>
        <v>2960.52631578947</v>
      </c>
      <c r="I277" s="67" t="str">
        <f t="shared" si="216"/>
        <v>0.00</v>
      </c>
      <c r="J277" s="67">
        <f t="shared" si="217"/>
        <v>2960.52631578947</v>
      </c>
    </row>
    <row r="278" ht="15.75" customHeight="1" spans="1:10">
      <c r="A278" s="73">
        <v>45145</v>
      </c>
      <c r="B278" s="51" t="s">
        <v>146</v>
      </c>
      <c r="C278" s="51" t="s">
        <v>17</v>
      </c>
      <c r="D278" s="63">
        <f t="shared" si="214"/>
        <v>329.67032967033</v>
      </c>
      <c r="E278" s="53">
        <v>910</v>
      </c>
      <c r="F278" s="53">
        <v>917</v>
      </c>
      <c r="G278" s="54"/>
      <c r="H278" s="67">
        <f t="shared" si="215"/>
        <v>2307.69230769231</v>
      </c>
      <c r="I278" s="67" t="str">
        <f t="shared" si="216"/>
        <v>0.00</v>
      </c>
      <c r="J278" s="67">
        <f t="shared" si="217"/>
        <v>2307.69230769231</v>
      </c>
    </row>
    <row r="279" ht="15.75" customHeight="1" spans="1:10">
      <c r="A279" s="73">
        <v>45145</v>
      </c>
      <c r="B279" s="51" t="s">
        <v>191</v>
      </c>
      <c r="C279" s="51" t="s">
        <v>17</v>
      </c>
      <c r="D279" s="63">
        <f t="shared" si="214"/>
        <v>2970.29702970297</v>
      </c>
      <c r="E279" s="53">
        <v>101</v>
      </c>
      <c r="F279" s="53">
        <v>102.5</v>
      </c>
      <c r="G279" s="54"/>
      <c r="H279" s="67">
        <f t="shared" si="215"/>
        <v>4455.44554455446</v>
      </c>
      <c r="I279" s="67" t="str">
        <f t="shared" si="216"/>
        <v>0.00</v>
      </c>
      <c r="J279" s="67">
        <f t="shared" si="217"/>
        <v>4455.44554455446</v>
      </c>
    </row>
    <row r="280" ht="15.75" customHeight="1" spans="1:10">
      <c r="A280" s="73">
        <v>45142</v>
      </c>
      <c r="B280" s="51" t="s">
        <v>192</v>
      </c>
      <c r="C280" s="51" t="s">
        <v>17</v>
      </c>
      <c r="D280" s="63">
        <f t="shared" ref="D280:D284" si="218">300000/E280</f>
        <v>241.935483870968</v>
      </c>
      <c r="E280" s="53">
        <v>1240</v>
      </c>
      <c r="F280" s="53">
        <v>1250</v>
      </c>
      <c r="G280" s="54"/>
      <c r="H280" s="67">
        <f t="shared" ref="H280:H281" si="219">IF(C280="BUY",(F280-E280)*D280,(E280-F280)*D280)</f>
        <v>2419.35483870968</v>
      </c>
      <c r="I280" s="67" t="str">
        <f t="shared" ref="I280:I281" si="220">IF(G280=0,"0.00",IF(C280="BUY",(G280-F280)*D280,(F280-G280)*D280))</f>
        <v>0.00</v>
      </c>
      <c r="J280" s="67">
        <f t="shared" ref="J280:J281" si="221">I280+H280</f>
        <v>2419.35483870968</v>
      </c>
    </row>
    <row r="281" ht="15.75" customHeight="1" spans="1:10">
      <c r="A281" s="73">
        <v>45142</v>
      </c>
      <c r="B281" s="51" t="s">
        <v>122</v>
      </c>
      <c r="C281" s="51" t="s">
        <v>17</v>
      </c>
      <c r="D281" s="63">
        <f t="shared" si="218"/>
        <v>114.503816793893</v>
      </c>
      <c r="E281" s="53">
        <v>2620</v>
      </c>
      <c r="F281" s="53">
        <v>2590</v>
      </c>
      <c r="G281" s="54"/>
      <c r="H281" s="67">
        <f t="shared" si="219"/>
        <v>-3435.11450381679</v>
      </c>
      <c r="I281" s="67" t="str">
        <f t="shared" si="220"/>
        <v>0.00</v>
      </c>
      <c r="J281" s="67">
        <f t="shared" si="221"/>
        <v>-3435.11450381679</v>
      </c>
    </row>
    <row r="282" ht="15.75" customHeight="1" spans="1:10">
      <c r="A282" s="73">
        <v>45141</v>
      </c>
      <c r="B282" s="51" t="s">
        <v>181</v>
      </c>
      <c r="C282" s="51" t="s">
        <v>17</v>
      </c>
      <c r="D282" s="63">
        <f t="shared" si="218"/>
        <v>585.9375</v>
      </c>
      <c r="E282" s="53">
        <v>512</v>
      </c>
      <c r="F282" s="53">
        <v>518</v>
      </c>
      <c r="G282" s="54"/>
      <c r="H282" s="67">
        <f t="shared" ref="H282:H284" si="222">IF(C282="BUY",(F282-E282)*D282,(E282-F282)*D282)</f>
        <v>3515.625</v>
      </c>
      <c r="I282" s="67" t="str">
        <f t="shared" ref="I282:I284" si="223">IF(G282=0,"0.00",IF(C282="BUY",(G282-F282)*D282,(F282-G282)*D282))</f>
        <v>0.00</v>
      </c>
      <c r="J282" s="67">
        <f t="shared" ref="J282:J284" si="224">I282+H282</f>
        <v>3515.625</v>
      </c>
    </row>
    <row r="283" ht="15.75" customHeight="1" spans="1:10">
      <c r="A283" s="73">
        <v>45141</v>
      </c>
      <c r="B283" s="51" t="s">
        <v>122</v>
      </c>
      <c r="C283" s="51" t="s">
        <v>17</v>
      </c>
      <c r="D283" s="63">
        <f t="shared" si="218"/>
        <v>124.48132780083</v>
      </c>
      <c r="E283" s="53">
        <v>2410</v>
      </c>
      <c r="F283" s="53">
        <v>2435</v>
      </c>
      <c r="G283" s="54"/>
      <c r="H283" s="67">
        <f t="shared" si="222"/>
        <v>3112.03319502075</v>
      </c>
      <c r="I283" s="67" t="str">
        <f t="shared" si="223"/>
        <v>0.00</v>
      </c>
      <c r="J283" s="67">
        <f t="shared" si="224"/>
        <v>3112.03319502075</v>
      </c>
    </row>
    <row r="284" ht="15.75" customHeight="1" spans="1:10">
      <c r="A284" s="73">
        <v>45141</v>
      </c>
      <c r="B284" s="51" t="s">
        <v>188</v>
      </c>
      <c r="C284" s="51" t="s">
        <v>17</v>
      </c>
      <c r="D284" s="63">
        <f t="shared" si="218"/>
        <v>742.574257425743</v>
      </c>
      <c r="E284" s="53">
        <v>404</v>
      </c>
      <c r="F284" s="53">
        <v>408</v>
      </c>
      <c r="G284" s="54">
        <v>412</v>
      </c>
      <c r="H284" s="67">
        <f t="shared" si="222"/>
        <v>2970.29702970297</v>
      </c>
      <c r="I284" s="67">
        <f t="shared" si="223"/>
        <v>2970.29702970297</v>
      </c>
      <c r="J284" s="67">
        <f t="shared" si="224"/>
        <v>5940.59405940594</v>
      </c>
    </row>
    <row r="285" ht="15.75" customHeight="1" spans="1:10">
      <c r="A285" s="73">
        <v>45140</v>
      </c>
      <c r="B285" s="51" t="s">
        <v>193</v>
      </c>
      <c r="C285" s="51" t="s">
        <v>17</v>
      </c>
      <c r="D285" s="63">
        <f t="shared" ref="D285:D289" si="225">300000/E285</f>
        <v>455.927051671732</v>
      </c>
      <c r="E285" s="53">
        <v>658</v>
      </c>
      <c r="F285" s="53">
        <v>661.95</v>
      </c>
      <c r="G285" s="54"/>
      <c r="H285" s="67">
        <f t="shared" ref="H285:H289" si="226">IF(C285="BUY",(F285-E285)*D285,(E285-F285)*D285)</f>
        <v>1800.91185410336</v>
      </c>
      <c r="I285" s="67" t="str">
        <f t="shared" ref="I285:I289" si="227">IF(G285=0,"0.00",IF(C285="BUY",(G285-F285)*D285,(F285-G285)*D285))</f>
        <v>0.00</v>
      </c>
      <c r="J285" s="67">
        <f t="shared" ref="J285:J289" si="228">I285+H285</f>
        <v>1800.91185410336</v>
      </c>
    </row>
    <row r="286" ht="15.75" customHeight="1" spans="1:10">
      <c r="A286" s="73">
        <v>45140</v>
      </c>
      <c r="B286" s="51" t="s">
        <v>194</v>
      </c>
      <c r="C286" s="51" t="s">
        <v>20</v>
      </c>
      <c r="D286" s="63">
        <f t="shared" si="225"/>
        <v>914.634146341463</v>
      </c>
      <c r="E286" s="53">
        <v>328</v>
      </c>
      <c r="F286" s="53">
        <v>324</v>
      </c>
      <c r="G286" s="54">
        <v>320</v>
      </c>
      <c r="H286" s="67">
        <f t="shared" si="226"/>
        <v>3658.53658536585</v>
      </c>
      <c r="I286" s="67">
        <f t="shared" si="227"/>
        <v>3658.53658536585</v>
      </c>
      <c r="J286" s="67">
        <f t="shared" si="228"/>
        <v>7317.07317073171</v>
      </c>
    </row>
    <row r="287" ht="15.75" customHeight="1" spans="1:10">
      <c r="A287" s="73">
        <v>45140</v>
      </c>
      <c r="B287" s="51" t="s">
        <v>83</v>
      </c>
      <c r="C287" s="51" t="s">
        <v>17</v>
      </c>
      <c r="D287" s="63">
        <f t="shared" si="225"/>
        <v>355.029585798817</v>
      </c>
      <c r="E287" s="53">
        <v>845</v>
      </c>
      <c r="F287" s="53">
        <v>845</v>
      </c>
      <c r="G287" s="54"/>
      <c r="H287" s="67">
        <f t="shared" si="226"/>
        <v>0</v>
      </c>
      <c r="I287" s="67" t="str">
        <f t="shared" si="227"/>
        <v>0.00</v>
      </c>
      <c r="J287" s="67">
        <f t="shared" si="228"/>
        <v>0</v>
      </c>
    </row>
    <row r="288" ht="15.75" customHeight="1" spans="1:10">
      <c r="A288" s="73">
        <v>45140</v>
      </c>
      <c r="B288" s="51" t="s">
        <v>195</v>
      </c>
      <c r="C288" s="51" t="s">
        <v>17</v>
      </c>
      <c r="D288" s="63">
        <f t="shared" si="225"/>
        <v>1463.41463414634</v>
      </c>
      <c r="E288" s="53">
        <v>205</v>
      </c>
      <c r="F288" s="53">
        <v>201.5</v>
      </c>
      <c r="G288" s="54"/>
      <c r="H288" s="67">
        <f t="shared" si="226"/>
        <v>-5121.9512195122</v>
      </c>
      <c r="I288" s="67" t="str">
        <f t="shared" si="227"/>
        <v>0.00</v>
      </c>
      <c r="J288" s="67">
        <f t="shared" si="228"/>
        <v>-5121.9512195122</v>
      </c>
    </row>
    <row r="289" ht="15.75" customHeight="1" spans="1:10">
      <c r="A289" s="73">
        <v>45140</v>
      </c>
      <c r="B289" s="51" t="s">
        <v>196</v>
      </c>
      <c r="C289" s="51" t="s">
        <v>17</v>
      </c>
      <c r="D289" s="63">
        <f t="shared" si="225"/>
        <v>927.357032457496</v>
      </c>
      <c r="E289" s="53">
        <v>323.5</v>
      </c>
      <c r="F289" s="53">
        <v>319</v>
      </c>
      <c r="G289" s="54"/>
      <c r="H289" s="67">
        <f t="shared" si="226"/>
        <v>-4173.10664605873</v>
      </c>
      <c r="I289" s="67" t="str">
        <f t="shared" si="227"/>
        <v>0.00</v>
      </c>
      <c r="J289" s="67">
        <f t="shared" si="228"/>
        <v>-4173.10664605873</v>
      </c>
    </row>
    <row r="290" ht="15.75" customHeight="1" spans="1:10">
      <c r="A290" s="73">
        <v>45139</v>
      </c>
      <c r="B290" s="51" t="s">
        <v>197</v>
      </c>
      <c r="C290" s="51" t="s">
        <v>17</v>
      </c>
      <c r="D290" s="63">
        <f t="shared" ref="D290:D299" si="229">300000/E290</f>
        <v>285.714285714286</v>
      </c>
      <c r="E290" s="53">
        <v>1050</v>
      </c>
      <c r="F290" s="53">
        <v>1060</v>
      </c>
      <c r="G290" s="54">
        <v>1070</v>
      </c>
      <c r="H290" s="67">
        <f t="shared" ref="H290:H299" si="230">IF(C290="BUY",(F290-E290)*D290,(E290-F290)*D290)</f>
        <v>2857.14285714286</v>
      </c>
      <c r="I290" s="67">
        <f t="shared" ref="I290:I299" si="231">IF(G290=0,"0.00",IF(C290="BUY",(G290-F290)*D290,(F290-G290)*D290))</f>
        <v>2857.14285714286</v>
      </c>
      <c r="J290" s="67">
        <f t="shared" ref="J290:J299" si="232">I290+H290</f>
        <v>5714.28571428571</v>
      </c>
    </row>
    <row r="291" ht="15.75" customHeight="1" spans="1:10">
      <c r="A291" s="73">
        <v>45139</v>
      </c>
      <c r="B291" s="51" t="s">
        <v>130</v>
      </c>
      <c r="C291" s="51" t="s">
        <v>17</v>
      </c>
      <c r="D291" s="63">
        <f t="shared" si="229"/>
        <v>264.084507042254</v>
      </c>
      <c r="E291" s="53">
        <v>1136</v>
      </c>
      <c r="F291" s="53">
        <v>1146</v>
      </c>
      <c r="G291" s="54"/>
      <c r="H291" s="67">
        <f t="shared" si="230"/>
        <v>2640.84507042254</v>
      </c>
      <c r="I291" s="67" t="str">
        <f t="shared" si="231"/>
        <v>0.00</v>
      </c>
      <c r="J291" s="67">
        <f t="shared" si="232"/>
        <v>2640.84507042254</v>
      </c>
    </row>
    <row r="292" ht="15.75" customHeight="1" spans="1:10">
      <c r="A292" s="73">
        <v>45139</v>
      </c>
      <c r="B292" s="51" t="s">
        <v>160</v>
      </c>
      <c r="C292" s="51" t="s">
        <v>17</v>
      </c>
      <c r="D292" s="63">
        <f t="shared" si="229"/>
        <v>247.116968698517</v>
      </c>
      <c r="E292" s="53">
        <v>1214</v>
      </c>
      <c r="F292" s="53">
        <v>1202</v>
      </c>
      <c r="G292" s="54"/>
      <c r="H292" s="67">
        <f t="shared" si="230"/>
        <v>-2965.40362438221</v>
      </c>
      <c r="I292" s="67" t="str">
        <f t="shared" si="231"/>
        <v>0.00</v>
      </c>
      <c r="J292" s="67">
        <f t="shared" si="232"/>
        <v>-2965.40362438221</v>
      </c>
    </row>
    <row r="293" ht="15.75" customHeight="1" spans="1:10">
      <c r="A293" s="73">
        <v>45138</v>
      </c>
      <c r="B293" s="51" t="s">
        <v>126</v>
      </c>
      <c r="C293" s="51" t="s">
        <v>17</v>
      </c>
      <c r="D293" s="63">
        <f t="shared" si="229"/>
        <v>596.421471172962</v>
      </c>
      <c r="E293" s="53">
        <v>503</v>
      </c>
      <c r="F293" s="53">
        <v>508</v>
      </c>
      <c r="G293" s="54">
        <v>514</v>
      </c>
      <c r="H293" s="67">
        <f t="shared" si="230"/>
        <v>2982.10735586481</v>
      </c>
      <c r="I293" s="67">
        <f t="shared" si="231"/>
        <v>3578.52882703777</v>
      </c>
      <c r="J293" s="67">
        <f t="shared" si="232"/>
        <v>6560.63618290258</v>
      </c>
    </row>
    <row r="294" ht="15.75" customHeight="1" spans="1:10">
      <c r="A294" s="73">
        <v>45138</v>
      </c>
      <c r="B294" s="51" t="s">
        <v>198</v>
      </c>
      <c r="C294" s="51" t="s">
        <v>17</v>
      </c>
      <c r="D294" s="63">
        <f t="shared" si="229"/>
        <v>208.91364902507</v>
      </c>
      <c r="E294" s="53">
        <v>1436</v>
      </c>
      <c r="F294" s="53">
        <v>1450</v>
      </c>
      <c r="G294" s="54">
        <v>1465</v>
      </c>
      <c r="H294" s="67">
        <f t="shared" si="230"/>
        <v>2924.79108635098</v>
      </c>
      <c r="I294" s="67">
        <f t="shared" si="231"/>
        <v>3133.70473537604</v>
      </c>
      <c r="J294" s="67">
        <f t="shared" si="232"/>
        <v>6058.49582172702</v>
      </c>
    </row>
    <row r="295" ht="15.75" customHeight="1" spans="1:10">
      <c r="A295" s="73">
        <v>45138</v>
      </c>
      <c r="B295" s="51" t="s">
        <v>199</v>
      </c>
      <c r="C295" s="51" t="s">
        <v>17</v>
      </c>
      <c r="D295" s="63">
        <f t="shared" si="229"/>
        <v>842.696629213483</v>
      </c>
      <c r="E295" s="53">
        <v>356</v>
      </c>
      <c r="F295" s="53">
        <v>360</v>
      </c>
      <c r="G295" s="54">
        <v>365</v>
      </c>
      <c r="H295" s="67">
        <f t="shared" si="230"/>
        <v>3370.78651685393</v>
      </c>
      <c r="I295" s="67">
        <f t="shared" si="231"/>
        <v>4213.48314606742</v>
      </c>
      <c r="J295" s="67">
        <f t="shared" si="232"/>
        <v>7584.26966292135</v>
      </c>
    </row>
    <row r="296" ht="15.75" customHeight="1" spans="1:10">
      <c r="A296" s="73">
        <v>45138</v>
      </c>
      <c r="B296" s="51" t="s">
        <v>200</v>
      </c>
      <c r="C296" s="51" t="s">
        <v>17</v>
      </c>
      <c r="D296" s="63">
        <f t="shared" si="229"/>
        <v>197.889182058047</v>
      </c>
      <c r="E296" s="53">
        <v>1516</v>
      </c>
      <c r="F296" s="53">
        <v>1528</v>
      </c>
      <c r="G296" s="54"/>
      <c r="H296" s="67">
        <f t="shared" si="230"/>
        <v>2374.67018469657</v>
      </c>
      <c r="I296" s="67" t="str">
        <f t="shared" si="231"/>
        <v>0.00</v>
      </c>
      <c r="J296" s="67">
        <f t="shared" si="232"/>
        <v>2374.67018469657</v>
      </c>
    </row>
    <row r="297" ht="15.75" customHeight="1" spans="1:10">
      <c r="A297" s="73">
        <v>45135</v>
      </c>
      <c r="B297" s="51" t="s">
        <v>71</v>
      </c>
      <c r="C297" s="51" t="s">
        <v>17</v>
      </c>
      <c r="D297" s="63">
        <f t="shared" si="229"/>
        <v>588.235294117647</v>
      </c>
      <c r="E297" s="53">
        <v>510</v>
      </c>
      <c r="F297" s="53">
        <v>514</v>
      </c>
      <c r="G297" s="54"/>
      <c r="H297" s="67">
        <f t="shared" si="230"/>
        <v>2352.94117647059</v>
      </c>
      <c r="I297" s="67" t="str">
        <f t="shared" si="231"/>
        <v>0.00</v>
      </c>
      <c r="J297" s="67">
        <f t="shared" si="232"/>
        <v>2352.94117647059</v>
      </c>
    </row>
    <row r="298" ht="15.75" customHeight="1" spans="1:10">
      <c r="A298" s="73">
        <v>45135</v>
      </c>
      <c r="B298" s="51" t="s">
        <v>201</v>
      </c>
      <c r="C298" s="51" t="s">
        <v>17</v>
      </c>
      <c r="D298" s="63">
        <f t="shared" si="229"/>
        <v>213.98002853067</v>
      </c>
      <c r="E298" s="53">
        <v>1402</v>
      </c>
      <c r="F298" s="53">
        <v>1416</v>
      </c>
      <c r="G298" s="54">
        <v>1430</v>
      </c>
      <c r="H298" s="67">
        <f t="shared" si="230"/>
        <v>2995.72039942939</v>
      </c>
      <c r="I298" s="67">
        <f t="shared" si="231"/>
        <v>2995.72039942939</v>
      </c>
      <c r="J298" s="67">
        <f t="shared" si="232"/>
        <v>5991.44079885877</v>
      </c>
    </row>
    <row r="299" ht="15.75" customHeight="1" spans="1:10">
      <c r="A299" s="73">
        <v>45135</v>
      </c>
      <c r="B299" s="51" t="s">
        <v>177</v>
      </c>
      <c r="C299" s="51" t="s">
        <v>17</v>
      </c>
      <c r="D299" s="63">
        <f t="shared" si="229"/>
        <v>430.416068866571</v>
      </c>
      <c r="E299" s="53">
        <v>697</v>
      </c>
      <c r="F299" s="53">
        <v>703</v>
      </c>
      <c r="G299" s="54"/>
      <c r="H299" s="67">
        <f t="shared" si="230"/>
        <v>2582.49641319943</v>
      </c>
      <c r="I299" s="67" t="str">
        <f t="shared" si="231"/>
        <v>0.00</v>
      </c>
      <c r="J299" s="67">
        <f t="shared" si="232"/>
        <v>2582.49641319943</v>
      </c>
    </row>
    <row r="300" ht="15.75" customHeight="1" spans="1:10">
      <c r="A300" s="73">
        <v>45134</v>
      </c>
      <c r="B300" s="51" t="s">
        <v>70</v>
      </c>
      <c r="C300" s="51" t="s">
        <v>17</v>
      </c>
      <c r="D300" s="63">
        <f t="shared" ref="D300:D302" si="233">300000/E300</f>
        <v>263.157894736842</v>
      </c>
      <c r="E300" s="53">
        <v>1140</v>
      </c>
      <c r="F300" s="53">
        <v>1152</v>
      </c>
      <c r="G300" s="54">
        <v>1165</v>
      </c>
      <c r="H300" s="67">
        <f t="shared" ref="H300:H302" si="234">IF(C300="BUY",(F300-E300)*D300,(E300-F300)*D300)</f>
        <v>3157.8947368421</v>
      </c>
      <c r="I300" s="67">
        <f t="shared" ref="I300:I302" si="235">IF(G300=0,"0.00",IF(C300="BUY",(G300-F300)*D300,(F300-G300)*D300))</f>
        <v>3421.05263157895</v>
      </c>
      <c r="J300" s="67">
        <f t="shared" ref="J300:J302" si="236">I300+H300</f>
        <v>6578.94736842105</v>
      </c>
    </row>
    <row r="301" ht="15.75" customHeight="1" spans="1:10">
      <c r="A301" s="73">
        <v>45134</v>
      </c>
      <c r="B301" s="51" t="s">
        <v>202</v>
      </c>
      <c r="C301" s="51" t="s">
        <v>17</v>
      </c>
      <c r="D301" s="63">
        <f t="shared" si="233"/>
        <v>2912.6213592233</v>
      </c>
      <c r="E301" s="53">
        <v>103</v>
      </c>
      <c r="F301" s="53">
        <v>101.5</v>
      </c>
      <c r="G301" s="54"/>
      <c r="H301" s="67">
        <f t="shared" si="234"/>
        <v>-4368.93203883495</v>
      </c>
      <c r="I301" s="67" t="str">
        <f t="shared" si="235"/>
        <v>0.00</v>
      </c>
      <c r="J301" s="67">
        <f t="shared" si="236"/>
        <v>-4368.93203883495</v>
      </c>
    </row>
    <row r="302" ht="15.75" customHeight="1" spans="1:10">
      <c r="A302" s="73">
        <v>45134</v>
      </c>
      <c r="B302" s="51" t="s">
        <v>118</v>
      </c>
      <c r="C302" s="51" t="s">
        <v>17</v>
      </c>
      <c r="D302" s="63">
        <f t="shared" si="233"/>
        <v>660.79295154185</v>
      </c>
      <c r="E302" s="53">
        <v>454</v>
      </c>
      <c r="F302" s="53">
        <v>458</v>
      </c>
      <c r="G302" s="54"/>
      <c r="H302" s="67">
        <f t="shared" si="234"/>
        <v>2643.1718061674</v>
      </c>
      <c r="I302" s="67" t="str">
        <f t="shared" si="235"/>
        <v>0.00</v>
      </c>
      <c r="J302" s="67">
        <f t="shared" si="236"/>
        <v>2643.1718061674</v>
      </c>
    </row>
    <row r="303" ht="15.75" customHeight="1" spans="1:10">
      <c r="A303" s="73">
        <v>45133</v>
      </c>
      <c r="B303" s="51" t="s">
        <v>76</v>
      </c>
      <c r="C303" s="51" t="s">
        <v>17</v>
      </c>
      <c r="D303" s="63">
        <f t="shared" ref="D303:D305" si="237">300000/E303</f>
        <v>498.338870431894</v>
      </c>
      <c r="E303" s="53">
        <v>602</v>
      </c>
      <c r="F303" s="53">
        <v>608</v>
      </c>
      <c r="G303" s="54"/>
      <c r="H303" s="67">
        <f t="shared" ref="H303:H305" si="238">IF(C303="BUY",(F303-E303)*D303,(E303-F303)*D303)</f>
        <v>2990.03322259136</v>
      </c>
      <c r="I303" s="67" t="str">
        <f t="shared" ref="I303:I305" si="239">IF(G303=0,"0.00",IF(C303="BUY",(G303-F303)*D303,(F303-G303)*D303))</f>
        <v>0.00</v>
      </c>
      <c r="J303" s="67">
        <f t="shared" ref="J303:J305" si="240">I303+H303</f>
        <v>2990.03322259136</v>
      </c>
    </row>
    <row r="304" ht="15.75" customHeight="1" spans="1:10">
      <c r="A304" s="73">
        <v>45133</v>
      </c>
      <c r="B304" s="51" t="s">
        <v>122</v>
      </c>
      <c r="C304" s="51" t="s">
        <v>17</v>
      </c>
      <c r="D304" s="63">
        <f t="shared" si="237"/>
        <v>131.868131868132</v>
      </c>
      <c r="E304" s="53">
        <v>2275</v>
      </c>
      <c r="F304" s="53">
        <v>2295</v>
      </c>
      <c r="G304" s="54">
        <v>2320</v>
      </c>
      <c r="H304" s="67">
        <f t="shared" si="238"/>
        <v>2637.36263736264</v>
      </c>
      <c r="I304" s="67">
        <f t="shared" si="239"/>
        <v>3296.7032967033</v>
      </c>
      <c r="J304" s="67">
        <f t="shared" si="240"/>
        <v>5934.06593406593</v>
      </c>
    </row>
    <row r="305" ht="15.75" customHeight="1" spans="1:10">
      <c r="A305" s="73">
        <v>45133</v>
      </c>
      <c r="B305" s="51" t="s">
        <v>109</v>
      </c>
      <c r="C305" s="51" t="s">
        <v>17</v>
      </c>
      <c r="D305" s="63">
        <f t="shared" si="237"/>
        <v>215.827338129496</v>
      </c>
      <c r="E305" s="53">
        <v>1390</v>
      </c>
      <c r="F305" s="53">
        <v>1410</v>
      </c>
      <c r="G305" s="54"/>
      <c r="H305" s="67">
        <f t="shared" si="238"/>
        <v>4316.54676258993</v>
      </c>
      <c r="I305" s="67" t="str">
        <f t="shared" si="239"/>
        <v>0.00</v>
      </c>
      <c r="J305" s="67">
        <f t="shared" si="240"/>
        <v>4316.54676258993</v>
      </c>
    </row>
    <row r="306" ht="15.75" customHeight="1" spans="1:10">
      <c r="A306" s="73">
        <v>45132</v>
      </c>
      <c r="B306" s="51" t="s">
        <v>109</v>
      </c>
      <c r="C306" s="51" t="s">
        <v>17</v>
      </c>
      <c r="D306" s="63">
        <f t="shared" ref="D306:D309" si="241">300000/E306</f>
        <v>227.272727272727</v>
      </c>
      <c r="E306" s="53">
        <v>1320</v>
      </c>
      <c r="F306" s="53">
        <v>1340</v>
      </c>
      <c r="G306" s="54">
        <v>1355</v>
      </c>
      <c r="H306" s="67">
        <f t="shared" ref="H306:H309" si="242">IF(C306="BUY",(F306-E306)*D306,(E306-F306)*D306)</f>
        <v>4545.45454545455</v>
      </c>
      <c r="I306" s="67">
        <f t="shared" ref="I306:I309" si="243">IF(G306=0,"0.00",IF(C306="BUY",(G306-F306)*D306,(F306-G306)*D306))</f>
        <v>3409.09090909091</v>
      </c>
      <c r="J306" s="67">
        <f t="shared" ref="J306:J309" si="244">I306+H306</f>
        <v>7954.54545454545</v>
      </c>
    </row>
    <row r="307" ht="15.75" customHeight="1" spans="1:10">
      <c r="A307" s="73">
        <v>45132</v>
      </c>
      <c r="B307" s="51" t="s">
        <v>203</v>
      </c>
      <c r="C307" s="51" t="s">
        <v>17</v>
      </c>
      <c r="D307" s="63">
        <f t="shared" si="241"/>
        <v>297.619047619048</v>
      </c>
      <c r="E307" s="53">
        <v>1008</v>
      </c>
      <c r="F307" s="53">
        <v>1018</v>
      </c>
      <c r="G307" s="54">
        <v>1030</v>
      </c>
      <c r="H307" s="67">
        <f t="shared" si="242"/>
        <v>2976.19047619048</v>
      </c>
      <c r="I307" s="67">
        <f t="shared" si="243"/>
        <v>3571.42857142857</v>
      </c>
      <c r="J307" s="67">
        <f t="shared" si="244"/>
        <v>6547.61904761905</v>
      </c>
    </row>
    <row r="308" ht="15.75" customHeight="1" spans="1:10">
      <c r="A308" s="73">
        <v>45132</v>
      </c>
      <c r="B308" s="51" t="s">
        <v>41</v>
      </c>
      <c r="C308" s="51" t="s">
        <v>17</v>
      </c>
      <c r="D308" s="63">
        <f t="shared" si="241"/>
        <v>507.61421319797</v>
      </c>
      <c r="E308" s="53">
        <v>591</v>
      </c>
      <c r="F308" s="53">
        <v>597</v>
      </c>
      <c r="G308" s="54"/>
      <c r="H308" s="67">
        <f t="shared" si="242"/>
        <v>3045.68527918782</v>
      </c>
      <c r="I308" s="67" t="str">
        <f t="shared" si="243"/>
        <v>0.00</v>
      </c>
      <c r="J308" s="67">
        <f t="shared" si="244"/>
        <v>3045.68527918782</v>
      </c>
    </row>
    <row r="309" ht="15.75" customHeight="1" spans="1:10">
      <c r="A309" s="73">
        <v>45132</v>
      </c>
      <c r="B309" s="51" t="s">
        <v>195</v>
      </c>
      <c r="C309" s="51" t="s">
        <v>17</v>
      </c>
      <c r="D309" s="63">
        <f t="shared" si="241"/>
        <v>1398.6013986014</v>
      </c>
      <c r="E309" s="53">
        <v>214.5</v>
      </c>
      <c r="F309" s="53">
        <v>217</v>
      </c>
      <c r="G309" s="54"/>
      <c r="H309" s="67">
        <f t="shared" si="242"/>
        <v>3496.5034965035</v>
      </c>
      <c r="I309" s="67" t="str">
        <f t="shared" si="243"/>
        <v>0.00</v>
      </c>
      <c r="J309" s="67">
        <f t="shared" si="244"/>
        <v>3496.5034965035</v>
      </c>
    </row>
    <row r="310" ht="15.75" customHeight="1" spans="1:10">
      <c r="A310" s="73">
        <v>45131</v>
      </c>
      <c r="B310" s="51" t="s">
        <v>204</v>
      </c>
      <c r="C310" s="51" t="s">
        <v>17</v>
      </c>
      <c r="D310" s="63">
        <f t="shared" ref="D310:D318" si="245">300000/E310</f>
        <v>119.904076738609</v>
      </c>
      <c r="E310" s="53">
        <v>2502</v>
      </c>
      <c r="F310" s="53">
        <v>2530</v>
      </c>
      <c r="G310" s="54">
        <v>2560</v>
      </c>
      <c r="H310" s="67">
        <f t="shared" ref="H310:H319" si="246">IF(C310="BUY",(F310-E310)*D310,(E310-F310)*D310)</f>
        <v>3357.31414868106</v>
      </c>
      <c r="I310" s="67">
        <f t="shared" ref="I310:I319" si="247">IF(G310=0,"0.00",IF(C310="BUY",(G310-F310)*D310,(F310-G310)*D310))</f>
        <v>3597.12230215827</v>
      </c>
      <c r="J310" s="67">
        <f t="shared" ref="J310:J319" si="248">I310+H310</f>
        <v>6954.43645083933</v>
      </c>
    </row>
    <row r="311" ht="15.75" customHeight="1" spans="1:10">
      <c r="A311" s="73">
        <v>45131</v>
      </c>
      <c r="B311" s="51" t="s">
        <v>76</v>
      </c>
      <c r="C311" s="51" t="s">
        <v>17</v>
      </c>
      <c r="D311" s="63">
        <f t="shared" si="245"/>
        <v>499.168053244592</v>
      </c>
      <c r="E311" s="53">
        <v>601</v>
      </c>
      <c r="F311" s="53">
        <v>607</v>
      </c>
      <c r="G311" s="54">
        <v>613</v>
      </c>
      <c r="H311" s="67">
        <f t="shared" si="246"/>
        <v>2995.00831946755</v>
      </c>
      <c r="I311" s="67">
        <f t="shared" si="247"/>
        <v>2995.00831946755</v>
      </c>
      <c r="J311" s="67">
        <f t="shared" si="248"/>
        <v>5990.01663893511</v>
      </c>
    </row>
    <row r="312" ht="15.75" customHeight="1" spans="1:10">
      <c r="A312" s="73">
        <v>45131</v>
      </c>
      <c r="B312" s="51" t="s">
        <v>195</v>
      </c>
      <c r="C312" s="51" t="s">
        <v>17</v>
      </c>
      <c r="D312" s="63">
        <f t="shared" si="245"/>
        <v>1470.58823529412</v>
      </c>
      <c r="E312" s="53">
        <v>204</v>
      </c>
      <c r="F312" s="53">
        <v>206</v>
      </c>
      <c r="G312" s="54">
        <v>208.5</v>
      </c>
      <c r="H312" s="67">
        <f t="shared" si="246"/>
        <v>2941.17647058824</v>
      </c>
      <c r="I312" s="67">
        <f t="shared" si="247"/>
        <v>3676.47058823529</v>
      </c>
      <c r="J312" s="67">
        <f t="shared" si="248"/>
        <v>6617.64705882353</v>
      </c>
    </row>
    <row r="313" ht="15.75" customHeight="1" spans="1:10">
      <c r="A313" s="73">
        <v>45131</v>
      </c>
      <c r="B313" s="51" t="s">
        <v>172</v>
      </c>
      <c r="C313" s="51" t="s">
        <v>17</v>
      </c>
      <c r="D313" s="63">
        <f t="shared" si="245"/>
        <v>548.446069469835</v>
      </c>
      <c r="E313" s="53">
        <v>547</v>
      </c>
      <c r="F313" s="53">
        <v>554</v>
      </c>
      <c r="G313" s="54"/>
      <c r="H313" s="67">
        <f t="shared" si="246"/>
        <v>3839.12248628885</v>
      </c>
      <c r="I313" s="67" t="str">
        <f t="shared" si="247"/>
        <v>0.00</v>
      </c>
      <c r="J313" s="67">
        <f t="shared" si="248"/>
        <v>3839.12248628885</v>
      </c>
    </row>
    <row r="314" ht="15.75" customHeight="1" spans="1:10">
      <c r="A314" s="73">
        <v>45128</v>
      </c>
      <c r="B314" s="51" t="s">
        <v>205</v>
      </c>
      <c r="C314" s="51" t="s">
        <v>17</v>
      </c>
      <c r="D314" s="63">
        <f t="shared" si="245"/>
        <v>266.666666666667</v>
      </c>
      <c r="E314" s="53">
        <v>1125</v>
      </c>
      <c r="F314" s="53">
        <v>1132</v>
      </c>
      <c r="G314" s="54"/>
      <c r="H314" s="67">
        <f t="shared" si="246"/>
        <v>1866.66666666667</v>
      </c>
      <c r="I314" s="67" t="str">
        <f t="shared" si="247"/>
        <v>0.00</v>
      </c>
      <c r="J314" s="67">
        <f t="shared" si="248"/>
        <v>1866.66666666667</v>
      </c>
    </row>
    <row r="315" ht="15.75" customHeight="1" spans="1:10">
      <c r="A315" s="73">
        <v>45128</v>
      </c>
      <c r="B315" s="51" t="s">
        <v>160</v>
      </c>
      <c r="C315" s="51" t="s">
        <v>17</v>
      </c>
      <c r="D315" s="63">
        <f t="shared" si="245"/>
        <v>242.32633279483</v>
      </c>
      <c r="E315" s="53">
        <v>1238</v>
      </c>
      <c r="F315" s="53">
        <v>1250</v>
      </c>
      <c r="G315" s="54">
        <v>1265</v>
      </c>
      <c r="H315" s="67">
        <f t="shared" si="246"/>
        <v>2907.91599353796</v>
      </c>
      <c r="I315" s="67">
        <f t="shared" si="247"/>
        <v>3634.89499192246</v>
      </c>
      <c r="J315" s="67">
        <f t="shared" si="248"/>
        <v>6542.81098546042</v>
      </c>
    </row>
    <row r="316" ht="15.75" customHeight="1" spans="1:10">
      <c r="A316" s="73">
        <v>45128</v>
      </c>
      <c r="B316" s="51" t="s">
        <v>109</v>
      </c>
      <c r="C316" s="51" t="s">
        <v>17</v>
      </c>
      <c r="D316" s="63">
        <f t="shared" si="245"/>
        <v>234.375</v>
      </c>
      <c r="E316" s="53">
        <v>1280</v>
      </c>
      <c r="F316" s="53">
        <v>1265</v>
      </c>
      <c r="G316" s="54"/>
      <c r="H316" s="67">
        <f t="shared" si="246"/>
        <v>-3515.625</v>
      </c>
      <c r="I316" s="67" t="str">
        <f t="shared" si="247"/>
        <v>0.00</v>
      </c>
      <c r="J316" s="67">
        <f t="shared" si="248"/>
        <v>-3515.625</v>
      </c>
    </row>
    <row r="317" ht="15.75" customHeight="1" spans="1:10">
      <c r="A317" s="73">
        <v>45128</v>
      </c>
      <c r="B317" s="51" t="s">
        <v>172</v>
      </c>
      <c r="C317" s="51" t="s">
        <v>17</v>
      </c>
      <c r="D317" s="63">
        <f t="shared" si="245"/>
        <v>553.505535055351</v>
      </c>
      <c r="E317" s="53">
        <v>542</v>
      </c>
      <c r="F317" s="53">
        <v>536</v>
      </c>
      <c r="G317" s="54"/>
      <c r="H317" s="67">
        <f t="shared" si="246"/>
        <v>-3321.0332103321</v>
      </c>
      <c r="I317" s="67" t="str">
        <f t="shared" si="247"/>
        <v>0.00</v>
      </c>
      <c r="J317" s="67">
        <f t="shared" si="248"/>
        <v>-3321.0332103321</v>
      </c>
    </row>
    <row r="318" ht="15.75" customHeight="1" spans="1:10">
      <c r="A318" s="73">
        <v>45128</v>
      </c>
      <c r="B318" s="51" t="s">
        <v>177</v>
      </c>
      <c r="C318" s="51" t="s">
        <v>17</v>
      </c>
      <c r="D318" s="63">
        <f t="shared" si="245"/>
        <v>441.176470588235</v>
      </c>
      <c r="E318" s="53">
        <v>680</v>
      </c>
      <c r="F318" s="53">
        <v>686.95</v>
      </c>
      <c r="G318" s="54"/>
      <c r="H318" s="67">
        <f t="shared" si="246"/>
        <v>3066.17647058826</v>
      </c>
      <c r="I318" s="67" t="str">
        <f t="shared" si="247"/>
        <v>0.00</v>
      </c>
      <c r="J318" s="67">
        <f t="shared" si="248"/>
        <v>3066.17647058826</v>
      </c>
    </row>
    <row r="319" ht="15.75" customHeight="1" spans="1:10">
      <c r="A319" s="73">
        <v>45127</v>
      </c>
      <c r="B319" s="51" t="s">
        <v>161</v>
      </c>
      <c r="C319" s="51" t="s">
        <v>17</v>
      </c>
      <c r="D319" s="63">
        <f t="shared" ref="D319:D321" si="249">300000/E319</f>
        <v>212.014134275618</v>
      </c>
      <c r="E319" s="53">
        <v>1415</v>
      </c>
      <c r="F319" s="53">
        <v>1430</v>
      </c>
      <c r="G319" s="54"/>
      <c r="H319" s="67">
        <f t="shared" si="246"/>
        <v>3180.21201413428</v>
      </c>
      <c r="I319" s="67" t="str">
        <f t="shared" si="247"/>
        <v>0.00</v>
      </c>
      <c r="J319" s="67">
        <f t="shared" si="248"/>
        <v>3180.21201413428</v>
      </c>
    </row>
    <row r="320" ht="15.75" customHeight="1" spans="1:10">
      <c r="A320" s="73">
        <v>45127</v>
      </c>
      <c r="B320" s="51" t="s">
        <v>165</v>
      </c>
      <c r="C320" s="51" t="s">
        <v>17</v>
      </c>
      <c r="D320" s="63">
        <f t="shared" si="249"/>
        <v>63.8297872340426</v>
      </c>
      <c r="E320" s="53">
        <v>4700</v>
      </c>
      <c r="F320" s="53">
        <v>4750</v>
      </c>
      <c r="G320" s="54">
        <v>4800</v>
      </c>
      <c r="H320" s="67">
        <f t="shared" ref="H320:H323" si="250">IF(C320="BUY",(F320-E320)*D320,(E320-F320)*D320)</f>
        <v>3191.48936170213</v>
      </c>
      <c r="I320" s="67">
        <f t="shared" ref="I320:I323" si="251">IF(G320=0,"0.00",IF(C320="BUY",(G320-F320)*D320,(F320-G320)*D320))</f>
        <v>3191.48936170213</v>
      </c>
      <c r="J320" s="67">
        <f t="shared" ref="J320:J323" si="252">I320+H320</f>
        <v>6382.97872340426</v>
      </c>
    </row>
    <row r="321" ht="15.75" customHeight="1" spans="1:10">
      <c r="A321" s="73">
        <v>45127</v>
      </c>
      <c r="B321" s="51" t="s">
        <v>195</v>
      </c>
      <c r="C321" s="51" t="s">
        <v>17</v>
      </c>
      <c r="D321" s="63">
        <f t="shared" si="249"/>
        <v>1554.40414507772</v>
      </c>
      <c r="E321" s="53">
        <v>193</v>
      </c>
      <c r="F321" s="53">
        <v>195</v>
      </c>
      <c r="G321" s="54">
        <v>197</v>
      </c>
      <c r="H321" s="67">
        <f t="shared" si="250"/>
        <v>3108.80829015544</v>
      </c>
      <c r="I321" s="67">
        <f t="shared" si="251"/>
        <v>3108.80829015544</v>
      </c>
      <c r="J321" s="67">
        <f t="shared" si="252"/>
        <v>6217.61658031088</v>
      </c>
    </row>
    <row r="322" ht="15.75" customHeight="1" spans="1:10">
      <c r="A322" s="73">
        <v>45126</v>
      </c>
      <c r="B322" s="51" t="s">
        <v>77</v>
      </c>
      <c r="C322" s="51" t="s">
        <v>17</v>
      </c>
      <c r="D322" s="63">
        <f t="shared" ref="D322:D326" si="253">300000/E322</f>
        <v>251.046025104603</v>
      </c>
      <c r="E322" s="53">
        <v>1195</v>
      </c>
      <c r="F322" s="53">
        <v>1208</v>
      </c>
      <c r="G322" s="54"/>
      <c r="H322" s="67">
        <f t="shared" si="250"/>
        <v>3263.59832635983</v>
      </c>
      <c r="I322" s="67" t="str">
        <f t="shared" si="251"/>
        <v>0.00</v>
      </c>
      <c r="J322" s="67">
        <f t="shared" si="252"/>
        <v>3263.59832635983</v>
      </c>
    </row>
    <row r="323" ht="15.75" customHeight="1" spans="1:10">
      <c r="A323" s="73">
        <v>45126</v>
      </c>
      <c r="B323" s="51" t="s">
        <v>199</v>
      </c>
      <c r="C323" s="51" t="s">
        <v>17</v>
      </c>
      <c r="D323" s="63">
        <f t="shared" si="253"/>
        <v>895.522388059701</v>
      </c>
      <c r="E323" s="53">
        <v>335</v>
      </c>
      <c r="F323" s="53">
        <v>339</v>
      </c>
      <c r="G323" s="54"/>
      <c r="H323" s="67">
        <f t="shared" si="250"/>
        <v>3582.08955223881</v>
      </c>
      <c r="I323" s="67" t="str">
        <f t="shared" si="251"/>
        <v>0.00</v>
      </c>
      <c r="J323" s="67">
        <f t="shared" si="252"/>
        <v>3582.08955223881</v>
      </c>
    </row>
    <row r="324" ht="15.75" customHeight="1" spans="1:10">
      <c r="A324" s="73">
        <v>45126</v>
      </c>
      <c r="B324" s="51" t="s">
        <v>78</v>
      </c>
      <c r="C324" s="51" t="s">
        <v>17</v>
      </c>
      <c r="D324" s="63">
        <f t="shared" si="253"/>
        <v>114.503816793893</v>
      </c>
      <c r="E324" s="53">
        <v>2620</v>
      </c>
      <c r="F324" s="53">
        <v>2645</v>
      </c>
      <c r="G324" s="54"/>
      <c r="H324" s="67">
        <f t="shared" ref="H324:H326" si="254">IF(C324="BUY",(F324-E324)*D324,(E324-F324)*D324)</f>
        <v>2862.59541984733</v>
      </c>
      <c r="I324" s="67" t="str">
        <f t="shared" ref="I324:I326" si="255">IF(G324=0,"0.00",IF(C324="BUY",(G324-F324)*D324,(F324-G324)*D324))</f>
        <v>0.00</v>
      </c>
      <c r="J324" s="67">
        <f t="shared" ref="J324:J326" si="256">I324+H324</f>
        <v>2862.59541984733</v>
      </c>
    </row>
    <row r="325" ht="15.75" customHeight="1" spans="1:10">
      <c r="A325" s="73">
        <v>45126</v>
      </c>
      <c r="B325" s="51" t="s">
        <v>161</v>
      </c>
      <c r="C325" s="51" t="s">
        <v>17</v>
      </c>
      <c r="D325" s="63">
        <f t="shared" si="253"/>
        <v>214.285714285714</v>
      </c>
      <c r="E325" s="53">
        <v>1400</v>
      </c>
      <c r="F325" s="53">
        <v>1408.7</v>
      </c>
      <c r="G325" s="54"/>
      <c r="H325" s="67">
        <f t="shared" si="254"/>
        <v>1864.28571428572</v>
      </c>
      <c r="I325" s="67" t="str">
        <f t="shared" si="255"/>
        <v>0.00</v>
      </c>
      <c r="J325" s="67">
        <f t="shared" si="256"/>
        <v>1864.28571428572</v>
      </c>
    </row>
    <row r="326" ht="15.75" customHeight="1" spans="1:10">
      <c r="A326" s="73">
        <v>45126</v>
      </c>
      <c r="B326" s="51" t="s">
        <v>109</v>
      </c>
      <c r="C326" s="51" t="s">
        <v>17</v>
      </c>
      <c r="D326" s="63">
        <f t="shared" si="253"/>
        <v>239.043824701195</v>
      </c>
      <c r="E326" s="53">
        <v>1255</v>
      </c>
      <c r="F326" s="53">
        <v>1240</v>
      </c>
      <c r="G326" s="54"/>
      <c r="H326" s="67">
        <f t="shared" si="254"/>
        <v>-3585.65737051793</v>
      </c>
      <c r="I326" s="67" t="str">
        <f t="shared" si="255"/>
        <v>0.00</v>
      </c>
      <c r="J326" s="67">
        <f t="shared" si="256"/>
        <v>-3585.65737051793</v>
      </c>
    </row>
    <row r="327" ht="15.75" customHeight="1" spans="1:10">
      <c r="A327" s="73">
        <v>45125</v>
      </c>
      <c r="B327" s="51" t="s">
        <v>206</v>
      </c>
      <c r="C327" s="51" t="s">
        <v>17</v>
      </c>
      <c r="D327" s="63">
        <f t="shared" ref="D327:D330" si="257">300000/E327</f>
        <v>350.877192982456</v>
      </c>
      <c r="E327" s="53">
        <v>855</v>
      </c>
      <c r="F327" s="53">
        <v>865</v>
      </c>
      <c r="G327" s="54"/>
      <c r="H327" s="67">
        <f t="shared" ref="H327:H330" si="258">IF(C327="BUY",(F327-E327)*D327,(E327-F327)*D327)</f>
        <v>3508.77192982456</v>
      </c>
      <c r="I327" s="67" t="str">
        <f t="shared" ref="I327:I330" si="259">IF(G327=0,"0.00",IF(C327="BUY",(G327-F327)*D327,(F327-G327)*D327))</f>
        <v>0.00</v>
      </c>
      <c r="J327" s="67">
        <f t="shared" ref="J327:J330" si="260">I327+H327</f>
        <v>3508.77192982456</v>
      </c>
    </row>
    <row r="328" ht="15.75" customHeight="1" spans="1:10">
      <c r="A328" s="73">
        <v>45125</v>
      </c>
      <c r="B328" s="51" t="s">
        <v>100</v>
      </c>
      <c r="C328" s="51" t="s">
        <v>17</v>
      </c>
      <c r="D328" s="63">
        <f t="shared" si="257"/>
        <v>239.61661341853</v>
      </c>
      <c r="E328" s="53">
        <v>1252</v>
      </c>
      <c r="F328" s="53">
        <v>1264</v>
      </c>
      <c r="G328" s="54"/>
      <c r="H328" s="67">
        <f t="shared" si="258"/>
        <v>2875.39936102236</v>
      </c>
      <c r="I328" s="67" t="str">
        <f t="shared" si="259"/>
        <v>0.00</v>
      </c>
      <c r="J328" s="67">
        <f t="shared" si="260"/>
        <v>2875.39936102236</v>
      </c>
    </row>
    <row r="329" ht="15.75" customHeight="1" spans="1:10">
      <c r="A329" s="73">
        <v>45125</v>
      </c>
      <c r="B329" s="51" t="s">
        <v>177</v>
      </c>
      <c r="C329" s="51" t="s">
        <v>17</v>
      </c>
      <c r="D329" s="63">
        <f t="shared" si="257"/>
        <v>457.317073170732</v>
      </c>
      <c r="E329" s="53">
        <v>656</v>
      </c>
      <c r="F329" s="53">
        <v>662</v>
      </c>
      <c r="G329" s="54">
        <v>668</v>
      </c>
      <c r="H329" s="67">
        <f t="shared" si="258"/>
        <v>2743.90243902439</v>
      </c>
      <c r="I329" s="67">
        <f t="shared" si="259"/>
        <v>2743.90243902439</v>
      </c>
      <c r="J329" s="67">
        <f t="shared" si="260"/>
        <v>5487.80487804878</v>
      </c>
    </row>
    <row r="330" ht="15.75" customHeight="1" spans="1:10">
      <c r="A330" s="73">
        <v>45125</v>
      </c>
      <c r="B330" s="51" t="s">
        <v>80</v>
      </c>
      <c r="C330" s="51" t="s">
        <v>17</v>
      </c>
      <c r="D330" s="63">
        <f t="shared" si="257"/>
        <v>332.963374028857</v>
      </c>
      <c r="E330" s="53">
        <v>901</v>
      </c>
      <c r="F330" s="53">
        <v>910</v>
      </c>
      <c r="G330" s="54">
        <v>920</v>
      </c>
      <c r="H330" s="67">
        <f t="shared" si="258"/>
        <v>2996.67036625971</v>
      </c>
      <c r="I330" s="67">
        <f t="shared" si="259"/>
        <v>3329.63374028857</v>
      </c>
      <c r="J330" s="67">
        <f t="shared" si="260"/>
        <v>6326.30410654828</v>
      </c>
    </row>
    <row r="331" ht="15.75" customHeight="1" spans="1:10">
      <c r="A331" s="73">
        <v>45124</v>
      </c>
      <c r="B331" s="51" t="s">
        <v>204</v>
      </c>
      <c r="C331" s="51" t="s">
        <v>17</v>
      </c>
      <c r="D331" s="63">
        <f t="shared" ref="D331:D341" si="261">300000/E331</f>
        <v>122.950819672131</v>
      </c>
      <c r="E331" s="53">
        <v>2440</v>
      </c>
      <c r="F331" s="53">
        <v>2450</v>
      </c>
      <c r="G331" s="54"/>
      <c r="H331" s="67">
        <f t="shared" ref="H331:H341" si="262">IF(C331="BUY",(F331-E331)*D331,(E331-F331)*D331)</f>
        <v>1229.50819672131</v>
      </c>
      <c r="I331" s="67" t="str">
        <f t="shared" ref="I331:I341" si="263">IF(G331=0,"0.00",IF(C331="BUY",(G331-F331)*D331,(F331-G331)*D331))</f>
        <v>0.00</v>
      </c>
      <c r="J331" s="67">
        <f t="shared" ref="J331:J341" si="264">I331+H331</f>
        <v>1229.50819672131</v>
      </c>
    </row>
    <row r="332" ht="15.75" customHeight="1" spans="1:10">
      <c r="A332" s="73">
        <v>45124</v>
      </c>
      <c r="B332" s="51" t="s">
        <v>184</v>
      </c>
      <c r="C332" s="51" t="s">
        <v>17</v>
      </c>
      <c r="D332" s="63">
        <f t="shared" si="261"/>
        <v>99.5024875621891</v>
      </c>
      <c r="E332" s="53">
        <v>3015</v>
      </c>
      <c r="F332" s="53">
        <v>3015</v>
      </c>
      <c r="G332" s="54"/>
      <c r="H332" s="67">
        <f t="shared" si="262"/>
        <v>0</v>
      </c>
      <c r="I332" s="67" t="str">
        <f t="shared" si="263"/>
        <v>0.00</v>
      </c>
      <c r="J332" s="67">
        <f t="shared" si="264"/>
        <v>0</v>
      </c>
    </row>
    <row r="333" ht="15.75" customHeight="1" spans="1:10">
      <c r="A333" s="73">
        <v>45124</v>
      </c>
      <c r="B333" s="51" t="s">
        <v>80</v>
      </c>
      <c r="C333" s="51" t="s">
        <v>17</v>
      </c>
      <c r="D333" s="63">
        <f t="shared" si="261"/>
        <v>337.837837837838</v>
      </c>
      <c r="E333" s="53">
        <v>888</v>
      </c>
      <c r="F333" s="53">
        <v>898</v>
      </c>
      <c r="G333" s="54"/>
      <c r="H333" s="67">
        <f t="shared" si="262"/>
        <v>3378.37837837838</v>
      </c>
      <c r="I333" s="67" t="str">
        <f t="shared" si="263"/>
        <v>0.00</v>
      </c>
      <c r="J333" s="67">
        <f t="shared" si="264"/>
        <v>3378.37837837838</v>
      </c>
    </row>
    <row r="334" ht="15.75" customHeight="1" spans="1:10">
      <c r="A334" s="73">
        <v>45124</v>
      </c>
      <c r="B334" s="51" t="s">
        <v>207</v>
      </c>
      <c r="C334" s="51" t="s">
        <v>17</v>
      </c>
      <c r="D334" s="63">
        <f t="shared" si="261"/>
        <v>169.491525423729</v>
      </c>
      <c r="E334" s="53">
        <v>1770</v>
      </c>
      <c r="F334" s="53">
        <v>1790</v>
      </c>
      <c r="G334" s="54">
        <v>1810</v>
      </c>
      <c r="H334" s="67">
        <f t="shared" si="262"/>
        <v>3389.83050847458</v>
      </c>
      <c r="I334" s="67">
        <f t="shared" si="263"/>
        <v>3389.83050847458</v>
      </c>
      <c r="J334" s="67">
        <f t="shared" si="264"/>
        <v>6779.66101694915</v>
      </c>
    </row>
    <row r="335" ht="15.75" customHeight="1" spans="1:10">
      <c r="A335" s="73">
        <v>45124</v>
      </c>
      <c r="B335" s="51" t="s">
        <v>161</v>
      </c>
      <c r="C335" s="51" t="s">
        <v>17</v>
      </c>
      <c r="D335" s="63">
        <f t="shared" si="261"/>
        <v>221.40221402214</v>
      </c>
      <c r="E335" s="53">
        <v>1355</v>
      </c>
      <c r="F335" s="53">
        <v>1370</v>
      </c>
      <c r="G335" s="54"/>
      <c r="H335" s="67">
        <f t="shared" si="262"/>
        <v>3321.0332103321</v>
      </c>
      <c r="I335" s="67" t="str">
        <f t="shared" si="263"/>
        <v>0.00</v>
      </c>
      <c r="J335" s="67">
        <f t="shared" si="264"/>
        <v>3321.0332103321</v>
      </c>
    </row>
    <row r="336" ht="15.75" customHeight="1" spans="1:10">
      <c r="A336" s="73">
        <v>45124</v>
      </c>
      <c r="B336" s="51" t="s">
        <v>200</v>
      </c>
      <c r="C336" s="51" t="s">
        <v>17</v>
      </c>
      <c r="D336" s="63">
        <f t="shared" si="261"/>
        <v>201.342281879195</v>
      </c>
      <c r="E336" s="53">
        <v>1490</v>
      </c>
      <c r="F336" s="53">
        <v>1490</v>
      </c>
      <c r="G336" s="54"/>
      <c r="H336" s="67">
        <f t="shared" si="262"/>
        <v>0</v>
      </c>
      <c r="I336" s="67" t="str">
        <f t="shared" si="263"/>
        <v>0.00</v>
      </c>
      <c r="J336" s="67">
        <f t="shared" si="264"/>
        <v>0</v>
      </c>
    </row>
    <row r="337" ht="15.75" customHeight="1" spans="1:10">
      <c r="A337" s="73">
        <v>45121</v>
      </c>
      <c r="B337" s="51" t="s">
        <v>80</v>
      </c>
      <c r="C337" s="51" t="s">
        <v>17</v>
      </c>
      <c r="D337" s="63">
        <f t="shared" si="261"/>
        <v>348.027842227378</v>
      </c>
      <c r="E337" s="53">
        <v>862</v>
      </c>
      <c r="F337" s="53">
        <v>870</v>
      </c>
      <c r="G337" s="54">
        <v>880</v>
      </c>
      <c r="H337" s="67">
        <f t="shared" si="262"/>
        <v>2784.22273781903</v>
      </c>
      <c r="I337" s="67">
        <f t="shared" si="263"/>
        <v>3480.27842227378</v>
      </c>
      <c r="J337" s="67">
        <f t="shared" si="264"/>
        <v>6264.50116009281</v>
      </c>
    </row>
    <row r="338" ht="15.75" customHeight="1" spans="1:10">
      <c r="A338" s="73">
        <v>45121</v>
      </c>
      <c r="B338" s="51" t="s">
        <v>208</v>
      </c>
      <c r="C338" s="51" t="s">
        <v>17</v>
      </c>
      <c r="D338" s="63">
        <f t="shared" si="261"/>
        <v>402.684563758389</v>
      </c>
      <c r="E338" s="53">
        <v>745</v>
      </c>
      <c r="F338" s="53">
        <v>748</v>
      </c>
      <c r="G338" s="54"/>
      <c r="H338" s="67">
        <f t="shared" si="262"/>
        <v>1208.05369127517</v>
      </c>
      <c r="I338" s="67" t="str">
        <f t="shared" si="263"/>
        <v>0.00</v>
      </c>
      <c r="J338" s="67">
        <f t="shared" si="264"/>
        <v>1208.05369127517</v>
      </c>
    </row>
    <row r="339" ht="15.75" customHeight="1" spans="1:10">
      <c r="A339" s="73">
        <v>45121</v>
      </c>
      <c r="B339" s="51" t="s">
        <v>194</v>
      </c>
      <c r="C339" s="51" t="s">
        <v>17</v>
      </c>
      <c r="D339" s="63">
        <f t="shared" si="261"/>
        <v>961.538461538462</v>
      </c>
      <c r="E339" s="53">
        <v>312</v>
      </c>
      <c r="F339" s="53">
        <v>315</v>
      </c>
      <c r="G339" s="54"/>
      <c r="H339" s="67">
        <f t="shared" si="262"/>
        <v>2884.61538461538</v>
      </c>
      <c r="I339" s="67" t="str">
        <f t="shared" si="263"/>
        <v>0.00</v>
      </c>
      <c r="J339" s="67">
        <f t="shared" si="264"/>
        <v>2884.61538461538</v>
      </c>
    </row>
    <row r="340" ht="15.75" customHeight="1" spans="1:10">
      <c r="A340" s="73">
        <v>45121</v>
      </c>
      <c r="B340" s="51" t="s">
        <v>209</v>
      </c>
      <c r="C340" s="51" t="s">
        <v>17</v>
      </c>
      <c r="D340" s="63">
        <f t="shared" si="261"/>
        <v>84.985835694051</v>
      </c>
      <c r="E340" s="53">
        <v>3530</v>
      </c>
      <c r="F340" s="53">
        <v>3548</v>
      </c>
      <c r="G340" s="54"/>
      <c r="H340" s="67">
        <f t="shared" si="262"/>
        <v>1529.74504249292</v>
      </c>
      <c r="I340" s="67" t="str">
        <f t="shared" si="263"/>
        <v>0.00</v>
      </c>
      <c r="J340" s="67">
        <f t="shared" si="264"/>
        <v>1529.74504249292</v>
      </c>
    </row>
    <row r="341" ht="15.75" customHeight="1" spans="1:10">
      <c r="A341" s="73">
        <v>45121</v>
      </c>
      <c r="B341" s="51" t="s">
        <v>109</v>
      </c>
      <c r="C341" s="51" t="s">
        <v>17</v>
      </c>
      <c r="D341" s="63">
        <f t="shared" si="261"/>
        <v>283.018867924528</v>
      </c>
      <c r="E341" s="53">
        <v>1060</v>
      </c>
      <c r="F341" s="53">
        <v>1072</v>
      </c>
      <c r="G341" s="54">
        <v>1085</v>
      </c>
      <c r="H341" s="67">
        <f t="shared" si="262"/>
        <v>3396.22641509434</v>
      </c>
      <c r="I341" s="67">
        <f t="shared" si="263"/>
        <v>3679.24528301887</v>
      </c>
      <c r="J341" s="67">
        <f t="shared" si="264"/>
        <v>7075.47169811321</v>
      </c>
    </row>
    <row r="342" ht="15.75" customHeight="1" spans="1:10">
      <c r="A342" s="73">
        <v>45120</v>
      </c>
      <c r="B342" s="51" t="s">
        <v>145</v>
      </c>
      <c r="C342" s="51" t="s">
        <v>17</v>
      </c>
      <c r="D342" s="63">
        <f t="shared" ref="D342:D350" si="265">300000/E342</f>
        <v>150</v>
      </c>
      <c r="E342" s="53">
        <v>2000</v>
      </c>
      <c r="F342" s="53">
        <v>2015</v>
      </c>
      <c r="G342" s="54"/>
      <c r="H342" s="67">
        <f t="shared" ref="H342:H351" si="266">IF(C342="BUY",(F342-E342)*D342,(E342-F342)*D342)</f>
        <v>2250</v>
      </c>
      <c r="I342" s="67" t="str">
        <f t="shared" ref="I342:I351" si="267">IF(G342=0,"0.00",IF(C342="BUY",(G342-F342)*D342,(F342-G342)*D342))</f>
        <v>0.00</v>
      </c>
      <c r="J342" s="67">
        <f t="shared" ref="J342:J351" si="268">I342+H342</f>
        <v>2250</v>
      </c>
    </row>
    <row r="343" ht="15.75" customHeight="1" spans="1:10">
      <c r="A343" s="73">
        <v>45120</v>
      </c>
      <c r="B343" s="51" t="s">
        <v>172</v>
      </c>
      <c r="C343" s="51" t="s">
        <v>17</v>
      </c>
      <c r="D343" s="63">
        <f t="shared" si="265"/>
        <v>563.90977443609</v>
      </c>
      <c r="E343" s="53">
        <v>532</v>
      </c>
      <c r="F343" s="53">
        <v>525</v>
      </c>
      <c r="G343" s="54"/>
      <c r="H343" s="67">
        <f t="shared" si="266"/>
        <v>-3947.36842105263</v>
      </c>
      <c r="I343" s="67" t="str">
        <f t="shared" si="267"/>
        <v>0.00</v>
      </c>
      <c r="J343" s="67">
        <f t="shared" si="268"/>
        <v>-3947.36842105263</v>
      </c>
    </row>
    <row r="344" ht="15.75" customHeight="1" spans="1:10">
      <c r="A344" s="73">
        <v>45120</v>
      </c>
      <c r="B344" s="51" t="s">
        <v>161</v>
      </c>
      <c r="C344" s="51" t="s">
        <v>17</v>
      </c>
      <c r="D344" s="63">
        <f t="shared" si="265"/>
        <v>222.222222222222</v>
      </c>
      <c r="E344" s="53">
        <v>1350</v>
      </c>
      <c r="F344" s="53">
        <v>1360</v>
      </c>
      <c r="G344" s="54"/>
      <c r="H344" s="67">
        <f t="shared" si="266"/>
        <v>2222.22222222222</v>
      </c>
      <c r="I344" s="67" t="str">
        <f t="shared" si="267"/>
        <v>0.00</v>
      </c>
      <c r="J344" s="67">
        <f t="shared" si="268"/>
        <v>2222.22222222222</v>
      </c>
    </row>
    <row r="345" ht="15.75" customHeight="1" spans="1:10">
      <c r="A345" s="73">
        <v>45120</v>
      </c>
      <c r="B345" s="51" t="s">
        <v>147</v>
      </c>
      <c r="C345" s="51" t="s">
        <v>17</v>
      </c>
      <c r="D345" s="63">
        <f t="shared" si="265"/>
        <v>431.654676258993</v>
      </c>
      <c r="E345" s="53">
        <v>695</v>
      </c>
      <c r="F345" s="53">
        <v>702</v>
      </c>
      <c r="G345" s="54">
        <v>708</v>
      </c>
      <c r="H345" s="67">
        <f t="shared" si="266"/>
        <v>3021.58273381295</v>
      </c>
      <c r="I345" s="67">
        <f t="shared" si="267"/>
        <v>2589.92805755396</v>
      </c>
      <c r="J345" s="67">
        <f t="shared" si="268"/>
        <v>5611.51079136691</v>
      </c>
    </row>
    <row r="346" ht="15.75" customHeight="1" spans="1:10">
      <c r="A346" s="73">
        <v>45119</v>
      </c>
      <c r="B346" s="51" t="s">
        <v>116</v>
      </c>
      <c r="C346" s="51" t="s">
        <v>17</v>
      </c>
      <c r="D346" s="63">
        <f t="shared" si="265"/>
        <v>214.285714285714</v>
      </c>
      <c r="E346" s="53">
        <v>1400</v>
      </c>
      <c r="F346" s="53">
        <v>1410</v>
      </c>
      <c r="G346" s="54"/>
      <c r="H346" s="67">
        <f t="shared" si="266"/>
        <v>2142.85714285714</v>
      </c>
      <c r="I346" s="67" t="str">
        <f t="shared" si="267"/>
        <v>0.00</v>
      </c>
      <c r="J346" s="67">
        <f t="shared" si="268"/>
        <v>2142.85714285714</v>
      </c>
    </row>
    <row r="347" ht="15.75" customHeight="1" spans="1:10">
      <c r="A347" s="73">
        <v>45119</v>
      </c>
      <c r="B347" s="51" t="s">
        <v>210</v>
      </c>
      <c r="C347" s="51" t="s">
        <v>17</v>
      </c>
      <c r="D347" s="63">
        <f t="shared" si="265"/>
        <v>476.190476190476</v>
      </c>
      <c r="E347" s="53">
        <v>630</v>
      </c>
      <c r="F347" s="53">
        <v>636</v>
      </c>
      <c r="G347" s="54">
        <v>642</v>
      </c>
      <c r="H347" s="67">
        <f t="shared" si="266"/>
        <v>2857.14285714286</v>
      </c>
      <c r="I347" s="67">
        <f t="shared" si="267"/>
        <v>2857.14285714286</v>
      </c>
      <c r="J347" s="67">
        <f t="shared" si="268"/>
        <v>5714.28571428571</v>
      </c>
    </row>
    <row r="348" ht="15.75" customHeight="1" spans="1:10">
      <c r="A348" s="73">
        <v>45119</v>
      </c>
      <c r="B348" s="51" t="s">
        <v>140</v>
      </c>
      <c r="C348" s="51" t="s">
        <v>17</v>
      </c>
      <c r="D348" s="63">
        <f t="shared" si="265"/>
        <v>445.103857566766</v>
      </c>
      <c r="E348" s="53">
        <v>674</v>
      </c>
      <c r="F348" s="53">
        <v>680</v>
      </c>
      <c r="G348" s="54">
        <v>686</v>
      </c>
      <c r="H348" s="67">
        <f t="shared" si="266"/>
        <v>2670.62314540059</v>
      </c>
      <c r="I348" s="67">
        <f t="shared" si="267"/>
        <v>2670.62314540059</v>
      </c>
      <c r="J348" s="67">
        <f t="shared" si="268"/>
        <v>5341.24629080119</v>
      </c>
    </row>
    <row r="349" ht="15.75" customHeight="1" spans="1:10">
      <c r="A349" s="73">
        <v>45119</v>
      </c>
      <c r="B349" s="51" t="s">
        <v>211</v>
      </c>
      <c r="C349" s="51" t="s">
        <v>17</v>
      </c>
      <c r="D349" s="63">
        <f t="shared" si="265"/>
        <v>337.078651685393</v>
      </c>
      <c r="E349" s="53">
        <v>890</v>
      </c>
      <c r="F349" s="53">
        <v>890</v>
      </c>
      <c r="G349" s="54"/>
      <c r="H349" s="67">
        <f t="shared" si="266"/>
        <v>0</v>
      </c>
      <c r="I349" s="67" t="str">
        <f t="shared" si="267"/>
        <v>0.00</v>
      </c>
      <c r="J349" s="67">
        <f t="shared" si="268"/>
        <v>0</v>
      </c>
    </row>
    <row r="350" ht="15.75" customHeight="1" spans="1:10">
      <c r="A350" s="73">
        <v>45119</v>
      </c>
      <c r="B350" s="51" t="s">
        <v>76</v>
      </c>
      <c r="C350" s="51" t="s">
        <v>17</v>
      </c>
      <c r="D350" s="63">
        <f t="shared" si="265"/>
        <v>548.446069469835</v>
      </c>
      <c r="E350" s="53">
        <v>547</v>
      </c>
      <c r="F350" s="53">
        <v>541</v>
      </c>
      <c r="G350" s="54"/>
      <c r="H350" s="67">
        <f t="shared" si="266"/>
        <v>-3290.67641681901</v>
      </c>
      <c r="I350" s="67" t="str">
        <f t="shared" si="267"/>
        <v>0.00</v>
      </c>
      <c r="J350" s="67">
        <f t="shared" si="268"/>
        <v>-3290.67641681901</v>
      </c>
    </row>
    <row r="351" ht="15.75" customHeight="1" spans="1:10">
      <c r="A351" s="73">
        <v>45118</v>
      </c>
      <c r="B351" s="51" t="s">
        <v>113</v>
      </c>
      <c r="C351" s="51" t="s">
        <v>17</v>
      </c>
      <c r="D351" s="63">
        <f t="shared" ref="D351:D357" si="269">300000/E351</f>
        <v>192.307692307692</v>
      </c>
      <c r="E351" s="53">
        <v>1560</v>
      </c>
      <c r="F351" s="53">
        <v>1575</v>
      </c>
      <c r="G351" s="54"/>
      <c r="H351" s="67">
        <f t="shared" si="266"/>
        <v>2884.61538461538</v>
      </c>
      <c r="I351" s="67" t="str">
        <f t="shared" si="267"/>
        <v>0.00</v>
      </c>
      <c r="J351" s="67">
        <f t="shared" si="268"/>
        <v>2884.61538461538</v>
      </c>
    </row>
    <row r="352" ht="15.75" customHeight="1" spans="1:10">
      <c r="A352" s="73">
        <v>45118</v>
      </c>
      <c r="B352" s="51" t="s">
        <v>122</v>
      </c>
      <c r="C352" s="51" t="s">
        <v>17</v>
      </c>
      <c r="D352" s="63">
        <f t="shared" si="269"/>
        <v>134.408602150538</v>
      </c>
      <c r="E352" s="53">
        <v>2232</v>
      </c>
      <c r="F352" s="53">
        <v>2202</v>
      </c>
      <c r="G352" s="54"/>
      <c r="H352" s="67">
        <f t="shared" ref="H352:H361" si="270">IF(C352="BUY",(F352-E352)*D352,(E352-F352)*D352)</f>
        <v>-4032.25806451613</v>
      </c>
      <c r="I352" s="67" t="str">
        <f t="shared" ref="I352:I361" si="271">IF(G352=0,"0.00",IF(C352="BUY",(G352-F352)*D352,(F352-G352)*D352))</f>
        <v>0.00</v>
      </c>
      <c r="J352" s="67">
        <f t="shared" ref="J352:J361" si="272">I352+H352</f>
        <v>-4032.25806451613</v>
      </c>
    </row>
    <row r="353" ht="15.75" customHeight="1" spans="1:10">
      <c r="A353" s="73">
        <v>45118</v>
      </c>
      <c r="B353" s="51" t="s">
        <v>153</v>
      </c>
      <c r="C353" s="51" t="s">
        <v>17</v>
      </c>
      <c r="D353" s="63">
        <f t="shared" si="269"/>
        <v>735.294117647059</v>
      </c>
      <c r="E353" s="53">
        <v>408</v>
      </c>
      <c r="F353" s="53">
        <v>412</v>
      </c>
      <c r="G353" s="54"/>
      <c r="H353" s="67">
        <f t="shared" si="270"/>
        <v>2941.17647058824</v>
      </c>
      <c r="I353" s="67" t="str">
        <f t="shared" si="271"/>
        <v>0.00</v>
      </c>
      <c r="J353" s="67">
        <f t="shared" si="272"/>
        <v>2941.17647058824</v>
      </c>
    </row>
    <row r="354" ht="15.75" customHeight="1" spans="1:10">
      <c r="A354" s="73">
        <v>45117</v>
      </c>
      <c r="B354" s="51" t="s">
        <v>212</v>
      </c>
      <c r="C354" s="51" t="s">
        <v>17</v>
      </c>
      <c r="D354" s="63">
        <f t="shared" si="269"/>
        <v>499.168053244592</v>
      </c>
      <c r="E354" s="53">
        <v>601</v>
      </c>
      <c r="F354" s="53">
        <v>607</v>
      </c>
      <c r="G354" s="54"/>
      <c r="H354" s="67">
        <f t="shared" si="270"/>
        <v>2995.00831946755</v>
      </c>
      <c r="I354" s="67" t="str">
        <f t="shared" si="271"/>
        <v>0.00</v>
      </c>
      <c r="J354" s="67">
        <f t="shared" si="272"/>
        <v>2995.00831946755</v>
      </c>
    </row>
    <row r="355" ht="15.75" customHeight="1" spans="1:10">
      <c r="A355" s="73">
        <v>45117</v>
      </c>
      <c r="B355" s="51" t="s">
        <v>200</v>
      </c>
      <c r="C355" s="51" t="s">
        <v>17</v>
      </c>
      <c r="D355" s="63">
        <f t="shared" si="269"/>
        <v>243.30900243309</v>
      </c>
      <c r="E355" s="53">
        <v>1233</v>
      </c>
      <c r="F355" s="53">
        <v>1246</v>
      </c>
      <c r="G355" s="54"/>
      <c r="H355" s="67">
        <f t="shared" si="270"/>
        <v>3163.01703163017</v>
      </c>
      <c r="I355" s="67" t="str">
        <f t="shared" si="271"/>
        <v>0.00</v>
      </c>
      <c r="J355" s="67">
        <f t="shared" si="272"/>
        <v>3163.01703163017</v>
      </c>
    </row>
    <row r="356" ht="15.75" customHeight="1" spans="1:10">
      <c r="A356" s="73">
        <v>45117</v>
      </c>
      <c r="B356" s="51" t="s">
        <v>81</v>
      </c>
      <c r="C356" s="51" t="s">
        <v>17</v>
      </c>
      <c r="D356" s="63">
        <f t="shared" si="269"/>
        <v>553.403431101273</v>
      </c>
      <c r="E356" s="53">
        <v>542.1</v>
      </c>
      <c r="F356" s="53">
        <v>547</v>
      </c>
      <c r="G356" s="54"/>
      <c r="H356" s="67">
        <f t="shared" si="270"/>
        <v>2711.67681239622</v>
      </c>
      <c r="I356" s="67" t="str">
        <f t="shared" si="271"/>
        <v>0.00</v>
      </c>
      <c r="J356" s="67">
        <f t="shared" si="272"/>
        <v>2711.67681239622</v>
      </c>
    </row>
    <row r="357" ht="15.75" customHeight="1" spans="1:10">
      <c r="A357" s="73">
        <v>45117</v>
      </c>
      <c r="B357" s="51" t="s">
        <v>92</v>
      </c>
      <c r="C357" s="51" t="s">
        <v>17</v>
      </c>
      <c r="D357" s="63">
        <f t="shared" si="269"/>
        <v>505.050505050505</v>
      </c>
      <c r="E357" s="53">
        <v>594</v>
      </c>
      <c r="F357" s="53">
        <v>600</v>
      </c>
      <c r="G357" s="54">
        <v>607</v>
      </c>
      <c r="H357" s="67">
        <f t="shared" si="270"/>
        <v>3030.30303030303</v>
      </c>
      <c r="I357" s="67">
        <f t="shared" si="271"/>
        <v>3535.35353535354</v>
      </c>
      <c r="J357" s="67">
        <f t="shared" si="272"/>
        <v>6565.65656565657</v>
      </c>
    </row>
    <row r="358" ht="15.75" customHeight="1" spans="1:10">
      <c r="A358" s="73">
        <v>45114</v>
      </c>
      <c r="B358" s="51" t="s">
        <v>78</v>
      </c>
      <c r="C358" s="51" t="s">
        <v>17</v>
      </c>
      <c r="D358" s="63">
        <f t="shared" ref="D358:D361" si="273">300000/E358</f>
        <v>123.864574731627</v>
      </c>
      <c r="E358" s="53">
        <v>2422</v>
      </c>
      <c r="F358" s="53">
        <v>2434</v>
      </c>
      <c r="G358" s="54"/>
      <c r="H358" s="67">
        <f t="shared" si="270"/>
        <v>1486.37489677952</v>
      </c>
      <c r="I358" s="67" t="str">
        <f t="shared" si="271"/>
        <v>0.00</v>
      </c>
      <c r="J358" s="67">
        <f t="shared" si="272"/>
        <v>1486.37489677952</v>
      </c>
    </row>
    <row r="359" ht="15.75" customHeight="1" spans="1:10">
      <c r="A359" s="73">
        <v>45114</v>
      </c>
      <c r="B359" s="51" t="s">
        <v>213</v>
      </c>
      <c r="C359" s="51" t="s">
        <v>17</v>
      </c>
      <c r="D359" s="63">
        <f t="shared" si="273"/>
        <v>157.894736842105</v>
      </c>
      <c r="E359" s="53">
        <v>1900</v>
      </c>
      <c r="F359" s="53">
        <v>1920</v>
      </c>
      <c r="G359" s="54"/>
      <c r="H359" s="67">
        <f t="shared" si="270"/>
        <v>3157.8947368421</v>
      </c>
      <c r="I359" s="67" t="str">
        <f t="shared" si="271"/>
        <v>0.00</v>
      </c>
      <c r="J359" s="67">
        <f t="shared" si="272"/>
        <v>3157.8947368421</v>
      </c>
    </row>
    <row r="360" ht="15.75" customHeight="1" spans="1:10">
      <c r="A360" s="73">
        <v>45114</v>
      </c>
      <c r="B360" s="51" t="s">
        <v>100</v>
      </c>
      <c r="C360" s="51" t="s">
        <v>17</v>
      </c>
      <c r="D360" s="63">
        <f t="shared" si="273"/>
        <v>239.234449760766</v>
      </c>
      <c r="E360" s="53">
        <v>1254</v>
      </c>
      <c r="F360" s="53">
        <v>1264</v>
      </c>
      <c r="G360" s="54"/>
      <c r="H360" s="67">
        <f t="shared" si="270"/>
        <v>2392.34449760766</v>
      </c>
      <c r="I360" s="67" t="str">
        <f t="shared" si="271"/>
        <v>0.00</v>
      </c>
      <c r="J360" s="67">
        <f t="shared" si="272"/>
        <v>2392.34449760766</v>
      </c>
    </row>
    <row r="361" ht="15.75" customHeight="1" spans="1:10">
      <c r="A361" s="73">
        <v>45114</v>
      </c>
      <c r="B361" s="51" t="s">
        <v>214</v>
      </c>
      <c r="C361" s="51" t="s">
        <v>17</v>
      </c>
      <c r="D361" s="63">
        <f t="shared" si="273"/>
        <v>220.588235294118</v>
      </c>
      <c r="E361" s="53">
        <v>1360</v>
      </c>
      <c r="F361" s="53">
        <v>1375</v>
      </c>
      <c r="G361" s="54">
        <v>1390</v>
      </c>
      <c r="H361" s="67">
        <f t="shared" si="270"/>
        <v>3308.82352941176</v>
      </c>
      <c r="I361" s="67">
        <f t="shared" si="271"/>
        <v>3308.82352941176</v>
      </c>
      <c r="J361" s="67">
        <f t="shared" si="272"/>
        <v>6617.64705882353</v>
      </c>
    </row>
    <row r="362" ht="15.75" customHeight="1" spans="1:10">
      <c r="A362" s="73">
        <v>45113</v>
      </c>
      <c r="B362" s="51" t="s">
        <v>100</v>
      </c>
      <c r="C362" s="51" t="s">
        <v>17</v>
      </c>
      <c r="D362" s="63">
        <f t="shared" ref="D362:D365" si="274">300000/E362</f>
        <v>240</v>
      </c>
      <c r="E362" s="53">
        <v>1250</v>
      </c>
      <c r="F362" s="53">
        <v>1262</v>
      </c>
      <c r="G362" s="54"/>
      <c r="H362" s="67">
        <f t="shared" ref="H362" si="275">IF(C362="BUY",(F362-E362)*D362,(E362-F362)*D362)</f>
        <v>2880</v>
      </c>
      <c r="I362" s="67" t="str">
        <f t="shared" ref="I362" si="276">IF(G362=0,"0.00",IF(C362="BUY",(G362-F362)*D362,(F362-G362)*D362))</f>
        <v>0.00</v>
      </c>
      <c r="J362" s="67">
        <f t="shared" ref="J362" si="277">I362+H362</f>
        <v>2880</v>
      </c>
    </row>
    <row r="363" ht="15.75" customHeight="1" spans="1:10">
      <c r="A363" s="73">
        <v>45113</v>
      </c>
      <c r="B363" s="51" t="s">
        <v>177</v>
      </c>
      <c r="C363" s="51" t="s">
        <v>17</v>
      </c>
      <c r="D363" s="63">
        <f t="shared" si="274"/>
        <v>533.807829181495</v>
      </c>
      <c r="E363" s="53">
        <v>562</v>
      </c>
      <c r="F363" s="53">
        <v>566</v>
      </c>
      <c r="G363" s="54"/>
      <c r="H363" s="67">
        <f t="shared" ref="H363:H365" si="278">IF(C363="BUY",(F363-E363)*D363,(E363-F363)*D363)</f>
        <v>2135.23131672598</v>
      </c>
      <c r="I363" s="67" t="str">
        <f t="shared" ref="I363:I365" si="279">IF(G363=0,"0.00",IF(C363="BUY",(G363-F363)*D363,(F363-G363)*D363))</f>
        <v>0.00</v>
      </c>
      <c r="J363" s="67">
        <f t="shared" ref="J363:J365" si="280">I363+H363</f>
        <v>2135.23131672598</v>
      </c>
    </row>
    <row r="364" ht="15.75" customHeight="1" spans="1:10">
      <c r="A364" s="73">
        <v>45113</v>
      </c>
      <c r="B364" s="51" t="s">
        <v>81</v>
      </c>
      <c r="C364" s="51" t="s">
        <v>17</v>
      </c>
      <c r="D364" s="63">
        <f t="shared" si="274"/>
        <v>566.037735849057</v>
      </c>
      <c r="E364" s="53">
        <v>530</v>
      </c>
      <c r="F364" s="53">
        <v>535</v>
      </c>
      <c r="G364" s="54"/>
      <c r="H364" s="67">
        <f t="shared" si="278"/>
        <v>2830.18867924528</v>
      </c>
      <c r="I364" s="67" t="str">
        <f t="shared" si="279"/>
        <v>0.00</v>
      </c>
      <c r="J364" s="67">
        <f t="shared" si="280"/>
        <v>2830.18867924528</v>
      </c>
    </row>
    <row r="365" ht="15.75" customHeight="1" spans="1:10">
      <c r="A365" s="73">
        <v>45113</v>
      </c>
      <c r="B365" s="51" t="s">
        <v>153</v>
      </c>
      <c r="C365" s="51" t="s">
        <v>17</v>
      </c>
      <c r="D365" s="63">
        <f t="shared" si="274"/>
        <v>740.740740740741</v>
      </c>
      <c r="E365" s="53">
        <v>405</v>
      </c>
      <c r="F365" s="53">
        <v>410</v>
      </c>
      <c r="G365" s="54">
        <v>415</v>
      </c>
      <c r="H365" s="67">
        <f t="shared" si="278"/>
        <v>3703.7037037037</v>
      </c>
      <c r="I365" s="67">
        <f t="shared" si="279"/>
        <v>3703.7037037037</v>
      </c>
      <c r="J365" s="67">
        <f t="shared" si="280"/>
        <v>7407.40740740741</v>
      </c>
    </row>
    <row r="366" ht="15.75" customHeight="1" spans="1:10">
      <c r="A366" s="73">
        <v>45112</v>
      </c>
      <c r="B366" s="51" t="s">
        <v>200</v>
      </c>
      <c r="C366" s="51" t="s">
        <v>17</v>
      </c>
      <c r="D366" s="63">
        <f t="shared" ref="D366:D368" si="281">300000/E366</f>
        <v>249.791840133222</v>
      </c>
      <c r="E366" s="53">
        <v>1201</v>
      </c>
      <c r="F366" s="53">
        <v>1212</v>
      </c>
      <c r="G366" s="54">
        <v>1225</v>
      </c>
      <c r="H366" s="67">
        <f t="shared" ref="H366:H368" si="282">IF(C366="BUY",(F366-E366)*D366,(E366-F366)*D366)</f>
        <v>2747.71024146545</v>
      </c>
      <c r="I366" s="67">
        <f t="shared" ref="I366:I368" si="283">IF(G366=0,"0.00",IF(C366="BUY",(G366-F366)*D366,(F366-G366)*D366))</f>
        <v>3247.29392173189</v>
      </c>
      <c r="J366" s="67">
        <f t="shared" ref="J366:J368" si="284">I366+H366</f>
        <v>5995.00416319734</v>
      </c>
    </row>
    <row r="367" ht="15.75" customHeight="1" spans="1:10">
      <c r="A367" s="73">
        <v>45112</v>
      </c>
      <c r="B367" s="51" t="s">
        <v>69</v>
      </c>
      <c r="C367" s="51" t="s">
        <v>17</v>
      </c>
      <c r="D367" s="63">
        <f t="shared" si="281"/>
        <v>213.523131672598</v>
      </c>
      <c r="E367" s="53">
        <v>1405</v>
      </c>
      <c r="F367" s="53">
        <v>1420</v>
      </c>
      <c r="G367" s="54">
        <v>1435</v>
      </c>
      <c r="H367" s="67">
        <f t="shared" si="282"/>
        <v>3202.84697508897</v>
      </c>
      <c r="I367" s="67">
        <f t="shared" si="283"/>
        <v>3202.84697508897</v>
      </c>
      <c r="J367" s="67">
        <f t="shared" si="284"/>
        <v>6405.69395017794</v>
      </c>
    </row>
    <row r="368" ht="15.75" customHeight="1" spans="1:10">
      <c r="A368" s="73">
        <v>45112</v>
      </c>
      <c r="B368" s="51" t="s">
        <v>215</v>
      </c>
      <c r="C368" s="51" t="s">
        <v>17</v>
      </c>
      <c r="D368" s="63">
        <f t="shared" si="281"/>
        <v>909.090909090909</v>
      </c>
      <c r="E368" s="53">
        <v>330</v>
      </c>
      <c r="F368" s="53">
        <v>335</v>
      </c>
      <c r="G368" s="54"/>
      <c r="H368" s="67">
        <f t="shared" si="282"/>
        <v>4545.45454545455</v>
      </c>
      <c r="I368" s="67" t="str">
        <f t="shared" si="283"/>
        <v>0.00</v>
      </c>
      <c r="J368" s="67">
        <f t="shared" si="284"/>
        <v>4545.45454545455</v>
      </c>
    </row>
    <row r="369" ht="15.75" customHeight="1" spans="1:10">
      <c r="A369" s="73">
        <v>45111</v>
      </c>
      <c r="B369" s="51" t="s">
        <v>214</v>
      </c>
      <c r="C369" s="51" t="s">
        <v>17</v>
      </c>
      <c r="D369" s="63">
        <f t="shared" ref="D369:D372" si="285">300000/E369</f>
        <v>210.526315789474</v>
      </c>
      <c r="E369" s="53">
        <v>1425</v>
      </c>
      <c r="F369" s="53">
        <v>1440</v>
      </c>
      <c r="G369" s="54">
        <v>1455</v>
      </c>
      <c r="H369" s="67">
        <f t="shared" ref="H369:H372" si="286">IF(C369="BUY",(F369-E369)*D369,(E369-F369)*D369)</f>
        <v>3157.8947368421</v>
      </c>
      <c r="I369" s="67">
        <f t="shared" ref="I369:I372" si="287">IF(G369=0,"0.00",IF(C369="BUY",(G369-F369)*D369,(F369-G369)*D369))</f>
        <v>3157.8947368421</v>
      </c>
      <c r="J369" s="67">
        <f t="shared" ref="J369:J372" si="288">I369+H369</f>
        <v>6315.78947368421</v>
      </c>
    </row>
    <row r="370" ht="15.75" customHeight="1" spans="1:10">
      <c r="A370" s="73">
        <v>45111</v>
      </c>
      <c r="B370" s="51" t="s">
        <v>87</v>
      </c>
      <c r="C370" s="51" t="s">
        <v>17</v>
      </c>
      <c r="D370" s="63">
        <f t="shared" si="285"/>
        <v>374.064837905237</v>
      </c>
      <c r="E370" s="53">
        <v>802</v>
      </c>
      <c r="F370" s="53">
        <v>802</v>
      </c>
      <c r="G370" s="54"/>
      <c r="H370" s="67">
        <f t="shared" si="286"/>
        <v>0</v>
      </c>
      <c r="I370" s="67" t="str">
        <f t="shared" si="287"/>
        <v>0.00</v>
      </c>
      <c r="J370" s="67">
        <f t="shared" si="288"/>
        <v>0</v>
      </c>
    </row>
    <row r="371" ht="15.75" customHeight="1" spans="1:10">
      <c r="A371" s="73">
        <v>45111</v>
      </c>
      <c r="B371" s="51" t="s">
        <v>140</v>
      </c>
      <c r="C371" s="51" t="s">
        <v>17</v>
      </c>
      <c r="D371" s="63">
        <f t="shared" si="285"/>
        <v>422.535211267606</v>
      </c>
      <c r="E371" s="53">
        <v>710</v>
      </c>
      <c r="F371" s="53">
        <v>718</v>
      </c>
      <c r="G371" s="54"/>
      <c r="H371" s="67">
        <f t="shared" si="286"/>
        <v>3380.28169014085</v>
      </c>
      <c r="I371" s="67" t="str">
        <f t="shared" si="287"/>
        <v>0.00</v>
      </c>
      <c r="J371" s="67">
        <f t="shared" si="288"/>
        <v>3380.28169014085</v>
      </c>
    </row>
    <row r="372" ht="15.75" customHeight="1" spans="1:10">
      <c r="A372" s="73">
        <v>45111</v>
      </c>
      <c r="B372" s="51" t="s">
        <v>96</v>
      </c>
      <c r="C372" s="51" t="s">
        <v>17</v>
      </c>
      <c r="D372" s="63">
        <f t="shared" si="285"/>
        <v>440.528634361233</v>
      </c>
      <c r="E372" s="53">
        <v>681</v>
      </c>
      <c r="F372" s="53">
        <v>687</v>
      </c>
      <c r="G372" s="54"/>
      <c r="H372" s="67">
        <f t="shared" si="286"/>
        <v>2643.1718061674</v>
      </c>
      <c r="I372" s="67" t="str">
        <f t="shared" si="287"/>
        <v>0.00</v>
      </c>
      <c r="J372" s="67">
        <f t="shared" si="288"/>
        <v>2643.1718061674</v>
      </c>
    </row>
    <row r="373" ht="15.75" customHeight="1" spans="1:10">
      <c r="A373" s="73">
        <v>45110</v>
      </c>
      <c r="B373" s="51" t="s">
        <v>127</v>
      </c>
      <c r="C373" s="51" t="s">
        <v>17</v>
      </c>
      <c r="D373" s="63">
        <f t="shared" ref="D373:D376" si="289">300000/E373</f>
        <v>327.510917030568</v>
      </c>
      <c r="E373" s="53">
        <v>916</v>
      </c>
      <c r="F373" s="53">
        <v>922</v>
      </c>
      <c r="G373" s="54"/>
      <c r="H373" s="67">
        <f t="shared" ref="H373:H377" si="290">IF(C373="BUY",(F373-E373)*D373,(E373-F373)*D373)</f>
        <v>1965.06550218341</v>
      </c>
      <c r="I373" s="67" t="str">
        <f t="shared" ref="I373:I377" si="291">IF(G373=0,"0.00",IF(C373="BUY",(G373-F373)*D373,(F373-G373)*D373))</f>
        <v>0.00</v>
      </c>
      <c r="J373" s="67">
        <f t="shared" ref="J373:J377" si="292">I373+H373</f>
        <v>1965.06550218341</v>
      </c>
    </row>
    <row r="374" ht="15.75" customHeight="1" spans="1:10">
      <c r="A374" s="73">
        <v>45110</v>
      </c>
      <c r="B374" s="51" t="s">
        <v>215</v>
      </c>
      <c r="C374" s="51" t="s">
        <v>17</v>
      </c>
      <c r="D374" s="63">
        <f t="shared" si="289"/>
        <v>923.076923076923</v>
      </c>
      <c r="E374" s="53">
        <v>325</v>
      </c>
      <c r="F374" s="53">
        <v>330</v>
      </c>
      <c r="G374" s="54"/>
      <c r="H374" s="67">
        <f t="shared" si="290"/>
        <v>4615.38461538462</v>
      </c>
      <c r="I374" s="67" t="str">
        <f t="shared" si="291"/>
        <v>0.00</v>
      </c>
      <c r="J374" s="67">
        <f t="shared" si="292"/>
        <v>4615.38461538462</v>
      </c>
    </row>
    <row r="375" ht="15.75" customHeight="1" spans="1:10">
      <c r="A375" s="73">
        <v>45110</v>
      </c>
      <c r="B375" s="51" t="s">
        <v>216</v>
      </c>
      <c r="C375" s="51" t="s">
        <v>17</v>
      </c>
      <c r="D375" s="63">
        <f t="shared" si="289"/>
        <v>222.222222222222</v>
      </c>
      <c r="E375" s="53">
        <v>1350</v>
      </c>
      <c r="F375" s="53">
        <v>1359</v>
      </c>
      <c r="G375" s="54"/>
      <c r="H375" s="67">
        <f t="shared" si="290"/>
        <v>2000</v>
      </c>
      <c r="I375" s="67" t="str">
        <f t="shared" si="291"/>
        <v>0.00</v>
      </c>
      <c r="J375" s="67">
        <f t="shared" si="292"/>
        <v>2000</v>
      </c>
    </row>
    <row r="376" ht="15.75" customHeight="1" spans="1:10">
      <c r="A376" s="73">
        <v>45110</v>
      </c>
      <c r="B376" s="51" t="s">
        <v>140</v>
      </c>
      <c r="C376" s="51" t="s">
        <v>17</v>
      </c>
      <c r="D376" s="63">
        <f t="shared" si="289"/>
        <v>432.276657060519</v>
      </c>
      <c r="E376" s="53">
        <v>694</v>
      </c>
      <c r="F376" s="53">
        <v>694</v>
      </c>
      <c r="G376" s="54"/>
      <c r="H376" s="67">
        <f t="shared" si="290"/>
        <v>0</v>
      </c>
      <c r="I376" s="67" t="str">
        <f t="shared" si="291"/>
        <v>0.00</v>
      </c>
      <c r="J376" s="67">
        <f t="shared" si="292"/>
        <v>0</v>
      </c>
    </row>
    <row r="377" ht="15.75" customHeight="1" spans="1:10">
      <c r="A377" s="73">
        <v>45107</v>
      </c>
      <c r="B377" s="51" t="s">
        <v>71</v>
      </c>
      <c r="C377" s="51" t="s">
        <v>17</v>
      </c>
      <c r="D377" s="63">
        <f t="shared" ref="D377:D380" si="293">300000/E377</f>
        <v>543.478260869565</v>
      </c>
      <c r="E377" s="53">
        <v>552</v>
      </c>
      <c r="F377" s="53">
        <v>558</v>
      </c>
      <c r="G377" s="54">
        <v>564</v>
      </c>
      <c r="H377" s="67">
        <f t="shared" si="290"/>
        <v>3260.86956521739</v>
      </c>
      <c r="I377" s="67">
        <f t="shared" si="291"/>
        <v>3260.86956521739</v>
      </c>
      <c r="J377" s="67">
        <f t="shared" si="292"/>
        <v>6521.73913043478</v>
      </c>
    </row>
    <row r="378" ht="15.75" customHeight="1" spans="1:10">
      <c r="A378" s="73">
        <v>45107</v>
      </c>
      <c r="B378" s="51" t="s">
        <v>164</v>
      </c>
      <c r="C378" s="51" t="s">
        <v>17</v>
      </c>
      <c r="D378" s="63">
        <f t="shared" si="293"/>
        <v>86.9565217391304</v>
      </c>
      <c r="E378" s="53">
        <v>3450</v>
      </c>
      <c r="F378" s="53">
        <v>3410</v>
      </c>
      <c r="G378" s="54"/>
      <c r="H378" s="67">
        <f t="shared" ref="H378:H383" si="294">IF(C378="BUY",(F378-E378)*D378,(E378-F378)*D378)</f>
        <v>-3478.26086956522</v>
      </c>
      <c r="I378" s="67" t="str">
        <f t="shared" ref="I378:I383" si="295">IF(G378=0,"0.00",IF(C378="BUY",(G378-F378)*D378,(F378-G378)*D378))</f>
        <v>0.00</v>
      </c>
      <c r="J378" s="67">
        <f t="shared" ref="J378:J383" si="296">I378+H378</f>
        <v>-3478.26086956522</v>
      </c>
    </row>
    <row r="379" ht="15.75" customHeight="1" spans="1:10">
      <c r="A379" s="73">
        <v>45107</v>
      </c>
      <c r="B379" s="51" t="s">
        <v>122</v>
      </c>
      <c r="C379" s="51" t="s">
        <v>17</v>
      </c>
      <c r="D379" s="63">
        <f t="shared" si="293"/>
        <v>133.630289532294</v>
      </c>
      <c r="E379" s="53">
        <v>2245</v>
      </c>
      <c r="F379" s="53">
        <v>2265</v>
      </c>
      <c r="G379" s="54"/>
      <c r="H379" s="67">
        <f t="shared" si="294"/>
        <v>2672.60579064588</v>
      </c>
      <c r="I379" s="67" t="str">
        <f t="shared" si="295"/>
        <v>0.00</v>
      </c>
      <c r="J379" s="67">
        <f t="shared" si="296"/>
        <v>2672.60579064588</v>
      </c>
    </row>
    <row r="380" ht="15.75" customHeight="1" spans="1:10">
      <c r="A380" s="73">
        <v>45107</v>
      </c>
      <c r="B380" s="51" t="s">
        <v>214</v>
      </c>
      <c r="C380" s="51" t="s">
        <v>17</v>
      </c>
      <c r="D380" s="63">
        <f t="shared" si="293"/>
        <v>236.220472440945</v>
      </c>
      <c r="E380" s="53">
        <v>1270</v>
      </c>
      <c r="F380" s="53">
        <v>1282</v>
      </c>
      <c r="G380" s="54">
        <v>1296</v>
      </c>
      <c r="H380" s="67">
        <f t="shared" si="294"/>
        <v>2834.64566929134</v>
      </c>
      <c r="I380" s="67">
        <f t="shared" si="295"/>
        <v>3307.08661417323</v>
      </c>
      <c r="J380" s="67">
        <f t="shared" si="296"/>
        <v>6141.73228346457</v>
      </c>
    </row>
    <row r="381" ht="15.75" customHeight="1" spans="1:10">
      <c r="A381" s="73">
        <v>45105</v>
      </c>
      <c r="B381" s="51" t="s">
        <v>71</v>
      </c>
      <c r="C381" s="51" t="s">
        <v>17</v>
      </c>
      <c r="D381" s="63">
        <f t="shared" ref="D381:D385" si="297">300000/E381</f>
        <v>542.49547920434</v>
      </c>
      <c r="E381" s="53">
        <v>553</v>
      </c>
      <c r="F381" s="53">
        <v>557</v>
      </c>
      <c r="G381" s="54"/>
      <c r="H381" s="67">
        <f t="shared" si="294"/>
        <v>2169.98191681736</v>
      </c>
      <c r="I381" s="67" t="str">
        <f t="shared" si="295"/>
        <v>0.00</v>
      </c>
      <c r="J381" s="67">
        <f t="shared" si="296"/>
        <v>2169.98191681736</v>
      </c>
    </row>
    <row r="382" ht="15.75" customHeight="1" spans="1:10">
      <c r="A382" s="73">
        <v>45105</v>
      </c>
      <c r="B382" s="51" t="s">
        <v>206</v>
      </c>
      <c r="C382" s="51" t="s">
        <v>17</v>
      </c>
      <c r="D382" s="63">
        <f t="shared" si="297"/>
        <v>375.93984962406</v>
      </c>
      <c r="E382" s="53">
        <v>798</v>
      </c>
      <c r="F382" s="53">
        <v>790</v>
      </c>
      <c r="G382" s="54"/>
      <c r="H382" s="67">
        <f t="shared" si="294"/>
        <v>-3007.51879699248</v>
      </c>
      <c r="I382" s="67" t="str">
        <f t="shared" si="295"/>
        <v>0.00</v>
      </c>
      <c r="J382" s="67">
        <f t="shared" si="296"/>
        <v>-3007.51879699248</v>
      </c>
    </row>
    <row r="383" ht="15.75" customHeight="1" spans="1:10">
      <c r="A383" s="73">
        <v>45105</v>
      </c>
      <c r="B383" s="51" t="s">
        <v>102</v>
      </c>
      <c r="C383" s="51" t="s">
        <v>17</v>
      </c>
      <c r="D383" s="63">
        <f t="shared" si="297"/>
        <v>187.149095446039</v>
      </c>
      <c r="E383" s="53">
        <v>1603</v>
      </c>
      <c r="F383" s="53">
        <v>1619</v>
      </c>
      <c r="G383" s="54"/>
      <c r="H383" s="67">
        <f t="shared" si="294"/>
        <v>2994.38552713662</v>
      </c>
      <c r="I383" s="67" t="str">
        <f t="shared" si="295"/>
        <v>0.00</v>
      </c>
      <c r="J383" s="67">
        <f t="shared" si="296"/>
        <v>2994.38552713662</v>
      </c>
    </row>
    <row r="384" ht="15.75" customHeight="1" spans="1:10">
      <c r="A384" s="73">
        <v>45105</v>
      </c>
      <c r="B384" s="51" t="s">
        <v>160</v>
      </c>
      <c r="C384" s="51" t="s">
        <v>17</v>
      </c>
      <c r="D384" s="63">
        <f t="shared" si="297"/>
        <v>291.26213592233</v>
      </c>
      <c r="E384" s="53">
        <v>1030</v>
      </c>
      <c r="F384" s="53">
        <v>1040</v>
      </c>
      <c r="G384" s="54"/>
      <c r="H384" s="67">
        <f t="shared" ref="H384:H385" si="298">IF(C384="BUY",(F384-E384)*D384,(E384-F384)*D384)</f>
        <v>2912.6213592233</v>
      </c>
      <c r="I384" s="67" t="str">
        <f t="shared" ref="I384:I385" si="299">IF(G384=0,"0.00",IF(C384="BUY",(G384-F384)*D384,(F384-G384)*D384))</f>
        <v>0.00</v>
      </c>
      <c r="J384" s="67">
        <f t="shared" ref="J384:J385" si="300">I384+H384</f>
        <v>2912.6213592233</v>
      </c>
    </row>
    <row r="385" ht="15.75" customHeight="1" spans="1:10">
      <c r="A385" s="73">
        <v>45105</v>
      </c>
      <c r="B385" s="51" t="s">
        <v>210</v>
      </c>
      <c r="C385" s="51" t="s">
        <v>17</v>
      </c>
      <c r="D385" s="63">
        <f t="shared" si="297"/>
        <v>582.52427184466</v>
      </c>
      <c r="E385" s="53">
        <v>515</v>
      </c>
      <c r="F385" s="53">
        <v>509</v>
      </c>
      <c r="G385" s="54"/>
      <c r="H385" s="67">
        <f t="shared" si="298"/>
        <v>-3495.14563106796</v>
      </c>
      <c r="I385" s="67" t="str">
        <f t="shared" si="299"/>
        <v>0.00</v>
      </c>
      <c r="J385" s="67">
        <f t="shared" si="300"/>
        <v>-3495.14563106796</v>
      </c>
    </row>
    <row r="386" ht="15.75" customHeight="1" spans="1:10">
      <c r="A386" s="73">
        <v>45104</v>
      </c>
      <c r="B386" s="51" t="s">
        <v>217</v>
      </c>
      <c r="C386" s="51" t="s">
        <v>17</v>
      </c>
      <c r="D386" s="63">
        <f t="shared" ref="D386:D390" si="301">300000/E386</f>
        <v>416.088765603329</v>
      </c>
      <c r="E386" s="53">
        <v>721</v>
      </c>
      <c r="F386" s="53">
        <v>721</v>
      </c>
      <c r="G386" s="54"/>
      <c r="H386" s="67">
        <f t="shared" ref="H386:H390" si="302">IF(C386="BUY",(F386-E386)*D386,(E386-F386)*D386)</f>
        <v>0</v>
      </c>
      <c r="I386" s="67" t="str">
        <f t="shared" ref="I386:I390" si="303">IF(G386=0,"0.00",IF(C386="BUY",(G386-F386)*D386,(F386-G386)*D386))</f>
        <v>0.00</v>
      </c>
      <c r="J386" s="67">
        <f t="shared" ref="J386:J390" si="304">I386+H386</f>
        <v>0</v>
      </c>
    </row>
    <row r="387" ht="15.75" customHeight="1" spans="1:10">
      <c r="A387" s="73">
        <v>45104</v>
      </c>
      <c r="B387" s="51" t="s">
        <v>131</v>
      </c>
      <c r="C387" s="51" t="s">
        <v>17</v>
      </c>
      <c r="D387" s="63">
        <f t="shared" si="301"/>
        <v>645.161290322581</v>
      </c>
      <c r="E387" s="53">
        <v>465</v>
      </c>
      <c r="F387" s="53">
        <v>468</v>
      </c>
      <c r="G387" s="54"/>
      <c r="H387" s="67">
        <f t="shared" si="302"/>
        <v>1935.48387096774</v>
      </c>
      <c r="I387" s="67" t="str">
        <f t="shared" si="303"/>
        <v>0.00</v>
      </c>
      <c r="J387" s="67">
        <f t="shared" si="304"/>
        <v>1935.48387096774</v>
      </c>
    </row>
    <row r="388" ht="15.75" customHeight="1" spans="1:10">
      <c r="A388" s="73">
        <v>45104</v>
      </c>
      <c r="B388" s="51" t="s">
        <v>141</v>
      </c>
      <c r="C388" s="51" t="s">
        <v>17</v>
      </c>
      <c r="D388" s="63">
        <f t="shared" si="301"/>
        <v>447.093889716841</v>
      </c>
      <c r="E388" s="53">
        <v>671</v>
      </c>
      <c r="F388" s="53">
        <v>664</v>
      </c>
      <c r="G388" s="54"/>
      <c r="H388" s="67">
        <f t="shared" si="302"/>
        <v>-3129.65722801788</v>
      </c>
      <c r="I388" s="67" t="str">
        <f t="shared" si="303"/>
        <v>0.00</v>
      </c>
      <c r="J388" s="67">
        <f t="shared" si="304"/>
        <v>-3129.65722801788</v>
      </c>
    </row>
    <row r="389" ht="15.75" customHeight="1" spans="1:10">
      <c r="A389" s="73">
        <v>45104</v>
      </c>
      <c r="B389" s="51" t="s">
        <v>95</v>
      </c>
      <c r="C389" s="51" t="s">
        <v>17</v>
      </c>
      <c r="D389" s="63">
        <f t="shared" si="301"/>
        <v>424.328147100424</v>
      </c>
      <c r="E389" s="53">
        <v>707</v>
      </c>
      <c r="F389" s="53">
        <v>715</v>
      </c>
      <c r="G389" s="54"/>
      <c r="H389" s="67">
        <f t="shared" si="302"/>
        <v>3394.62517680339</v>
      </c>
      <c r="I389" s="67" t="str">
        <f t="shared" si="303"/>
        <v>0.00</v>
      </c>
      <c r="J389" s="67">
        <f t="shared" si="304"/>
        <v>3394.62517680339</v>
      </c>
    </row>
    <row r="390" ht="15.75" customHeight="1" spans="1:10">
      <c r="A390" s="73">
        <v>45104</v>
      </c>
      <c r="B390" s="51" t="s">
        <v>177</v>
      </c>
      <c r="C390" s="51" t="s">
        <v>17</v>
      </c>
      <c r="D390" s="63">
        <f t="shared" si="301"/>
        <v>553.505535055351</v>
      </c>
      <c r="E390" s="53">
        <v>542</v>
      </c>
      <c r="F390" s="53">
        <v>545.5</v>
      </c>
      <c r="G390" s="54"/>
      <c r="H390" s="67">
        <f t="shared" si="302"/>
        <v>1937.26937269373</v>
      </c>
      <c r="I390" s="67" t="str">
        <f t="shared" si="303"/>
        <v>0.00</v>
      </c>
      <c r="J390" s="67">
        <f t="shared" si="304"/>
        <v>1937.26937269373</v>
      </c>
    </row>
    <row r="391" ht="15.75" customHeight="1" spans="1:10">
      <c r="A391" s="73">
        <v>45103</v>
      </c>
      <c r="B391" s="51" t="s">
        <v>211</v>
      </c>
      <c r="C391" s="51" t="s">
        <v>17</v>
      </c>
      <c r="D391" s="63">
        <f t="shared" ref="D391:D408" si="305">300000/E391</f>
        <v>374.064837905237</v>
      </c>
      <c r="E391" s="53">
        <v>802</v>
      </c>
      <c r="F391" s="53">
        <v>810</v>
      </c>
      <c r="G391" s="54"/>
      <c r="H391" s="67">
        <f t="shared" ref="H391:H408" si="306">IF(C391="BUY",(F391-E391)*D391,(E391-F391)*D391)</f>
        <v>2992.5187032419</v>
      </c>
      <c r="I391" s="67" t="str">
        <f t="shared" ref="I391:I408" si="307">IF(G391=0,"0.00",IF(C391="BUY",(G391-F391)*D391,(F391-G391)*D391))</f>
        <v>0.00</v>
      </c>
      <c r="J391" s="67">
        <f t="shared" ref="J391:J408" si="308">I391+H391</f>
        <v>2992.5187032419</v>
      </c>
    </row>
    <row r="392" ht="15.75" customHeight="1" spans="1:10">
      <c r="A392" s="73">
        <v>45103</v>
      </c>
      <c r="B392" s="51" t="s">
        <v>211</v>
      </c>
      <c r="C392" s="51" t="s">
        <v>17</v>
      </c>
      <c r="D392" s="63">
        <f t="shared" si="305"/>
        <v>372.208436724566</v>
      </c>
      <c r="E392" s="53">
        <v>806</v>
      </c>
      <c r="F392" s="53">
        <v>815</v>
      </c>
      <c r="G392" s="54"/>
      <c r="H392" s="67">
        <f t="shared" si="306"/>
        <v>3349.87593052109</v>
      </c>
      <c r="I392" s="67" t="str">
        <f t="shared" si="307"/>
        <v>0.00</v>
      </c>
      <c r="J392" s="67">
        <f t="shared" si="308"/>
        <v>3349.87593052109</v>
      </c>
    </row>
    <row r="393" ht="15.75" customHeight="1" spans="1:10">
      <c r="A393" s="73">
        <v>45103</v>
      </c>
      <c r="B393" s="51" t="s">
        <v>214</v>
      </c>
      <c r="C393" s="51" t="s">
        <v>17</v>
      </c>
      <c r="D393" s="63">
        <f t="shared" si="305"/>
        <v>288.461538461538</v>
      </c>
      <c r="E393" s="53">
        <v>1040</v>
      </c>
      <c r="F393" s="53">
        <v>1052</v>
      </c>
      <c r="G393" s="54">
        <v>1065</v>
      </c>
      <c r="H393" s="67">
        <f t="shared" si="306"/>
        <v>3461.53846153846</v>
      </c>
      <c r="I393" s="67">
        <f t="shared" si="307"/>
        <v>3750</v>
      </c>
      <c r="J393" s="67">
        <f t="shared" si="308"/>
        <v>7211.53846153846</v>
      </c>
    </row>
    <row r="394" ht="15.75" customHeight="1" spans="1:10">
      <c r="A394" s="73">
        <v>45103</v>
      </c>
      <c r="B394" s="51" t="s">
        <v>113</v>
      </c>
      <c r="C394" s="51" t="s">
        <v>17</v>
      </c>
      <c r="D394" s="63">
        <f t="shared" si="305"/>
        <v>212.014134275618</v>
      </c>
      <c r="E394" s="53">
        <v>1415</v>
      </c>
      <c r="F394" s="53">
        <v>1430</v>
      </c>
      <c r="G394" s="54">
        <v>1445</v>
      </c>
      <c r="H394" s="67">
        <f t="shared" si="306"/>
        <v>3180.21201413428</v>
      </c>
      <c r="I394" s="67">
        <f t="shared" si="307"/>
        <v>3180.21201413428</v>
      </c>
      <c r="J394" s="67">
        <f t="shared" si="308"/>
        <v>6360.42402826855</v>
      </c>
    </row>
    <row r="395" ht="15.75" customHeight="1" spans="1:10">
      <c r="A395" s="73">
        <v>45103</v>
      </c>
      <c r="B395" s="51" t="s">
        <v>218</v>
      </c>
      <c r="C395" s="51" t="s">
        <v>17</v>
      </c>
      <c r="D395" s="63">
        <f t="shared" si="305"/>
        <v>474.683544303797</v>
      </c>
      <c r="E395" s="53">
        <v>632</v>
      </c>
      <c r="F395" s="53">
        <v>638</v>
      </c>
      <c r="G395" s="54">
        <v>645</v>
      </c>
      <c r="H395" s="67">
        <f t="shared" si="306"/>
        <v>2848.10126582278</v>
      </c>
      <c r="I395" s="67">
        <f t="shared" si="307"/>
        <v>3322.78481012658</v>
      </c>
      <c r="J395" s="67">
        <f t="shared" si="308"/>
        <v>6170.88607594937</v>
      </c>
    </row>
    <row r="396" ht="15.75" customHeight="1" spans="1:10">
      <c r="A396" s="73">
        <v>45100</v>
      </c>
      <c r="B396" s="51" t="s">
        <v>99</v>
      </c>
      <c r="C396" s="51" t="s">
        <v>17</v>
      </c>
      <c r="D396" s="63">
        <f t="shared" si="305"/>
        <v>804.289544235925</v>
      </c>
      <c r="E396" s="53">
        <v>373</v>
      </c>
      <c r="F396" s="53">
        <v>376.5</v>
      </c>
      <c r="G396" s="54"/>
      <c r="H396" s="67">
        <f t="shared" si="306"/>
        <v>2815.01340482574</v>
      </c>
      <c r="I396" s="67" t="str">
        <f t="shared" si="307"/>
        <v>0.00</v>
      </c>
      <c r="J396" s="67">
        <f t="shared" si="308"/>
        <v>2815.01340482574</v>
      </c>
    </row>
    <row r="397" ht="15.75" customHeight="1" spans="1:10">
      <c r="A397" s="73">
        <v>45100</v>
      </c>
      <c r="B397" s="51" t="s">
        <v>148</v>
      </c>
      <c r="C397" s="51" t="s">
        <v>17</v>
      </c>
      <c r="D397" s="63">
        <f t="shared" si="305"/>
        <v>43.4782608695652</v>
      </c>
      <c r="E397" s="53">
        <v>6900</v>
      </c>
      <c r="F397" s="53">
        <v>6949</v>
      </c>
      <c r="G397" s="54"/>
      <c r="H397" s="67">
        <f t="shared" si="306"/>
        <v>2130.4347826087</v>
      </c>
      <c r="I397" s="67" t="str">
        <f t="shared" si="307"/>
        <v>0.00</v>
      </c>
      <c r="J397" s="67">
        <f t="shared" si="308"/>
        <v>2130.4347826087</v>
      </c>
    </row>
    <row r="398" ht="15.75" customHeight="1" spans="1:10">
      <c r="A398" s="73">
        <v>45100</v>
      </c>
      <c r="B398" s="51" t="s">
        <v>96</v>
      </c>
      <c r="C398" s="51" t="s">
        <v>17</v>
      </c>
      <c r="D398" s="63">
        <f t="shared" si="305"/>
        <v>463.678516228748</v>
      </c>
      <c r="E398" s="53">
        <v>647</v>
      </c>
      <c r="F398" s="53">
        <v>654</v>
      </c>
      <c r="G398" s="54">
        <v>660</v>
      </c>
      <c r="H398" s="67">
        <f t="shared" si="306"/>
        <v>3245.74961360124</v>
      </c>
      <c r="I398" s="67">
        <f t="shared" si="307"/>
        <v>2782.07109737249</v>
      </c>
      <c r="J398" s="67">
        <f t="shared" si="308"/>
        <v>6027.82071097372</v>
      </c>
    </row>
    <row r="399" ht="15.75" customHeight="1" spans="1:10">
      <c r="A399" s="73">
        <v>45100</v>
      </c>
      <c r="B399" s="51" t="s">
        <v>140</v>
      </c>
      <c r="C399" s="51" t="s">
        <v>17</v>
      </c>
      <c r="D399" s="63">
        <f t="shared" si="305"/>
        <v>454.545454545455</v>
      </c>
      <c r="E399" s="53">
        <v>660</v>
      </c>
      <c r="F399" s="53">
        <v>653</v>
      </c>
      <c r="G399" s="54"/>
      <c r="H399" s="67">
        <f t="shared" si="306"/>
        <v>-3181.81818181818</v>
      </c>
      <c r="I399" s="67" t="str">
        <f t="shared" si="307"/>
        <v>0.00</v>
      </c>
      <c r="J399" s="67">
        <f t="shared" si="308"/>
        <v>-3181.81818181818</v>
      </c>
    </row>
    <row r="400" ht="15.75" customHeight="1" spans="1:10">
      <c r="A400" s="73">
        <v>45099</v>
      </c>
      <c r="B400" s="51" t="s">
        <v>219</v>
      </c>
      <c r="C400" s="51" t="s">
        <v>17</v>
      </c>
      <c r="D400" s="63">
        <f t="shared" si="305"/>
        <v>94.7867298578199</v>
      </c>
      <c r="E400" s="53">
        <v>3165</v>
      </c>
      <c r="F400" s="53">
        <v>3189</v>
      </c>
      <c r="G400" s="54"/>
      <c r="H400" s="67">
        <f t="shared" si="306"/>
        <v>2274.88151658768</v>
      </c>
      <c r="I400" s="67" t="str">
        <f t="shared" si="307"/>
        <v>0.00</v>
      </c>
      <c r="J400" s="67">
        <f t="shared" si="308"/>
        <v>2274.88151658768</v>
      </c>
    </row>
    <row r="401" ht="15.75" customHeight="1" spans="1:10">
      <c r="A401" s="73">
        <v>45099</v>
      </c>
      <c r="B401" s="51" t="s">
        <v>214</v>
      </c>
      <c r="C401" s="51" t="s">
        <v>17</v>
      </c>
      <c r="D401" s="63">
        <f t="shared" si="305"/>
        <v>284.629981024668</v>
      </c>
      <c r="E401" s="53">
        <v>1054</v>
      </c>
      <c r="F401" s="53">
        <v>1061</v>
      </c>
      <c r="G401" s="54"/>
      <c r="H401" s="67">
        <f t="shared" si="306"/>
        <v>1992.40986717268</v>
      </c>
      <c r="I401" s="67" t="str">
        <f t="shared" si="307"/>
        <v>0.00</v>
      </c>
      <c r="J401" s="67">
        <f t="shared" si="308"/>
        <v>1992.40986717268</v>
      </c>
    </row>
    <row r="402" ht="15.75" customHeight="1" spans="1:10">
      <c r="A402" s="73">
        <v>45099</v>
      </c>
      <c r="B402" s="51" t="s">
        <v>220</v>
      </c>
      <c r="C402" s="51" t="s">
        <v>17</v>
      </c>
      <c r="D402" s="63">
        <f t="shared" si="305"/>
        <v>468.75</v>
      </c>
      <c r="E402" s="53">
        <v>640</v>
      </c>
      <c r="F402" s="53">
        <v>646</v>
      </c>
      <c r="G402" s="54">
        <v>654</v>
      </c>
      <c r="H402" s="67">
        <f t="shared" si="306"/>
        <v>2812.5</v>
      </c>
      <c r="I402" s="67">
        <f t="shared" si="307"/>
        <v>3750</v>
      </c>
      <c r="J402" s="67">
        <f t="shared" si="308"/>
        <v>6562.5</v>
      </c>
    </row>
    <row r="403" ht="15.75" customHeight="1" spans="1:10">
      <c r="A403" s="73">
        <v>45099</v>
      </c>
      <c r="B403" s="51" t="s">
        <v>201</v>
      </c>
      <c r="C403" s="51" t="s">
        <v>17</v>
      </c>
      <c r="D403" s="63">
        <f t="shared" si="305"/>
        <v>225.563909774436</v>
      </c>
      <c r="E403" s="53">
        <v>1330</v>
      </c>
      <c r="F403" s="53">
        <v>1344.6</v>
      </c>
      <c r="G403" s="54"/>
      <c r="H403" s="67">
        <f t="shared" si="306"/>
        <v>3293.23308270675</v>
      </c>
      <c r="I403" s="67" t="str">
        <f t="shared" si="307"/>
        <v>0.00</v>
      </c>
      <c r="J403" s="67">
        <f t="shared" si="308"/>
        <v>3293.23308270675</v>
      </c>
    </row>
    <row r="404" ht="15.75" customHeight="1" spans="1:10">
      <c r="A404" s="73">
        <v>45099</v>
      </c>
      <c r="B404" s="51" t="s">
        <v>161</v>
      </c>
      <c r="C404" s="51" t="s">
        <v>17</v>
      </c>
      <c r="D404" s="63">
        <f t="shared" si="305"/>
        <v>218.978102189781</v>
      </c>
      <c r="E404" s="53">
        <v>1370</v>
      </c>
      <c r="F404" s="53">
        <v>1385</v>
      </c>
      <c r="G404" s="54"/>
      <c r="H404" s="67">
        <f t="shared" si="306"/>
        <v>3284.67153284672</v>
      </c>
      <c r="I404" s="67" t="str">
        <f t="shared" si="307"/>
        <v>0.00</v>
      </c>
      <c r="J404" s="67">
        <f t="shared" si="308"/>
        <v>3284.67153284672</v>
      </c>
    </row>
    <row r="405" ht="15.75" customHeight="1" spans="1:10">
      <c r="A405" s="73">
        <v>45098</v>
      </c>
      <c r="B405" s="51" t="s">
        <v>96</v>
      </c>
      <c r="C405" s="51" t="s">
        <v>17</v>
      </c>
      <c r="D405" s="63">
        <f t="shared" si="305"/>
        <v>458.015267175573</v>
      </c>
      <c r="E405" s="53">
        <v>655</v>
      </c>
      <c r="F405" s="53">
        <v>662</v>
      </c>
      <c r="G405" s="54"/>
      <c r="H405" s="67">
        <f t="shared" si="306"/>
        <v>3206.10687022901</v>
      </c>
      <c r="I405" s="67" t="str">
        <f t="shared" si="307"/>
        <v>0.00</v>
      </c>
      <c r="J405" s="67">
        <f t="shared" si="308"/>
        <v>3206.10687022901</v>
      </c>
    </row>
    <row r="406" ht="15.75" customHeight="1" spans="1:10">
      <c r="A406" s="73">
        <v>45098</v>
      </c>
      <c r="B406" s="51" t="s">
        <v>211</v>
      </c>
      <c r="C406" s="51" t="s">
        <v>17</v>
      </c>
      <c r="D406" s="63">
        <f t="shared" si="305"/>
        <v>384.615384615385</v>
      </c>
      <c r="E406" s="53">
        <v>780</v>
      </c>
      <c r="F406" s="53">
        <v>788</v>
      </c>
      <c r="G406" s="54"/>
      <c r="H406" s="67">
        <f t="shared" si="306"/>
        <v>3076.92307692308</v>
      </c>
      <c r="I406" s="67" t="str">
        <f t="shared" si="307"/>
        <v>0.00</v>
      </c>
      <c r="J406" s="67">
        <f t="shared" si="308"/>
        <v>3076.92307692308</v>
      </c>
    </row>
    <row r="407" ht="15.75" customHeight="1" spans="1:10">
      <c r="A407" s="73">
        <v>45098</v>
      </c>
      <c r="B407" s="51" t="s">
        <v>182</v>
      </c>
      <c r="C407" s="51" t="s">
        <v>17</v>
      </c>
      <c r="D407" s="63">
        <f t="shared" si="305"/>
        <v>452.488687782805</v>
      </c>
      <c r="E407" s="53">
        <v>663</v>
      </c>
      <c r="F407" s="53">
        <v>668</v>
      </c>
      <c r="G407" s="54">
        <v>675</v>
      </c>
      <c r="H407" s="67">
        <f t="shared" si="306"/>
        <v>2262.44343891403</v>
      </c>
      <c r="I407" s="67">
        <f t="shared" si="307"/>
        <v>3167.42081447964</v>
      </c>
      <c r="J407" s="67">
        <f t="shared" si="308"/>
        <v>5429.86425339367</v>
      </c>
    </row>
    <row r="408" ht="15.75" customHeight="1" spans="1:10">
      <c r="A408" s="73">
        <v>45098</v>
      </c>
      <c r="B408" s="51" t="s">
        <v>221</v>
      </c>
      <c r="C408" s="51" t="s">
        <v>17</v>
      </c>
      <c r="D408" s="63">
        <f t="shared" si="305"/>
        <v>579.150579150579</v>
      </c>
      <c r="E408" s="53">
        <v>518</v>
      </c>
      <c r="F408" s="53">
        <v>522</v>
      </c>
      <c r="G408" s="54"/>
      <c r="H408" s="67">
        <f t="shared" si="306"/>
        <v>2316.60231660232</v>
      </c>
      <c r="I408" s="67" t="str">
        <f t="shared" si="307"/>
        <v>0.00</v>
      </c>
      <c r="J408" s="67">
        <f t="shared" si="308"/>
        <v>2316.60231660232</v>
      </c>
    </row>
    <row r="409" ht="15.75" customHeight="1" spans="1:10">
      <c r="A409" s="73">
        <v>45097</v>
      </c>
      <c r="B409" s="51" t="s">
        <v>172</v>
      </c>
      <c r="C409" s="51" t="s">
        <v>17</v>
      </c>
      <c r="D409" s="63">
        <f t="shared" ref="D409:D413" si="309">300000/E409</f>
        <v>588.235294117647</v>
      </c>
      <c r="E409" s="53">
        <v>510</v>
      </c>
      <c r="F409" s="53">
        <v>515</v>
      </c>
      <c r="G409" s="54"/>
      <c r="H409" s="67">
        <f t="shared" ref="H409:H413" si="310">IF(C409="BUY",(F409-E409)*D409,(E409-F409)*D409)</f>
        <v>2941.17647058824</v>
      </c>
      <c r="I409" s="67" t="str">
        <f t="shared" ref="I409:I413" si="311">IF(G409=0,"0.00",IF(C409="BUY",(G409-F409)*D409,(F409-G409)*D409))</f>
        <v>0.00</v>
      </c>
      <c r="J409" s="67">
        <f t="shared" ref="J409:J413" si="312">I409+H409</f>
        <v>2941.17647058824</v>
      </c>
    </row>
    <row r="410" ht="15.75" customHeight="1" spans="1:10">
      <c r="A410" s="73">
        <v>45097</v>
      </c>
      <c r="B410" s="51" t="s">
        <v>214</v>
      </c>
      <c r="C410" s="51" t="s">
        <v>17</v>
      </c>
      <c r="D410" s="63">
        <f t="shared" si="309"/>
        <v>287.081339712919</v>
      </c>
      <c r="E410" s="53">
        <v>1045</v>
      </c>
      <c r="F410" s="53">
        <v>1045</v>
      </c>
      <c r="G410" s="54"/>
      <c r="H410" s="67">
        <f t="shared" si="310"/>
        <v>0</v>
      </c>
      <c r="I410" s="67" t="str">
        <f t="shared" si="311"/>
        <v>0.00</v>
      </c>
      <c r="J410" s="67">
        <f t="shared" si="312"/>
        <v>0</v>
      </c>
    </row>
    <row r="411" ht="15.75" customHeight="1" spans="1:10">
      <c r="A411" s="73">
        <v>45097</v>
      </c>
      <c r="B411" s="51" t="s">
        <v>141</v>
      </c>
      <c r="C411" s="51" t="s">
        <v>17</v>
      </c>
      <c r="D411" s="63">
        <f t="shared" si="309"/>
        <v>454.545454545455</v>
      </c>
      <c r="E411" s="53">
        <v>660</v>
      </c>
      <c r="F411" s="53">
        <v>668</v>
      </c>
      <c r="G411" s="54"/>
      <c r="H411" s="67">
        <f t="shared" si="310"/>
        <v>3636.36363636364</v>
      </c>
      <c r="I411" s="67" t="str">
        <f t="shared" si="311"/>
        <v>0.00</v>
      </c>
      <c r="J411" s="67">
        <f t="shared" si="312"/>
        <v>3636.36363636364</v>
      </c>
    </row>
    <row r="412" ht="15.75" customHeight="1" spans="1:10">
      <c r="A412" s="73">
        <v>45097</v>
      </c>
      <c r="B412" s="51" t="s">
        <v>222</v>
      </c>
      <c r="C412" s="51" t="s">
        <v>17</v>
      </c>
      <c r="D412" s="63">
        <f t="shared" si="309"/>
        <v>93.167701863354</v>
      </c>
      <c r="E412" s="53">
        <v>3220</v>
      </c>
      <c r="F412" s="53">
        <v>3244</v>
      </c>
      <c r="G412" s="54"/>
      <c r="H412" s="67">
        <f t="shared" si="310"/>
        <v>2236.0248447205</v>
      </c>
      <c r="I412" s="67" t="str">
        <f t="shared" si="311"/>
        <v>0.00</v>
      </c>
      <c r="J412" s="67">
        <f t="shared" si="312"/>
        <v>2236.0248447205</v>
      </c>
    </row>
    <row r="413" ht="15.75" customHeight="1" spans="1:10">
      <c r="A413" s="73">
        <v>45097</v>
      </c>
      <c r="B413" s="51" t="s">
        <v>130</v>
      </c>
      <c r="C413" s="51" t="s">
        <v>17</v>
      </c>
      <c r="D413" s="63">
        <f t="shared" si="309"/>
        <v>288.184438040346</v>
      </c>
      <c r="E413" s="53">
        <v>1041</v>
      </c>
      <c r="F413" s="53">
        <v>1052</v>
      </c>
      <c r="G413" s="54">
        <v>1065</v>
      </c>
      <c r="H413" s="67">
        <f t="shared" si="310"/>
        <v>3170.0288184438</v>
      </c>
      <c r="I413" s="67">
        <f t="shared" si="311"/>
        <v>3746.3976945245</v>
      </c>
      <c r="J413" s="67">
        <f t="shared" si="312"/>
        <v>6916.4265129683</v>
      </c>
    </row>
    <row r="414" ht="15.75" customHeight="1" spans="1:10">
      <c r="A414" s="73">
        <v>45096</v>
      </c>
      <c r="B414" s="51" t="s">
        <v>223</v>
      </c>
      <c r="C414" s="51" t="s">
        <v>17</v>
      </c>
      <c r="D414" s="63">
        <f t="shared" ref="D414:D429" si="313">300000/E414</f>
        <v>671.140939597315</v>
      </c>
      <c r="E414" s="53">
        <v>447</v>
      </c>
      <c r="F414" s="53">
        <v>451</v>
      </c>
      <c r="G414" s="54"/>
      <c r="H414" s="67">
        <f t="shared" ref="H414:H429" si="314">IF(C414="BUY",(F414-E414)*D414,(E414-F414)*D414)</f>
        <v>2684.56375838926</v>
      </c>
      <c r="I414" s="67" t="str">
        <f t="shared" ref="I414:I429" si="315">IF(G414=0,"0.00",IF(C414="BUY",(G414-F414)*D414,(F414-G414)*D414))</f>
        <v>0.00</v>
      </c>
      <c r="J414" s="67">
        <f t="shared" ref="J414:J429" si="316">I414+H414</f>
        <v>2684.56375838926</v>
      </c>
    </row>
    <row r="415" ht="15.75" customHeight="1" spans="1:10">
      <c r="A415" s="73">
        <v>45096</v>
      </c>
      <c r="B415" s="51" t="s">
        <v>224</v>
      </c>
      <c r="C415" s="51" t="s">
        <v>17</v>
      </c>
      <c r="D415" s="63">
        <f t="shared" si="313"/>
        <v>170.454545454545</v>
      </c>
      <c r="E415" s="53">
        <v>1760</v>
      </c>
      <c r="F415" s="53">
        <v>1775</v>
      </c>
      <c r="G415" s="54">
        <v>1795</v>
      </c>
      <c r="H415" s="67">
        <f t="shared" si="314"/>
        <v>2556.81818181818</v>
      </c>
      <c r="I415" s="67">
        <f t="shared" si="315"/>
        <v>3409.09090909091</v>
      </c>
      <c r="J415" s="67">
        <f t="shared" si="316"/>
        <v>5965.90909090909</v>
      </c>
    </row>
    <row r="416" ht="15.75" customHeight="1" spans="1:10">
      <c r="A416" s="73">
        <v>45096</v>
      </c>
      <c r="B416" s="51" t="s">
        <v>225</v>
      </c>
      <c r="C416" s="51" t="s">
        <v>17</v>
      </c>
      <c r="D416" s="63">
        <f t="shared" si="313"/>
        <v>371.287128712871</v>
      </c>
      <c r="E416" s="53">
        <v>808</v>
      </c>
      <c r="F416" s="53">
        <v>814.9</v>
      </c>
      <c r="G416" s="54"/>
      <c r="H416" s="67">
        <f t="shared" si="314"/>
        <v>2561.8811881188</v>
      </c>
      <c r="I416" s="67" t="str">
        <f t="shared" si="315"/>
        <v>0.00</v>
      </c>
      <c r="J416" s="67">
        <f t="shared" si="316"/>
        <v>2561.8811881188</v>
      </c>
    </row>
    <row r="417" ht="15.75" customHeight="1" spans="1:10">
      <c r="A417" s="73">
        <v>45096</v>
      </c>
      <c r="B417" s="51" t="s">
        <v>80</v>
      </c>
      <c r="C417" s="51" t="s">
        <v>17</v>
      </c>
      <c r="D417" s="63">
        <f t="shared" si="313"/>
        <v>370.37037037037</v>
      </c>
      <c r="E417" s="53">
        <v>810</v>
      </c>
      <c r="F417" s="53">
        <v>802</v>
      </c>
      <c r="G417" s="54"/>
      <c r="H417" s="67">
        <f t="shared" si="314"/>
        <v>-2962.96296296296</v>
      </c>
      <c r="I417" s="67" t="str">
        <f t="shared" si="315"/>
        <v>0.00</v>
      </c>
      <c r="J417" s="67">
        <f t="shared" si="316"/>
        <v>-2962.96296296296</v>
      </c>
    </row>
    <row r="418" ht="15.75" customHeight="1" spans="1:10">
      <c r="A418" s="73">
        <v>45093</v>
      </c>
      <c r="B418" s="51" t="s">
        <v>80</v>
      </c>
      <c r="C418" s="51" t="s">
        <v>17</v>
      </c>
      <c r="D418" s="63">
        <f t="shared" si="313"/>
        <v>375</v>
      </c>
      <c r="E418" s="53">
        <v>800</v>
      </c>
      <c r="F418" s="53">
        <v>800</v>
      </c>
      <c r="G418" s="54"/>
      <c r="H418" s="67">
        <f t="shared" si="314"/>
        <v>0</v>
      </c>
      <c r="I418" s="67" t="str">
        <f t="shared" si="315"/>
        <v>0.00</v>
      </c>
      <c r="J418" s="67">
        <f t="shared" si="316"/>
        <v>0</v>
      </c>
    </row>
    <row r="419" ht="15.75" customHeight="1" spans="1:10">
      <c r="A419" s="73">
        <v>45093</v>
      </c>
      <c r="B419" s="51" t="s">
        <v>226</v>
      </c>
      <c r="C419" s="51" t="s">
        <v>17</v>
      </c>
      <c r="D419" s="63">
        <f t="shared" si="313"/>
        <v>134.831460674157</v>
      </c>
      <c r="E419" s="53">
        <v>2225</v>
      </c>
      <c r="F419" s="53">
        <v>2250</v>
      </c>
      <c r="G419" s="54"/>
      <c r="H419" s="67">
        <f t="shared" si="314"/>
        <v>3370.78651685393</v>
      </c>
      <c r="I419" s="67" t="str">
        <f t="shared" si="315"/>
        <v>0.00</v>
      </c>
      <c r="J419" s="67">
        <f t="shared" si="316"/>
        <v>3370.78651685393</v>
      </c>
    </row>
    <row r="420" ht="15.75" customHeight="1" spans="1:10">
      <c r="A420" s="73">
        <v>45093</v>
      </c>
      <c r="B420" s="51" t="s">
        <v>70</v>
      </c>
      <c r="C420" s="51" t="s">
        <v>17</v>
      </c>
      <c r="D420" s="63">
        <f t="shared" si="313"/>
        <v>322.234156820623</v>
      </c>
      <c r="E420" s="53">
        <v>931</v>
      </c>
      <c r="F420" s="53">
        <v>940</v>
      </c>
      <c r="G420" s="54"/>
      <c r="H420" s="67">
        <f t="shared" si="314"/>
        <v>2900.10741138561</v>
      </c>
      <c r="I420" s="67" t="str">
        <f t="shared" si="315"/>
        <v>0.00</v>
      </c>
      <c r="J420" s="67">
        <f t="shared" si="316"/>
        <v>2900.10741138561</v>
      </c>
    </row>
    <row r="421" ht="15.75" customHeight="1" spans="1:10">
      <c r="A421" s="73">
        <v>45093</v>
      </c>
      <c r="B421" s="51" t="s">
        <v>227</v>
      </c>
      <c r="C421" s="51" t="s">
        <v>17</v>
      </c>
      <c r="D421" s="63">
        <f t="shared" si="313"/>
        <v>266.666666666667</v>
      </c>
      <c r="E421" s="53">
        <v>1125</v>
      </c>
      <c r="F421" s="53">
        <v>1135</v>
      </c>
      <c r="G421" s="54">
        <v>1150</v>
      </c>
      <c r="H421" s="67">
        <f t="shared" si="314"/>
        <v>2666.66666666667</v>
      </c>
      <c r="I421" s="67">
        <f t="shared" si="315"/>
        <v>4000</v>
      </c>
      <c r="J421" s="67">
        <f t="shared" si="316"/>
        <v>6666.66666666667</v>
      </c>
    </row>
    <row r="422" ht="15.75" customHeight="1" spans="1:10">
      <c r="A422" s="73">
        <v>45092</v>
      </c>
      <c r="B422" s="51" t="s">
        <v>228</v>
      </c>
      <c r="C422" s="51" t="s">
        <v>17</v>
      </c>
      <c r="D422" s="63">
        <f t="shared" si="313"/>
        <v>517.241379310345</v>
      </c>
      <c r="E422" s="53">
        <v>580</v>
      </c>
      <c r="F422" s="53">
        <v>586</v>
      </c>
      <c r="G422" s="54"/>
      <c r="H422" s="67">
        <f t="shared" si="314"/>
        <v>3103.44827586207</v>
      </c>
      <c r="I422" s="67" t="str">
        <f t="shared" si="315"/>
        <v>0.00</v>
      </c>
      <c r="J422" s="67">
        <f t="shared" si="316"/>
        <v>3103.44827586207</v>
      </c>
    </row>
    <row r="423" ht="15.75" customHeight="1" spans="1:10">
      <c r="A423" s="73">
        <v>45092</v>
      </c>
      <c r="B423" s="51" t="s">
        <v>175</v>
      </c>
      <c r="C423" s="51" t="s">
        <v>17</v>
      </c>
      <c r="D423" s="63">
        <f t="shared" si="313"/>
        <v>340.909090909091</v>
      </c>
      <c r="E423" s="53">
        <v>880</v>
      </c>
      <c r="F423" s="53">
        <v>888</v>
      </c>
      <c r="G423" s="54">
        <v>896</v>
      </c>
      <c r="H423" s="67">
        <f t="shared" si="314"/>
        <v>2727.27272727273</v>
      </c>
      <c r="I423" s="67">
        <f t="shared" si="315"/>
        <v>2727.27272727273</v>
      </c>
      <c r="J423" s="67">
        <f t="shared" si="316"/>
        <v>5454.54545454545</v>
      </c>
    </row>
    <row r="424" ht="15.75" customHeight="1" spans="1:10">
      <c r="A424" s="73">
        <v>45092</v>
      </c>
      <c r="B424" s="51" t="s">
        <v>130</v>
      </c>
      <c r="C424" s="51" t="s">
        <v>17</v>
      </c>
      <c r="D424" s="63">
        <f t="shared" si="313"/>
        <v>293.542074363992</v>
      </c>
      <c r="E424" s="53">
        <v>1022</v>
      </c>
      <c r="F424" s="53">
        <v>1032</v>
      </c>
      <c r="G424" s="54"/>
      <c r="H424" s="67">
        <f t="shared" si="314"/>
        <v>2935.42074363992</v>
      </c>
      <c r="I424" s="67" t="str">
        <f t="shared" si="315"/>
        <v>0.00</v>
      </c>
      <c r="J424" s="67">
        <f t="shared" si="316"/>
        <v>2935.42074363992</v>
      </c>
    </row>
    <row r="425" ht="15.75" customHeight="1" spans="1:10">
      <c r="A425" s="73">
        <v>45092</v>
      </c>
      <c r="B425" s="51" t="s">
        <v>229</v>
      </c>
      <c r="C425" s="51" t="s">
        <v>17</v>
      </c>
      <c r="D425" s="63">
        <f t="shared" si="313"/>
        <v>680.272108843537</v>
      </c>
      <c r="E425" s="53">
        <v>441</v>
      </c>
      <c r="F425" s="53">
        <v>444.8</v>
      </c>
      <c r="G425" s="54"/>
      <c r="H425" s="67">
        <f t="shared" si="314"/>
        <v>2585.03401360545</v>
      </c>
      <c r="I425" s="67" t="str">
        <f t="shared" si="315"/>
        <v>0.00</v>
      </c>
      <c r="J425" s="67">
        <f t="shared" si="316"/>
        <v>2585.03401360545</v>
      </c>
    </row>
    <row r="426" ht="15.75" customHeight="1" spans="1:10">
      <c r="A426" s="73">
        <v>45092</v>
      </c>
      <c r="B426" s="51" t="s">
        <v>230</v>
      </c>
      <c r="C426" s="51" t="s">
        <v>17</v>
      </c>
      <c r="D426" s="63">
        <f t="shared" si="313"/>
        <v>230.769230769231</v>
      </c>
      <c r="E426" s="53">
        <v>1300</v>
      </c>
      <c r="F426" s="53">
        <v>1300</v>
      </c>
      <c r="G426" s="54"/>
      <c r="H426" s="67">
        <f t="shared" si="314"/>
        <v>0</v>
      </c>
      <c r="I426" s="67" t="str">
        <f t="shared" si="315"/>
        <v>0.00</v>
      </c>
      <c r="J426" s="67">
        <f t="shared" si="316"/>
        <v>0</v>
      </c>
    </row>
    <row r="427" ht="15.75" customHeight="1" spans="1:10">
      <c r="A427" s="73">
        <v>45091</v>
      </c>
      <c r="B427" s="51" t="s">
        <v>161</v>
      </c>
      <c r="C427" s="51" t="s">
        <v>17</v>
      </c>
      <c r="D427" s="63">
        <f t="shared" si="313"/>
        <v>223.54694485842</v>
      </c>
      <c r="E427" s="53">
        <v>1342</v>
      </c>
      <c r="F427" s="53">
        <v>1350</v>
      </c>
      <c r="G427" s="54"/>
      <c r="H427" s="67">
        <f t="shared" si="314"/>
        <v>1788.37555886736</v>
      </c>
      <c r="I427" s="67" t="str">
        <f t="shared" si="315"/>
        <v>0.00</v>
      </c>
      <c r="J427" s="67">
        <f t="shared" si="316"/>
        <v>1788.37555886736</v>
      </c>
    </row>
    <row r="428" ht="15.75" customHeight="1" spans="1:10">
      <c r="A428" s="73">
        <v>45091</v>
      </c>
      <c r="B428" s="51" t="s">
        <v>96</v>
      </c>
      <c r="C428" s="51" t="s">
        <v>17</v>
      </c>
      <c r="D428" s="63">
        <f t="shared" si="313"/>
        <v>465.116279069767</v>
      </c>
      <c r="E428" s="53">
        <v>645</v>
      </c>
      <c r="F428" s="53">
        <v>652</v>
      </c>
      <c r="G428" s="54"/>
      <c r="H428" s="67">
        <f t="shared" si="314"/>
        <v>3255.81395348837</v>
      </c>
      <c r="I428" s="67" t="str">
        <f t="shared" si="315"/>
        <v>0.00</v>
      </c>
      <c r="J428" s="67">
        <f t="shared" si="316"/>
        <v>3255.81395348837</v>
      </c>
    </row>
    <row r="429" ht="15.75" customHeight="1" spans="1:10">
      <c r="A429" s="73">
        <v>45091</v>
      </c>
      <c r="B429" s="51" t="s">
        <v>231</v>
      </c>
      <c r="C429" s="51" t="s">
        <v>17</v>
      </c>
      <c r="D429" s="63">
        <f t="shared" si="313"/>
        <v>340.909090909091</v>
      </c>
      <c r="E429" s="53">
        <v>880</v>
      </c>
      <c r="F429" s="53">
        <v>887.65</v>
      </c>
      <c r="G429" s="54"/>
      <c r="H429" s="67">
        <f t="shared" si="314"/>
        <v>2607.95454545454</v>
      </c>
      <c r="I429" s="67" t="str">
        <f t="shared" si="315"/>
        <v>0.00</v>
      </c>
      <c r="J429" s="67">
        <f t="shared" si="316"/>
        <v>2607.95454545454</v>
      </c>
    </row>
    <row r="430" ht="15.75" customHeight="1" spans="1:10">
      <c r="A430" s="73">
        <v>45090</v>
      </c>
      <c r="B430" s="51" t="s">
        <v>140</v>
      </c>
      <c r="C430" s="51" t="s">
        <v>17</v>
      </c>
      <c r="D430" s="63">
        <f t="shared" ref="D430:D432" si="317">300000/E430</f>
        <v>461.538461538462</v>
      </c>
      <c r="E430" s="53">
        <v>650</v>
      </c>
      <c r="F430" s="53">
        <v>656</v>
      </c>
      <c r="G430" s="54">
        <v>663</v>
      </c>
      <c r="H430" s="67">
        <f t="shared" ref="H430:H432" si="318">IF(C430="BUY",(F430-E430)*D430,(E430-F430)*D430)</f>
        <v>2769.23076923077</v>
      </c>
      <c r="I430" s="67">
        <f t="shared" ref="I430:I432" si="319">IF(G430=0,"0.00",IF(C430="BUY",(G430-F430)*D430,(F430-G430)*D430))</f>
        <v>3230.76923076923</v>
      </c>
      <c r="J430" s="67">
        <f t="shared" ref="J430:J432" si="320">I430+H430</f>
        <v>6000</v>
      </c>
    </row>
    <row r="431" ht="15.75" customHeight="1" spans="1:10">
      <c r="A431" s="73">
        <v>45090</v>
      </c>
      <c r="B431" s="51" t="s">
        <v>96</v>
      </c>
      <c r="C431" s="51" t="s">
        <v>17</v>
      </c>
      <c r="D431" s="63">
        <f t="shared" si="317"/>
        <v>475.435816164818</v>
      </c>
      <c r="E431" s="53">
        <v>631</v>
      </c>
      <c r="F431" s="53">
        <v>637</v>
      </c>
      <c r="G431" s="54"/>
      <c r="H431" s="67">
        <f t="shared" si="318"/>
        <v>2852.61489698891</v>
      </c>
      <c r="I431" s="67" t="str">
        <f t="shared" si="319"/>
        <v>0.00</v>
      </c>
      <c r="J431" s="67">
        <f t="shared" si="320"/>
        <v>2852.61489698891</v>
      </c>
    </row>
    <row r="432" ht="15.75" customHeight="1" spans="1:10">
      <c r="A432" s="73">
        <v>45090</v>
      </c>
      <c r="B432" s="51" t="s">
        <v>229</v>
      </c>
      <c r="C432" s="51" t="s">
        <v>17</v>
      </c>
      <c r="D432" s="63">
        <f t="shared" si="317"/>
        <v>697.674418604651</v>
      </c>
      <c r="E432" s="53">
        <v>430</v>
      </c>
      <c r="F432" s="53">
        <v>435</v>
      </c>
      <c r="G432" s="54"/>
      <c r="H432" s="67">
        <f t="shared" si="318"/>
        <v>3488.37209302326</v>
      </c>
      <c r="I432" s="67" t="str">
        <f t="shared" si="319"/>
        <v>0.00</v>
      </c>
      <c r="J432" s="67">
        <f t="shared" si="320"/>
        <v>3488.37209302326</v>
      </c>
    </row>
    <row r="433" ht="15.75" customHeight="1" spans="1:10">
      <c r="A433" s="73">
        <v>45089</v>
      </c>
      <c r="B433" s="51" t="s">
        <v>111</v>
      </c>
      <c r="C433" s="51" t="s">
        <v>17</v>
      </c>
      <c r="D433" s="63">
        <f t="shared" ref="D433:D435" si="321">300000/E433</f>
        <v>152.284263959391</v>
      </c>
      <c r="E433" s="53">
        <v>1970</v>
      </c>
      <c r="F433" s="53">
        <v>1990</v>
      </c>
      <c r="G433" s="54"/>
      <c r="H433" s="67">
        <f t="shared" ref="H433:H435" si="322">IF(C433="BUY",(F433-E433)*D433,(E433-F433)*D433)</f>
        <v>3045.68527918782</v>
      </c>
      <c r="I433" s="67" t="str">
        <f t="shared" ref="I433:I435" si="323">IF(G433=0,"0.00",IF(C433="BUY",(G433-F433)*D433,(F433-G433)*D433))</f>
        <v>0.00</v>
      </c>
      <c r="J433" s="67">
        <f t="shared" ref="J433:J435" si="324">I433+H433</f>
        <v>3045.68527918782</v>
      </c>
    </row>
    <row r="434" ht="15.75" customHeight="1" spans="1:10">
      <c r="A434" s="73">
        <v>45089</v>
      </c>
      <c r="B434" s="51" t="s">
        <v>70</v>
      </c>
      <c r="C434" s="51" t="s">
        <v>17</v>
      </c>
      <c r="D434" s="63">
        <f t="shared" si="321"/>
        <v>329.67032967033</v>
      </c>
      <c r="E434" s="53">
        <v>910</v>
      </c>
      <c r="F434" s="53">
        <v>920</v>
      </c>
      <c r="G434" s="54"/>
      <c r="H434" s="67">
        <f t="shared" si="322"/>
        <v>3296.7032967033</v>
      </c>
      <c r="I434" s="67" t="str">
        <f t="shared" si="323"/>
        <v>0.00</v>
      </c>
      <c r="J434" s="67">
        <f t="shared" si="324"/>
        <v>3296.7032967033</v>
      </c>
    </row>
    <row r="435" ht="15.75" customHeight="1" spans="1:10">
      <c r="A435" s="73">
        <v>45089</v>
      </c>
      <c r="B435" s="51" t="s">
        <v>96</v>
      </c>
      <c r="C435" s="51" t="s">
        <v>17</v>
      </c>
      <c r="D435" s="63">
        <f t="shared" si="321"/>
        <v>480.769230769231</v>
      </c>
      <c r="E435" s="53">
        <v>624</v>
      </c>
      <c r="F435" s="53">
        <v>624</v>
      </c>
      <c r="G435" s="54"/>
      <c r="H435" s="67">
        <f t="shared" si="322"/>
        <v>0</v>
      </c>
      <c r="I435" s="67" t="str">
        <f t="shared" si="323"/>
        <v>0.00</v>
      </c>
      <c r="J435" s="67">
        <f t="shared" si="324"/>
        <v>0</v>
      </c>
    </row>
    <row r="436" ht="15.75" customHeight="1" spans="1:10">
      <c r="A436" s="73">
        <v>45086</v>
      </c>
      <c r="B436" s="51" t="s">
        <v>214</v>
      </c>
      <c r="C436" s="51" t="s">
        <v>17</v>
      </c>
      <c r="D436" s="63">
        <f t="shared" ref="D436:D440" si="325">300000/E436</f>
        <v>319.829424307036</v>
      </c>
      <c r="E436" s="53">
        <v>938</v>
      </c>
      <c r="F436" s="53">
        <v>948</v>
      </c>
      <c r="G436" s="54"/>
      <c r="H436" s="67">
        <f t="shared" ref="H436:H440" si="326">IF(C436="BUY",(F436-E436)*D436,(E436-F436)*D436)</f>
        <v>3198.29424307036</v>
      </c>
      <c r="I436" s="67" t="str">
        <f t="shared" ref="I436:I440" si="327">IF(G436=0,"0.00",IF(C436="BUY",(G436-F436)*D436,(F436-G436)*D436))</f>
        <v>0.00</v>
      </c>
      <c r="J436" s="67">
        <f t="shared" ref="J436:J440" si="328">I436+H436</f>
        <v>3198.29424307036</v>
      </c>
    </row>
    <row r="437" ht="15.75" customHeight="1" spans="1:10">
      <c r="A437" s="73">
        <v>45086</v>
      </c>
      <c r="B437" s="51" t="s">
        <v>232</v>
      </c>
      <c r="C437" s="51" t="s">
        <v>17</v>
      </c>
      <c r="D437" s="63">
        <f t="shared" si="325"/>
        <v>366.748166259169</v>
      </c>
      <c r="E437" s="53">
        <v>818</v>
      </c>
      <c r="F437" s="53">
        <v>824</v>
      </c>
      <c r="G437" s="54"/>
      <c r="H437" s="67">
        <f t="shared" si="326"/>
        <v>2200.48899755501</v>
      </c>
      <c r="I437" s="67" t="str">
        <f t="shared" si="327"/>
        <v>0.00</v>
      </c>
      <c r="J437" s="67">
        <f t="shared" si="328"/>
        <v>2200.48899755501</v>
      </c>
    </row>
    <row r="438" ht="15.75" customHeight="1" spans="1:10">
      <c r="A438" s="73">
        <v>45086</v>
      </c>
      <c r="B438" s="51" t="s">
        <v>109</v>
      </c>
      <c r="C438" s="51" t="s">
        <v>17</v>
      </c>
      <c r="D438" s="63">
        <f t="shared" si="325"/>
        <v>310.23784901758</v>
      </c>
      <c r="E438" s="53">
        <v>967</v>
      </c>
      <c r="F438" s="53">
        <v>977</v>
      </c>
      <c r="G438" s="54"/>
      <c r="H438" s="67">
        <f t="shared" si="326"/>
        <v>3102.3784901758</v>
      </c>
      <c r="I438" s="67" t="str">
        <f t="shared" si="327"/>
        <v>0.00</v>
      </c>
      <c r="J438" s="67">
        <f t="shared" si="328"/>
        <v>3102.3784901758</v>
      </c>
    </row>
    <row r="439" ht="15.75" customHeight="1" spans="1:10">
      <c r="A439" s="73">
        <v>45086</v>
      </c>
      <c r="B439" s="51" t="s">
        <v>50</v>
      </c>
      <c r="C439" s="51" t="s">
        <v>17</v>
      </c>
      <c r="D439" s="63">
        <f t="shared" si="325"/>
        <v>154.639175257732</v>
      </c>
      <c r="E439" s="53">
        <v>1940</v>
      </c>
      <c r="F439" s="53">
        <v>1940</v>
      </c>
      <c r="G439" s="54"/>
      <c r="H439" s="67">
        <f t="shared" si="326"/>
        <v>0</v>
      </c>
      <c r="I439" s="67" t="str">
        <f t="shared" si="327"/>
        <v>0.00</v>
      </c>
      <c r="J439" s="67">
        <f t="shared" si="328"/>
        <v>0</v>
      </c>
    </row>
    <row r="440" ht="15.75" customHeight="1" spans="1:10">
      <c r="A440" s="73">
        <v>45086</v>
      </c>
      <c r="B440" s="51" t="s">
        <v>209</v>
      </c>
      <c r="C440" s="51" t="s">
        <v>17</v>
      </c>
      <c r="D440" s="63">
        <f t="shared" si="325"/>
        <v>100</v>
      </c>
      <c r="E440" s="53">
        <v>3000</v>
      </c>
      <c r="F440" s="53">
        <v>3030</v>
      </c>
      <c r="G440" s="54">
        <v>3060</v>
      </c>
      <c r="H440" s="67">
        <f t="shared" si="326"/>
        <v>3000</v>
      </c>
      <c r="I440" s="67">
        <f t="shared" si="327"/>
        <v>3000</v>
      </c>
      <c r="J440" s="67">
        <f t="shared" si="328"/>
        <v>6000</v>
      </c>
    </row>
    <row r="441" ht="15.75" customHeight="1" spans="1:10">
      <c r="A441" s="73">
        <v>45085</v>
      </c>
      <c r="B441" s="51" t="s">
        <v>130</v>
      </c>
      <c r="C441" s="51" t="s">
        <v>17</v>
      </c>
      <c r="D441" s="63">
        <f t="shared" ref="D441:D445" si="329">300000/E441</f>
        <v>298.507462686567</v>
      </c>
      <c r="E441" s="53">
        <v>1005</v>
      </c>
      <c r="F441" s="53">
        <v>1010</v>
      </c>
      <c r="G441" s="54"/>
      <c r="H441" s="67">
        <f t="shared" ref="H441:H445" si="330">IF(C441="BUY",(F441-E441)*D441,(E441-F441)*D441)</f>
        <v>1492.53731343284</v>
      </c>
      <c r="I441" s="67" t="str">
        <f t="shared" ref="I441:I445" si="331">IF(G441=0,"0.00",IF(C441="BUY",(G441-F441)*D441,(F441-G441)*D441))</f>
        <v>0.00</v>
      </c>
      <c r="J441" s="67">
        <f t="shared" ref="J441:J445" si="332">I441+H441</f>
        <v>1492.53731343284</v>
      </c>
    </row>
    <row r="442" ht="15.75" customHeight="1" spans="1:10">
      <c r="A442" s="73">
        <v>45085</v>
      </c>
      <c r="B442" s="51" t="s">
        <v>233</v>
      </c>
      <c r="C442" s="51" t="s">
        <v>17</v>
      </c>
      <c r="D442" s="63">
        <f t="shared" si="329"/>
        <v>289.855072463768</v>
      </c>
      <c r="E442" s="53">
        <v>1035</v>
      </c>
      <c r="F442" s="53">
        <v>1022</v>
      </c>
      <c r="G442" s="54"/>
      <c r="H442" s="67">
        <f t="shared" si="330"/>
        <v>-3768.11594202899</v>
      </c>
      <c r="I442" s="67" t="str">
        <f t="shared" si="331"/>
        <v>0.00</v>
      </c>
      <c r="J442" s="67">
        <f t="shared" si="332"/>
        <v>-3768.11594202899</v>
      </c>
    </row>
    <row r="443" ht="15.75" customHeight="1" spans="1:10">
      <c r="A443" s="73">
        <v>45085</v>
      </c>
      <c r="B443" s="51" t="s">
        <v>234</v>
      </c>
      <c r="C443" s="51" t="s">
        <v>17</v>
      </c>
      <c r="D443" s="63">
        <f t="shared" si="329"/>
        <v>499.168053244592</v>
      </c>
      <c r="E443" s="53">
        <v>601</v>
      </c>
      <c r="F443" s="53">
        <v>608</v>
      </c>
      <c r="G443" s="54">
        <v>615</v>
      </c>
      <c r="H443" s="67">
        <f t="shared" si="330"/>
        <v>3494.17637271215</v>
      </c>
      <c r="I443" s="67">
        <f t="shared" si="331"/>
        <v>3494.17637271215</v>
      </c>
      <c r="J443" s="67">
        <f t="shared" si="332"/>
        <v>6988.35274542429</v>
      </c>
    </row>
    <row r="444" ht="15.75" customHeight="1" spans="1:10">
      <c r="A444" s="73">
        <v>45085</v>
      </c>
      <c r="B444" s="51" t="s">
        <v>224</v>
      </c>
      <c r="C444" s="51" t="s">
        <v>17</v>
      </c>
      <c r="D444" s="63">
        <f t="shared" si="329"/>
        <v>176.263219741481</v>
      </c>
      <c r="E444" s="53">
        <v>1702</v>
      </c>
      <c r="F444" s="53">
        <v>1717</v>
      </c>
      <c r="G444" s="54"/>
      <c r="H444" s="67">
        <f t="shared" si="330"/>
        <v>2643.94829612221</v>
      </c>
      <c r="I444" s="67" t="str">
        <f t="shared" si="331"/>
        <v>0.00</v>
      </c>
      <c r="J444" s="67">
        <f t="shared" si="332"/>
        <v>2643.94829612221</v>
      </c>
    </row>
    <row r="445" ht="15.75" customHeight="1" spans="1:10">
      <c r="A445" s="73">
        <v>45085</v>
      </c>
      <c r="B445" s="51" t="s">
        <v>214</v>
      </c>
      <c r="C445" s="51" t="s">
        <v>17</v>
      </c>
      <c r="D445" s="63">
        <f t="shared" si="329"/>
        <v>328.227571115974</v>
      </c>
      <c r="E445" s="53">
        <v>914</v>
      </c>
      <c r="F445" s="53">
        <v>925</v>
      </c>
      <c r="G445" s="54">
        <v>935</v>
      </c>
      <c r="H445" s="67">
        <f t="shared" si="330"/>
        <v>3610.50328227571</v>
      </c>
      <c r="I445" s="67">
        <f t="shared" si="331"/>
        <v>3282.27571115974</v>
      </c>
      <c r="J445" s="67">
        <f t="shared" si="332"/>
        <v>6892.77899343545</v>
      </c>
    </row>
    <row r="446" ht="15.75" customHeight="1" spans="1:10">
      <c r="A446" s="73">
        <v>45084</v>
      </c>
      <c r="B446" s="51" t="s">
        <v>165</v>
      </c>
      <c r="C446" s="51" t="s">
        <v>17</v>
      </c>
      <c r="D446" s="63">
        <f t="shared" ref="D446:D451" si="333">300000/E446</f>
        <v>70.4225352112676</v>
      </c>
      <c r="E446" s="53">
        <v>4260</v>
      </c>
      <c r="F446" s="53">
        <v>4300</v>
      </c>
      <c r="G446" s="54"/>
      <c r="H446" s="67">
        <f t="shared" ref="H446:H451" si="334">IF(C446="BUY",(F446-E446)*D446,(E446-F446)*D446)</f>
        <v>2816.9014084507</v>
      </c>
      <c r="I446" s="67" t="str">
        <f t="shared" ref="I446:I451" si="335">IF(G446=0,"0.00",IF(C446="BUY",(G446-F446)*D446,(F446-G446)*D446))</f>
        <v>0.00</v>
      </c>
      <c r="J446" s="67">
        <f t="shared" ref="J446:J451" si="336">I446+H446</f>
        <v>2816.9014084507</v>
      </c>
    </row>
    <row r="447" ht="15.75" customHeight="1" spans="1:10">
      <c r="A447" s="73">
        <v>45084</v>
      </c>
      <c r="B447" s="51" t="s">
        <v>72</v>
      </c>
      <c r="C447" s="51" t="s">
        <v>17</v>
      </c>
      <c r="D447" s="63">
        <f t="shared" si="333"/>
        <v>387.096774193548</v>
      </c>
      <c r="E447" s="53">
        <v>775</v>
      </c>
      <c r="F447" s="53">
        <v>785</v>
      </c>
      <c r="G447" s="54">
        <v>795</v>
      </c>
      <c r="H447" s="67">
        <f t="shared" si="334"/>
        <v>3870.96774193548</v>
      </c>
      <c r="I447" s="67">
        <f t="shared" si="335"/>
        <v>3870.96774193548</v>
      </c>
      <c r="J447" s="67">
        <f t="shared" si="336"/>
        <v>7741.93548387097</v>
      </c>
    </row>
    <row r="448" ht="15.75" customHeight="1" spans="1:10">
      <c r="A448" s="73">
        <v>45084</v>
      </c>
      <c r="B448" s="51" t="s">
        <v>171</v>
      </c>
      <c r="C448" s="51" t="s">
        <v>17</v>
      </c>
      <c r="D448" s="63">
        <f t="shared" si="333"/>
        <v>444.444444444444</v>
      </c>
      <c r="E448" s="53">
        <v>675</v>
      </c>
      <c r="F448" s="53">
        <v>667</v>
      </c>
      <c r="G448" s="54"/>
      <c r="H448" s="67">
        <f t="shared" si="334"/>
        <v>-3555.55555555556</v>
      </c>
      <c r="I448" s="67" t="str">
        <f t="shared" si="335"/>
        <v>0.00</v>
      </c>
      <c r="J448" s="67">
        <f t="shared" si="336"/>
        <v>-3555.55555555556</v>
      </c>
    </row>
    <row r="449" ht="15.75" customHeight="1" spans="1:10">
      <c r="A449" s="73">
        <v>45084</v>
      </c>
      <c r="B449" s="51" t="s">
        <v>140</v>
      </c>
      <c r="C449" s="51" t="s">
        <v>17</v>
      </c>
      <c r="D449" s="63">
        <f t="shared" si="333"/>
        <v>517.241379310345</v>
      </c>
      <c r="E449" s="53">
        <v>580</v>
      </c>
      <c r="F449" s="53">
        <v>586</v>
      </c>
      <c r="G449" s="54">
        <v>594</v>
      </c>
      <c r="H449" s="67">
        <f t="shared" si="334"/>
        <v>3103.44827586207</v>
      </c>
      <c r="I449" s="67">
        <f t="shared" si="335"/>
        <v>4137.93103448276</v>
      </c>
      <c r="J449" s="67">
        <f t="shared" si="336"/>
        <v>7241.37931034483</v>
      </c>
    </row>
    <row r="450" ht="15.75" customHeight="1" spans="1:10">
      <c r="A450" s="73">
        <v>45084</v>
      </c>
      <c r="B450" s="51" t="s">
        <v>151</v>
      </c>
      <c r="C450" s="51" t="s">
        <v>17</v>
      </c>
      <c r="D450" s="63">
        <f t="shared" si="333"/>
        <v>348.837209302326</v>
      </c>
      <c r="E450" s="53">
        <v>860</v>
      </c>
      <c r="F450" s="53">
        <v>866.7</v>
      </c>
      <c r="G450" s="54"/>
      <c r="H450" s="67">
        <f t="shared" si="334"/>
        <v>2337.2093023256</v>
      </c>
      <c r="I450" s="67" t="str">
        <f t="shared" si="335"/>
        <v>0.00</v>
      </c>
      <c r="J450" s="67">
        <f t="shared" si="336"/>
        <v>2337.2093023256</v>
      </c>
    </row>
    <row r="451" ht="15.75" customHeight="1" spans="1:10">
      <c r="A451" s="73">
        <v>45084</v>
      </c>
      <c r="B451" s="51" t="s">
        <v>235</v>
      </c>
      <c r="C451" s="51" t="s">
        <v>17</v>
      </c>
      <c r="D451" s="63">
        <f t="shared" si="333"/>
        <v>2469.13580246914</v>
      </c>
      <c r="E451" s="53">
        <v>121.5</v>
      </c>
      <c r="F451" s="53">
        <v>123</v>
      </c>
      <c r="G451" s="54">
        <v>125</v>
      </c>
      <c r="H451" s="67">
        <f t="shared" si="334"/>
        <v>3703.7037037037</v>
      </c>
      <c r="I451" s="67">
        <f t="shared" si="335"/>
        <v>4938.27160493827</v>
      </c>
      <c r="J451" s="67">
        <f t="shared" si="336"/>
        <v>8641.97530864198</v>
      </c>
    </row>
    <row r="452" ht="15.75" customHeight="1" spans="1:10">
      <c r="A452" s="73">
        <v>45083</v>
      </c>
      <c r="B452" s="51" t="s">
        <v>232</v>
      </c>
      <c r="C452" s="51" t="s">
        <v>17</v>
      </c>
      <c r="D452" s="63">
        <f t="shared" ref="D452:D455" si="337">300000/E452</f>
        <v>383.631713554987</v>
      </c>
      <c r="E452" s="53">
        <v>782</v>
      </c>
      <c r="F452" s="53">
        <v>787</v>
      </c>
      <c r="G452" s="54"/>
      <c r="H452" s="67">
        <f t="shared" ref="H452:H457" si="338">IF(C452="BUY",(F452-E452)*D452,(E452-F452)*D452)</f>
        <v>1918.15856777494</v>
      </c>
      <c r="I452" s="67" t="str">
        <f t="shared" ref="I452:I457" si="339">IF(G452=0,"0.00",IF(C452="BUY",(G452-F452)*D452,(F452-G452)*D452))</f>
        <v>0.00</v>
      </c>
      <c r="J452" s="67">
        <f t="shared" ref="J452:J457" si="340">I452+H452</f>
        <v>1918.15856777494</v>
      </c>
    </row>
    <row r="453" ht="15.75" customHeight="1" spans="1:10">
      <c r="A453" s="73">
        <v>45083</v>
      </c>
      <c r="B453" s="51" t="s">
        <v>140</v>
      </c>
      <c r="C453" s="51" t="s">
        <v>17</v>
      </c>
      <c r="D453" s="63">
        <f t="shared" si="337"/>
        <v>530.973451327434</v>
      </c>
      <c r="E453" s="53">
        <v>565</v>
      </c>
      <c r="F453" s="53">
        <v>570</v>
      </c>
      <c r="G453" s="54">
        <v>575</v>
      </c>
      <c r="H453" s="67">
        <f t="shared" si="338"/>
        <v>2654.86725663717</v>
      </c>
      <c r="I453" s="67">
        <f t="shared" si="339"/>
        <v>2654.86725663717</v>
      </c>
      <c r="J453" s="67">
        <f t="shared" si="340"/>
        <v>5309.73451327434</v>
      </c>
    </row>
    <row r="454" ht="15.75" customHeight="1" spans="1:10">
      <c r="A454" s="73">
        <v>45083</v>
      </c>
      <c r="B454" s="51" t="s">
        <v>178</v>
      </c>
      <c r="C454" s="51" t="s">
        <v>17</v>
      </c>
      <c r="D454" s="63">
        <f t="shared" si="337"/>
        <v>187.265917602996</v>
      </c>
      <c r="E454" s="53">
        <v>1602</v>
      </c>
      <c r="F454" s="53">
        <v>1620</v>
      </c>
      <c r="G454" s="54">
        <v>1636</v>
      </c>
      <c r="H454" s="67">
        <f t="shared" si="338"/>
        <v>3370.78651685393</v>
      </c>
      <c r="I454" s="67">
        <f t="shared" si="339"/>
        <v>2996.25468164794</v>
      </c>
      <c r="J454" s="67">
        <f t="shared" si="340"/>
        <v>6367.04119850187</v>
      </c>
    </row>
    <row r="455" ht="15.75" customHeight="1" spans="1:10">
      <c r="A455" s="73">
        <v>45083</v>
      </c>
      <c r="B455" s="51" t="s">
        <v>152</v>
      </c>
      <c r="C455" s="51" t="s">
        <v>17</v>
      </c>
      <c r="D455" s="63">
        <f t="shared" si="337"/>
        <v>316.455696202532</v>
      </c>
      <c r="E455" s="53">
        <v>948</v>
      </c>
      <c r="F455" s="53">
        <v>956.6</v>
      </c>
      <c r="G455" s="54"/>
      <c r="H455" s="67">
        <f t="shared" si="338"/>
        <v>2721.51898734178</v>
      </c>
      <c r="I455" s="67" t="str">
        <f t="shared" si="339"/>
        <v>0.00</v>
      </c>
      <c r="J455" s="67">
        <f t="shared" si="340"/>
        <v>2721.51898734178</v>
      </c>
    </row>
    <row r="456" ht="15.75" customHeight="1" spans="1:10">
      <c r="A456" s="73">
        <v>45082</v>
      </c>
      <c r="B456" s="51" t="s">
        <v>155</v>
      </c>
      <c r="C456" s="51" t="s">
        <v>17</v>
      </c>
      <c r="D456" s="63">
        <f t="shared" ref="D456:D459" si="341">300000/E456</f>
        <v>203.389830508475</v>
      </c>
      <c r="E456" s="53">
        <v>1475</v>
      </c>
      <c r="F456" s="53">
        <v>1458</v>
      </c>
      <c r="G456" s="54"/>
      <c r="H456" s="67">
        <f t="shared" si="338"/>
        <v>-3457.62711864407</v>
      </c>
      <c r="I456" s="67" t="str">
        <f t="shared" si="339"/>
        <v>0.00</v>
      </c>
      <c r="J456" s="67">
        <f t="shared" si="340"/>
        <v>-3457.62711864407</v>
      </c>
    </row>
    <row r="457" ht="15.75" customHeight="1" spans="1:10">
      <c r="A457" s="73">
        <v>45082</v>
      </c>
      <c r="B457" s="51" t="s">
        <v>73</v>
      </c>
      <c r="C457" s="51" t="s">
        <v>17</v>
      </c>
      <c r="D457" s="63">
        <f t="shared" si="341"/>
        <v>379.746835443038</v>
      </c>
      <c r="E457" s="53">
        <v>790</v>
      </c>
      <c r="F457" s="53">
        <v>798</v>
      </c>
      <c r="G457" s="54"/>
      <c r="H457" s="67">
        <f t="shared" si="338"/>
        <v>3037.9746835443</v>
      </c>
      <c r="I457" s="67" t="str">
        <f t="shared" si="339"/>
        <v>0.00</v>
      </c>
      <c r="J457" s="67">
        <f t="shared" si="340"/>
        <v>3037.9746835443</v>
      </c>
    </row>
    <row r="458" ht="15.75" customHeight="1" spans="1:10">
      <c r="A458" s="73">
        <v>45082</v>
      </c>
      <c r="B458" s="51" t="s">
        <v>100</v>
      </c>
      <c r="C458" s="51" t="s">
        <v>17</v>
      </c>
      <c r="D458" s="63">
        <f t="shared" si="341"/>
        <v>265.017667844523</v>
      </c>
      <c r="E458" s="53">
        <v>1132</v>
      </c>
      <c r="F458" s="53">
        <v>1142.5</v>
      </c>
      <c r="G458" s="54"/>
      <c r="H458" s="67">
        <f t="shared" ref="H458:H460" si="342">IF(C458="BUY",(F458-E458)*D458,(E458-F458)*D458)</f>
        <v>2782.68551236749</v>
      </c>
      <c r="I458" s="67" t="str">
        <f t="shared" ref="I458:I460" si="343">IF(G458=0,"0.00",IF(C458="BUY",(G458-F458)*D458,(F458-G458)*D458))</f>
        <v>0.00</v>
      </c>
      <c r="J458" s="67">
        <f t="shared" ref="J458:J460" si="344">I458+H458</f>
        <v>2782.68551236749</v>
      </c>
    </row>
    <row r="459" ht="15.75" customHeight="1" spans="1:10">
      <c r="A459" s="73">
        <v>45082</v>
      </c>
      <c r="B459" s="51" t="s">
        <v>181</v>
      </c>
      <c r="C459" s="51" t="s">
        <v>17</v>
      </c>
      <c r="D459" s="63">
        <f t="shared" si="341"/>
        <v>75.5667506297229</v>
      </c>
      <c r="E459" s="53">
        <v>3970</v>
      </c>
      <c r="F459" s="53">
        <v>3990</v>
      </c>
      <c r="G459" s="54"/>
      <c r="H459" s="67">
        <f t="shared" si="342"/>
        <v>1511.33501259446</v>
      </c>
      <c r="I459" s="67" t="str">
        <f t="shared" si="343"/>
        <v>0.00</v>
      </c>
      <c r="J459" s="67">
        <f t="shared" si="344"/>
        <v>1511.33501259446</v>
      </c>
    </row>
    <row r="460" ht="15.75" customHeight="1" spans="1:10">
      <c r="A460" s="73">
        <v>45079</v>
      </c>
      <c r="B460" s="51" t="s">
        <v>222</v>
      </c>
      <c r="C460" s="51" t="s">
        <v>17</v>
      </c>
      <c r="D460" s="63">
        <f t="shared" ref="D460:D464" si="345">300000/E460</f>
        <v>99.6677740863787</v>
      </c>
      <c r="E460" s="53">
        <v>3010</v>
      </c>
      <c r="F460" s="53">
        <v>3040</v>
      </c>
      <c r="G460" s="54"/>
      <c r="H460" s="67">
        <f t="shared" si="342"/>
        <v>2990.03322259136</v>
      </c>
      <c r="I460" s="67" t="str">
        <f t="shared" si="343"/>
        <v>0.00</v>
      </c>
      <c r="J460" s="67">
        <f t="shared" si="344"/>
        <v>2990.03322259136</v>
      </c>
    </row>
    <row r="461" ht="15.75" customHeight="1" spans="1:10">
      <c r="A461" s="73">
        <v>45079</v>
      </c>
      <c r="B461" s="51" t="s">
        <v>116</v>
      </c>
      <c r="C461" s="51" t="s">
        <v>17</v>
      </c>
      <c r="D461" s="63">
        <f t="shared" si="345"/>
        <v>222.222222222222</v>
      </c>
      <c r="E461" s="53">
        <v>1350</v>
      </c>
      <c r="F461" s="53">
        <v>1365</v>
      </c>
      <c r="G461" s="54">
        <v>1380</v>
      </c>
      <c r="H461" s="67">
        <f t="shared" ref="H461:H464" si="346">IF(C461="BUY",(F461-E461)*D461,(E461-F461)*D461)</f>
        <v>3333.33333333333</v>
      </c>
      <c r="I461" s="67">
        <f t="shared" ref="I461:I464" si="347">IF(G461=0,"0.00",IF(C461="BUY",(G461-F461)*D461,(F461-G461)*D461))</f>
        <v>3333.33333333333</v>
      </c>
      <c r="J461" s="67">
        <f t="shared" ref="J461:J464" si="348">I461+H461</f>
        <v>6666.66666666667</v>
      </c>
    </row>
    <row r="462" ht="15.75" customHeight="1" spans="1:10">
      <c r="A462" s="73">
        <v>45079</v>
      </c>
      <c r="B462" s="51" t="s">
        <v>145</v>
      </c>
      <c r="C462" s="51" t="s">
        <v>17</v>
      </c>
      <c r="D462" s="63">
        <f t="shared" si="345"/>
        <v>143.540669856459</v>
      </c>
      <c r="E462" s="53">
        <v>2090</v>
      </c>
      <c r="F462" s="53">
        <v>2099</v>
      </c>
      <c r="G462" s="54"/>
      <c r="H462" s="67">
        <f t="shared" si="346"/>
        <v>1291.86602870813</v>
      </c>
      <c r="I462" s="67" t="str">
        <f t="shared" si="347"/>
        <v>0.00</v>
      </c>
      <c r="J462" s="67">
        <f t="shared" si="348"/>
        <v>1291.86602870813</v>
      </c>
    </row>
    <row r="463" ht="15.75" customHeight="1" spans="1:10">
      <c r="A463" s="73">
        <v>45079</v>
      </c>
      <c r="B463" s="51" t="s">
        <v>102</v>
      </c>
      <c r="C463" s="51" t="s">
        <v>17</v>
      </c>
      <c r="D463" s="63">
        <f t="shared" si="345"/>
        <v>199.866755496336</v>
      </c>
      <c r="E463" s="53">
        <v>1501</v>
      </c>
      <c r="F463" s="53">
        <v>1501</v>
      </c>
      <c r="G463" s="54"/>
      <c r="H463" s="67">
        <f t="shared" si="346"/>
        <v>0</v>
      </c>
      <c r="I463" s="67" t="str">
        <f t="shared" si="347"/>
        <v>0.00</v>
      </c>
      <c r="J463" s="67">
        <f t="shared" si="348"/>
        <v>0</v>
      </c>
    </row>
    <row r="464" ht="15.75" customHeight="1" spans="1:10">
      <c r="A464" s="73">
        <v>45079</v>
      </c>
      <c r="B464" s="51" t="s">
        <v>96</v>
      </c>
      <c r="C464" s="51" t="s">
        <v>17</v>
      </c>
      <c r="D464" s="63">
        <f t="shared" si="345"/>
        <v>495.049504950495</v>
      </c>
      <c r="E464" s="53">
        <v>606</v>
      </c>
      <c r="F464" s="53">
        <v>612</v>
      </c>
      <c r="G464" s="54"/>
      <c r="H464" s="67">
        <f t="shared" si="346"/>
        <v>2970.29702970297</v>
      </c>
      <c r="I464" s="67" t="str">
        <f t="shared" si="347"/>
        <v>0.00</v>
      </c>
      <c r="J464" s="67">
        <f t="shared" si="348"/>
        <v>2970.29702970297</v>
      </c>
    </row>
    <row r="465" ht="15.75" customHeight="1" spans="1:10">
      <c r="A465" s="73">
        <v>45078</v>
      </c>
      <c r="B465" s="51" t="s">
        <v>186</v>
      </c>
      <c r="C465" s="51" t="s">
        <v>17</v>
      </c>
      <c r="D465" s="63">
        <f t="shared" ref="D465:D472" si="349">300000/E465</f>
        <v>303.030303030303</v>
      </c>
      <c r="E465" s="53">
        <v>990</v>
      </c>
      <c r="F465" s="53">
        <v>1000</v>
      </c>
      <c r="G465" s="54"/>
      <c r="H465" s="67">
        <f t="shared" ref="H465:H472" si="350">IF(C465="BUY",(F465-E465)*D465,(E465-F465)*D465)</f>
        <v>3030.30303030303</v>
      </c>
      <c r="I465" s="67" t="str">
        <f t="shared" ref="I465:I472" si="351">IF(G465=0,"0.00",IF(C465="BUY",(G465-F465)*D465,(F465-G465)*D465))</f>
        <v>0.00</v>
      </c>
      <c r="J465" s="67">
        <f t="shared" ref="J465:J472" si="352">I465+H465</f>
        <v>3030.30303030303</v>
      </c>
    </row>
    <row r="466" ht="15.75" customHeight="1" spans="1:10">
      <c r="A466" s="73">
        <v>45078</v>
      </c>
      <c r="B466" s="51" t="s">
        <v>96</v>
      </c>
      <c r="C466" s="51" t="s">
        <v>17</v>
      </c>
      <c r="D466" s="63">
        <f t="shared" si="349"/>
        <v>497.512437810945</v>
      </c>
      <c r="E466" s="53">
        <v>603</v>
      </c>
      <c r="F466" s="53">
        <v>610</v>
      </c>
      <c r="G466" s="54">
        <v>616</v>
      </c>
      <c r="H466" s="67">
        <f t="shared" si="350"/>
        <v>3482.58706467662</v>
      </c>
      <c r="I466" s="67">
        <f t="shared" si="351"/>
        <v>2985.07462686567</v>
      </c>
      <c r="J466" s="67">
        <f t="shared" si="352"/>
        <v>6467.66169154229</v>
      </c>
    </row>
    <row r="467" ht="15.75" customHeight="1" spans="1:10">
      <c r="A467" s="73">
        <v>45078</v>
      </c>
      <c r="B467" s="51" t="s">
        <v>107</v>
      </c>
      <c r="C467" s="51" t="s">
        <v>17</v>
      </c>
      <c r="D467" s="63">
        <f t="shared" si="349"/>
        <v>545.454545454545</v>
      </c>
      <c r="E467" s="53">
        <v>550</v>
      </c>
      <c r="F467" s="53">
        <v>555</v>
      </c>
      <c r="G467" s="54">
        <v>562</v>
      </c>
      <c r="H467" s="67">
        <f t="shared" si="350"/>
        <v>2727.27272727273</v>
      </c>
      <c r="I467" s="67">
        <f t="shared" si="351"/>
        <v>3818.18181818182</v>
      </c>
      <c r="J467" s="67">
        <f t="shared" si="352"/>
        <v>6545.45454545455</v>
      </c>
    </row>
    <row r="468" ht="15.75" customHeight="1" spans="1:10">
      <c r="A468" s="73">
        <v>45078</v>
      </c>
      <c r="B468" s="51" t="s">
        <v>73</v>
      </c>
      <c r="C468" s="51" t="s">
        <v>17</v>
      </c>
      <c r="D468" s="63">
        <f t="shared" si="349"/>
        <v>387.096774193548</v>
      </c>
      <c r="E468" s="53">
        <v>775</v>
      </c>
      <c r="F468" s="53">
        <v>783</v>
      </c>
      <c r="G468" s="54"/>
      <c r="H468" s="67">
        <f t="shared" si="350"/>
        <v>3096.77419354839</v>
      </c>
      <c r="I468" s="67" t="str">
        <f t="shared" si="351"/>
        <v>0.00</v>
      </c>
      <c r="J468" s="67">
        <f t="shared" si="352"/>
        <v>3096.77419354839</v>
      </c>
    </row>
    <row r="469" ht="15.75" customHeight="1" spans="1:10">
      <c r="A469" s="73">
        <v>45077</v>
      </c>
      <c r="B469" s="51" t="s">
        <v>232</v>
      </c>
      <c r="C469" s="51" t="s">
        <v>17</v>
      </c>
      <c r="D469" s="63">
        <f t="shared" si="349"/>
        <v>415.512465373961</v>
      </c>
      <c r="E469" s="53">
        <v>722</v>
      </c>
      <c r="F469" s="53">
        <v>713</v>
      </c>
      <c r="G469" s="54"/>
      <c r="H469" s="67">
        <f t="shared" si="350"/>
        <v>-3739.61218836565</v>
      </c>
      <c r="I469" s="67" t="str">
        <f t="shared" si="351"/>
        <v>0.00</v>
      </c>
      <c r="J469" s="67">
        <f t="shared" si="352"/>
        <v>-3739.61218836565</v>
      </c>
    </row>
    <row r="470" ht="15.75" customHeight="1" spans="1:10">
      <c r="A470" s="73">
        <v>45077</v>
      </c>
      <c r="B470" s="51" t="s">
        <v>100</v>
      </c>
      <c r="C470" s="51" t="s">
        <v>17</v>
      </c>
      <c r="D470" s="63">
        <f t="shared" si="349"/>
        <v>269.058295964126</v>
      </c>
      <c r="E470" s="53">
        <v>1115</v>
      </c>
      <c r="F470" s="53">
        <v>1127</v>
      </c>
      <c r="G470" s="54">
        <v>1140</v>
      </c>
      <c r="H470" s="67">
        <f t="shared" si="350"/>
        <v>3228.69955156951</v>
      </c>
      <c r="I470" s="67">
        <f t="shared" si="351"/>
        <v>3497.75784753363</v>
      </c>
      <c r="J470" s="67">
        <f t="shared" si="352"/>
        <v>6726.45739910314</v>
      </c>
    </row>
    <row r="471" ht="15.75" customHeight="1" spans="1:10">
      <c r="A471" s="73">
        <v>45077</v>
      </c>
      <c r="B471" s="51" t="s">
        <v>236</v>
      </c>
      <c r="C471" s="51" t="s">
        <v>17</v>
      </c>
      <c r="D471" s="63">
        <f t="shared" si="349"/>
        <v>675.675675675676</v>
      </c>
      <c r="E471" s="53">
        <v>444</v>
      </c>
      <c r="F471" s="53">
        <v>448</v>
      </c>
      <c r="G471" s="54"/>
      <c r="H471" s="67">
        <f t="shared" si="350"/>
        <v>2702.7027027027</v>
      </c>
      <c r="I471" s="67" t="str">
        <f t="shared" si="351"/>
        <v>0.00</v>
      </c>
      <c r="J471" s="67">
        <f t="shared" si="352"/>
        <v>2702.7027027027</v>
      </c>
    </row>
    <row r="472" ht="15.75" customHeight="1" spans="1:10">
      <c r="A472" s="73">
        <v>45077</v>
      </c>
      <c r="B472" s="51" t="s">
        <v>145</v>
      </c>
      <c r="C472" s="51" t="s">
        <v>17</v>
      </c>
      <c r="D472" s="63">
        <f t="shared" si="349"/>
        <v>148.883374689826</v>
      </c>
      <c r="E472" s="53">
        <v>2015</v>
      </c>
      <c r="F472" s="53">
        <v>2035</v>
      </c>
      <c r="G472" s="54">
        <v>2055</v>
      </c>
      <c r="H472" s="67">
        <f t="shared" si="350"/>
        <v>2977.66749379653</v>
      </c>
      <c r="I472" s="67">
        <f t="shared" si="351"/>
        <v>2977.66749379653</v>
      </c>
      <c r="J472" s="67">
        <f t="shared" si="352"/>
        <v>5955.33498759305</v>
      </c>
    </row>
    <row r="473" ht="15.75" customHeight="1" spans="1:10">
      <c r="A473" s="73">
        <v>45076</v>
      </c>
      <c r="B473" s="51" t="s">
        <v>232</v>
      </c>
      <c r="C473" s="51" t="s">
        <v>17</v>
      </c>
      <c r="D473" s="63">
        <f t="shared" ref="D473:D475" si="353">300000/E473</f>
        <v>424.929178470255</v>
      </c>
      <c r="E473" s="53">
        <v>706</v>
      </c>
      <c r="F473" s="53">
        <v>712</v>
      </c>
      <c r="G473" s="54">
        <v>720</v>
      </c>
      <c r="H473" s="67">
        <f t="shared" ref="H473:H476" si="354">IF(C473="BUY",(F473-E473)*D473,(E473-F473)*D473)</f>
        <v>2549.57507082153</v>
      </c>
      <c r="I473" s="67">
        <f t="shared" ref="I473:I476" si="355">IF(G473=0,"0.00",IF(C473="BUY",(G473-F473)*D473,(F473-G473)*D473))</f>
        <v>3399.43342776204</v>
      </c>
      <c r="J473" s="67">
        <f t="shared" ref="J473:J476" si="356">I473+H473</f>
        <v>5949.00849858357</v>
      </c>
    </row>
    <row r="474" ht="15.75" customHeight="1" spans="1:10">
      <c r="A474" s="73">
        <v>45076</v>
      </c>
      <c r="B474" s="51" t="s">
        <v>92</v>
      </c>
      <c r="C474" s="51" t="s">
        <v>17</v>
      </c>
      <c r="D474" s="63">
        <f t="shared" si="353"/>
        <v>621.11801242236</v>
      </c>
      <c r="E474" s="53">
        <v>483</v>
      </c>
      <c r="F474" s="53">
        <v>486</v>
      </c>
      <c r="G474" s="54"/>
      <c r="H474" s="67">
        <f t="shared" si="354"/>
        <v>1863.35403726708</v>
      </c>
      <c r="I474" s="67" t="str">
        <f t="shared" si="355"/>
        <v>0.00</v>
      </c>
      <c r="J474" s="67">
        <f t="shared" si="356"/>
        <v>1863.35403726708</v>
      </c>
    </row>
    <row r="475" ht="15.75" customHeight="1" spans="1:10">
      <c r="A475" s="73">
        <v>45076</v>
      </c>
      <c r="B475" s="51" t="s">
        <v>80</v>
      </c>
      <c r="C475" s="51" t="s">
        <v>17</v>
      </c>
      <c r="D475" s="63">
        <f t="shared" si="353"/>
        <v>371.287128712871</v>
      </c>
      <c r="E475" s="53">
        <v>808</v>
      </c>
      <c r="F475" s="53">
        <v>815</v>
      </c>
      <c r="G475" s="54"/>
      <c r="H475" s="67">
        <f t="shared" si="354"/>
        <v>2599.0099009901</v>
      </c>
      <c r="I475" s="67" t="str">
        <f t="shared" si="355"/>
        <v>0.00</v>
      </c>
      <c r="J475" s="67">
        <f t="shared" si="356"/>
        <v>2599.0099009901</v>
      </c>
    </row>
    <row r="476" ht="15.75" customHeight="1" spans="1:10">
      <c r="A476" s="73">
        <v>45075</v>
      </c>
      <c r="B476" s="51" t="s">
        <v>227</v>
      </c>
      <c r="C476" s="51" t="s">
        <v>17</v>
      </c>
      <c r="D476" s="63">
        <f t="shared" ref="D476:D478" si="357">300000/E476</f>
        <v>384.122919334187</v>
      </c>
      <c r="E476" s="53">
        <v>781</v>
      </c>
      <c r="F476" s="53">
        <v>788</v>
      </c>
      <c r="G476" s="54">
        <v>796</v>
      </c>
      <c r="H476" s="67">
        <f t="shared" si="354"/>
        <v>2688.86043533931</v>
      </c>
      <c r="I476" s="67">
        <f t="shared" si="355"/>
        <v>3072.9833546735</v>
      </c>
      <c r="J476" s="67">
        <f t="shared" si="356"/>
        <v>5761.8437900128</v>
      </c>
    </row>
    <row r="477" ht="15.75" customHeight="1" spans="1:10">
      <c r="A477" s="73">
        <v>45075</v>
      </c>
      <c r="B477" s="51" t="s">
        <v>73</v>
      </c>
      <c r="C477" s="51" t="s">
        <v>17</v>
      </c>
      <c r="D477" s="63">
        <f t="shared" si="357"/>
        <v>394.218134034166</v>
      </c>
      <c r="E477" s="53">
        <v>761</v>
      </c>
      <c r="F477" s="53">
        <v>767</v>
      </c>
      <c r="G477" s="54">
        <v>775</v>
      </c>
      <c r="H477" s="67">
        <f t="shared" ref="H477:H478" si="358">IF(C477="BUY",(F477-E477)*D477,(E477-F477)*D477)</f>
        <v>2365.30880420499</v>
      </c>
      <c r="I477" s="67">
        <f t="shared" ref="I477:I478" si="359">IF(G477=0,"0.00",IF(C477="BUY",(G477-F477)*D477,(F477-G477)*D477))</f>
        <v>3153.74507227332</v>
      </c>
      <c r="J477" s="67">
        <f t="shared" ref="J477:J478" si="360">I477+H477</f>
        <v>5519.05387647832</v>
      </c>
    </row>
    <row r="478" ht="15.75" customHeight="1" spans="1:10">
      <c r="A478" s="73">
        <v>45075</v>
      </c>
      <c r="B478" s="51" t="s">
        <v>237</v>
      </c>
      <c r="C478" s="51" t="s">
        <v>17</v>
      </c>
      <c r="D478" s="63">
        <f t="shared" si="357"/>
        <v>510.204081632653</v>
      </c>
      <c r="E478" s="53">
        <v>588</v>
      </c>
      <c r="F478" s="53">
        <v>581</v>
      </c>
      <c r="G478" s="54"/>
      <c r="H478" s="67">
        <f t="shared" si="358"/>
        <v>-3571.42857142857</v>
      </c>
      <c r="I478" s="67" t="str">
        <f t="shared" si="359"/>
        <v>0.00</v>
      </c>
      <c r="J478" s="67">
        <f t="shared" si="360"/>
        <v>-3571.42857142857</v>
      </c>
    </row>
    <row r="479" ht="15.75" customHeight="1" spans="1:10">
      <c r="A479" s="73">
        <v>45072</v>
      </c>
      <c r="B479" s="51" t="s">
        <v>95</v>
      </c>
      <c r="C479" s="51" t="s">
        <v>17</v>
      </c>
      <c r="D479" s="63">
        <f t="shared" ref="D479:D481" si="361">300000/E479</f>
        <v>425.531914893617</v>
      </c>
      <c r="E479" s="53">
        <v>705</v>
      </c>
      <c r="F479" s="53">
        <v>713</v>
      </c>
      <c r="G479" s="54">
        <v>722</v>
      </c>
      <c r="H479" s="67">
        <f t="shared" ref="H479:H481" si="362">IF(C479="BUY",(F479-E479)*D479,(E479-F479)*D479)</f>
        <v>3404.25531914894</v>
      </c>
      <c r="I479" s="67">
        <f t="shared" ref="I479:I481" si="363">IF(G479=0,"0.00",IF(C479="BUY",(G479-F479)*D479,(F479-G479)*D479))</f>
        <v>3829.78723404255</v>
      </c>
      <c r="J479" s="67">
        <f t="shared" ref="J479:J481" si="364">I479+H479</f>
        <v>7234.04255319149</v>
      </c>
    </row>
    <row r="480" ht="15.75" customHeight="1" spans="1:10">
      <c r="A480" s="73">
        <v>45072</v>
      </c>
      <c r="B480" s="51" t="s">
        <v>186</v>
      </c>
      <c r="C480" s="51" t="s">
        <v>17</v>
      </c>
      <c r="D480" s="63">
        <f t="shared" si="361"/>
        <v>319.148936170213</v>
      </c>
      <c r="E480" s="53">
        <v>940</v>
      </c>
      <c r="F480" s="53">
        <v>950</v>
      </c>
      <c r="G480" s="54">
        <v>960</v>
      </c>
      <c r="H480" s="67">
        <f t="shared" si="362"/>
        <v>3191.48936170213</v>
      </c>
      <c r="I480" s="67">
        <f t="shared" si="363"/>
        <v>3191.48936170213</v>
      </c>
      <c r="J480" s="67">
        <f t="shared" si="364"/>
        <v>6382.97872340426</v>
      </c>
    </row>
    <row r="481" ht="15.75" customHeight="1" spans="1:10">
      <c r="A481" s="73">
        <v>45072</v>
      </c>
      <c r="B481" s="51" t="s">
        <v>115</v>
      </c>
      <c r="C481" s="51" t="s">
        <v>17</v>
      </c>
      <c r="D481" s="63">
        <f t="shared" si="361"/>
        <v>181.268882175227</v>
      </c>
      <c r="E481" s="53">
        <v>1655</v>
      </c>
      <c r="F481" s="53">
        <v>1672</v>
      </c>
      <c r="G481" s="54">
        <v>1695</v>
      </c>
      <c r="H481" s="67">
        <f t="shared" si="362"/>
        <v>3081.57099697885</v>
      </c>
      <c r="I481" s="67">
        <f t="shared" si="363"/>
        <v>4169.18429003021</v>
      </c>
      <c r="J481" s="67">
        <f t="shared" si="364"/>
        <v>7250.75528700906</v>
      </c>
    </row>
    <row r="482" ht="15.75" customHeight="1" spans="1:10">
      <c r="A482" s="73">
        <v>45071</v>
      </c>
      <c r="B482" s="51" t="s">
        <v>168</v>
      </c>
      <c r="C482" s="51" t="s">
        <v>17</v>
      </c>
      <c r="D482" s="63">
        <f t="shared" ref="D482:D485" si="365">300000/E482</f>
        <v>575.815738963532</v>
      </c>
      <c r="E482" s="53">
        <v>521</v>
      </c>
      <c r="F482" s="53">
        <v>524</v>
      </c>
      <c r="G482" s="54"/>
      <c r="H482" s="67">
        <f t="shared" ref="H482:H484" si="366">IF(C482="BUY",(F482-E482)*D482,(E482-F482)*D482)</f>
        <v>1727.44721689059</v>
      </c>
      <c r="I482" s="67" t="str">
        <f t="shared" ref="I482:I484" si="367">IF(G482=0,"0.00",IF(C482="BUY",(G482-F482)*D482,(F482-G482)*D482))</f>
        <v>0.00</v>
      </c>
      <c r="J482" s="67">
        <f t="shared" ref="J482:J484" si="368">I482+H482</f>
        <v>1727.44721689059</v>
      </c>
    </row>
    <row r="483" ht="15.75" customHeight="1" spans="1:10">
      <c r="A483" s="73">
        <v>45071</v>
      </c>
      <c r="B483" s="51" t="s">
        <v>71</v>
      </c>
      <c r="C483" s="51" t="s">
        <v>17</v>
      </c>
      <c r="D483" s="63">
        <f t="shared" si="365"/>
        <v>533.807829181495</v>
      </c>
      <c r="E483" s="53">
        <v>562</v>
      </c>
      <c r="F483" s="53">
        <v>564.9</v>
      </c>
      <c r="G483" s="54"/>
      <c r="H483" s="67">
        <f t="shared" si="366"/>
        <v>1548.04270462632</v>
      </c>
      <c r="I483" s="67" t="str">
        <f t="shared" si="367"/>
        <v>0.00</v>
      </c>
      <c r="J483" s="67">
        <f t="shared" si="368"/>
        <v>1548.04270462632</v>
      </c>
    </row>
    <row r="484" ht="15.75" customHeight="1" spans="1:10">
      <c r="A484" s="73">
        <v>45071</v>
      </c>
      <c r="B484" s="51" t="s">
        <v>96</v>
      </c>
      <c r="C484" s="51" t="s">
        <v>17</v>
      </c>
      <c r="D484" s="63">
        <f t="shared" si="365"/>
        <v>512.820512820513</v>
      </c>
      <c r="E484" s="53">
        <v>585</v>
      </c>
      <c r="F484" s="53">
        <v>590</v>
      </c>
      <c r="G484" s="54">
        <v>595</v>
      </c>
      <c r="H484" s="67">
        <f t="shared" si="366"/>
        <v>2564.10256410256</v>
      </c>
      <c r="I484" s="67">
        <f t="shared" si="367"/>
        <v>2564.10256410256</v>
      </c>
      <c r="J484" s="67">
        <f t="shared" si="368"/>
        <v>5128.20512820513</v>
      </c>
    </row>
    <row r="485" ht="15.75" customHeight="1" spans="1:10">
      <c r="A485" s="73">
        <v>45070</v>
      </c>
      <c r="B485" s="51" t="s">
        <v>96</v>
      </c>
      <c r="C485" s="51" t="s">
        <v>17</v>
      </c>
      <c r="D485" s="63">
        <f t="shared" si="365"/>
        <v>519.930675909879</v>
      </c>
      <c r="E485" s="53">
        <v>577</v>
      </c>
      <c r="F485" s="53">
        <v>583</v>
      </c>
      <c r="G485" s="54"/>
      <c r="H485" s="67">
        <f t="shared" ref="H485:H488" si="369">IF(C485="BUY",(F485-E485)*D485,(E485-F485)*D485)</f>
        <v>3119.58405545927</v>
      </c>
      <c r="I485" s="67" t="str">
        <f t="shared" ref="I485:I488" si="370">IF(G485=0,"0.00",IF(C485="BUY",(G485-F485)*D485,(F485-G485)*D485))</f>
        <v>0.00</v>
      </c>
      <c r="J485" s="67">
        <f t="shared" ref="J485:J488" si="371">I485+H485</f>
        <v>3119.58405545927</v>
      </c>
    </row>
    <row r="486" ht="15.75" customHeight="1" spans="1:10">
      <c r="A486" s="73">
        <v>45070</v>
      </c>
      <c r="B486" s="51" t="s">
        <v>115</v>
      </c>
      <c r="C486" s="51" t="s">
        <v>17</v>
      </c>
      <c r="D486" s="63">
        <f t="shared" ref="D486:D488" si="372">300000/E486</f>
        <v>187.5</v>
      </c>
      <c r="E486" s="53">
        <v>1600</v>
      </c>
      <c r="F486" s="53">
        <v>1616</v>
      </c>
      <c r="G486" s="54"/>
      <c r="H486" s="67">
        <f t="shared" si="369"/>
        <v>3000</v>
      </c>
      <c r="I486" s="67" t="str">
        <f t="shared" si="370"/>
        <v>0.00</v>
      </c>
      <c r="J486" s="67">
        <f t="shared" si="371"/>
        <v>3000</v>
      </c>
    </row>
    <row r="487" ht="15.75" customHeight="1" spans="1:10">
      <c r="A487" s="73">
        <v>45070</v>
      </c>
      <c r="B487" s="51" t="s">
        <v>130</v>
      </c>
      <c r="C487" s="51" t="s">
        <v>17</v>
      </c>
      <c r="D487" s="63">
        <f t="shared" si="372"/>
        <v>327.510917030568</v>
      </c>
      <c r="E487" s="53">
        <v>916</v>
      </c>
      <c r="F487" s="53">
        <v>925</v>
      </c>
      <c r="G487" s="54"/>
      <c r="H487" s="67">
        <f t="shared" si="369"/>
        <v>2947.59825327511</v>
      </c>
      <c r="I487" s="67" t="str">
        <f t="shared" si="370"/>
        <v>0.00</v>
      </c>
      <c r="J487" s="67">
        <f t="shared" si="371"/>
        <v>2947.59825327511</v>
      </c>
    </row>
    <row r="488" ht="15.75" customHeight="1" spans="1:10">
      <c r="A488" s="73">
        <v>45070</v>
      </c>
      <c r="B488" s="51" t="s">
        <v>83</v>
      </c>
      <c r="C488" s="51" t="s">
        <v>17</v>
      </c>
      <c r="D488" s="63">
        <f t="shared" si="372"/>
        <v>419.58041958042</v>
      </c>
      <c r="E488" s="53">
        <v>715</v>
      </c>
      <c r="F488" s="53">
        <v>715</v>
      </c>
      <c r="G488" s="54"/>
      <c r="H488" s="67">
        <f t="shared" si="369"/>
        <v>0</v>
      </c>
      <c r="I488" s="67" t="str">
        <f t="shared" si="370"/>
        <v>0.00</v>
      </c>
      <c r="J488" s="67">
        <f t="shared" si="371"/>
        <v>0</v>
      </c>
    </row>
    <row r="489" ht="15.75" customHeight="1" spans="1:10">
      <c r="A489" s="73">
        <v>45069</v>
      </c>
      <c r="B489" s="51" t="s">
        <v>227</v>
      </c>
      <c r="C489" s="51" t="s">
        <v>17</v>
      </c>
      <c r="D489" s="63">
        <f t="shared" ref="D489:D491" si="373">300000/E489</f>
        <v>389.61038961039</v>
      </c>
      <c r="E489" s="53">
        <v>770</v>
      </c>
      <c r="F489" s="53">
        <v>777</v>
      </c>
      <c r="G489" s="54"/>
      <c r="H489" s="67">
        <f t="shared" ref="H489:H491" si="374">IF(C489="BUY",(F489-E489)*D489,(E489-F489)*D489)</f>
        <v>2727.27272727273</v>
      </c>
      <c r="I489" s="67" t="str">
        <f t="shared" ref="I489:I491" si="375">IF(G489=0,"0.00",IF(C489="BUY",(G489-F489)*D489,(F489-G489)*D489))</f>
        <v>0.00</v>
      </c>
      <c r="J489" s="67">
        <f t="shared" ref="J489:J491" si="376">I489+H489</f>
        <v>2727.27272727273</v>
      </c>
    </row>
    <row r="490" ht="15.75" customHeight="1" spans="1:10">
      <c r="A490" s="73">
        <v>45069</v>
      </c>
      <c r="B490" s="51" t="s">
        <v>127</v>
      </c>
      <c r="C490" s="51" t="s">
        <v>17</v>
      </c>
      <c r="D490" s="63">
        <f t="shared" si="373"/>
        <v>355.029585798817</v>
      </c>
      <c r="E490" s="53">
        <v>845</v>
      </c>
      <c r="F490" s="53">
        <v>855</v>
      </c>
      <c r="G490" s="54"/>
      <c r="H490" s="67">
        <f t="shared" si="374"/>
        <v>3550.29585798817</v>
      </c>
      <c r="I490" s="67" t="str">
        <f t="shared" si="375"/>
        <v>0.00</v>
      </c>
      <c r="J490" s="67">
        <f t="shared" si="376"/>
        <v>3550.29585798817</v>
      </c>
    </row>
    <row r="491" ht="15.75" customHeight="1" spans="1:10">
      <c r="A491" s="73">
        <v>45069</v>
      </c>
      <c r="B491" s="51" t="s">
        <v>238</v>
      </c>
      <c r="C491" s="51" t="s">
        <v>17</v>
      </c>
      <c r="D491" s="63">
        <f t="shared" si="373"/>
        <v>215.827338129496</v>
      </c>
      <c r="E491" s="53">
        <v>1390</v>
      </c>
      <c r="F491" s="53">
        <v>1405</v>
      </c>
      <c r="G491" s="54"/>
      <c r="H491" s="67">
        <f t="shared" si="374"/>
        <v>3237.41007194245</v>
      </c>
      <c r="I491" s="67" t="str">
        <f t="shared" si="375"/>
        <v>0.00</v>
      </c>
      <c r="J491" s="67">
        <f t="shared" si="376"/>
        <v>3237.41007194245</v>
      </c>
    </row>
    <row r="492" ht="15.75" customHeight="1" spans="1:10">
      <c r="A492" s="73">
        <v>45068</v>
      </c>
      <c r="B492" s="51" t="s">
        <v>161</v>
      </c>
      <c r="C492" s="51" t="s">
        <v>17</v>
      </c>
      <c r="D492" s="63">
        <f t="shared" ref="D492:D495" si="377">300000/E492</f>
        <v>270.27027027027</v>
      </c>
      <c r="E492" s="53">
        <v>1110</v>
      </c>
      <c r="F492" s="53">
        <v>1117</v>
      </c>
      <c r="G492" s="54"/>
      <c r="H492" s="67">
        <f t="shared" ref="H492:H499" si="378">IF(C492="BUY",(F492-E492)*D492,(E492-F492)*D492)</f>
        <v>1891.89189189189</v>
      </c>
      <c r="I492" s="67" t="str">
        <f t="shared" ref="I492:I499" si="379">IF(G492=0,"0.00",IF(C492="BUY",(G492-F492)*D492,(F492-G492)*D492))</f>
        <v>0.00</v>
      </c>
      <c r="J492" s="67">
        <f t="shared" ref="J492:J499" si="380">I492+H492</f>
        <v>1891.89189189189</v>
      </c>
    </row>
    <row r="493" ht="15.75" customHeight="1" spans="1:10">
      <c r="A493" s="73">
        <v>45068</v>
      </c>
      <c r="B493" s="51" t="s">
        <v>96</v>
      </c>
      <c r="C493" s="51" t="s">
        <v>17</v>
      </c>
      <c r="D493" s="63">
        <f t="shared" si="377"/>
        <v>524.475524475524</v>
      </c>
      <c r="E493" s="53">
        <v>572</v>
      </c>
      <c r="F493" s="53">
        <v>578</v>
      </c>
      <c r="G493" s="54"/>
      <c r="H493" s="67">
        <f t="shared" si="378"/>
        <v>3146.85314685315</v>
      </c>
      <c r="I493" s="67" t="str">
        <f t="shared" si="379"/>
        <v>0.00</v>
      </c>
      <c r="J493" s="67">
        <f t="shared" si="380"/>
        <v>3146.85314685315</v>
      </c>
    </row>
    <row r="494" ht="15.75" customHeight="1" spans="1:10">
      <c r="A494" s="73">
        <v>45068</v>
      </c>
      <c r="B494" s="51" t="s">
        <v>236</v>
      </c>
      <c r="C494" s="51" t="s">
        <v>17</v>
      </c>
      <c r="D494" s="63">
        <f t="shared" si="377"/>
        <v>681.818181818182</v>
      </c>
      <c r="E494" s="53">
        <v>440</v>
      </c>
      <c r="F494" s="53">
        <v>444.3</v>
      </c>
      <c r="G494" s="54"/>
      <c r="H494" s="67">
        <f t="shared" si="378"/>
        <v>2931.81818181819</v>
      </c>
      <c r="I494" s="67" t="str">
        <f t="shared" si="379"/>
        <v>0.00</v>
      </c>
      <c r="J494" s="67">
        <f t="shared" si="380"/>
        <v>2931.81818181819</v>
      </c>
    </row>
    <row r="495" ht="15.75" customHeight="1" spans="1:10">
      <c r="A495" s="73">
        <v>45068</v>
      </c>
      <c r="B495" s="51" t="s">
        <v>214</v>
      </c>
      <c r="C495" s="51" t="s">
        <v>17</v>
      </c>
      <c r="D495" s="63">
        <f t="shared" si="377"/>
        <v>393.700787401575</v>
      </c>
      <c r="E495" s="53">
        <v>762</v>
      </c>
      <c r="F495" s="53">
        <v>770</v>
      </c>
      <c r="G495" s="54"/>
      <c r="H495" s="67">
        <f t="shared" si="378"/>
        <v>3149.6062992126</v>
      </c>
      <c r="I495" s="67" t="str">
        <f t="shared" si="379"/>
        <v>0.00</v>
      </c>
      <c r="J495" s="67">
        <f t="shared" si="380"/>
        <v>3149.6062992126</v>
      </c>
    </row>
    <row r="496" ht="15.75" customHeight="1" spans="1:10">
      <c r="A496" s="73">
        <v>45065</v>
      </c>
      <c r="B496" s="51" t="s">
        <v>239</v>
      </c>
      <c r="C496" s="51" t="s">
        <v>17</v>
      </c>
      <c r="D496" s="63">
        <f t="shared" ref="D496:D500" si="381">300000/E496</f>
        <v>398.936170212766</v>
      </c>
      <c r="E496" s="53">
        <v>752</v>
      </c>
      <c r="F496" s="53">
        <v>745</v>
      </c>
      <c r="G496" s="54"/>
      <c r="H496" s="67">
        <f t="shared" si="378"/>
        <v>-2792.55319148936</v>
      </c>
      <c r="I496" s="67" t="str">
        <f t="shared" si="379"/>
        <v>0.00</v>
      </c>
      <c r="J496" s="67">
        <f t="shared" si="380"/>
        <v>-2792.55319148936</v>
      </c>
    </row>
    <row r="497" ht="15.75" customHeight="1" spans="1:10">
      <c r="A497" s="73">
        <v>45065</v>
      </c>
      <c r="B497" s="51" t="s">
        <v>102</v>
      </c>
      <c r="C497" s="51" t="s">
        <v>17</v>
      </c>
      <c r="D497" s="63">
        <f t="shared" si="381"/>
        <v>214.285714285714</v>
      </c>
      <c r="E497" s="53">
        <v>1400</v>
      </c>
      <c r="F497" s="53">
        <v>1415</v>
      </c>
      <c r="G497" s="54">
        <v>1430</v>
      </c>
      <c r="H497" s="67">
        <f t="shared" si="378"/>
        <v>3214.28571428571</v>
      </c>
      <c r="I497" s="67">
        <f t="shared" si="379"/>
        <v>3214.28571428571</v>
      </c>
      <c r="J497" s="67">
        <f t="shared" si="380"/>
        <v>6428.57142857143</v>
      </c>
    </row>
    <row r="498" ht="15.75" customHeight="1" spans="1:10">
      <c r="A498" s="73">
        <v>45065</v>
      </c>
      <c r="B498" s="51" t="s">
        <v>41</v>
      </c>
      <c r="C498" s="51" t="s">
        <v>17</v>
      </c>
      <c r="D498" s="63">
        <f t="shared" si="381"/>
        <v>561.797752808989</v>
      </c>
      <c r="E498" s="53">
        <v>534</v>
      </c>
      <c r="F498" s="53">
        <v>540</v>
      </c>
      <c r="G498" s="54"/>
      <c r="H498" s="67">
        <f t="shared" si="378"/>
        <v>3370.78651685393</v>
      </c>
      <c r="I498" s="67" t="str">
        <f t="shared" si="379"/>
        <v>0.00</v>
      </c>
      <c r="J498" s="67">
        <f t="shared" si="380"/>
        <v>3370.78651685393</v>
      </c>
    </row>
    <row r="499" ht="15.75" customHeight="1" spans="1:10">
      <c r="A499" s="73">
        <v>45065</v>
      </c>
      <c r="B499" s="51" t="s">
        <v>127</v>
      </c>
      <c r="C499" s="51" t="s">
        <v>17</v>
      </c>
      <c r="D499" s="63">
        <f t="shared" si="381"/>
        <v>357.99522673031</v>
      </c>
      <c r="E499" s="53">
        <v>838</v>
      </c>
      <c r="F499" s="53">
        <v>848</v>
      </c>
      <c r="G499" s="54"/>
      <c r="H499" s="67">
        <f t="shared" si="378"/>
        <v>3579.9522673031</v>
      </c>
      <c r="I499" s="67" t="str">
        <f t="shared" si="379"/>
        <v>0.00</v>
      </c>
      <c r="J499" s="67">
        <f t="shared" si="380"/>
        <v>3579.9522673031</v>
      </c>
    </row>
    <row r="500" ht="15.75" customHeight="1" spans="1:10">
      <c r="A500" s="73">
        <v>45065</v>
      </c>
      <c r="B500" s="51" t="s">
        <v>240</v>
      </c>
      <c r="C500" s="51" t="s">
        <v>17</v>
      </c>
      <c r="D500" s="63">
        <f t="shared" si="381"/>
        <v>3045.68527918782</v>
      </c>
      <c r="E500" s="53">
        <v>98.5</v>
      </c>
      <c r="F500" s="53">
        <v>100</v>
      </c>
      <c r="G500" s="54"/>
      <c r="H500" s="67">
        <f t="shared" ref="H500" si="382">IF(C500="BUY",(F500-E500)*D500,(E500-F500)*D500)</f>
        <v>4568.52791878173</v>
      </c>
      <c r="I500" s="67" t="str">
        <f t="shared" ref="I500" si="383">IF(G500=0,"0.00",IF(C500="BUY",(G500-F500)*D500,(F500-G500)*D500))</f>
        <v>0.00</v>
      </c>
      <c r="J500" s="67">
        <f t="shared" ref="J500" si="384">I500+H500</f>
        <v>4568.52791878173</v>
      </c>
    </row>
    <row r="501" ht="15.75" customHeight="1" spans="1:10">
      <c r="A501" s="73">
        <v>45064</v>
      </c>
      <c r="B501" s="51" t="s">
        <v>177</v>
      </c>
      <c r="C501" s="51" t="s">
        <v>17</v>
      </c>
      <c r="D501" s="63">
        <f t="shared" ref="D501:D504" si="385">300000/E501</f>
        <v>596.421471172962</v>
      </c>
      <c r="E501" s="53">
        <v>503</v>
      </c>
      <c r="F501" s="53">
        <v>503</v>
      </c>
      <c r="G501" s="54"/>
      <c r="H501" s="67">
        <f t="shared" ref="H501:H508" si="386">IF(C501="BUY",(F501-E501)*D501,(E501-F501)*D501)</f>
        <v>0</v>
      </c>
      <c r="I501" s="67" t="str">
        <f t="shared" ref="I501:I508" si="387">IF(G501=0,"0.00",IF(C501="BUY",(G501-F501)*D501,(F501-G501)*D501))</f>
        <v>0.00</v>
      </c>
      <c r="J501" s="67">
        <f t="shared" ref="J501:J508" si="388">I501+H501</f>
        <v>0</v>
      </c>
    </row>
    <row r="502" ht="15.75" customHeight="1" spans="1:10">
      <c r="A502" s="73">
        <v>45064</v>
      </c>
      <c r="B502" s="51" t="s">
        <v>241</v>
      </c>
      <c r="C502" s="51" t="s">
        <v>17</v>
      </c>
      <c r="D502" s="63">
        <f t="shared" si="385"/>
        <v>1224.48979591837</v>
      </c>
      <c r="E502" s="53">
        <v>245</v>
      </c>
      <c r="F502" s="53">
        <v>248</v>
      </c>
      <c r="G502" s="54">
        <v>252</v>
      </c>
      <c r="H502" s="67">
        <f t="shared" si="386"/>
        <v>3673.4693877551</v>
      </c>
      <c r="I502" s="67">
        <f t="shared" si="387"/>
        <v>4897.95918367347</v>
      </c>
      <c r="J502" s="67">
        <f t="shared" si="388"/>
        <v>8571.42857142857</v>
      </c>
    </row>
    <row r="503" ht="15.75" customHeight="1" spans="1:10">
      <c r="A503" s="73">
        <v>45064</v>
      </c>
      <c r="B503" s="51" t="s">
        <v>188</v>
      </c>
      <c r="C503" s="51" t="s">
        <v>17</v>
      </c>
      <c r="D503" s="63">
        <f t="shared" si="385"/>
        <v>882.352941176471</v>
      </c>
      <c r="E503" s="53">
        <v>340</v>
      </c>
      <c r="F503" s="54">
        <v>342.9</v>
      </c>
      <c r="H503" s="67">
        <f t="shared" si="386"/>
        <v>2558.82352941174</v>
      </c>
      <c r="I503" s="67" t="str">
        <f t="shared" si="387"/>
        <v>0.00</v>
      </c>
      <c r="J503" s="67">
        <f t="shared" si="388"/>
        <v>2558.82352941174</v>
      </c>
    </row>
    <row r="504" ht="15.75" customHeight="1" spans="1:10">
      <c r="A504" s="73">
        <v>45064</v>
      </c>
      <c r="B504" s="51" t="s">
        <v>130</v>
      </c>
      <c r="C504" s="51" t="s">
        <v>17</v>
      </c>
      <c r="D504" s="63">
        <f t="shared" si="385"/>
        <v>327.868852459016</v>
      </c>
      <c r="E504" s="53">
        <v>915</v>
      </c>
      <c r="F504" s="53">
        <v>925</v>
      </c>
      <c r="G504" s="54"/>
      <c r="H504" s="67">
        <f t="shared" si="386"/>
        <v>3278.68852459016</v>
      </c>
      <c r="I504" s="67" t="str">
        <f t="shared" si="387"/>
        <v>0.00</v>
      </c>
      <c r="J504" s="67">
        <f t="shared" si="388"/>
        <v>3278.68852459016</v>
      </c>
    </row>
    <row r="505" ht="15.75" customHeight="1" spans="1:10">
      <c r="A505" s="73">
        <v>45063</v>
      </c>
      <c r="B505" s="51" t="s">
        <v>102</v>
      </c>
      <c r="C505" s="51" t="s">
        <v>17</v>
      </c>
      <c r="D505" s="63">
        <f t="shared" ref="D505:D508" si="389">300000/E505</f>
        <v>214.132762312634</v>
      </c>
      <c r="E505" s="53">
        <v>1401</v>
      </c>
      <c r="F505" s="53">
        <v>1408</v>
      </c>
      <c r="G505" s="54"/>
      <c r="H505" s="67">
        <f t="shared" si="386"/>
        <v>1498.92933618844</v>
      </c>
      <c r="I505" s="67" t="str">
        <f t="shared" si="387"/>
        <v>0.00</v>
      </c>
      <c r="J505" s="67">
        <f t="shared" si="388"/>
        <v>1498.92933618844</v>
      </c>
    </row>
    <row r="506" ht="15.75" customHeight="1" spans="1:10">
      <c r="A506" s="73">
        <v>45063</v>
      </c>
      <c r="B506" s="51" t="s">
        <v>148</v>
      </c>
      <c r="C506" s="51" t="s">
        <v>17</v>
      </c>
      <c r="D506" s="63">
        <f t="shared" si="389"/>
        <v>46.1538461538462</v>
      </c>
      <c r="E506" s="53">
        <v>6500</v>
      </c>
      <c r="F506" s="53">
        <v>6560</v>
      </c>
      <c r="G506" s="54"/>
      <c r="H506" s="67">
        <f t="shared" si="386"/>
        <v>2769.23076923077</v>
      </c>
      <c r="I506" s="67" t="str">
        <f t="shared" si="387"/>
        <v>0.00</v>
      </c>
      <c r="J506" s="67">
        <f t="shared" si="388"/>
        <v>2769.23076923077</v>
      </c>
    </row>
    <row r="507" ht="15.75" customHeight="1" spans="1:10">
      <c r="A507" s="73">
        <v>45063</v>
      </c>
      <c r="B507" s="51" t="s">
        <v>242</v>
      </c>
      <c r="C507" s="51" t="s">
        <v>17</v>
      </c>
      <c r="D507" s="63">
        <f t="shared" si="389"/>
        <v>373.59900373599</v>
      </c>
      <c r="E507" s="53">
        <v>803</v>
      </c>
      <c r="F507" s="53">
        <v>810</v>
      </c>
      <c r="G507" s="54"/>
      <c r="H507" s="67">
        <f t="shared" si="386"/>
        <v>2615.19302615193</v>
      </c>
      <c r="I507" s="67" t="str">
        <f t="shared" si="387"/>
        <v>0.00</v>
      </c>
      <c r="J507" s="67">
        <f t="shared" si="388"/>
        <v>2615.19302615193</v>
      </c>
    </row>
    <row r="508" ht="15.75" customHeight="1" spans="1:10">
      <c r="A508" s="73">
        <v>45063</v>
      </c>
      <c r="B508" s="51" t="s">
        <v>43</v>
      </c>
      <c r="C508" s="51" t="s">
        <v>17</v>
      </c>
      <c r="D508" s="63">
        <f t="shared" si="389"/>
        <v>325.027085590466</v>
      </c>
      <c r="E508" s="53">
        <v>923</v>
      </c>
      <c r="F508" s="53">
        <v>923</v>
      </c>
      <c r="G508" s="54"/>
      <c r="H508" s="67">
        <f t="shared" si="386"/>
        <v>0</v>
      </c>
      <c r="I508" s="67" t="str">
        <f t="shared" si="387"/>
        <v>0.00</v>
      </c>
      <c r="J508" s="67">
        <f t="shared" si="388"/>
        <v>0</v>
      </c>
    </row>
    <row r="509" ht="15.75" customHeight="1" spans="1:10">
      <c r="A509" s="73">
        <v>45062</v>
      </c>
      <c r="B509" s="51" t="s">
        <v>243</v>
      </c>
      <c r="C509" s="51" t="s">
        <v>17</v>
      </c>
      <c r="D509" s="63">
        <f t="shared" ref="D509:D513" si="390">300000/E509</f>
        <v>449.101796407186</v>
      </c>
      <c r="E509" s="53">
        <v>668</v>
      </c>
      <c r="F509" s="53">
        <v>668</v>
      </c>
      <c r="G509" s="54"/>
      <c r="H509" s="67">
        <f t="shared" ref="H509:H513" si="391">IF(C509="BUY",(F509-E509)*D509,(E509-F509)*D509)</f>
        <v>0</v>
      </c>
      <c r="I509" s="67" t="str">
        <f t="shared" ref="I509:I513" si="392">IF(G509=0,"0.00",IF(C509="BUY",(G509-F509)*D509,(F509-G509)*D509))</f>
        <v>0.00</v>
      </c>
      <c r="J509" s="67">
        <f t="shared" ref="J509:J513" si="393">I509+H509</f>
        <v>0</v>
      </c>
    </row>
    <row r="510" ht="15.75" customHeight="1" spans="1:10">
      <c r="A510" s="73">
        <v>45062</v>
      </c>
      <c r="B510" s="51" t="s">
        <v>244</v>
      </c>
      <c r="C510" s="51" t="s">
        <v>17</v>
      </c>
      <c r="D510" s="63">
        <f t="shared" si="390"/>
        <v>287.081339712919</v>
      </c>
      <c r="E510" s="53">
        <v>1045</v>
      </c>
      <c r="F510" s="53">
        <v>1055</v>
      </c>
      <c r="G510" s="54"/>
      <c r="H510" s="67">
        <f t="shared" si="391"/>
        <v>2870.81339712919</v>
      </c>
      <c r="I510" s="67" t="str">
        <f t="shared" si="392"/>
        <v>0.00</v>
      </c>
      <c r="J510" s="67">
        <f t="shared" si="393"/>
        <v>2870.81339712919</v>
      </c>
    </row>
    <row r="511" ht="15.75" customHeight="1" spans="1:10">
      <c r="A511" s="73">
        <v>45062</v>
      </c>
      <c r="B511" s="51" t="s">
        <v>82</v>
      </c>
      <c r="C511" s="51" t="s">
        <v>17</v>
      </c>
      <c r="D511" s="63">
        <f t="shared" si="390"/>
        <v>636.942675159236</v>
      </c>
      <c r="E511" s="53">
        <v>471</v>
      </c>
      <c r="F511" s="53">
        <v>476</v>
      </c>
      <c r="G511" s="54">
        <v>482</v>
      </c>
      <c r="H511" s="67">
        <f t="shared" si="391"/>
        <v>3184.71337579618</v>
      </c>
      <c r="I511" s="67">
        <f t="shared" si="392"/>
        <v>3821.65605095541</v>
      </c>
      <c r="J511" s="67">
        <f t="shared" si="393"/>
        <v>7006.36942675159</v>
      </c>
    </row>
    <row r="512" ht="15.75" customHeight="1" spans="1:10">
      <c r="A512" s="73">
        <v>45062</v>
      </c>
      <c r="B512" s="51" t="s">
        <v>43</v>
      </c>
      <c r="C512" s="51" t="s">
        <v>17</v>
      </c>
      <c r="D512" s="63">
        <f t="shared" si="390"/>
        <v>331.491712707182</v>
      </c>
      <c r="E512" s="53">
        <v>905</v>
      </c>
      <c r="F512" s="53">
        <v>914</v>
      </c>
      <c r="G512" s="54"/>
      <c r="H512" s="67">
        <f t="shared" si="391"/>
        <v>2983.42541436464</v>
      </c>
      <c r="I512" s="67" t="str">
        <f t="shared" si="392"/>
        <v>0.00</v>
      </c>
      <c r="J512" s="67">
        <f t="shared" si="393"/>
        <v>2983.42541436464</v>
      </c>
    </row>
    <row r="513" ht="15.75" customHeight="1" spans="1:10">
      <c r="A513" s="73">
        <v>45062</v>
      </c>
      <c r="B513" s="51" t="s">
        <v>245</v>
      </c>
      <c r="C513" s="51" t="s">
        <v>17</v>
      </c>
      <c r="D513" s="63">
        <f t="shared" si="390"/>
        <v>1079.13669064748</v>
      </c>
      <c r="E513" s="53">
        <v>278</v>
      </c>
      <c r="F513" s="53">
        <v>281</v>
      </c>
      <c r="G513" s="54"/>
      <c r="H513" s="67">
        <f t="shared" si="391"/>
        <v>3237.41007194245</v>
      </c>
      <c r="I513" s="67" t="str">
        <f t="shared" si="392"/>
        <v>0.00</v>
      </c>
      <c r="J513" s="67">
        <f t="shared" si="393"/>
        <v>3237.41007194245</v>
      </c>
    </row>
    <row r="514" ht="15.75" customHeight="1" spans="1:10">
      <c r="A514" s="73">
        <v>45061</v>
      </c>
      <c r="B514" s="51" t="s">
        <v>246</v>
      </c>
      <c r="C514" s="51" t="s">
        <v>17</v>
      </c>
      <c r="D514" s="63">
        <f t="shared" ref="D514:D517" si="394">300000/E514</f>
        <v>196.078431372549</v>
      </c>
      <c r="E514" s="53">
        <v>1530</v>
      </c>
      <c r="F514" s="53">
        <v>1539</v>
      </c>
      <c r="G514" s="54"/>
      <c r="H514" s="67">
        <f t="shared" ref="H514:H517" si="395">IF(C514="BUY",(F514-E514)*D514,(E514-F514)*D514)</f>
        <v>1764.70588235294</v>
      </c>
      <c r="I514" s="67" t="str">
        <f t="shared" ref="I514:I517" si="396">IF(G514=0,"0.00",IF(C514="BUY",(G514-F514)*D514,(F514-G514)*D514))</f>
        <v>0.00</v>
      </c>
      <c r="J514" s="67">
        <f t="shared" ref="J514:J517" si="397">I514+H514</f>
        <v>1764.70588235294</v>
      </c>
    </row>
    <row r="515" ht="15.75" customHeight="1" spans="1:10">
      <c r="A515" s="73">
        <v>45061</v>
      </c>
      <c r="B515" s="51" t="s">
        <v>130</v>
      </c>
      <c r="C515" s="51" t="s">
        <v>17</v>
      </c>
      <c r="D515" s="63">
        <f t="shared" si="394"/>
        <v>328.947368421053</v>
      </c>
      <c r="E515" s="53">
        <v>912</v>
      </c>
      <c r="F515" s="53">
        <v>922</v>
      </c>
      <c r="G515" s="54"/>
      <c r="H515" s="67">
        <f t="shared" si="395"/>
        <v>3289.47368421053</v>
      </c>
      <c r="I515" s="67" t="str">
        <f t="shared" si="396"/>
        <v>0.00</v>
      </c>
      <c r="J515" s="67">
        <f t="shared" si="397"/>
        <v>3289.47368421053</v>
      </c>
    </row>
    <row r="516" ht="15.75" customHeight="1" spans="1:10">
      <c r="A516" s="73">
        <v>45061</v>
      </c>
      <c r="B516" s="51" t="s">
        <v>96</v>
      </c>
      <c r="C516" s="51" t="s">
        <v>17</v>
      </c>
      <c r="D516" s="63">
        <f t="shared" si="394"/>
        <v>535.714285714286</v>
      </c>
      <c r="E516" s="53">
        <v>560</v>
      </c>
      <c r="F516" s="53">
        <v>554</v>
      </c>
      <c r="G516" s="54"/>
      <c r="H516" s="67">
        <f t="shared" si="395"/>
        <v>-3214.28571428571</v>
      </c>
      <c r="I516" s="67" t="str">
        <f t="shared" si="396"/>
        <v>0.00</v>
      </c>
      <c r="J516" s="67">
        <f t="shared" si="397"/>
        <v>-3214.28571428571</v>
      </c>
    </row>
    <row r="517" ht="15.75" customHeight="1" spans="1:10">
      <c r="A517" s="73">
        <v>45061</v>
      </c>
      <c r="B517" s="51" t="s">
        <v>107</v>
      </c>
      <c r="C517" s="51" t="s">
        <v>17</v>
      </c>
      <c r="D517" s="63">
        <f t="shared" si="394"/>
        <v>576.923076923077</v>
      </c>
      <c r="E517" s="53">
        <v>520</v>
      </c>
      <c r="F517" s="53">
        <v>525</v>
      </c>
      <c r="G517" s="54">
        <v>530</v>
      </c>
      <c r="H517" s="67">
        <f t="shared" si="395"/>
        <v>2884.61538461538</v>
      </c>
      <c r="I517" s="67">
        <f t="shared" si="396"/>
        <v>2884.61538461538</v>
      </c>
      <c r="J517" s="67">
        <f t="shared" si="397"/>
        <v>5769.23076923077</v>
      </c>
    </row>
    <row r="518" ht="15.75" customHeight="1" spans="1:10">
      <c r="A518" s="73">
        <v>45058</v>
      </c>
      <c r="B518" s="51" t="s">
        <v>127</v>
      </c>
      <c r="C518" s="51" t="s">
        <v>17</v>
      </c>
      <c r="D518" s="63">
        <f t="shared" ref="D518:D521" si="398">300000/E518</f>
        <v>397.350993377483</v>
      </c>
      <c r="E518" s="53">
        <v>755</v>
      </c>
      <c r="F518" s="53">
        <v>765</v>
      </c>
      <c r="G518" s="54">
        <v>775</v>
      </c>
      <c r="H518" s="67">
        <f t="shared" ref="H518:H521" si="399">IF(C518="BUY",(F518-E518)*D518,(E518-F518)*D518)</f>
        <v>3973.50993377483</v>
      </c>
      <c r="I518" s="67">
        <f t="shared" ref="I518:I521" si="400">IF(G518=0,"0.00",IF(C518="BUY",(G518-F518)*D518,(F518-G518)*D518))</f>
        <v>3973.50993377483</v>
      </c>
      <c r="J518" s="67">
        <f t="shared" ref="J518:J521" si="401">I518+H518</f>
        <v>7947.01986754967</v>
      </c>
    </row>
    <row r="519" ht="15.75" customHeight="1" spans="1:10">
      <c r="A519" s="73">
        <v>45058</v>
      </c>
      <c r="B519" s="51" t="s">
        <v>109</v>
      </c>
      <c r="C519" s="51" t="s">
        <v>17</v>
      </c>
      <c r="D519" s="63">
        <f t="shared" si="398"/>
        <v>375</v>
      </c>
      <c r="E519" s="53">
        <v>800</v>
      </c>
      <c r="F519" s="53">
        <v>810</v>
      </c>
      <c r="G519" s="54">
        <v>820</v>
      </c>
      <c r="H519" s="67">
        <f t="shared" si="399"/>
        <v>3750</v>
      </c>
      <c r="I519" s="67">
        <f t="shared" si="400"/>
        <v>3750</v>
      </c>
      <c r="J519" s="67">
        <f t="shared" si="401"/>
        <v>7500</v>
      </c>
    </row>
    <row r="520" ht="15.75" customHeight="1" spans="1:10">
      <c r="A520" s="73">
        <v>45058</v>
      </c>
      <c r="B520" s="51" t="s">
        <v>247</v>
      </c>
      <c r="C520" s="51" t="s">
        <v>17</v>
      </c>
      <c r="D520" s="63">
        <f t="shared" si="398"/>
        <v>209.79020979021</v>
      </c>
      <c r="E520" s="53">
        <v>1430</v>
      </c>
      <c r="F520" s="53">
        <v>1445</v>
      </c>
      <c r="G520" s="54"/>
      <c r="H520" s="67">
        <f t="shared" si="399"/>
        <v>3146.85314685315</v>
      </c>
      <c r="I520" s="67" t="str">
        <f t="shared" si="400"/>
        <v>0.00</v>
      </c>
      <c r="J520" s="67">
        <f t="shared" si="401"/>
        <v>3146.85314685315</v>
      </c>
    </row>
    <row r="521" ht="15.75" customHeight="1" spans="1:10">
      <c r="A521" s="73">
        <v>45058</v>
      </c>
      <c r="B521" s="51" t="s">
        <v>248</v>
      </c>
      <c r="C521" s="51" t="s">
        <v>17</v>
      </c>
      <c r="D521" s="63">
        <f t="shared" si="398"/>
        <v>949.367088607595</v>
      </c>
      <c r="E521" s="53">
        <v>316</v>
      </c>
      <c r="F521" s="53">
        <v>320</v>
      </c>
      <c r="G521" s="54"/>
      <c r="H521" s="67">
        <f t="shared" si="399"/>
        <v>3797.46835443038</v>
      </c>
      <c r="I521" s="67" t="str">
        <f t="shared" si="400"/>
        <v>0.00</v>
      </c>
      <c r="J521" s="67">
        <f t="shared" si="401"/>
        <v>3797.46835443038</v>
      </c>
    </row>
    <row r="522" ht="15.75" customHeight="1" spans="1:10">
      <c r="A522" s="73">
        <v>45057</v>
      </c>
      <c r="B522" s="51" t="s">
        <v>102</v>
      </c>
      <c r="C522" s="51" t="s">
        <v>17</v>
      </c>
      <c r="D522" s="63">
        <f t="shared" ref="D522:D525" si="402">300000/E522</f>
        <v>232.558139534884</v>
      </c>
      <c r="E522" s="53">
        <v>1290</v>
      </c>
      <c r="F522" s="53">
        <v>1298</v>
      </c>
      <c r="G522" s="54"/>
      <c r="H522" s="67">
        <f t="shared" ref="H522:H525" si="403">IF(C522="BUY",(F522-E522)*D522,(E522-F522)*D522)</f>
        <v>1860.46511627907</v>
      </c>
      <c r="I522" s="67" t="str">
        <f t="shared" ref="I522:I525" si="404">IF(G522=0,"0.00",IF(C522="BUY",(G522-F522)*D522,(F522-G522)*D522))</f>
        <v>0.00</v>
      </c>
      <c r="J522" s="67">
        <f t="shared" ref="J522:J525" si="405">I522+H522</f>
        <v>1860.46511627907</v>
      </c>
    </row>
    <row r="523" ht="15.75" customHeight="1" spans="1:10">
      <c r="A523" s="73">
        <v>45057</v>
      </c>
      <c r="B523" s="51" t="s">
        <v>249</v>
      </c>
      <c r="C523" s="51" t="s">
        <v>17</v>
      </c>
      <c r="D523" s="63">
        <f t="shared" si="402"/>
        <v>309.278350515464</v>
      </c>
      <c r="E523" s="53">
        <v>970</v>
      </c>
      <c r="F523" s="53">
        <v>970</v>
      </c>
      <c r="G523" s="54"/>
      <c r="H523" s="67">
        <f t="shared" si="403"/>
        <v>0</v>
      </c>
      <c r="I523" s="67" t="str">
        <f t="shared" si="404"/>
        <v>0.00</v>
      </c>
      <c r="J523" s="67">
        <f t="shared" si="405"/>
        <v>0</v>
      </c>
    </row>
    <row r="524" ht="15.75" customHeight="1" spans="1:10">
      <c r="A524" s="73">
        <v>45057</v>
      </c>
      <c r="B524" s="51" t="s">
        <v>127</v>
      </c>
      <c r="C524" s="51" t="s">
        <v>17</v>
      </c>
      <c r="D524" s="63">
        <f t="shared" si="402"/>
        <v>413.793103448276</v>
      </c>
      <c r="E524" s="53">
        <v>725</v>
      </c>
      <c r="F524" s="53">
        <v>732</v>
      </c>
      <c r="G524" s="54">
        <v>740</v>
      </c>
      <c r="H524" s="67">
        <f t="shared" si="403"/>
        <v>2896.55172413793</v>
      </c>
      <c r="I524" s="67">
        <f t="shared" si="404"/>
        <v>3310.34482758621</v>
      </c>
      <c r="J524" s="67">
        <f t="shared" si="405"/>
        <v>6206.89655172414</v>
      </c>
    </row>
    <row r="525" ht="15.75" customHeight="1" spans="1:10">
      <c r="A525" s="73">
        <v>45057</v>
      </c>
      <c r="B525" s="51" t="s">
        <v>83</v>
      </c>
      <c r="C525" s="51" t="s">
        <v>17</v>
      </c>
      <c r="D525" s="63">
        <f t="shared" si="402"/>
        <v>428.571428571429</v>
      </c>
      <c r="E525" s="53">
        <v>700</v>
      </c>
      <c r="F525" s="53">
        <v>707</v>
      </c>
      <c r="G525" s="54"/>
      <c r="H525" s="67">
        <f t="shared" si="403"/>
        <v>3000</v>
      </c>
      <c r="I525" s="67" t="str">
        <f t="shared" si="404"/>
        <v>0.00</v>
      </c>
      <c r="J525" s="67">
        <f t="shared" si="405"/>
        <v>3000</v>
      </c>
    </row>
    <row r="526" ht="15.75" customHeight="1" spans="1:10">
      <c r="A526" s="73">
        <v>45056</v>
      </c>
      <c r="B526" s="51" t="s">
        <v>216</v>
      </c>
      <c r="C526" s="51" t="s">
        <v>17</v>
      </c>
      <c r="D526" s="63">
        <f t="shared" ref="D526:D528" si="406">300000/E526</f>
        <v>218.181818181818</v>
      </c>
      <c r="E526" s="53">
        <v>1375</v>
      </c>
      <c r="F526" s="53">
        <v>1390</v>
      </c>
      <c r="G526" s="54"/>
      <c r="H526" s="67">
        <f t="shared" ref="H526:H528" si="407">IF(C526="BUY",(F526-E526)*D526,(E526-F526)*D526)</f>
        <v>3272.72727272727</v>
      </c>
      <c r="I526" s="67" t="str">
        <f t="shared" ref="I526:I528" si="408">IF(G526=0,"0.00",IF(C526="BUY",(G526-F526)*D526,(F526-G526)*D526))</f>
        <v>0.00</v>
      </c>
      <c r="J526" s="67">
        <f t="shared" ref="J526:J528" si="409">I526+H526</f>
        <v>3272.72727272727</v>
      </c>
    </row>
    <row r="527" ht="15.75" customHeight="1" spans="1:10">
      <c r="A527" s="73">
        <v>45056</v>
      </c>
      <c r="B527" s="51" t="s">
        <v>80</v>
      </c>
      <c r="C527" s="51" t="s">
        <v>17</v>
      </c>
      <c r="D527" s="63">
        <f t="shared" si="406"/>
        <v>392.156862745098</v>
      </c>
      <c r="E527" s="53">
        <v>765</v>
      </c>
      <c r="F527" s="53">
        <v>773</v>
      </c>
      <c r="G527" s="54"/>
      <c r="H527" s="67">
        <f t="shared" si="407"/>
        <v>3137.25490196078</v>
      </c>
      <c r="I527" s="67" t="str">
        <f t="shared" si="408"/>
        <v>0.00</v>
      </c>
      <c r="J527" s="67">
        <f t="shared" si="409"/>
        <v>3137.25490196078</v>
      </c>
    </row>
    <row r="528" ht="15.75" customHeight="1" spans="1:10">
      <c r="A528" s="73">
        <v>45056</v>
      </c>
      <c r="B528" s="51" t="s">
        <v>249</v>
      </c>
      <c r="C528" s="51" t="s">
        <v>17</v>
      </c>
      <c r="D528" s="63">
        <f t="shared" si="406"/>
        <v>309.278350515464</v>
      </c>
      <c r="E528" s="53">
        <v>970</v>
      </c>
      <c r="F528" s="53">
        <v>979.9</v>
      </c>
      <c r="G528" s="54"/>
      <c r="H528" s="67">
        <f t="shared" si="407"/>
        <v>3061.85567010309</v>
      </c>
      <c r="I528" s="67" t="str">
        <f t="shared" si="408"/>
        <v>0.00</v>
      </c>
      <c r="J528" s="67">
        <f t="shared" si="409"/>
        <v>3061.85567010309</v>
      </c>
    </row>
    <row r="529" ht="15.75" customHeight="1" spans="1:10">
      <c r="A529" s="73">
        <v>45055</v>
      </c>
      <c r="B529" s="51" t="s">
        <v>27</v>
      </c>
      <c r="C529" s="51" t="s">
        <v>17</v>
      </c>
      <c r="D529" s="63">
        <f t="shared" ref="D529:D531" si="410">300000/E529</f>
        <v>153.688524590164</v>
      </c>
      <c r="E529" s="53">
        <v>1952</v>
      </c>
      <c r="F529" s="53">
        <v>1952</v>
      </c>
      <c r="G529" s="54"/>
      <c r="H529" s="67">
        <f t="shared" ref="H529:H531" si="411">IF(C529="BUY",(F529-E529)*D529,(E529-F529)*D529)</f>
        <v>0</v>
      </c>
      <c r="I529" s="67" t="str">
        <f t="shared" ref="I529:I531" si="412">IF(G529=0,"0.00",IF(C529="BUY",(G529-F529)*D529,(F529-G529)*D529))</f>
        <v>0.00</v>
      </c>
      <c r="J529" s="67">
        <f t="shared" ref="J529:J531" si="413">I529+H529</f>
        <v>0</v>
      </c>
    </row>
    <row r="530" ht="15.75" customHeight="1" spans="1:10">
      <c r="A530" s="73">
        <v>45055</v>
      </c>
      <c r="B530" s="51" t="s">
        <v>230</v>
      </c>
      <c r="C530" s="51" t="s">
        <v>17</v>
      </c>
      <c r="D530" s="63">
        <f t="shared" si="410"/>
        <v>256.410256410256</v>
      </c>
      <c r="E530" s="53">
        <v>1170</v>
      </c>
      <c r="F530" s="53">
        <v>1182</v>
      </c>
      <c r="G530" s="54"/>
      <c r="H530" s="67">
        <f t="shared" si="411"/>
        <v>3076.92307692308</v>
      </c>
      <c r="I530" s="67" t="str">
        <f t="shared" si="412"/>
        <v>0.00</v>
      </c>
      <c r="J530" s="67">
        <f t="shared" si="413"/>
        <v>3076.92307692308</v>
      </c>
    </row>
    <row r="531" ht="15.75" customHeight="1" spans="1:10">
      <c r="A531" s="73">
        <v>45055</v>
      </c>
      <c r="B531" s="51" t="s">
        <v>115</v>
      </c>
      <c r="C531" s="51" t="s">
        <v>17</v>
      </c>
      <c r="D531" s="63">
        <f t="shared" si="410"/>
        <v>202.702702702703</v>
      </c>
      <c r="E531" s="53">
        <v>1480</v>
      </c>
      <c r="F531" s="53">
        <v>1493</v>
      </c>
      <c r="G531" s="54"/>
      <c r="H531" s="67">
        <f t="shared" si="411"/>
        <v>2635.13513513513</v>
      </c>
      <c r="I531" s="67" t="str">
        <f t="shared" si="412"/>
        <v>0.00</v>
      </c>
      <c r="J531" s="67">
        <f t="shared" si="413"/>
        <v>2635.13513513513</v>
      </c>
    </row>
    <row r="532" ht="15.75" customHeight="1" spans="1:10">
      <c r="A532" s="73">
        <v>45054</v>
      </c>
      <c r="B532" s="51" t="s">
        <v>233</v>
      </c>
      <c r="C532" s="51" t="s">
        <v>17</v>
      </c>
      <c r="D532" s="63">
        <f t="shared" ref="D532:D535" si="414">300000/E532</f>
        <v>270.27027027027</v>
      </c>
      <c r="E532" s="53">
        <v>1110</v>
      </c>
      <c r="F532" s="53">
        <v>1092</v>
      </c>
      <c r="G532" s="54"/>
      <c r="H532" s="67">
        <f t="shared" ref="H532:H535" si="415">IF(C532="BUY",(F532-E532)*D532,(E532-F532)*D532)</f>
        <v>-4864.86486486487</v>
      </c>
      <c r="I532" s="67" t="str">
        <f t="shared" ref="I532:I535" si="416">IF(G532=0,"0.00",IF(C532="BUY",(G532-F532)*D532,(F532-G532)*D532))</f>
        <v>0.00</v>
      </c>
      <c r="J532" s="67">
        <f t="shared" ref="J532:J535" si="417">I532+H532</f>
        <v>-4864.86486486487</v>
      </c>
    </row>
    <row r="533" ht="15.75" customHeight="1" spans="1:10">
      <c r="A533" s="73">
        <v>45054</v>
      </c>
      <c r="B533" s="51" t="s">
        <v>140</v>
      </c>
      <c r="C533" s="51" t="s">
        <v>17</v>
      </c>
      <c r="D533" s="63">
        <f t="shared" si="414"/>
        <v>315.789473684211</v>
      </c>
      <c r="E533" s="53">
        <v>950</v>
      </c>
      <c r="F533" s="53">
        <v>940</v>
      </c>
      <c r="G533" s="54"/>
      <c r="H533" s="67">
        <f t="shared" si="415"/>
        <v>-3157.8947368421</v>
      </c>
      <c r="I533" s="67" t="str">
        <f t="shared" si="416"/>
        <v>0.00</v>
      </c>
      <c r="J533" s="67">
        <f t="shared" si="417"/>
        <v>-3157.8947368421</v>
      </c>
    </row>
    <row r="534" ht="15.75" customHeight="1" spans="1:10">
      <c r="A534" s="73">
        <v>45054</v>
      </c>
      <c r="B534" s="51" t="s">
        <v>113</v>
      </c>
      <c r="C534" s="51" t="s">
        <v>17</v>
      </c>
      <c r="D534" s="63">
        <f t="shared" si="414"/>
        <v>202.702702702703</v>
      </c>
      <c r="E534" s="53">
        <v>1480</v>
      </c>
      <c r="F534" s="53">
        <v>1495</v>
      </c>
      <c r="G534" s="54"/>
      <c r="H534" s="67">
        <f t="shared" si="415"/>
        <v>3040.54054054054</v>
      </c>
      <c r="I534" s="67" t="str">
        <f t="shared" si="416"/>
        <v>0.00</v>
      </c>
      <c r="J534" s="67">
        <f t="shared" si="417"/>
        <v>3040.54054054054</v>
      </c>
    </row>
    <row r="535" ht="15.75" customHeight="1" spans="1:10">
      <c r="A535" s="73">
        <v>45054</v>
      </c>
      <c r="B535" s="51" t="s">
        <v>242</v>
      </c>
      <c r="C535" s="51" t="s">
        <v>17</v>
      </c>
      <c r="D535" s="63">
        <f t="shared" si="414"/>
        <v>382.165605095541</v>
      </c>
      <c r="E535" s="53">
        <v>785</v>
      </c>
      <c r="F535" s="53">
        <v>792</v>
      </c>
      <c r="G535" s="54">
        <v>800</v>
      </c>
      <c r="H535" s="67">
        <f t="shared" si="415"/>
        <v>2675.15923566879</v>
      </c>
      <c r="I535" s="67">
        <f t="shared" si="416"/>
        <v>3057.32484076433</v>
      </c>
      <c r="J535" s="67">
        <f t="shared" si="417"/>
        <v>5732.48407643312</v>
      </c>
    </row>
    <row r="536" ht="15.75" customHeight="1" spans="1:10">
      <c r="A536" s="73">
        <v>45051</v>
      </c>
      <c r="B536" s="51" t="s">
        <v>214</v>
      </c>
      <c r="C536" s="51" t="s">
        <v>17</v>
      </c>
      <c r="D536" s="63">
        <f t="shared" ref="D536:D540" si="418">300000/E536</f>
        <v>365.853658536585</v>
      </c>
      <c r="E536" s="53">
        <v>820</v>
      </c>
      <c r="F536" s="53">
        <v>830</v>
      </c>
      <c r="G536" s="54"/>
      <c r="H536" s="67">
        <f t="shared" ref="H536:H543" si="419">IF(C536="BUY",(F536-E536)*D536,(E536-F536)*D536)</f>
        <v>3658.53658536585</v>
      </c>
      <c r="I536" s="67" t="str">
        <f t="shared" ref="I536:I543" si="420">IF(G536=0,"0.00",IF(C536="BUY",(G536-F536)*D536,(F536-G536)*D536))</f>
        <v>0.00</v>
      </c>
      <c r="J536" s="67">
        <f t="shared" ref="J536:J543" si="421">I536+H536</f>
        <v>3658.53658536585</v>
      </c>
    </row>
    <row r="537" ht="15.75" customHeight="1" spans="1:10">
      <c r="A537" s="73">
        <v>45051</v>
      </c>
      <c r="B537" s="51" t="s">
        <v>148</v>
      </c>
      <c r="C537" s="51" t="s">
        <v>17</v>
      </c>
      <c r="D537" s="63">
        <f t="shared" si="418"/>
        <v>54.4959128065395</v>
      </c>
      <c r="E537" s="53">
        <v>5505</v>
      </c>
      <c r="F537" s="53">
        <v>5550</v>
      </c>
      <c r="G537" s="54"/>
      <c r="H537" s="67">
        <f t="shared" si="419"/>
        <v>2452.31607629428</v>
      </c>
      <c r="I537" s="67" t="str">
        <f t="shared" si="420"/>
        <v>0.00</v>
      </c>
      <c r="J537" s="67">
        <f t="shared" si="421"/>
        <v>2452.31607629428</v>
      </c>
    </row>
    <row r="538" ht="15.75" customHeight="1" spans="1:10">
      <c r="A538" s="73">
        <v>45051</v>
      </c>
      <c r="B538" s="51" t="s">
        <v>70</v>
      </c>
      <c r="C538" s="51" t="s">
        <v>17</v>
      </c>
      <c r="D538" s="63">
        <f t="shared" si="418"/>
        <v>338.983050847458</v>
      </c>
      <c r="E538" s="53">
        <v>885</v>
      </c>
      <c r="F538" s="53">
        <v>894</v>
      </c>
      <c r="G538" s="54"/>
      <c r="H538" s="67">
        <f t="shared" si="419"/>
        <v>3050.84745762712</v>
      </c>
      <c r="I538" s="67" t="str">
        <f t="shared" si="420"/>
        <v>0.00</v>
      </c>
      <c r="J538" s="67">
        <f t="shared" si="421"/>
        <v>3050.84745762712</v>
      </c>
    </row>
    <row r="539" ht="15.75" customHeight="1" spans="1:10">
      <c r="A539" s="73">
        <v>45051</v>
      </c>
      <c r="B539" s="51" t="s">
        <v>130</v>
      </c>
      <c r="C539" s="51" t="s">
        <v>17</v>
      </c>
      <c r="D539" s="63">
        <f t="shared" si="418"/>
        <v>321.888412017167</v>
      </c>
      <c r="E539" s="53">
        <v>932</v>
      </c>
      <c r="F539" s="53">
        <v>932</v>
      </c>
      <c r="G539" s="54"/>
      <c r="H539" s="67">
        <f t="shared" si="419"/>
        <v>0</v>
      </c>
      <c r="I539" s="67" t="str">
        <f t="shared" si="420"/>
        <v>0.00</v>
      </c>
      <c r="J539" s="67">
        <f t="shared" si="421"/>
        <v>0</v>
      </c>
    </row>
    <row r="540" ht="15.75" customHeight="1" spans="1:10">
      <c r="A540" s="73">
        <v>45051</v>
      </c>
      <c r="B540" s="51" t="s">
        <v>113</v>
      </c>
      <c r="C540" s="51" t="s">
        <v>17</v>
      </c>
      <c r="D540" s="63">
        <f t="shared" si="418"/>
        <v>207.612456747405</v>
      </c>
      <c r="E540" s="53">
        <v>1445</v>
      </c>
      <c r="F540" s="53">
        <v>1460</v>
      </c>
      <c r="G540" s="54"/>
      <c r="H540" s="67">
        <f t="shared" si="419"/>
        <v>3114.18685121107</v>
      </c>
      <c r="I540" s="67" t="str">
        <f t="shared" si="420"/>
        <v>0.00</v>
      </c>
      <c r="J540" s="67">
        <f t="shared" si="421"/>
        <v>3114.18685121107</v>
      </c>
    </row>
    <row r="541" ht="15.75" customHeight="1" spans="1:10">
      <c r="A541" s="73">
        <v>45050</v>
      </c>
      <c r="B541" s="51" t="s">
        <v>71</v>
      </c>
      <c r="C541" s="51" t="s">
        <v>17</v>
      </c>
      <c r="D541" s="63">
        <f t="shared" ref="D541:D544" si="422">300000/E541</f>
        <v>539.568345323741</v>
      </c>
      <c r="E541" s="53">
        <v>556</v>
      </c>
      <c r="F541" s="53">
        <v>563</v>
      </c>
      <c r="G541" s="54">
        <v>570</v>
      </c>
      <c r="H541" s="67">
        <f t="shared" si="419"/>
        <v>3776.97841726619</v>
      </c>
      <c r="I541" s="67">
        <f t="shared" si="420"/>
        <v>3776.97841726619</v>
      </c>
      <c r="J541" s="67">
        <f t="shared" si="421"/>
        <v>7553.95683453237</v>
      </c>
    </row>
    <row r="542" ht="15.75" customHeight="1" spans="1:10">
      <c r="A542" s="73">
        <v>45050</v>
      </c>
      <c r="B542" s="51" t="s">
        <v>222</v>
      </c>
      <c r="C542" s="51" t="s">
        <v>17</v>
      </c>
      <c r="D542" s="63">
        <f t="shared" si="422"/>
        <v>106.571936056838</v>
      </c>
      <c r="E542" s="53">
        <v>2815</v>
      </c>
      <c r="F542" s="53">
        <v>2840</v>
      </c>
      <c r="G542" s="54">
        <v>2870</v>
      </c>
      <c r="H542" s="67">
        <f t="shared" si="419"/>
        <v>2664.29840142096</v>
      </c>
      <c r="I542" s="67">
        <f t="shared" si="420"/>
        <v>3197.15808170515</v>
      </c>
      <c r="J542" s="67">
        <f t="shared" si="421"/>
        <v>5861.45648312611</v>
      </c>
    </row>
    <row r="543" ht="15.75" customHeight="1" spans="1:10">
      <c r="A543" s="73">
        <v>45050</v>
      </c>
      <c r="B543" s="51" t="s">
        <v>87</v>
      </c>
      <c r="C543" s="51" t="s">
        <v>17</v>
      </c>
      <c r="D543" s="63">
        <f t="shared" si="422"/>
        <v>356.718192627824</v>
      </c>
      <c r="E543" s="53">
        <v>841</v>
      </c>
      <c r="F543" s="53">
        <v>848</v>
      </c>
      <c r="G543" s="54"/>
      <c r="H543" s="67">
        <f t="shared" si="419"/>
        <v>2497.02734839477</v>
      </c>
      <c r="I543" s="67" t="str">
        <f t="shared" si="420"/>
        <v>0.00</v>
      </c>
      <c r="J543" s="67">
        <f t="shared" si="421"/>
        <v>2497.02734839477</v>
      </c>
    </row>
    <row r="544" ht="15.75" customHeight="1" spans="1:10">
      <c r="A544" s="73">
        <v>45050</v>
      </c>
      <c r="B544" s="51" t="s">
        <v>70</v>
      </c>
      <c r="C544" s="51" t="s">
        <v>17</v>
      </c>
      <c r="D544" s="63">
        <f t="shared" si="422"/>
        <v>342.857142857143</v>
      </c>
      <c r="E544" s="53">
        <v>875</v>
      </c>
      <c r="F544" s="53">
        <v>885</v>
      </c>
      <c r="G544" s="54">
        <v>895</v>
      </c>
      <c r="H544" s="67">
        <f t="shared" ref="H544:H545" si="423">IF(C544="BUY",(F544-E544)*D544,(E544-F544)*D544)</f>
        <v>3428.57142857143</v>
      </c>
      <c r="I544" s="67">
        <f t="shared" ref="I544:I545" si="424">IF(G544=0,"0.00",IF(C544="BUY",(G544-F544)*D544,(F544-G544)*D544))</f>
        <v>3428.57142857143</v>
      </c>
      <c r="J544" s="67">
        <f t="shared" ref="J544:J545" si="425">I544+H544</f>
        <v>6857.14285714286</v>
      </c>
    </row>
    <row r="545" ht="15.75" customHeight="1" spans="1:10">
      <c r="A545" s="73">
        <v>45049</v>
      </c>
      <c r="B545" s="51" t="s">
        <v>73</v>
      </c>
      <c r="C545" s="51" t="s">
        <v>17</v>
      </c>
      <c r="D545" s="63">
        <f t="shared" ref="D545:D547" si="426">300000/E545</f>
        <v>476.190476190476</v>
      </c>
      <c r="E545" s="53">
        <v>630</v>
      </c>
      <c r="F545" s="53">
        <v>636</v>
      </c>
      <c r="G545" s="54">
        <v>642</v>
      </c>
      <c r="H545" s="67">
        <f t="shared" si="423"/>
        <v>2857.14285714286</v>
      </c>
      <c r="I545" s="67">
        <f t="shared" si="424"/>
        <v>2857.14285714286</v>
      </c>
      <c r="J545" s="67">
        <f t="shared" si="425"/>
        <v>5714.28571428571</v>
      </c>
    </row>
    <row r="546" ht="15.75" customHeight="1" spans="1:10">
      <c r="A546" s="73">
        <v>45049</v>
      </c>
      <c r="B546" s="51" t="s">
        <v>115</v>
      </c>
      <c r="C546" s="51" t="s">
        <v>17</v>
      </c>
      <c r="D546" s="63">
        <f t="shared" si="426"/>
        <v>207.612456747405</v>
      </c>
      <c r="E546" s="53">
        <v>1445</v>
      </c>
      <c r="F546" s="53">
        <v>1428</v>
      </c>
      <c r="G546" s="54"/>
      <c r="H546" s="67">
        <f t="shared" ref="H546:H549" si="427">IF(C546="BUY",(F546-E546)*D546,(E546-F546)*D546)</f>
        <v>-3529.41176470588</v>
      </c>
      <c r="I546" s="67" t="str">
        <f t="shared" ref="I546:I549" si="428">IF(G546=0,"0.00",IF(C546="BUY",(G546-F546)*D546,(F546-G546)*D546))</f>
        <v>0.00</v>
      </c>
      <c r="J546" s="67">
        <f t="shared" ref="J546:J549" si="429">I546+H546</f>
        <v>-3529.41176470588</v>
      </c>
    </row>
    <row r="547" ht="15.75" customHeight="1" spans="1:10">
      <c r="A547" s="73">
        <v>45049</v>
      </c>
      <c r="B547" s="51" t="s">
        <v>113</v>
      </c>
      <c r="C547" s="51" t="s">
        <v>17</v>
      </c>
      <c r="D547" s="63">
        <f t="shared" si="426"/>
        <v>205.479452054795</v>
      </c>
      <c r="E547" s="53">
        <v>1460</v>
      </c>
      <c r="F547" s="53">
        <v>1475</v>
      </c>
      <c r="G547" s="54"/>
      <c r="H547" s="67">
        <f t="shared" si="427"/>
        <v>3082.19178082192</v>
      </c>
      <c r="I547" s="67" t="str">
        <f t="shared" si="428"/>
        <v>0.00</v>
      </c>
      <c r="J547" s="67">
        <f t="shared" si="429"/>
        <v>3082.19178082192</v>
      </c>
    </row>
    <row r="548" ht="15.75" customHeight="1" spans="1:10">
      <c r="A548" s="73">
        <v>45048</v>
      </c>
      <c r="B548" s="51" t="s">
        <v>113</v>
      </c>
      <c r="C548" s="51" t="s">
        <v>17</v>
      </c>
      <c r="D548" s="63">
        <f t="shared" ref="D548:D551" si="430">300000/E548</f>
        <v>214.285714285714</v>
      </c>
      <c r="E548" s="53">
        <v>1400</v>
      </c>
      <c r="F548" s="53">
        <v>1414</v>
      </c>
      <c r="G548" s="54"/>
      <c r="H548" s="67">
        <f t="shared" si="427"/>
        <v>3000</v>
      </c>
      <c r="I548" s="67" t="str">
        <f t="shared" si="428"/>
        <v>0.00</v>
      </c>
      <c r="J548" s="67">
        <f t="shared" si="429"/>
        <v>3000</v>
      </c>
    </row>
    <row r="549" ht="15.75" customHeight="1" spans="1:10">
      <c r="A549" s="73">
        <v>45048</v>
      </c>
      <c r="B549" s="51" t="s">
        <v>246</v>
      </c>
      <c r="C549" s="51" t="s">
        <v>17</v>
      </c>
      <c r="D549" s="63">
        <f t="shared" si="430"/>
        <v>202.429149797571</v>
      </c>
      <c r="E549" s="53">
        <v>1482</v>
      </c>
      <c r="F549" s="53">
        <v>1492</v>
      </c>
      <c r="G549" s="54"/>
      <c r="H549" s="67">
        <f t="shared" si="427"/>
        <v>2024.29149797571</v>
      </c>
      <c r="I549" s="67" t="str">
        <f t="shared" si="428"/>
        <v>0.00</v>
      </c>
      <c r="J549" s="67">
        <f t="shared" si="429"/>
        <v>2024.29149797571</v>
      </c>
    </row>
    <row r="550" ht="15.75" customHeight="1" spans="1:10">
      <c r="A550" s="73">
        <v>45048</v>
      </c>
      <c r="B550" s="51" t="s">
        <v>69</v>
      </c>
      <c r="C550" s="51" t="s">
        <v>17</v>
      </c>
      <c r="D550" s="63">
        <f t="shared" si="430"/>
        <v>253.807106598985</v>
      </c>
      <c r="E550" s="53">
        <v>1182</v>
      </c>
      <c r="F550" s="53">
        <v>1196</v>
      </c>
      <c r="G550" s="54">
        <v>1210</v>
      </c>
      <c r="H550" s="67">
        <f t="shared" ref="H550:H551" si="431">IF(C550="BUY",(F550-E550)*D550,(E550-F550)*D550)</f>
        <v>3553.29949238579</v>
      </c>
      <c r="I550" s="67">
        <f t="shared" ref="I550:I551" si="432">IF(G550=0,"0.00",IF(C550="BUY",(G550-F550)*D550,(F550-G550)*D550))</f>
        <v>3553.29949238579</v>
      </c>
      <c r="J550" s="67">
        <f t="shared" ref="J550:J551" si="433">I550+H550</f>
        <v>7106.59898477157</v>
      </c>
    </row>
    <row r="551" ht="15.75" customHeight="1" spans="1:10">
      <c r="A551" s="73">
        <v>45048</v>
      </c>
      <c r="B551" s="51" t="s">
        <v>126</v>
      </c>
      <c r="C551" s="51" t="s">
        <v>17</v>
      </c>
      <c r="D551" s="63">
        <f t="shared" si="430"/>
        <v>748.129675810474</v>
      </c>
      <c r="E551" s="53">
        <v>401</v>
      </c>
      <c r="F551" s="53">
        <v>404.95</v>
      </c>
      <c r="G551" s="54"/>
      <c r="H551" s="67">
        <f t="shared" si="431"/>
        <v>2955.11221945136</v>
      </c>
      <c r="I551" s="67" t="str">
        <f t="shared" si="432"/>
        <v>0.00</v>
      </c>
      <c r="J551" s="67">
        <f t="shared" si="433"/>
        <v>2955.11221945136</v>
      </c>
    </row>
    <row r="552" ht="15.75" customHeight="1" spans="1:10">
      <c r="A552" s="73">
        <v>45044</v>
      </c>
      <c r="B552" s="51" t="s">
        <v>229</v>
      </c>
      <c r="C552" s="51" t="s">
        <v>17</v>
      </c>
      <c r="D552" s="63">
        <f t="shared" ref="D552:D555" si="434">300000/E552</f>
        <v>800</v>
      </c>
      <c r="E552" s="53">
        <v>375</v>
      </c>
      <c r="F552" s="53">
        <v>378</v>
      </c>
      <c r="G552" s="54"/>
      <c r="H552" s="67">
        <f t="shared" ref="H552:H556" si="435">IF(C552="BUY",(F552-E552)*D552,(E552-F552)*D552)</f>
        <v>2400</v>
      </c>
      <c r="I552" s="67" t="str">
        <f t="shared" ref="I552:I556" si="436">IF(G552=0,"0.00",IF(C552="BUY",(G552-F552)*D552,(F552-G552)*D552))</f>
        <v>0.00</v>
      </c>
      <c r="J552" s="67">
        <f t="shared" ref="J552:J556" si="437">I552+H552</f>
        <v>2400</v>
      </c>
    </row>
    <row r="553" ht="15.75" customHeight="1" spans="1:10">
      <c r="A553" s="73">
        <v>45044</v>
      </c>
      <c r="B553" s="51" t="s">
        <v>246</v>
      </c>
      <c r="C553" s="51" t="s">
        <v>17</v>
      </c>
      <c r="D553" s="63">
        <f t="shared" si="434"/>
        <v>208.333333333333</v>
      </c>
      <c r="E553" s="53">
        <v>1440</v>
      </c>
      <c r="F553" s="53">
        <v>1455</v>
      </c>
      <c r="G553" s="54"/>
      <c r="H553" s="67">
        <f t="shared" si="435"/>
        <v>3125</v>
      </c>
      <c r="I553" s="67" t="str">
        <f t="shared" si="436"/>
        <v>0.00</v>
      </c>
      <c r="J553" s="67">
        <f t="shared" si="437"/>
        <v>3125</v>
      </c>
    </row>
    <row r="554" ht="15.75" customHeight="1" spans="1:10">
      <c r="A554" s="73">
        <v>45044</v>
      </c>
      <c r="B554" s="51" t="s">
        <v>236</v>
      </c>
      <c r="C554" s="51" t="s">
        <v>17</v>
      </c>
      <c r="D554" s="63">
        <f t="shared" si="434"/>
        <v>721.153846153846</v>
      </c>
      <c r="E554" s="53">
        <v>416</v>
      </c>
      <c r="F554" s="53">
        <v>411</v>
      </c>
      <c r="G554" s="54"/>
      <c r="H554" s="67">
        <f t="shared" si="435"/>
        <v>-3605.76923076923</v>
      </c>
      <c r="I554" s="67" t="str">
        <f t="shared" si="436"/>
        <v>0.00</v>
      </c>
      <c r="J554" s="67">
        <f t="shared" si="437"/>
        <v>-3605.76923076923</v>
      </c>
    </row>
    <row r="555" ht="15.75" customHeight="1" spans="1:10">
      <c r="A555" s="73">
        <v>45044</v>
      </c>
      <c r="B555" s="51" t="s">
        <v>130</v>
      </c>
      <c r="C555" s="51" t="s">
        <v>17</v>
      </c>
      <c r="D555" s="63">
        <f t="shared" si="434"/>
        <v>322.58064516129</v>
      </c>
      <c r="E555" s="53">
        <v>930</v>
      </c>
      <c r="F555" s="53">
        <v>935</v>
      </c>
      <c r="G555" s="54"/>
      <c r="H555" s="67">
        <f t="shared" si="435"/>
        <v>1612.90322580645</v>
      </c>
      <c r="I555" s="67" t="str">
        <f t="shared" si="436"/>
        <v>0.00</v>
      </c>
      <c r="J555" s="67">
        <f t="shared" si="437"/>
        <v>1612.90322580645</v>
      </c>
    </row>
    <row r="556" ht="15.75" customHeight="1" spans="1:10">
      <c r="A556" s="73">
        <v>45043</v>
      </c>
      <c r="B556" s="51" t="s">
        <v>145</v>
      </c>
      <c r="C556" s="51" t="s">
        <v>17</v>
      </c>
      <c r="D556" s="63">
        <f t="shared" ref="D556:D559" si="438">300000/E556</f>
        <v>174.216027874564</v>
      </c>
      <c r="E556" s="53">
        <v>1722</v>
      </c>
      <c r="F556" s="53">
        <v>1740</v>
      </c>
      <c r="G556" s="54">
        <v>1760</v>
      </c>
      <c r="H556" s="53">
        <f t="shared" si="435"/>
        <v>3135.88850174216</v>
      </c>
      <c r="I556" s="53">
        <f t="shared" si="436"/>
        <v>3484.32055749129</v>
      </c>
      <c r="J556" s="53">
        <f t="shared" si="437"/>
        <v>6620.20905923345</v>
      </c>
    </row>
    <row r="557" ht="15.75" customHeight="1" spans="1:10">
      <c r="A557" s="73">
        <v>45043</v>
      </c>
      <c r="B557" s="51" t="s">
        <v>73</v>
      </c>
      <c r="C557" s="51" t="s">
        <v>17</v>
      </c>
      <c r="D557" s="63">
        <f t="shared" si="438"/>
        <v>486.223662884927</v>
      </c>
      <c r="E557" s="53">
        <v>617</v>
      </c>
      <c r="F557" s="53">
        <v>621</v>
      </c>
      <c r="G557" s="54"/>
      <c r="H557" s="67">
        <f t="shared" ref="H557" si="439">IF(C557="BUY",(F557-E557)*D557,(E557-F557)*D557)</f>
        <v>1944.89465153971</v>
      </c>
      <c r="I557" s="67" t="str">
        <f t="shared" ref="I557" si="440">IF(G557=0,"0.00",IF(C557="BUY",(G557-F557)*D557,(F557-G557)*D557))</f>
        <v>0.00</v>
      </c>
      <c r="J557" s="67">
        <f t="shared" ref="J557" si="441">I557+H557</f>
        <v>1944.89465153971</v>
      </c>
    </row>
    <row r="558" ht="15.75" customHeight="1" spans="1:10">
      <c r="A558" s="73">
        <v>45043</v>
      </c>
      <c r="B558" s="51" t="s">
        <v>140</v>
      </c>
      <c r="C558" s="51" t="s">
        <v>17</v>
      </c>
      <c r="D558" s="63">
        <f t="shared" si="438"/>
        <v>320.855614973262</v>
      </c>
      <c r="E558" s="53">
        <v>935</v>
      </c>
      <c r="F558" s="53">
        <v>945</v>
      </c>
      <c r="G558" s="54">
        <v>955</v>
      </c>
      <c r="H558" s="67">
        <f t="shared" ref="H558:H560" si="442">IF(C558="BUY",(F558-E558)*D558,(E558-F558)*D558)</f>
        <v>3208.55614973262</v>
      </c>
      <c r="I558" s="67">
        <f t="shared" ref="I558:I560" si="443">IF(G558=0,"0.00",IF(C558="BUY",(G558-F558)*D558,(F558-G558)*D558))</f>
        <v>3208.55614973262</v>
      </c>
      <c r="J558" s="67">
        <f t="shared" ref="J558:J560" si="444">I558+H558</f>
        <v>6417.11229946524</v>
      </c>
    </row>
    <row r="559" ht="15.75" customHeight="1" spans="1:10">
      <c r="A559" s="73">
        <v>45043</v>
      </c>
      <c r="B559" s="51" t="s">
        <v>250</v>
      </c>
      <c r="C559" s="51" t="s">
        <v>17</v>
      </c>
      <c r="D559" s="63">
        <f t="shared" si="438"/>
        <v>837.988826815642</v>
      </c>
      <c r="E559" s="53">
        <v>358</v>
      </c>
      <c r="F559" s="53">
        <v>361.5</v>
      </c>
      <c r="G559" s="54"/>
      <c r="H559" s="67">
        <f t="shared" si="442"/>
        <v>2932.96089385475</v>
      </c>
      <c r="I559" s="67" t="str">
        <f t="shared" si="443"/>
        <v>0.00</v>
      </c>
      <c r="J559" s="67">
        <f t="shared" si="444"/>
        <v>2932.96089385475</v>
      </c>
    </row>
    <row r="560" ht="15.75" customHeight="1" spans="1:10">
      <c r="A560" s="73">
        <v>45042</v>
      </c>
      <c r="B560" s="51" t="s">
        <v>96</v>
      </c>
      <c r="C560" s="51" t="s">
        <v>17</v>
      </c>
      <c r="D560" s="63">
        <f t="shared" ref="D560:D563" si="445">300000/E560</f>
        <v>587.084148727984</v>
      </c>
      <c r="E560" s="53">
        <v>511</v>
      </c>
      <c r="F560" s="53">
        <v>516</v>
      </c>
      <c r="G560" s="54"/>
      <c r="H560" s="67">
        <f t="shared" si="442"/>
        <v>2935.42074363992</v>
      </c>
      <c r="I560" s="67" t="str">
        <f t="shared" si="443"/>
        <v>0.00</v>
      </c>
      <c r="J560" s="67">
        <f t="shared" si="444"/>
        <v>2935.42074363992</v>
      </c>
    </row>
    <row r="561" ht="15.75" customHeight="1" spans="1:10">
      <c r="A561" s="73">
        <v>45042</v>
      </c>
      <c r="B561" s="51" t="s">
        <v>71</v>
      </c>
      <c r="C561" s="51" t="s">
        <v>17</v>
      </c>
      <c r="D561" s="63">
        <f t="shared" si="445"/>
        <v>538.599640933573</v>
      </c>
      <c r="E561" s="53">
        <v>557</v>
      </c>
      <c r="F561" s="53">
        <v>562</v>
      </c>
      <c r="G561" s="54"/>
      <c r="H561" s="67">
        <f t="shared" ref="H561:H566" si="446">IF(C561="BUY",(F561-E561)*D561,(E561-F561)*D561)</f>
        <v>2692.99820466786</v>
      </c>
      <c r="I561" s="67" t="str">
        <f t="shared" ref="I561:I566" si="447">IF(G561=0,"0.00",IF(C561="BUY",(G561-F561)*D561,(F561-G561)*D561))</f>
        <v>0.00</v>
      </c>
      <c r="J561" s="67">
        <f t="shared" ref="J561:J566" si="448">I561+H561</f>
        <v>2692.99820466786</v>
      </c>
    </row>
    <row r="562" ht="15.75" customHeight="1" spans="1:10">
      <c r="A562" s="73">
        <v>45042</v>
      </c>
      <c r="B562" s="51" t="s">
        <v>41</v>
      </c>
      <c r="C562" s="51" t="s">
        <v>17</v>
      </c>
      <c r="D562" s="63">
        <f t="shared" si="445"/>
        <v>646.551724137931</v>
      </c>
      <c r="E562" s="53">
        <v>464</v>
      </c>
      <c r="F562" s="53">
        <v>465.5</v>
      </c>
      <c r="G562" s="54"/>
      <c r="H562" s="67">
        <f t="shared" si="446"/>
        <v>969.827586206897</v>
      </c>
      <c r="I562" s="67" t="str">
        <f t="shared" si="447"/>
        <v>0.00</v>
      </c>
      <c r="J562" s="67">
        <f t="shared" si="448"/>
        <v>969.827586206897</v>
      </c>
    </row>
    <row r="563" ht="15.75" customHeight="1" spans="1:10">
      <c r="A563" s="73">
        <v>45042</v>
      </c>
      <c r="B563" s="51" t="s">
        <v>236</v>
      </c>
      <c r="C563" s="51" t="s">
        <v>17</v>
      </c>
      <c r="D563" s="63">
        <f t="shared" si="445"/>
        <v>738.916256157635</v>
      </c>
      <c r="E563" s="53">
        <v>406</v>
      </c>
      <c r="F563" s="53">
        <v>408.5</v>
      </c>
      <c r="G563" s="54"/>
      <c r="H563" s="67">
        <f t="shared" si="446"/>
        <v>1847.29064039409</v>
      </c>
      <c r="I563" s="67" t="str">
        <f t="shared" si="447"/>
        <v>0.00</v>
      </c>
      <c r="J563" s="67">
        <f t="shared" si="448"/>
        <v>1847.29064039409</v>
      </c>
    </row>
    <row r="564" ht="15.75" customHeight="1" spans="1:10">
      <c r="A564" s="73">
        <v>45041</v>
      </c>
      <c r="B564" s="51" t="s">
        <v>222</v>
      </c>
      <c r="C564" s="51" t="s">
        <v>17</v>
      </c>
      <c r="D564" s="63">
        <f t="shared" ref="D564:D568" si="449">300000/E564</f>
        <v>110.294117647059</v>
      </c>
      <c r="E564" s="53">
        <v>2720</v>
      </c>
      <c r="F564" s="53">
        <v>2730</v>
      </c>
      <c r="G564" s="54"/>
      <c r="H564" s="67">
        <f t="shared" si="446"/>
        <v>1102.94117647059</v>
      </c>
      <c r="I564" s="67" t="str">
        <f t="shared" si="447"/>
        <v>0.00</v>
      </c>
      <c r="J564" s="67">
        <f t="shared" si="448"/>
        <v>1102.94117647059</v>
      </c>
    </row>
    <row r="565" ht="15.75" customHeight="1" spans="1:10">
      <c r="A565" s="73">
        <v>45041</v>
      </c>
      <c r="B565" s="51" t="s">
        <v>251</v>
      </c>
      <c r="C565" s="51" t="s">
        <v>17</v>
      </c>
      <c r="D565" s="63">
        <f t="shared" si="449"/>
        <v>495.049504950495</v>
      </c>
      <c r="E565" s="53">
        <v>606</v>
      </c>
      <c r="F565" s="53">
        <v>598.5</v>
      </c>
      <c r="G565" s="54"/>
      <c r="H565" s="67">
        <f t="shared" si="446"/>
        <v>-3712.87128712871</v>
      </c>
      <c r="I565" s="67" t="str">
        <f t="shared" si="447"/>
        <v>0.00</v>
      </c>
      <c r="J565" s="67">
        <f t="shared" si="448"/>
        <v>-3712.87128712871</v>
      </c>
    </row>
    <row r="566" ht="15.75" customHeight="1" spans="1:10">
      <c r="A566" s="73">
        <v>45041</v>
      </c>
      <c r="B566" s="51" t="s">
        <v>107</v>
      </c>
      <c r="C566" s="51" t="s">
        <v>17</v>
      </c>
      <c r="D566" s="63">
        <f t="shared" si="449"/>
        <v>647.948164146868</v>
      </c>
      <c r="E566" s="53">
        <v>463</v>
      </c>
      <c r="F566" s="53">
        <v>466</v>
      </c>
      <c r="G566" s="54"/>
      <c r="H566" s="67">
        <f t="shared" si="446"/>
        <v>1943.8444924406</v>
      </c>
      <c r="I566" s="67" t="str">
        <f t="shared" si="447"/>
        <v>0.00</v>
      </c>
      <c r="J566" s="67">
        <f t="shared" si="448"/>
        <v>1943.8444924406</v>
      </c>
    </row>
    <row r="567" ht="15.75" customHeight="1" spans="1:10">
      <c r="A567" s="73">
        <v>45041</v>
      </c>
      <c r="B567" s="51" t="s">
        <v>242</v>
      </c>
      <c r="C567" s="51" t="s">
        <v>17</v>
      </c>
      <c r="D567" s="63">
        <f t="shared" si="449"/>
        <v>381.679389312977</v>
      </c>
      <c r="E567" s="53">
        <v>786</v>
      </c>
      <c r="F567" s="53">
        <v>793</v>
      </c>
      <c r="G567" s="54"/>
      <c r="H567" s="67">
        <f t="shared" ref="H567:H569" si="450">IF(C567="BUY",(F567-E567)*D567,(E567-F567)*D567)</f>
        <v>2671.75572519084</v>
      </c>
      <c r="I567" s="67" t="str">
        <f t="shared" ref="I567:I569" si="451">IF(G567=0,"0.00",IF(C567="BUY",(G567-F567)*D567,(F567-G567)*D567))</f>
        <v>0.00</v>
      </c>
      <c r="J567" s="67">
        <f t="shared" ref="J567:J569" si="452">I567+H567</f>
        <v>2671.75572519084</v>
      </c>
    </row>
    <row r="568" ht="15.75" customHeight="1" spans="1:10">
      <c r="A568" s="73">
        <v>45041</v>
      </c>
      <c r="B568" s="51" t="s">
        <v>100</v>
      </c>
      <c r="C568" s="51" t="s">
        <v>17</v>
      </c>
      <c r="D568" s="63">
        <f t="shared" si="449"/>
        <v>297.029702970297</v>
      </c>
      <c r="E568" s="53">
        <v>1010</v>
      </c>
      <c r="F568" s="53">
        <v>1020</v>
      </c>
      <c r="G568" s="54"/>
      <c r="H568" s="67">
        <f t="shared" si="450"/>
        <v>2970.29702970297</v>
      </c>
      <c r="I568" s="67" t="str">
        <f t="shared" si="451"/>
        <v>0.00</v>
      </c>
      <c r="J568" s="67">
        <f t="shared" si="452"/>
        <v>2970.29702970297</v>
      </c>
    </row>
    <row r="569" ht="15.75" customHeight="1" spans="1:10">
      <c r="A569" s="73">
        <v>45040</v>
      </c>
      <c r="B569" s="51" t="s">
        <v>209</v>
      </c>
      <c r="C569" s="51" t="s">
        <v>17</v>
      </c>
      <c r="D569" s="63">
        <f t="shared" ref="D569:D571" si="453">300000/E569</f>
        <v>104.895104895105</v>
      </c>
      <c r="E569" s="53">
        <v>2860</v>
      </c>
      <c r="F569" s="53">
        <v>2860</v>
      </c>
      <c r="G569" s="54"/>
      <c r="H569" s="67">
        <f t="shared" si="450"/>
        <v>0</v>
      </c>
      <c r="I569" s="67" t="str">
        <f t="shared" si="451"/>
        <v>0.00</v>
      </c>
      <c r="J569" s="67">
        <f t="shared" si="452"/>
        <v>0</v>
      </c>
    </row>
    <row r="570" ht="15.75" customHeight="1" spans="1:10">
      <c r="A570" s="73">
        <v>45040</v>
      </c>
      <c r="B570" s="51" t="s">
        <v>238</v>
      </c>
      <c r="C570" s="51" t="s">
        <v>17</v>
      </c>
      <c r="D570" s="63">
        <f t="shared" si="453"/>
        <v>251.677852348993</v>
      </c>
      <c r="E570" s="53">
        <v>1192</v>
      </c>
      <c r="F570" s="53">
        <v>1204</v>
      </c>
      <c r="G570" s="54"/>
      <c r="H570" s="67">
        <f t="shared" ref="H570:H573" si="454">IF(C570="BUY",(F570-E570)*D570,(E570-F570)*D570)</f>
        <v>3020.13422818792</v>
      </c>
      <c r="I570" s="67" t="str">
        <f t="shared" ref="I570:I573" si="455">IF(G570=0,"0.00",IF(C570="BUY",(G570-F570)*D570,(F570-G570)*D570))</f>
        <v>0.00</v>
      </c>
      <c r="J570" s="67">
        <f t="shared" ref="J570:J573" si="456">I570+H570</f>
        <v>3020.13422818792</v>
      </c>
    </row>
    <row r="571" ht="15.75" customHeight="1" spans="1:10">
      <c r="A571" s="73">
        <v>45040</v>
      </c>
      <c r="B571" s="51" t="s">
        <v>76</v>
      </c>
      <c r="C571" s="51" t="s">
        <v>17</v>
      </c>
      <c r="D571" s="63">
        <f t="shared" si="453"/>
        <v>597.609561752988</v>
      </c>
      <c r="E571" s="53">
        <v>502</v>
      </c>
      <c r="F571" s="53">
        <v>508</v>
      </c>
      <c r="G571" s="54"/>
      <c r="H571" s="67">
        <f t="shared" si="454"/>
        <v>3585.65737051793</v>
      </c>
      <c r="I571" s="67" t="str">
        <f t="shared" si="455"/>
        <v>0.00</v>
      </c>
      <c r="J571" s="67">
        <f t="shared" si="456"/>
        <v>3585.65737051793</v>
      </c>
    </row>
    <row r="572" ht="15.75" customHeight="1" spans="1:10">
      <c r="A572" s="73">
        <v>45037</v>
      </c>
      <c r="B572" s="51" t="s">
        <v>73</v>
      </c>
      <c r="C572" s="51" t="s">
        <v>17</v>
      </c>
      <c r="D572" s="63">
        <f t="shared" ref="D572:D575" si="457">300000/E572</f>
        <v>508.474576271186</v>
      </c>
      <c r="E572" s="53">
        <v>590</v>
      </c>
      <c r="F572" s="53">
        <v>595</v>
      </c>
      <c r="G572" s="54"/>
      <c r="H572" s="67">
        <f t="shared" si="454"/>
        <v>2542.37288135593</v>
      </c>
      <c r="I572" s="67" t="str">
        <f t="shared" si="455"/>
        <v>0.00</v>
      </c>
      <c r="J572" s="67">
        <f t="shared" si="456"/>
        <v>2542.37288135593</v>
      </c>
    </row>
    <row r="573" ht="15.75" customHeight="1" spans="1:10">
      <c r="A573" s="73">
        <v>45037</v>
      </c>
      <c r="B573" s="51" t="s">
        <v>214</v>
      </c>
      <c r="C573" s="51" t="s">
        <v>17</v>
      </c>
      <c r="D573" s="63">
        <f t="shared" si="457"/>
        <v>369.0036900369</v>
      </c>
      <c r="E573" s="53">
        <v>813</v>
      </c>
      <c r="F573" s="53">
        <v>822</v>
      </c>
      <c r="G573" s="54">
        <v>830</v>
      </c>
      <c r="H573" s="67">
        <f t="shared" si="454"/>
        <v>3321.0332103321</v>
      </c>
      <c r="I573" s="67">
        <f t="shared" si="455"/>
        <v>2952.0295202952</v>
      </c>
      <c r="J573" s="67">
        <f t="shared" si="456"/>
        <v>6273.06273062731</v>
      </c>
    </row>
    <row r="574" ht="15.75" customHeight="1" spans="1:10">
      <c r="A574" s="73">
        <v>45037</v>
      </c>
      <c r="B574" s="51" t="s">
        <v>233</v>
      </c>
      <c r="C574" s="51" t="s">
        <v>17</v>
      </c>
      <c r="D574" s="63">
        <f t="shared" si="457"/>
        <v>318.471337579618</v>
      </c>
      <c r="E574" s="53">
        <v>942</v>
      </c>
      <c r="F574" s="53">
        <v>930</v>
      </c>
      <c r="G574" s="54"/>
      <c r="H574" s="67">
        <f t="shared" ref="H574:H575" si="458">IF(C574="BUY",(F574-E574)*D574,(E574-F574)*D574)</f>
        <v>-3821.65605095541</v>
      </c>
      <c r="I574" s="67" t="str">
        <f t="shared" ref="I574:I575" si="459">IF(G574=0,"0.00",IF(C574="BUY",(G574-F574)*D574,(F574-G574)*D574))</f>
        <v>0.00</v>
      </c>
      <c r="J574" s="67">
        <f t="shared" ref="J574:J575" si="460">I574+H574</f>
        <v>-3821.65605095541</v>
      </c>
    </row>
    <row r="575" ht="15.75" customHeight="1" spans="1:10">
      <c r="A575" s="73">
        <v>45037</v>
      </c>
      <c r="B575" s="51" t="s">
        <v>70</v>
      </c>
      <c r="C575" s="51" t="s">
        <v>17</v>
      </c>
      <c r="D575" s="63">
        <f t="shared" si="457"/>
        <v>333.333333333333</v>
      </c>
      <c r="E575" s="53">
        <v>900</v>
      </c>
      <c r="F575" s="53">
        <v>910</v>
      </c>
      <c r="G575" s="54"/>
      <c r="H575" s="67">
        <f t="shared" si="458"/>
        <v>3333.33333333333</v>
      </c>
      <c r="I575" s="67" t="str">
        <f t="shared" si="459"/>
        <v>0.00</v>
      </c>
      <c r="J575" s="67">
        <f t="shared" si="460"/>
        <v>3333.33333333333</v>
      </c>
    </row>
    <row r="576" ht="15.75" customHeight="1" spans="1:10">
      <c r="A576" s="73">
        <v>45036</v>
      </c>
      <c r="B576" s="51" t="s">
        <v>232</v>
      </c>
      <c r="C576" s="51" t="s">
        <v>17</v>
      </c>
      <c r="D576" s="63">
        <f t="shared" ref="D576:D578" si="461">300000/E576</f>
        <v>413.223140495868</v>
      </c>
      <c r="E576" s="53">
        <v>726</v>
      </c>
      <c r="F576" s="53">
        <v>729.9</v>
      </c>
      <c r="G576" s="54"/>
      <c r="H576" s="67">
        <f t="shared" ref="H576:H578" si="462">IF(C576="BUY",(F576-E576)*D576,(E576-F576)*D576)</f>
        <v>1611.57024793387</v>
      </c>
      <c r="I576" s="67" t="str">
        <f t="shared" ref="I576:I578" si="463">IF(G576=0,"0.00",IF(C576="BUY",(G576-F576)*D576,(F576-G576)*D576))</f>
        <v>0.00</v>
      </c>
      <c r="J576" s="67">
        <f t="shared" ref="J576:J578" si="464">I576+H576</f>
        <v>1611.57024793387</v>
      </c>
    </row>
    <row r="577" ht="15.75" customHeight="1" spans="1:10">
      <c r="A577" s="73">
        <v>45036</v>
      </c>
      <c r="B577" s="51" t="s">
        <v>72</v>
      </c>
      <c r="C577" s="51" t="s">
        <v>17</v>
      </c>
      <c r="D577" s="63">
        <f t="shared" si="461"/>
        <v>355.871886120996</v>
      </c>
      <c r="E577" s="53">
        <v>843</v>
      </c>
      <c r="F577" s="53">
        <v>853</v>
      </c>
      <c r="G577" s="54">
        <v>862</v>
      </c>
      <c r="H577" s="67">
        <f t="shared" si="462"/>
        <v>3558.71886120996</v>
      </c>
      <c r="I577" s="67">
        <f t="shared" si="463"/>
        <v>3202.84697508897</v>
      </c>
      <c r="J577" s="67">
        <f t="shared" si="464"/>
        <v>6761.56583629893</v>
      </c>
    </row>
    <row r="578" ht="15.75" customHeight="1" spans="1:10">
      <c r="A578" s="73">
        <v>45036</v>
      </c>
      <c r="B578" s="51" t="s">
        <v>41</v>
      </c>
      <c r="C578" s="51" t="s">
        <v>17</v>
      </c>
      <c r="D578" s="63">
        <f t="shared" si="461"/>
        <v>634.249471458774</v>
      </c>
      <c r="E578" s="53">
        <v>473</v>
      </c>
      <c r="F578" s="53">
        <v>478</v>
      </c>
      <c r="G578" s="54"/>
      <c r="H578" s="67">
        <f t="shared" si="462"/>
        <v>3171.24735729387</v>
      </c>
      <c r="I578" s="67" t="str">
        <f t="shared" si="463"/>
        <v>0.00</v>
      </c>
      <c r="J578" s="67">
        <f t="shared" si="464"/>
        <v>3171.24735729387</v>
      </c>
    </row>
    <row r="579" ht="15.75" customHeight="1" spans="1:10">
      <c r="A579" s="73">
        <v>45035</v>
      </c>
      <c r="B579" s="51" t="s">
        <v>247</v>
      </c>
      <c r="C579" s="51" t="s">
        <v>17</v>
      </c>
      <c r="D579" s="63">
        <f t="shared" ref="D579:D582" si="465">300000/E579</f>
        <v>277.777777777778</v>
      </c>
      <c r="E579" s="53">
        <v>1080</v>
      </c>
      <c r="F579" s="53">
        <v>1090</v>
      </c>
      <c r="G579" s="54">
        <v>1100</v>
      </c>
      <c r="H579" s="67">
        <f t="shared" ref="H579:H582" si="466">IF(C579="BUY",(F579-E579)*D579,(E579-F579)*D579)</f>
        <v>2777.77777777778</v>
      </c>
      <c r="I579" s="67">
        <f t="shared" ref="I579:I582" si="467">IF(G579=0,"0.00",IF(C579="BUY",(G579-F579)*D579,(F579-G579)*D579))</f>
        <v>2777.77777777778</v>
      </c>
      <c r="J579" s="67">
        <f t="shared" ref="J579:J582" si="468">I579+H579</f>
        <v>5555.55555555556</v>
      </c>
    </row>
    <row r="580" ht="15.75" customHeight="1" spans="1:10">
      <c r="A580" s="73">
        <v>45035</v>
      </c>
      <c r="B580" s="51" t="s">
        <v>76</v>
      </c>
      <c r="C580" s="51" t="s">
        <v>17</v>
      </c>
      <c r="D580" s="63">
        <f t="shared" si="465"/>
        <v>622.406639004149</v>
      </c>
      <c r="E580" s="53">
        <v>482</v>
      </c>
      <c r="F580" s="53">
        <v>487</v>
      </c>
      <c r="G580" s="54">
        <v>492</v>
      </c>
      <c r="H580" s="67">
        <f t="shared" si="466"/>
        <v>3112.03319502075</v>
      </c>
      <c r="I580" s="67">
        <f t="shared" si="467"/>
        <v>3112.03319502075</v>
      </c>
      <c r="J580" s="67">
        <f t="shared" si="468"/>
        <v>6224.06639004149</v>
      </c>
    </row>
    <row r="581" ht="15.75" customHeight="1" spans="1:10">
      <c r="A581" s="73">
        <v>45035</v>
      </c>
      <c r="B581" s="51" t="s">
        <v>197</v>
      </c>
      <c r="C581" s="51" t="s">
        <v>17</v>
      </c>
      <c r="D581" s="63">
        <f t="shared" si="465"/>
        <v>309.278350515464</v>
      </c>
      <c r="E581" s="53">
        <v>970</v>
      </c>
      <c r="F581" s="53">
        <v>980</v>
      </c>
      <c r="G581" s="54"/>
      <c r="H581" s="67">
        <f t="shared" si="466"/>
        <v>3092.78350515464</v>
      </c>
      <c r="I581" s="67" t="str">
        <f t="shared" si="467"/>
        <v>0.00</v>
      </c>
      <c r="J581" s="67">
        <f t="shared" si="468"/>
        <v>3092.78350515464</v>
      </c>
    </row>
    <row r="582" ht="15.75" customHeight="1" spans="1:10">
      <c r="A582" s="73">
        <v>45035</v>
      </c>
      <c r="B582" s="51" t="s">
        <v>186</v>
      </c>
      <c r="C582" s="51" t="s">
        <v>17</v>
      </c>
      <c r="D582" s="63">
        <f t="shared" si="465"/>
        <v>361.44578313253</v>
      </c>
      <c r="E582" s="53">
        <v>830</v>
      </c>
      <c r="F582" s="53">
        <v>838</v>
      </c>
      <c r="G582" s="54"/>
      <c r="H582" s="67">
        <f t="shared" si="466"/>
        <v>2891.56626506024</v>
      </c>
      <c r="I582" s="67" t="str">
        <f t="shared" si="467"/>
        <v>0.00</v>
      </c>
      <c r="J582" s="67">
        <f t="shared" si="468"/>
        <v>2891.56626506024</v>
      </c>
    </row>
    <row r="583" ht="15.75" customHeight="1" spans="1:10">
      <c r="A583" s="73">
        <v>45034</v>
      </c>
      <c r="B583" s="51" t="s">
        <v>186</v>
      </c>
      <c r="C583" s="51" t="s">
        <v>17</v>
      </c>
      <c r="D583" s="63">
        <f t="shared" ref="D583:D586" si="469">300000/E583</f>
        <v>368.098159509202</v>
      </c>
      <c r="E583" s="53">
        <v>815</v>
      </c>
      <c r="F583" s="53">
        <v>823</v>
      </c>
      <c r="G583" s="54"/>
      <c r="H583" s="67">
        <f t="shared" ref="H583:H586" si="470">IF(C583="BUY",(F583-E583)*D583,(E583-F583)*D583)</f>
        <v>2944.78527607362</v>
      </c>
      <c r="I583" s="67" t="str">
        <f t="shared" ref="I583:I586" si="471">IF(G583=0,"0.00",IF(C583="BUY",(G583-F583)*D583,(F583-G583)*D583))</f>
        <v>0.00</v>
      </c>
      <c r="J583" s="67">
        <f t="shared" ref="J583:J586" si="472">I583+H583</f>
        <v>2944.78527607362</v>
      </c>
    </row>
    <row r="584" ht="15.75" customHeight="1" spans="1:10">
      <c r="A584" s="73">
        <v>45034</v>
      </c>
      <c r="B584" s="51" t="s">
        <v>73</v>
      </c>
      <c r="C584" s="51" t="s">
        <v>17</v>
      </c>
      <c r="D584" s="63">
        <f t="shared" si="469"/>
        <v>507.61421319797</v>
      </c>
      <c r="E584" s="53">
        <v>591</v>
      </c>
      <c r="F584" s="53">
        <v>585</v>
      </c>
      <c r="G584" s="54"/>
      <c r="H584" s="67">
        <f t="shared" si="470"/>
        <v>-3045.68527918782</v>
      </c>
      <c r="I584" s="67" t="str">
        <f t="shared" si="471"/>
        <v>0.00</v>
      </c>
      <c r="J584" s="67">
        <f t="shared" si="472"/>
        <v>-3045.68527918782</v>
      </c>
    </row>
    <row r="585" ht="15.75" customHeight="1" spans="1:10">
      <c r="A585" s="73">
        <v>45034</v>
      </c>
      <c r="B585" s="51" t="s">
        <v>41</v>
      </c>
      <c r="C585" s="51" t="s">
        <v>17</v>
      </c>
      <c r="D585" s="63">
        <f t="shared" si="469"/>
        <v>645.161290322581</v>
      </c>
      <c r="E585" s="53">
        <v>465</v>
      </c>
      <c r="F585" s="53">
        <v>469.7</v>
      </c>
      <c r="G585" s="54"/>
      <c r="H585" s="67">
        <f t="shared" si="470"/>
        <v>3032.25806451612</v>
      </c>
      <c r="I585" s="67" t="str">
        <f t="shared" si="471"/>
        <v>0.00</v>
      </c>
      <c r="J585" s="67">
        <f t="shared" si="472"/>
        <v>3032.25806451612</v>
      </c>
    </row>
    <row r="586" ht="15.75" customHeight="1" spans="1:10">
      <c r="A586" s="73">
        <v>45034</v>
      </c>
      <c r="B586" s="51" t="s">
        <v>238</v>
      </c>
      <c r="C586" s="51" t="s">
        <v>17</v>
      </c>
      <c r="D586" s="63">
        <f t="shared" si="469"/>
        <v>271.493212669683</v>
      </c>
      <c r="E586" s="53">
        <v>1105</v>
      </c>
      <c r="F586" s="53">
        <v>1118</v>
      </c>
      <c r="G586" s="54"/>
      <c r="H586" s="67">
        <f t="shared" si="470"/>
        <v>3529.41176470588</v>
      </c>
      <c r="I586" s="67" t="str">
        <f t="shared" si="471"/>
        <v>0.00</v>
      </c>
      <c r="J586" s="67">
        <f t="shared" si="472"/>
        <v>3529.41176470588</v>
      </c>
    </row>
    <row r="587" ht="15.75" customHeight="1" spans="1:10">
      <c r="A587" s="73">
        <v>45033</v>
      </c>
      <c r="B587" s="51" t="s">
        <v>80</v>
      </c>
      <c r="C587" s="51" t="s">
        <v>17</v>
      </c>
      <c r="D587" s="63">
        <f t="shared" ref="D587:D590" si="473">300000/E587</f>
        <v>416.666666666667</v>
      </c>
      <c r="E587" s="53">
        <v>720</v>
      </c>
      <c r="F587" s="53">
        <v>730</v>
      </c>
      <c r="G587" s="54"/>
      <c r="H587" s="67">
        <f t="shared" ref="H587:H590" si="474">IF(C587="BUY",(F587-E587)*D587,(E587-F587)*D587)</f>
        <v>4166.66666666667</v>
      </c>
      <c r="I587" s="67" t="str">
        <f t="shared" ref="I587:I590" si="475">IF(G587=0,"0.00",IF(C587="BUY",(G587-F587)*D587,(F587-G587)*D587))</f>
        <v>0.00</v>
      </c>
      <c r="J587" s="67">
        <f t="shared" ref="J587:J590" si="476">I587+H587</f>
        <v>4166.66666666667</v>
      </c>
    </row>
    <row r="588" ht="15.75" customHeight="1" spans="1:10">
      <c r="A588" s="73">
        <v>45033</v>
      </c>
      <c r="B588" s="51" t="s">
        <v>73</v>
      </c>
      <c r="C588" s="51" t="s">
        <v>17</v>
      </c>
      <c r="D588" s="63">
        <f t="shared" si="473"/>
        <v>512.820512820513</v>
      </c>
      <c r="E588" s="53">
        <v>585</v>
      </c>
      <c r="F588" s="53">
        <v>590</v>
      </c>
      <c r="G588" s="54"/>
      <c r="H588" s="67">
        <f t="shared" si="474"/>
        <v>2564.10256410256</v>
      </c>
      <c r="I588" s="67" t="str">
        <f t="shared" si="475"/>
        <v>0.00</v>
      </c>
      <c r="J588" s="67">
        <f t="shared" si="476"/>
        <v>2564.10256410256</v>
      </c>
    </row>
    <row r="589" ht="15.75" customHeight="1" spans="1:10">
      <c r="A589" s="73">
        <v>45033</v>
      </c>
      <c r="B589" s="51" t="s">
        <v>41</v>
      </c>
      <c r="C589" s="51" t="s">
        <v>17</v>
      </c>
      <c r="D589" s="63">
        <f t="shared" si="473"/>
        <v>663.716814159292</v>
      </c>
      <c r="E589" s="53">
        <v>452</v>
      </c>
      <c r="F589" s="53">
        <v>456</v>
      </c>
      <c r="G589" s="54">
        <v>462</v>
      </c>
      <c r="H589" s="67">
        <f t="shared" si="474"/>
        <v>2654.86725663717</v>
      </c>
      <c r="I589" s="67">
        <f t="shared" si="475"/>
        <v>3982.30088495575</v>
      </c>
      <c r="J589" s="67">
        <f t="shared" si="476"/>
        <v>6637.16814159292</v>
      </c>
    </row>
    <row r="590" ht="15.75" customHeight="1" spans="1:10">
      <c r="A590" s="73">
        <v>45033</v>
      </c>
      <c r="B590" s="51" t="s">
        <v>252</v>
      </c>
      <c r="C590" s="51" t="s">
        <v>17</v>
      </c>
      <c r="D590" s="63">
        <f t="shared" si="473"/>
        <v>550.45871559633</v>
      </c>
      <c r="E590" s="53">
        <v>545</v>
      </c>
      <c r="F590" s="53">
        <v>550</v>
      </c>
      <c r="G590" s="54">
        <v>557</v>
      </c>
      <c r="H590" s="67">
        <f t="shared" si="474"/>
        <v>2752.29357798165</v>
      </c>
      <c r="I590" s="67">
        <f t="shared" si="475"/>
        <v>3853.21100917431</v>
      </c>
      <c r="J590" s="67">
        <f t="shared" si="476"/>
        <v>6605.50458715596</v>
      </c>
    </row>
    <row r="591" ht="15.75" customHeight="1" spans="1:10">
      <c r="A591" s="73">
        <v>45029</v>
      </c>
      <c r="B591" s="51" t="s">
        <v>73</v>
      </c>
      <c r="C591" s="51" t="s">
        <v>17</v>
      </c>
      <c r="D591" s="63">
        <f t="shared" ref="D591:D594" si="477">300000/E591</f>
        <v>522.648083623693</v>
      </c>
      <c r="E591" s="53">
        <v>574</v>
      </c>
      <c r="F591" s="53">
        <v>577</v>
      </c>
      <c r="G591" s="54"/>
      <c r="H591" s="67">
        <f t="shared" ref="H591:H594" si="478">IF(C591="BUY",(F591-E591)*D591,(E591-F591)*D591)</f>
        <v>1567.94425087108</v>
      </c>
      <c r="I591" s="67" t="str">
        <f t="shared" ref="I591:I594" si="479">IF(G591=0,"0.00",IF(C591="BUY",(G591-F591)*D591,(F591-G591)*D591))</f>
        <v>0.00</v>
      </c>
      <c r="J591" s="67">
        <f t="shared" ref="J591:J594" si="480">I591+H591</f>
        <v>1567.94425087108</v>
      </c>
    </row>
    <row r="592" ht="15.75" customHeight="1" spans="1:10">
      <c r="A592" s="73">
        <v>45029</v>
      </c>
      <c r="B592" s="51" t="s">
        <v>112</v>
      </c>
      <c r="C592" s="51" t="s">
        <v>17</v>
      </c>
      <c r="D592" s="63">
        <f t="shared" si="477"/>
        <v>733.496332518337</v>
      </c>
      <c r="E592" s="53">
        <v>409</v>
      </c>
      <c r="F592" s="53">
        <v>413</v>
      </c>
      <c r="G592" s="54"/>
      <c r="H592" s="67">
        <f t="shared" si="478"/>
        <v>2933.98533007335</v>
      </c>
      <c r="I592" s="67" t="str">
        <f t="shared" si="479"/>
        <v>0.00</v>
      </c>
      <c r="J592" s="67">
        <f t="shared" si="480"/>
        <v>2933.98533007335</v>
      </c>
    </row>
    <row r="593" ht="15.75" customHeight="1" spans="1:10">
      <c r="A593" s="73">
        <v>45029</v>
      </c>
      <c r="B593" s="51" t="s">
        <v>150</v>
      </c>
      <c r="C593" s="51" t="s">
        <v>17</v>
      </c>
      <c r="D593" s="63">
        <f t="shared" si="477"/>
        <v>678.733031674208</v>
      </c>
      <c r="E593" s="53">
        <v>442</v>
      </c>
      <c r="F593" s="53">
        <v>446</v>
      </c>
      <c r="G593" s="54">
        <v>450</v>
      </c>
      <c r="H593" s="67">
        <f t="shared" si="478"/>
        <v>2714.93212669683</v>
      </c>
      <c r="I593" s="67">
        <f t="shared" si="479"/>
        <v>2714.93212669683</v>
      </c>
      <c r="J593" s="67">
        <f t="shared" si="480"/>
        <v>5429.86425339367</v>
      </c>
    </row>
    <row r="594" ht="15.75" customHeight="1" spans="1:10">
      <c r="A594" s="73">
        <v>45029</v>
      </c>
      <c r="B594" s="51" t="s">
        <v>41</v>
      </c>
      <c r="C594" s="51" t="s">
        <v>17</v>
      </c>
      <c r="D594" s="63">
        <f t="shared" si="477"/>
        <v>688.073394495413</v>
      </c>
      <c r="E594" s="53">
        <v>436</v>
      </c>
      <c r="F594" s="53">
        <v>440</v>
      </c>
      <c r="G594" s="54">
        <v>445</v>
      </c>
      <c r="H594" s="67">
        <f t="shared" si="478"/>
        <v>2752.29357798165</v>
      </c>
      <c r="I594" s="67">
        <f t="shared" si="479"/>
        <v>3440.36697247706</v>
      </c>
      <c r="J594" s="67">
        <f t="shared" si="480"/>
        <v>6192.66055045872</v>
      </c>
    </row>
    <row r="595" ht="15.75" customHeight="1" spans="1:10">
      <c r="A595" s="73">
        <v>45028</v>
      </c>
      <c r="B595" s="51" t="s">
        <v>83</v>
      </c>
      <c r="C595" s="51" t="s">
        <v>17</v>
      </c>
      <c r="D595" s="63">
        <f t="shared" ref="D595:D597" si="481">300000/E595</f>
        <v>434.782608695652</v>
      </c>
      <c r="E595" s="53">
        <v>690</v>
      </c>
      <c r="F595" s="53">
        <v>696</v>
      </c>
      <c r="G595" s="54"/>
      <c r="H595" s="67">
        <f t="shared" ref="H595:H597" si="482">IF(C595="BUY",(F595-E595)*D595,(E595-F595)*D595)</f>
        <v>2608.69565217391</v>
      </c>
      <c r="I595" s="67" t="str">
        <f t="shared" ref="I595:I597" si="483">IF(G595=0,"0.00",IF(C595="BUY",(G595-F595)*D595,(F595-G595)*D595))</f>
        <v>0.00</v>
      </c>
      <c r="J595" s="67">
        <f t="shared" ref="J595:J597" si="484">I595+H595</f>
        <v>2608.69565217391</v>
      </c>
    </row>
    <row r="596" ht="15.75" customHeight="1" spans="1:10">
      <c r="A596" s="73">
        <v>45028</v>
      </c>
      <c r="B596" s="51" t="s">
        <v>41</v>
      </c>
      <c r="C596" s="51" t="s">
        <v>17</v>
      </c>
      <c r="D596" s="63">
        <f t="shared" si="481"/>
        <v>694.444444444444</v>
      </c>
      <c r="E596" s="53">
        <v>432</v>
      </c>
      <c r="F596" s="53">
        <v>436</v>
      </c>
      <c r="G596" s="54">
        <v>440</v>
      </c>
      <c r="H596" s="67">
        <f t="shared" si="482"/>
        <v>2777.77777777778</v>
      </c>
      <c r="I596" s="67">
        <f t="shared" si="483"/>
        <v>2777.77777777778</v>
      </c>
      <c r="J596" s="67">
        <f t="shared" si="484"/>
        <v>5555.55555555556</v>
      </c>
    </row>
    <row r="597" ht="15.75" customHeight="1" spans="1:10">
      <c r="A597" s="73">
        <v>45028</v>
      </c>
      <c r="B597" s="51" t="s">
        <v>113</v>
      </c>
      <c r="C597" s="51" t="s">
        <v>17</v>
      </c>
      <c r="D597" s="63">
        <f t="shared" si="481"/>
        <v>177.514792899408</v>
      </c>
      <c r="E597" s="53">
        <v>1690</v>
      </c>
      <c r="F597" s="53">
        <v>1710</v>
      </c>
      <c r="G597" s="54">
        <v>1730</v>
      </c>
      <c r="H597" s="67">
        <f t="shared" si="482"/>
        <v>3550.29585798817</v>
      </c>
      <c r="I597" s="67">
        <f t="shared" si="483"/>
        <v>3550.29585798817</v>
      </c>
      <c r="J597" s="67">
        <f t="shared" si="484"/>
        <v>7100.59171597633</v>
      </c>
    </row>
    <row r="598" ht="15.75" customHeight="1" spans="1:10">
      <c r="A598" s="73">
        <v>45027</v>
      </c>
      <c r="B598" s="51" t="s">
        <v>186</v>
      </c>
      <c r="C598" s="51" t="s">
        <v>17</v>
      </c>
      <c r="D598" s="63">
        <f t="shared" ref="D598:D600" si="485">300000/E598</f>
        <v>340.136054421769</v>
      </c>
      <c r="E598" s="53">
        <v>882</v>
      </c>
      <c r="F598" s="53">
        <v>890</v>
      </c>
      <c r="G598" s="54">
        <v>900</v>
      </c>
      <c r="H598" s="67">
        <f t="shared" ref="H598:H600" si="486">IF(C598="BUY",(F598-E598)*D598,(E598-F598)*D598)</f>
        <v>2721.08843537415</v>
      </c>
      <c r="I598" s="67">
        <f t="shared" ref="I598:I600" si="487">IF(G598=0,"0.00",IF(C598="BUY",(G598-F598)*D598,(F598-G598)*D598))</f>
        <v>3401.36054421769</v>
      </c>
      <c r="J598" s="67">
        <f t="shared" ref="J598:J600" si="488">I598+H598</f>
        <v>6122.44897959184</v>
      </c>
    </row>
    <row r="599" ht="15.75" customHeight="1" spans="1:10">
      <c r="A599" s="73">
        <v>45027</v>
      </c>
      <c r="B599" s="51" t="s">
        <v>80</v>
      </c>
      <c r="C599" s="51" t="s">
        <v>17</v>
      </c>
      <c r="D599" s="63">
        <f t="shared" si="485"/>
        <v>428.571428571429</v>
      </c>
      <c r="E599" s="53">
        <v>700</v>
      </c>
      <c r="F599" s="53">
        <v>707</v>
      </c>
      <c r="G599" s="54"/>
      <c r="H599" s="67">
        <f t="shared" si="486"/>
        <v>3000</v>
      </c>
      <c r="I599" s="67" t="str">
        <f t="shared" si="487"/>
        <v>0.00</v>
      </c>
      <c r="J599" s="67">
        <f t="shared" si="488"/>
        <v>3000</v>
      </c>
    </row>
    <row r="600" ht="15.75" customHeight="1" spans="1:10">
      <c r="A600" s="73">
        <v>45027</v>
      </c>
      <c r="B600" s="51" t="s">
        <v>70</v>
      </c>
      <c r="C600" s="51" t="s">
        <v>17</v>
      </c>
      <c r="D600" s="63">
        <f t="shared" si="485"/>
        <v>365.853658536585</v>
      </c>
      <c r="E600" s="53">
        <v>820</v>
      </c>
      <c r="F600" s="53">
        <v>828</v>
      </c>
      <c r="G600" s="54"/>
      <c r="H600" s="67">
        <f t="shared" si="486"/>
        <v>2926.82926829268</v>
      </c>
      <c r="I600" s="67" t="str">
        <f t="shared" si="487"/>
        <v>0.00</v>
      </c>
      <c r="J600" s="67">
        <f t="shared" si="488"/>
        <v>2926.82926829268</v>
      </c>
    </row>
    <row r="601" ht="15.75" customHeight="1" spans="1:10">
      <c r="A601" s="73">
        <v>45026</v>
      </c>
      <c r="B601" s="51" t="s">
        <v>80</v>
      </c>
      <c r="C601" s="51" t="s">
        <v>17</v>
      </c>
      <c r="D601" s="63">
        <f t="shared" ref="D601:D604" si="489">300000/E601</f>
        <v>447.093889716841</v>
      </c>
      <c r="E601" s="53">
        <v>671</v>
      </c>
      <c r="F601" s="53">
        <v>675</v>
      </c>
      <c r="G601" s="54"/>
      <c r="H601" s="67">
        <f t="shared" ref="H601:H608" si="490">IF(C601="BUY",(F601-E601)*D601,(E601-F601)*D601)</f>
        <v>1788.37555886736</v>
      </c>
      <c r="I601" s="67" t="str">
        <f t="shared" ref="I601:I608" si="491">IF(G601=0,"0.00",IF(C601="BUY",(G601-F601)*D601,(F601-G601)*D601))</f>
        <v>0.00</v>
      </c>
      <c r="J601" s="67">
        <f t="shared" ref="J601:J608" si="492">I601+H601</f>
        <v>1788.37555886736</v>
      </c>
    </row>
    <row r="602" ht="15.75" customHeight="1" spans="1:10">
      <c r="A602" s="73">
        <v>45026</v>
      </c>
      <c r="B602" s="51" t="s">
        <v>227</v>
      </c>
      <c r="C602" s="51" t="s">
        <v>17</v>
      </c>
      <c r="D602" s="63">
        <f t="shared" si="489"/>
        <v>429.799426934097</v>
      </c>
      <c r="E602" s="53">
        <v>698</v>
      </c>
      <c r="F602" s="53">
        <v>690</v>
      </c>
      <c r="G602" s="54"/>
      <c r="H602" s="67">
        <f t="shared" si="490"/>
        <v>-3438.39541547278</v>
      </c>
      <c r="I602" s="67" t="str">
        <f t="shared" si="491"/>
        <v>0.00</v>
      </c>
      <c r="J602" s="67">
        <f t="shared" si="492"/>
        <v>-3438.39541547278</v>
      </c>
    </row>
    <row r="603" ht="15.75" customHeight="1" spans="1:10">
      <c r="A603" s="73">
        <v>45026</v>
      </c>
      <c r="B603" s="51" t="s">
        <v>131</v>
      </c>
      <c r="C603" s="51" t="s">
        <v>17</v>
      </c>
      <c r="D603" s="63">
        <f t="shared" si="489"/>
        <v>961.538461538462</v>
      </c>
      <c r="E603" s="53">
        <v>312</v>
      </c>
      <c r="F603" s="53">
        <v>315</v>
      </c>
      <c r="G603" s="54"/>
      <c r="H603" s="67">
        <f t="shared" si="490"/>
        <v>2884.61538461538</v>
      </c>
      <c r="I603" s="67" t="str">
        <f t="shared" si="491"/>
        <v>0.00</v>
      </c>
      <c r="J603" s="67">
        <f t="shared" si="492"/>
        <v>2884.61538461538</v>
      </c>
    </row>
    <row r="604" ht="15.75" customHeight="1" spans="1:10">
      <c r="A604" s="73">
        <v>45026</v>
      </c>
      <c r="B604" s="51" t="s">
        <v>214</v>
      </c>
      <c r="C604" s="51" t="s">
        <v>17</v>
      </c>
      <c r="D604" s="63">
        <f t="shared" si="489"/>
        <v>402.144772117962</v>
      </c>
      <c r="E604" s="53">
        <v>746</v>
      </c>
      <c r="F604" s="53">
        <v>754</v>
      </c>
      <c r="G604" s="54">
        <v>762</v>
      </c>
      <c r="H604" s="67">
        <f t="shared" si="490"/>
        <v>3217.1581769437</v>
      </c>
      <c r="I604" s="67">
        <f t="shared" si="491"/>
        <v>3217.1581769437</v>
      </c>
      <c r="J604" s="67">
        <f t="shared" si="492"/>
        <v>6434.3163538874</v>
      </c>
    </row>
    <row r="605" ht="15.75" customHeight="1" spans="1:10">
      <c r="A605" s="73">
        <v>45022</v>
      </c>
      <c r="B605" s="51" t="s">
        <v>80</v>
      </c>
      <c r="C605" s="51" t="s">
        <v>17</v>
      </c>
      <c r="D605" s="63">
        <f t="shared" ref="D605:D608" si="493">300000/E605</f>
        <v>463.678516228748</v>
      </c>
      <c r="E605" s="53">
        <v>647</v>
      </c>
      <c r="F605" s="53">
        <v>655</v>
      </c>
      <c r="G605" s="54">
        <v>662</v>
      </c>
      <c r="H605" s="67">
        <f t="shared" si="490"/>
        <v>3709.42812982998</v>
      </c>
      <c r="I605" s="67">
        <f t="shared" si="491"/>
        <v>3245.74961360124</v>
      </c>
      <c r="J605" s="67">
        <f t="shared" si="492"/>
        <v>6955.17774343122</v>
      </c>
    </row>
    <row r="606" ht="15.75" customHeight="1" spans="1:10">
      <c r="A606" s="73">
        <v>45022</v>
      </c>
      <c r="B606" s="51" t="s">
        <v>253</v>
      </c>
      <c r="C606" s="51" t="s">
        <v>17</v>
      </c>
      <c r="D606" s="63">
        <f t="shared" si="493"/>
        <v>436.046511627907</v>
      </c>
      <c r="E606" s="53">
        <v>688</v>
      </c>
      <c r="F606" s="53">
        <v>695</v>
      </c>
      <c r="G606" s="54"/>
      <c r="H606" s="67">
        <f t="shared" si="490"/>
        <v>3052.32558139535</v>
      </c>
      <c r="I606" s="67" t="str">
        <f t="shared" si="491"/>
        <v>0.00</v>
      </c>
      <c r="J606" s="67">
        <f t="shared" si="492"/>
        <v>3052.32558139535</v>
      </c>
    </row>
    <row r="607" ht="15.75" customHeight="1" spans="1:10">
      <c r="A607" s="73">
        <v>45022</v>
      </c>
      <c r="B607" s="51" t="s">
        <v>254</v>
      </c>
      <c r="C607" s="51" t="s">
        <v>17</v>
      </c>
      <c r="D607" s="63">
        <f t="shared" si="493"/>
        <v>2941.17647058824</v>
      </c>
      <c r="E607" s="53">
        <v>102</v>
      </c>
      <c r="F607" s="53">
        <v>102</v>
      </c>
      <c r="G607" s="54"/>
      <c r="H607" s="67">
        <f t="shared" si="490"/>
        <v>0</v>
      </c>
      <c r="I607" s="67" t="str">
        <f t="shared" si="491"/>
        <v>0.00</v>
      </c>
      <c r="J607" s="67">
        <f t="shared" si="492"/>
        <v>0</v>
      </c>
    </row>
    <row r="608" ht="15.75" customHeight="1" spans="1:10">
      <c r="A608" s="73">
        <v>45022</v>
      </c>
      <c r="B608" s="51" t="s">
        <v>43</v>
      </c>
      <c r="C608" s="51" t="s">
        <v>17</v>
      </c>
      <c r="D608" s="63">
        <f t="shared" si="493"/>
        <v>395.778364116095</v>
      </c>
      <c r="E608" s="53">
        <v>758</v>
      </c>
      <c r="F608" s="53">
        <v>758</v>
      </c>
      <c r="G608" s="54"/>
      <c r="H608" s="67">
        <f t="shared" si="490"/>
        <v>0</v>
      </c>
      <c r="I608" s="67" t="str">
        <f t="shared" si="491"/>
        <v>0.00</v>
      </c>
      <c r="J608" s="67">
        <f t="shared" si="492"/>
        <v>0</v>
      </c>
    </row>
    <row r="609" ht="15.75" customHeight="1" spans="1:10">
      <c r="A609" s="73">
        <v>45021</v>
      </c>
      <c r="B609" s="51" t="s">
        <v>115</v>
      </c>
      <c r="C609" s="51" t="s">
        <v>17</v>
      </c>
      <c r="D609" s="63">
        <f t="shared" ref="D609:D612" si="494">300000/E609</f>
        <v>204.081632653061</v>
      </c>
      <c r="E609" s="53">
        <v>1470</v>
      </c>
      <c r="F609" s="53">
        <v>1452</v>
      </c>
      <c r="G609" s="54"/>
      <c r="H609" s="67">
        <f t="shared" ref="H609:H612" si="495">IF(C609="BUY",(F609-E609)*D609,(E609-F609)*D609)</f>
        <v>-3673.4693877551</v>
      </c>
      <c r="I609" s="67" t="str">
        <f t="shared" ref="I609:I612" si="496">IF(G609=0,"0.00",IF(C609="BUY",(G609-F609)*D609,(F609-G609)*D609))</f>
        <v>0.00</v>
      </c>
      <c r="J609" s="67">
        <f t="shared" ref="J609:J612" si="497">I609+H609</f>
        <v>-3673.4693877551</v>
      </c>
    </row>
    <row r="610" ht="15.75" customHeight="1" spans="1:10">
      <c r="A610" s="73">
        <v>45021</v>
      </c>
      <c r="B610" s="51" t="s">
        <v>214</v>
      </c>
      <c r="C610" s="51" t="s">
        <v>17</v>
      </c>
      <c r="D610" s="63">
        <f t="shared" si="494"/>
        <v>418.994413407821</v>
      </c>
      <c r="E610" s="53">
        <v>716</v>
      </c>
      <c r="F610" s="53">
        <v>723</v>
      </c>
      <c r="G610" s="54"/>
      <c r="H610" s="67">
        <f t="shared" si="495"/>
        <v>2932.96089385475</v>
      </c>
      <c r="I610" s="67" t="str">
        <f t="shared" si="496"/>
        <v>0.00</v>
      </c>
      <c r="J610" s="67">
        <f t="shared" si="497"/>
        <v>2932.96089385475</v>
      </c>
    </row>
    <row r="611" ht="15.75" customHeight="1" spans="1:10">
      <c r="A611" s="73">
        <v>45021</v>
      </c>
      <c r="B611" s="51" t="s">
        <v>72</v>
      </c>
      <c r="C611" s="51" t="s">
        <v>17</v>
      </c>
      <c r="D611" s="63">
        <f t="shared" si="494"/>
        <v>370.37037037037</v>
      </c>
      <c r="E611" s="53">
        <v>810</v>
      </c>
      <c r="F611" s="53">
        <v>820</v>
      </c>
      <c r="G611" s="54"/>
      <c r="H611" s="67">
        <f t="shared" si="495"/>
        <v>3703.7037037037</v>
      </c>
      <c r="I611" s="67" t="str">
        <f t="shared" si="496"/>
        <v>0.00</v>
      </c>
      <c r="J611" s="67">
        <f t="shared" si="497"/>
        <v>3703.7037037037</v>
      </c>
    </row>
    <row r="612" ht="15.75" customHeight="1" spans="1:10">
      <c r="A612" s="73">
        <v>45021</v>
      </c>
      <c r="B612" s="51" t="s">
        <v>73</v>
      </c>
      <c r="C612" s="51" t="s">
        <v>17</v>
      </c>
      <c r="D612" s="63">
        <f t="shared" si="494"/>
        <v>519.031141868512</v>
      </c>
      <c r="E612" s="53">
        <v>578</v>
      </c>
      <c r="F612" s="53">
        <v>582.75</v>
      </c>
      <c r="G612" s="54"/>
      <c r="H612" s="67">
        <f t="shared" si="495"/>
        <v>2465.39792387543</v>
      </c>
      <c r="I612" s="67" t="str">
        <f t="shared" si="496"/>
        <v>0.00</v>
      </c>
      <c r="J612" s="67">
        <f t="shared" si="497"/>
        <v>2465.39792387543</v>
      </c>
    </row>
    <row r="613" ht="15.75" customHeight="1" spans="1:10">
      <c r="A613" s="73">
        <v>45019</v>
      </c>
      <c r="B613" s="51" t="s">
        <v>209</v>
      </c>
      <c r="C613" s="51" t="s">
        <v>17</v>
      </c>
      <c r="D613" s="63">
        <f t="shared" ref="D613:D616" si="498">300000/E613</f>
        <v>115.384615384615</v>
      </c>
      <c r="E613" s="53">
        <v>2600</v>
      </c>
      <c r="F613" s="53">
        <v>2610</v>
      </c>
      <c r="G613" s="54"/>
      <c r="H613" s="67">
        <f t="shared" ref="H613:H617" si="499">IF(C613="BUY",(F613-E613)*D613,(E613-F613)*D613)</f>
        <v>1153.84615384615</v>
      </c>
      <c r="I613" s="67" t="str">
        <f t="shared" ref="I613:I617" si="500">IF(G613=0,"0.00",IF(C613="BUY",(G613-F613)*D613,(F613-G613)*D613))</f>
        <v>0.00</v>
      </c>
      <c r="J613" s="67">
        <f t="shared" ref="J613:J617" si="501">I613+H613</f>
        <v>1153.84615384615</v>
      </c>
    </row>
    <row r="614" ht="15.75" customHeight="1" spans="1:10">
      <c r="A614" s="73">
        <v>45019</v>
      </c>
      <c r="B614" s="51" t="s">
        <v>186</v>
      </c>
      <c r="C614" s="51" t="s">
        <v>17</v>
      </c>
      <c r="D614" s="63">
        <f t="shared" si="498"/>
        <v>344.827586206897</v>
      </c>
      <c r="E614" s="53">
        <v>870</v>
      </c>
      <c r="F614" s="53">
        <v>878</v>
      </c>
      <c r="G614" s="54">
        <v>885</v>
      </c>
      <c r="H614" s="67">
        <f t="shared" si="499"/>
        <v>2758.62068965517</v>
      </c>
      <c r="I614" s="67">
        <f t="shared" si="500"/>
        <v>2413.79310344828</v>
      </c>
      <c r="J614" s="67">
        <f t="shared" si="501"/>
        <v>5172.41379310345</v>
      </c>
    </row>
    <row r="615" ht="15.75" customHeight="1" spans="1:10">
      <c r="A615" s="73">
        <v>45019</v>
      </c>
      <c r="B615" s="51" t="s">
        <v>238</v>
      </c>
      <c r="C615" s="51" t="s">
        <v>17</v>
      </c>
      <c r="D615" s="63">
        <f t="shared" si="498"/>
        <v>298.507462686567</v>
      </c>
      <c r="E615" s="53">
        <v>1005</v>
      </c>
      <c r="F615" s="53">
        <v>992</v>
      </c>
      <c r="G615" s="54"/>
      <c r="H615" s="67">
        <f t="shared" si="499"/>
        <v>-3880.59701492537</v>
      </c>
      <c r="I615" s="67" t="str">
        <f t="shared" si="500"/>
        <v>0.00</v>
      </c>
      <c r="J615" s="67">
        <f t="shared" si="501"/>
        <v>-3880.59701492537</v>
      </c>
    </row>
    <row r="616" ht="15.75" customHeight="1" spans="1:10">
      <c r="A616" s="73">
        <v>45019</v>
      </c>
      <c r="B616" s="51" t="s">
        <v>115</v>
      </c>
      <c r="C616" s="51" t="s">
        <v>17</v>
      </c>
      <c r="D616" s="63">
        <f t="shared" si="498"/>
        <v>213.98002853067</v>
      </c>
      <c r="E616" s="53">
        <v>1402</v>
      </c>
      <c r="F616" s="53">
        <v>1416</v>
      </c>
      <c r="G616" s="54"/>
      <c r="H616" s="67">
        <f t="shared" si="499"/>
        <v>2995.72039942939</v>
      </c>
      <c r="I616" s="67" t="str">
        <f t="shared" si="500"/>
        <v>0.00</v>
      </c>
      <c r="J616" s="67">
        <f t="shared" si="501"/>
        <v>2995.72039942939</v>
      </c>
    </row>
    <row r="617" ht="15.75" customHeight="1" spans="1:10">
      <c r="A617" s="73">
        <v>45016</v>
      </c>
      <c r="B617" s="51" t="s">
        <v>255</v>
      </c>
      <c r="C617" s="51" t="s">
        <v>17</v>
      </c>
      <c r="D617" s="63">
        <f t="shared" ref="D617:D619" si="502">300000/E617</f>
        <v>397.350993377483</v>
      </c>
      <c r="E617" s="53">
        <v>755</v>
      </c>
      <c r="F617" s="53">
        <v>758</v>
      </c>
      <c r="G617" s="54"/>
      <c r="H617" s="67">
        <f t="shared" si="499"/>
        <v>1192.05298013245</v>
      </c>
      <c r="I617" s="67" t="str">
        <f t="shared" si="500"/>
        <v>0.00</v>
      </c>
      <c r="J617" s="67">
        <f t="shared" si="501"/>
        <v>1192.05298013245</v>
      </c>
    </row>
    <row r="618" ht="15.75" customHeight="1" spans="1:10">
      <c r="A618" s="73">
        <v>45016</v>
      </c>
      <c r="B618" s="51" t="s">
        <v>186</v>
      </c>
      <c r="C618" s="51" t="s">
        <v>17</v>
      </c>
      <c r="D618" s="63">
        <f t="shared" si="502"/>
        <v>384.615384615385</v>
      </c>
      <c r="E618" s="53">
        <v>780</v>
      </c>
      <c r="F618" s="53">
        <v>787</v>
      </c>
      <c r="G618" s="54">
        <v>795</v>
      </c>
      <c r="H618" s="67">
        <f t="shared" ref="H618:H619" si="503">IF(C618="BUY",(F618-E618)*D618,(E618-F618)*D618)</f>
        <v>2692.30769230769</v>
      </c>
      <c r="I618" s="67">
        <f t="shared" ref="I618:I619" si="504">IF(G618=0,"0.00",IF(C618="BUY",(G618-F618)*D618,(F618-G618)*D618))</f>
        <v>3076.92307692308</v>
      </c>
      <c r="J618" s="67">
        <f t="shared" ref="J618:J619" si="505">I618+H618</f>
        <v>5769.23076923077</v>
      </c>
    </row>
    <row r="619" ht="15.75" customHeight="1" spans="1:10">
      <c r="A619" s="73">
        <v>45016</v>
      </c>
      <c r="B619" s="51" t="s">
        <v>41</v>
      </c>
      <c r="C619" s="51" t="s">
        <v>17</v>
      </c>
      <c r="D619" s="63">
        <f t="shared" si="502"/>
        <v>710.900473933649</v>
      </c>
      <c r="E619" s="53">
        <v>422</v>
      </c>
      <c r="F619" s="53">
        <v>416</v>
      </c>
      <c r="G619" s="54"/>
      <c r="H619" s="67">
        <f t="shared" si="503"/>
        <v>-4265.4028436019</v>
      </c>
      <c r="I619" s="67" t="str">
        <f t="shared" si="504"/>
        <v>0.00</v>
      </c>
      <c r="J619" s="67">
        <f t="shared" si="505"/>
        <v>-4265.4028436019</v>
      </c>
    </row>
    <row r="620" ht="15.75" customHeight="1" spans="1:10">
      <c r="A620" s="73">
        <v>45014</v>
      </c>
      <c r="B620" s="51" t="s">
        <v>197</v>
      </c>
      <c r="C620" s="51" t="s">
        <v>17</v>
      </c>
      <c r="D620" s="63">
        <f t="shared" ref="D620:D622" si="506">300000/E620</f>
        <v>333.333333333333</v>
      </c>
      <c r="E620" s="53">
        <v>900</v>
      </c>
      <c r="F620" s="53">
        <v>910</v>
      </c>
      <c r="G620" s="54"/>
      <c r="H620" s="67">
        <f t="shared" ref="H620:H622" si="507">IF(C620="BUY",(F620-E620)*D620,(E620-F620)*D620)</f>
        <v>3333.33333333333</v>
      </c>
      <c r="I620" s="67" t="str">
        <f t="shared" ref="I620:I622" si="508">IF(G620=0,"0.00",IF(C620="BUY",(G620-F620)*D620,(F620-G620)*D620))</f>
        <v>0.00</v>
      </c>
      <c r="J620" s="67">
        <f t="shared" ref="J620:J622" si="509">I620+H620</f>
        <v>3333.33333333333</v>
      </c>
    </row>
    <row r="621" ht="15.75" customHeight="1" spans="1:10">
      <c r="A621" s="73">
        <v>45014</v>
      </c>
      <c r="B621" s="51" t="s">
        <v>76</v>
      </c>
      <c r="C621" s="51" t="s">
        <v>17</v>
      </c>
      <c r="D621" s="63">
        <f t="shared" si="506"/>
        <v>722.02166064982</v>
      </c>
      <c r="E621" s="53">
        <v>415.5</v>
      </c>
      <c r="F621" s="53">
        <v>420</v>
      </c>
      <c r="G621" s="54">
        <v>425</v>
      </c>
      <c r="H621" s="67">
        <f t="shared" si="507"/>
        <v>3249.09747292419</v>
      </c>
      <c r="I621" s="67">
        <f t="shared" si="508"/>
        <v>3610.1083032491</v>
      </c>
      <c r="J621" s="67">
        <f t="shared" si="509"/>
        <v>6859.20577617329</v>
      </c>
    </row>
    <row r="622" ht="15.75" customHeight="1" spans="1:10">
      <c r="A622" s="73">
        <v>45014</v>
      </c>
      <c r="B622" s="51" t="s">
        <v>41</v>
      </c>
      <c r="C622" s="51" t="s">
        <v>17</v>
      </c>
      <c r="D622" s="63">
        <f t="shared" si="506"/>
        <v>729.92700729927</v>
      </c>
      <c r="E622" s="53">
        <v>411</v>
      </c>
      <c r="F622" s="53">
        <v>416</v>
      </c>
      <c r="G622" s="54"/>
      <c r="H622" s="67">
        <f t="shared" si="507"/>
        <v>3649.63503649635</v>
      </c>
      <c r="I622" s="67" t="str">
        <f t="shared" si="508"/>
        <v>0.00</v>
      </c>
      <c r="J622" s="67">
        <f t="shared" si="509"/>
        <v>3649.63503649635</v>
      </c>
    </row>
    <row r="623" ht="15.75" customHeight="1" spans="1:10">
      <c r="A623" s="73">
        <v>45013</v>
      </c>
      <c r="B623" s="51" t="s">
        <v>113</v>
      </c>
      <c r="C623" s="51" t="s">
        <v>17</v>
      </c>
      <c r="D623" s="63">
        <f t="shared" ref="D623:D627" si="510">300000/E623</f>
        <v>185.185185185185</v>
      </c>
      <c r="E623" s="53">
        <v>1620</v>
      </c>
      <c r="F623" s="53">
        <v>1620</v>
      </c>
      <c r="G623" s="54"/>
      <c r="H623" s="67">
        <f t="shared" ref="H623:H627" si="511">IF(C623="BUY",(F623-E623)*D623,(E623-F623)*D623)</f>
        <v>0</v>
      </c>
      <c r="I623" s="67" t="str">
        <f t="shared" ref="I623:I627" si="512">IF(G623=0,"0.00",IF(C623="BUY",(G623-F623)*D623,(F623-G623)*D623))</f>
        <v>0.00</v>
      </c>
      <c r="J623" s="67">
        <f t="shared" ref="J623:J627" si="513">I623+H623</f>
        <v>0</v>
      </c>
    </row>
    <row r="624" ht="15.75" customHeight="1" spans="1:10">
      <c r="A624" s="73">
        <v>45013</v>
      </c>
      <c r="B624" s="51" t="s">
        <v>102</v>
      </c>
      <c r="C624" s="51" t="s">
        <v>17</v>
      </c>
      <c r="D624" s="63">
        <f t="shared" si="510"/>
        <v>224.719101123595</v>
      </c>
      <c r="E624" s="53">
        <v>1335</v>
      </c>
      <c r="F624" s="53">
        <v>1350</v>
      </c>
      <c r="G624" s="54">
        <v>1365</v>
      </c>
      <c r="H624" s="67">
        <f t="shared" si="511"/>
        <v>3370.78651685393</v>
      </c>
      <c r="I624" s="67">
        <f t="shared" si="512"/>
        <v>3370.78651685393</v>
      </c>
      <c r="J624" s="67">
        <f t="shared" si="513"/>
        <v>6741.57303370786</v>
      </c>
    </row>
    <row r="625" ht="15.75" customHeight="1" spans="1:10">
      <c r="A625" s="73">
        <v>45013</v>
      </c>
      <c r="B625" s="51" t="s">
        <v>96</v>
      </c>
      <c r="C625" s="51" t="s">
        <v>17</v>
      </c>
      <c r="D625" s="63">
        <f t="shared" si="510"/>
        <v>632.911392405063</v>
      </c>
      <c r="E625" s="53">
        <v>474</v>
      </c>
      <c r="F625" s="53">
        <v>478</v>
      </c>
      <c r="G625" s="54"/>
      <c r="H625" s="67">
        <f t="shared" si="511"/>
        <v>2531.64556962025</v>
      </c>
      <c r="I625" s="67" t="str">
        <f t="shared" si="512"/>
        <v>0.00</v>
      </c>
      <c r="J625" s="67">
        <f t="shared" si="513"/>
        <v>2531.64556962025</v>
      </c>
    </row>
    <row r="626" ht="15.75" customHeight="1" spans="1:10">
      <c r="A626" s="73">
        <v>45013</v>
      </c>
      <c r="B626" s="51" t="s">
        <v>140</v>
      </c>
      <c r="C626" s="51" t="s">
        <v>17</v>
      </c>
      <c r="D626" s="63">
        <f t="shared" si="510"/>
        <v>367.647058823529</v>
      </c>
      <c r="E626" s="53">
        <v>816</v>
      </c>
      <c r="F626" s="53">
        <v>826</v>
      </c>
      <c r="G626" s="54"/>
      <c r="H626" s="67">
        <f t="shared" si="511"/>
        <v>3676.47058823529</v>
      </c>
      <c r="I626" s="67" t="str">
        <f t="shared" si="512"/>
        <v>0.00</v>
      </c>
      <c r="J626" s="67">
        <f t="shared" si="513"/>
        <v>3676.47058823529</v>
      </c>
    </row>
    <row r="627" ht="15.75" customHeight="1" spans="1:10">
      <c r="A627" s="73">
        <v>45013</v>
      </c>
      <c r="B627" s="51" t="s">
        <v>99</v>
      </c>
      <c r="C627" s="51" t="s">
        <v>17</v>
      </c>
      <c r="D627" s="63">
        <f t="shared" si="510"/>
        <v>854.700854700855</v>
      </c>
      <c r="E627" s="53">
        <v>351</v>
      </c>
      <c r="F627" s="53">
        <v>354.95</v>
      </c>
      <c r="G627" s="54"/>
      <c r="H627" s="67">
        <f t="shared" si="511"/>
        <v>3376.06837606837</v>
      </c>
      <c r="I627" s="67" t="str">
        <f t="shared" si="512"/>
        <v>0.00</v>
      </c>
      <c r="J627" s="67">
        <f t="shared" si="513"/>
        <v>3376.06837606837</v>
      </c>
    </row>
    <row r="628" ht="15.75" customHeight="1" spans="1:10">
      <c r="A628" s="73">
        <v>45012</v>
      </c>
      <c r="B628" s="51" t="s">
        <v>213</v>
      </c>
      <c r="C628" s="51" t="s">
        <v>17</v>
      </c>
      <c r="D628" s="63">
        <f t="shared" ref="D628:D630" si="514">300000/E628</f>
        <v>306.122448979592</v>
      </c>
      <c r="E628" s="53">
        <v>980</v>
      </c>
      <c r="F628" s="53">
        <v>990</v>
      </c>
      <c r="G628" s="54"/>
      <c r="H628" s="67">
        <f t="shared" ref="H628:H630" si="515">IF(C628="BUY",(F628-E628)*D628,(E628-F628)*D628)</f>
        <v>3061.22448979592</v>
      </c>
      <c r="I628" s="67" t="str">
        <f t="shared" ref="I628:I630" si="516">IF(G628=0,"0.00",IF(C628="BUY",(G628-F628)*D628,(F628-G628)*D628))</f>
        <v>0.00</v>
      </c>
      <c r="J628" s="67">
        <f t="shared" ref="J628:J630" si="517">I628+H628</f>
        <v>3061.22448979592</v>
      </c>
    </row>
    <row r="629" ht="15.75" customHeight="1" spans="1:10">
      <c r="A629" s="73">
        <v>45012</v>
      </c>
      <c r="B629" s="51" t="s">
        <v>96</v>
      </c>
      <c r="C629" s="51" t="s">
        <v>17</v>
      </c>
      <c r="D629" s="63">
        <f t="shared" si="514"/>
        <v>623.700623700624</v>
      </c>
      <c r="E629" s="53">
        <v>481</v>
      </c>
      <c r="F629" s="53">
        <v>476</v>
      </c>
      <c r="G629" s="54"/>
      <c r="H629" s="67">
        <f t="shared" si="515"/>
        <v>-3118.50311850312</v>
      </c>
      <c r="I629" s="67" t="str">
        <f t="shared" si="516"/>
        <v>0.00</v>
      </c>
      <c r="J629" s="67">
        <f t="shared" si="517"/>
        <v>-3118.50311850312</v>
      </c>
    </row>
    <row r="630" ht="15.75" customHeight="1" spans="1:10">
      <c r="A630" s="73">
        <v>45012</v>
      </c>
      <c r="B630" s="51" t="s">
        <v>102</v>
      </c>
      <c r="C630" s="51" t="s">
        <v>17</v>
      </c>
      <c r="D630" s="63">
        <f t="shared" si="514"/>
        <v>228.658536585366</v>
      </c>
      <c r="E630" s="53">
        <v>1312</v>
      </c>
      <c r="F630" s="53">
        <v>1325</v>
      </c>
      <c r="G630" s="54">
        <v>1340</v>
      </c>
      <c r="H630" s="67">
        <f t="shared" si="515"/>
        <v>2972.56097560976</v>
      </c>
      <c r="I630" s="67">
        <f t="shared" si="516"/>
        <v>3429.87804878049</v>
      </c>
      <c r="J630" s="67">
        <f t="shared" si="517"/>
        <v>6402.43902439024</v>
      </c>
    </row>
    <row r="631" ht="15.75" customHeight="1" spans="1:10">
      <c r="A631" s="73">
        <v>45009</v>
      </c>
      <c r="B631" s="51" t="s">
        <v>70</v>
      </c>
      <c r="C631" s="51" t="s">
        <v>17</v>
      </c>
      <c r="D631" s="63">
        <f t="shared" ref="D631:D634" si="518">300000/E631</f>
        <v>347.182039115843</v>
      </c>
      <c r="E631" s="53">
        <v>864.1</v>
      </c>
      <c r="F631" s="53">
        <v>872</v>
      </c>
      <c r="G631" s="54"/>
      <c r="H631" s="67">
        <f t="shared" ref="H631:H634" si="519">IF(C631="BUY",(F631-E631)*D631,(E631-F631)*D631)</f>
        <v>2742.73810901515</v>
      </c>
      <c r="I631" s="67" t="str">
        <f t="shared" ref="I631:I634" si="520">IF(G631=0,"0.00",IF(C631="BUY",(G631-F631)*D631,(F631-G631)*D631))</f>
        <v>0.00</v>
      </c>
      <c r="J631" s="67">
        <f t="shared" ref="J631:J634" si="521">I631+H631</f>
        <v>2742.73810901515</v>
      </c>
    </row>
    <row r="632" ht="15.75" customHeight="1" spans="1:10">
      <c r="A632" s="73">
        <v>45009</v>
      </c>
      <c r="B632" s="51" t="s">
        <v>256</v>
      </c>
      <c r="C632" s="51" t="s">
        <v>17</v>
      </c>
      <c r="D632" s="63">
        <f t="shared" si="518"/>
        <v>241.935483870968</v>
      </c>
      <c r="E632" s="53">
        <v>1240</v>
      </c>
      <c r="F632" s="53">
        <v>1255</v>
      </c>
      <c r="G632" s="54">
        <v>1270</v>
      </c>
      <c r="H632" s="67">
        <f t="shared" si="519"/>
        <v>3629.03225806452</v>
      </c>
      <c r="I632" s="67">
        <f t="shared" si="520"/>
        <v>3629.03225806452</v>
      </c>
      <c r="J632" s="67">
        <f t="shared" si="521"/>
        <v>7258.06451612903</v>
      </c>
    </row>
    <row r="633" ht="15.75" customHeight="1" spans="1:10">
      <c r="A633" s="73">
        <v>45009</v>
      </c>
      <c r="B633" s="51" t="s">
        <v>112</v>
      </c>
      <c r="C633" s="51" t="s">
        <v>17</v>
      </c>
      <c r="D633" s="63">
        <f t="shared" si="518"/>
        <v>773.19587628866</v>
      </c>
      <c r="E633" s="53">
        <v>388</v>
      </c>
      <c r="F633" s="53">
        <v>392</v>
      </c>
      <c r="G633" s="54">
        <v>397</v>
      </c>
      <c r="H633" s="67">
        <f t="shared" si="519"/>
        <v>3092.78350515464</v>
      </c>
      <c r="I633" s="67">
        <f t="shared" si="520"/>
        <v>3865.9793814433</v>
      </c>
      <c r="J633" s="67">
        <f t="shared" si="521"/>
        <v>6958.76288659794</v>
      </c>
    </row>
    <row r="634" ht="15.75" customHeight="1" spans="1:10">
      <c r="A634" s="73">
        <v>45009</v>
      </c>
      <c r="B634" s="51" t="s">
        <v>115</v>
      </c>
      <c r="C634" s="51" t="s">
        <v>17</v>
      </c>
      <c r="D634" s="63">
        <f t="shared" si="518"/>
        <v>218.978102189781</v>
      </c>
      <c r="E634" s="53">
        <v>1370</v>
      </c>
      <c r="F634" s="53">
        <v>1384</v>
      </c>
      <c r="G634" s="54"/>
      <c r="H634" s="67">
        <f t="shared" si="519"/>
        <v>3065.69343065693</v>
      </c>
      <c r="I634" s="67" t="str">
        <f t="shared" si="520"/>
        <v>0.00</v>
      </c>
      <c r="J634" s="67">
        <f t="shared" si="521"/>
        <v>3065.69343065693</v>
      </c>
    </row>
    <row r="635" ht="15.75" customHeight="1" spans="1:10">
      <c r="A635" s="73">
        <v>45008</v>
      </c>
      <c r="B635" s="51" t="s">
        <v>95</v>
      </c>
      <c r="C635" s="51" t="s">
        <v>17</v>
      </c>
      <c r="D635" s="63">
        <f t="shared" ref="D635:D637" si="522">300000/E635</f>
        <v>465.83850931677</v>
      </c>
      <c r="E635" s="53">
        <v>644</v>
      </c>
      <c r="F635" s="53">
        <v>650</v>
      </c>
      <c r="G635" s="54"/>
      <c r="H635" s="67">
        <f t="shared" ref="H635:H637" si="523">IF(C635="BUY",(F635-E635)*D635,(E635-F635)*D635)</f>
        <v>2795.03105590062</v>
      </c>
      <c r="I635" s="67" t="str">
        <f t="shared" ref="I635:I637" si="524">IF(G635=0,"0.00",IF(C635="BUY",(G635-F635)*D635,(F635-G635)*D635))</f>
        <v>0.00</v>
      </c>
      <c r="J635" s="67">
        <f t="shared" ref="J635:J637" si="525">I635+H635</f>
        <v>2795.03105590062</v>
      </c>
    </row>
    <row r="636" ht="15.75" customHeight="1" spans="1:10">
      <c r="A636" s="73">
        <v>45008</v>
      </c>
      <c r="B636" s="51" t="s">
        <v>186</v>
      </c>
      <c r="C636" s="51" t="s">
        <v>17</v>
      </c>
      <c r="D636" s="63">
        <f t="shared" si="522"/>
        <v>370.37037037037</v>
      </c>
      <c r="E636" s="53">
        <v>810</v>
      </c>
      <c r="F636" s="53">
        <v>818</v>
      </c>
      <c r="G636" s="54">
        <v>828</v>
      </c>
      <c r="H636" s="67">
        <f t="shared" si="523"/>
        <v>2962.96296296296</v>
      </c>
      <c r="I636" s="67">
        <f t="shared" si="524"/>
        <v>3703.7037037037</v>
      </c>
      <c r="J636" s="67">
        <f t="shared" si="525"/>
        <v>6666.66666666667</v>
      </c>
    </row>
    <row r="637" ht="15.75" customHeight="1" spans="1:10">
      <c r="A637" s="73">
        <v>45008</v>
      </c>
      <c r="B637" s="51" t="s">
        <v>209</v>
      </c>
      <c r="C637" s="51" t="s">
        <v>17</v>
      </c>
      <c r="D637" s="63">
        <f t="shared" si="522"/>
        <v>128.205128205128</v>
      </c>
      <c r="E637" s="53">
        <v>2340</v>
      </c>
      <c r="F637" s="53">
        <v>2370</v>
      </c>
      <c r="G637" s="54"/>
      <c r="H637" s="67">
        <f t="shared" si="523"/>
        <v>3846.15384615385</v>
      </c>
      <c r="I637" s="67" t="str">
        <f t="shared" si="524"/>
        <v>0.00</v>
      </c>
      <c r="J637" s="67">
        <f t="shared" si="525"/>
        <v>3846.15384615385</v>
      </c>
    </row>
    <row r="638" ht="15.75" customHeight="1" spans="1:10">
      <c r="A638" s="73">
        <v>45007</v>
      </c>
      <c r="B638" s="51" t="s">
        <v>112</v>
      </c>
      <c r="C638" s="51" t="s">
        <v>17</v>
      </c>
      <c r="D638" s="63">
        <f t="shared" ref="D638:D643" si="526">300000/E638</f>
        <v>769.230769230769</v>
      </c>
      <c r="E638" s="53">
        <v>390</v>
      </c>
      <c r="F638" s="53">
        <v>395</v>
      </c>
      <c r="G638" s="54"/>
      <c r="H638" s="67">
        <f t="shared" ref="H638:H639" si="527">IF(C638="BUY",(F638-E638)*D638,(E638-F638)*D638)</f>
        <v>3846.15384615385</v>
      </c>
      <c r="I638" s="67" t="str">
        <f t="shared" ref="I638:I639" si="528">IF(G638=0,"0.00",IF(C638="BUY",(G638-F638)*D638,(F638-G638)*D638))</f>
        <v>0.00</v>
      </c>
      <c r="J638" s="67">
        <f t="shared" ref="J638:J639" si="529">I638+H638</f>
        <v>3846.15384615385</v>
      </c>
    </row>
    <row r="639" ht="15.75" customHeight="1" spans="1:10">
      <c r="A639" s="73">
        <v>45007</v>
      </c>
      <c r="B639" s="51" t="s">
        <v>96</v>
      </c>
      <c r="C639" s="51" t="s">
        <v>17</v>
      </c>
      <c r="D639" s="63">
        <f t="shared" si="526"/>
        <v>609.756097560976</v>
      </c>
      <c r="E639" s="53">
        <v>492</v>
      </c>
      <c r="F639" s="53">
        <v>496</v>
      </c>
      <c r="G639" s="54"/>
      <c r="H639" s="67">
        <f t="shared" si="527"/>
        <v>2439.0243902439</v>
      </c>
      <c r="I639" s="67" t="str">
        <f t="shared" si="528"/>
        <v>0.00</v>
      </c>
      <c r="J639" s="67">
        <f t="shared" si="529"/>
        <v>2439.0243902439</v>
      </c>
    </row>
    <row r="640" ht="15.75" customHeight="1" spans="1:10">
      <c r="A640" s="73">
        <v>45006</v>
      </c>
      <c r="B640" s="51" t="s">
        <v>95</v>
      </c>
      <c r="C640" s="51" t="s">
        <v>17</v>
      </c>
      <c r="D640" s="63">
        <f t="shared" si="526"/>
        <v>490.196078431373</v>
      </c>
      <c r="E640" s="53">
        <v>612</v>
      </c>
      <c r="F640" s="53">
        <v>618</v>
      </c>
      <c r="G640" s="54">
        <v>625</v>
      </c>
      <c r="H640" s="67">
        <f t="shared" ref="H640:H642" si="530">IF(C640="BUY",(F640-E640)*D640,(E640-F640)*D640)</f>
        <v>2941.17647058824</v>
      </c>
      <c r="I640" s="67">
        <f t="shared" ref="I640:I642" si="531">IF(G640=0,"0.00",IF(C640="BUY",(G640-F640)*D640,(F640-G640)*D640))</f>
        <v>3431.37254901961</v>
      </c>
      <c r="J640" s="67">
        <f t="shared" ref="J640:J642" si="532">I640+H640</f>
        <v>6372.54901960784</v>
      </c>
    </row>
    <row r="641" ht="15.75" customHeight="1" spans="1:10">
      <c r="A641" s="73">
        <v>45006</v>
      </c>
      <c r="B641" s="51" t="s">
        <v>73</v>
      </c>
      <c r="C641" s="51" t="s">
        <v>17</v>
      </c>
      <c r="D641" s="63">
        <f t="shared" si="526"/>
        <v>553.505535055351</v>
      </c>
      <c r="E641" s="53">
        <v>542</v>
      </c>
      <c r="F641" s="53">
        <v>544</v>
      </c>
      <c r="G641" s="54"/>
      <c r="H641" s="67">
        <f t="shared" si="530"/>
        <v>1107.0110701107</v>
      </c>
      <c r="I641" s="67" t="str">
        <f t="shared" si="531"/>
        <v>0.00</v>
      </c>
      <c r="J641" s="67">
        <f t="shared" si="532"/>
        <v>1107.0110701107</v>
      </c>
    </row>
    <row r="642" ht="15.75" customHeight="1" spans="1:10">
      <c r="A642" s="73">
        <v>45006</v>
      </c>
      <c r="B642" s="51" t="s">
        <v>102</v>
      </c>
      <c r="C642" s="51" t="s">
        <v>17</v>
      </c>
      <c r="D642" s="63">
        <f t="shared" si="526"/>
        <v>222.222222222222</v>
      </c>
      <c r="E642" s="53">
        <v>1350</v>
      </c>
      <c r="F642" s="53">
        <v>1365</v>
      </c>
      <c r="G642" s="54"/>
      <c r="H642" s="67">
        <f t="shared" si="530"/>
        <v>3333.33333333333</v>
      </c>
      <c r="I642" s="67" t="str">
        <f t="shared" si="531"/>
        <v>0.00</v>
      </c>
      <c r="J642" s="67">
        <f t="shared" si="532"/>
        <v>3333.33333333333</v>
      </c>
    </row>
    <row r="643" ht="15.75" customHeight="1" spans="1:10">
      <c r="A643" s="73">
        <v>45006</v>
      </c>
      <c r="B643" s="51" t="s">
        <v>72</v>
      </c>
      <c r="C643" s="51" t="s">
        <v>17</v>
      </c>
      <c r="D643" s="63">
        <f t="shared" si="526"/>
        <v>413.223140495868</v>
      </c>
      <c r="E643" s="53">
        <v>726</v>
      </c>
      <c r="F643" s="53">
        <v>733</v>
      </c>
      <c r="G643" s="54"/>
      <c r="H643" s="67">
        <f t="shared" ref="H643" si="533">IF(C643="BUY",(F643-E643)*D643,(E643-F643)*D643)</f>
        <v>2892.56198347107</v>
      </c>
      <c r="I643" s="67" t="str">
        <f t="shared" ref="I643" si="534">IF(G643=0,"0.00",IF(C643="BUY",(G643-F643)*D643,(F643-G643)*D643))</f>
        <v>0.00</v>
      </c>
      <c r="J643" s="67">
        <f t="shared" ref="J643" si="535">I643+H643</f>
        <v>2892.56198347107</v>
      </c>
    </row>
    <row r="644" ht="15.75" customHeight="1" spans="1:10">
      <c r="A644" s="73">
        <v>45005</v>
      </c>
      <c r="B644" s="51" t="s">
        <v>201</v>
      </c>
      <c r="C644" s="51" t="s">
        <v>17</v>
      </c>
      <c r="D644" s="63">
        <f t="shared" ref="D644:D647" si="536">300000/E644</f>
        <v>325.379609544469</v>
      </c>
      <c r="E644" s="53">
        <v>922</v>
      </c>
      <c r="F644" s="53">
        <v>927</v>
      </c>
      <c r="G644" s="54"/>
      <c r="H644" s="67">
        <f t="shared" ref="H644:H647" si="537">IF(C644="BUY",(F644-E644)*D644,(E644-F644)*D644)</f>
        <v>1626.89804772234</v>
      </c>
      <c r="I644" s="67" t="str">
        <f t="shared" ref="I644:I647" si="538">IF(G644=0,"0.00",IF(C644="BUY",(G644-F644)*D644,(F644-G644)*D644))</f>
        <v>0.00</v>
      </c>
      <c r="J644" s="67">
        <f t="shared" ref="J644:J647" si="539">I644+H644</f>
        <v>1626.89804772234</v>
      </c>
    </row>
    <row r="645" ht="15.75" customHeight="1" spans="1:10">
      <c r="A645" s="73">
        <v>45005</v>
      </c>
      <c r="B645" s="51" t="s">
        <v>257</v>
      </c>
      <c r="C645" s="51" t="s">
        <v>17</v>
      </c>
      <c r="D645" s="63">
        <f t="shared" si="536"/>
        <v>337.078651685393</v>
      </c>
      <c r="E645" s="53">
        <v>890</v>
      </c>
      <c r="F645" s="53">
        <v>890</v>
      </c>
      <c r="G645" s="54"/>
      <c r="H645" s="67">
        <f t="shared" si="537"/>
        <v>0</v>
      </c>
      <c r="I645" s="67" t="str">
        <f t="shared" si="538"/>
        <v>0.00</v>
      </c>
      <c r="J645" s="67">
        <f t="shared" si="539"/>
        <v>0</v>
      </c>
    </row>
    <row r="646" ht="15.75" customHeight="1" spans="1:10">
      <c r="A646" s="73">
        <v>45005</v>
      </c>
      <c r="B646" s="51" t="s">
        <v>113</v>
      </c>
      <c r="C646" s="51" t="s">
        <v>17</v>
      </c>
      <c r="D646" s="63">
        <f t="shared" si="536"/>
        <v>178.571428571429</v>
      </c>
      <c r="E646" s="53">
        <v>1680</v>
      </c>
      <c r="F646" s="53">
        <v>1660</v>
      </c>
      <c r="G646" s="54"/>
      <c r="H646" s="67">
        <f t="shared" si="537"/>
        <v>-3571.42857142857</v>
      </c>
      <c r="I646" s="67" t="str">
        <f t="shared" si="538"/>
        <v>0.00</v>
      </c>
      <c r="J646" s="67">
        <f t="shared" si="539"/>
        <v>-3571.42857142857</v>
      </c>
    </row>
    <row r="647" ht="15.75" customHeight="1" spans="1:10">
      <c r="A647" s="73">
        <v>45005</v>
      </c>
      <c r="B647" s="51" t="s">
        <v>112</v>
      </c>
      <c r="C647" s="51" t="s">
        <v>17</v>
      </c>
      <c r="D647" s="63">
        <f t="shared" si="536"/>
        <v>810.810810810811</v>
      </c>
      <c r="E647" s="53">
        <v>370</v>
      </c>
      <c r="F647" s="53">
        <v>374</v>
      </c>
      <c r="G647" s="54">
        <v>378</v>
      </c>
      <c r="H647" s="67">
        <f t="shared" si="537"/>
        <v>3243.24324324324</v>
      </c>
      <c r="I647" s="67">
        <f t="shared" si="538"/>
        <v>3243.24324324324</v>
      </c>
      <c r="J647" s="67">
        <f t="shared" si="539"/>
        <v>6486.48648648649</v>
      </c>
    </row>
    <row r="648" ht="15.75" customHeight="1" spans="1:10">
      <c r="A648" s="73">
        <v>45002</v>
      </c>
      <c r="B648" s="51" t="s">
        <v>70</v>
      </c>
      <c r="C648" s="51" t="s">
        <v>17</v>
      </c>
      <c r="D648" s="63">
        <f t="shared" ref="D648:D653" si="540">300000/E648</f>
        <v>372.670807453416</v>
      </c>
      <c r="E648" s="53">
        <v>805</v>
      </c>
      <c r="F648" s="53">
        <v>795</v>
      </c>
      <c r="G648" s="54"/>
      <c r="H648" s="67">
        <f t="shared" ref="H648:H649" si="541">IF(C648="BUY",(F648-E648)*D648,(E648-F648)*D648)</f>
        <v>-3726.70807453416</v>
      </c>
      <c r="I648" s="67" t="str">
        <f t="shared" ref="I648:I649" si="542">IF(G648=0,"0.00",IF(C648="BUY",(G648-F648)*D648,(F648-G648)*D648))</f>
        <v>0.00</v>
      </c>
      <c r="J648" s="67">
        <f t="shared" ref="J648:J649" si="543">I648+H648</f>
        <v>-3726.70807453416</v>
      </c>
    </row>
    <row r="649" ht="15.75" customHeight="1" spans="1:10">
      <c r="A649" s="73">
        <v>45002</v>
      </c>
      <c r="B649" s="51" t="s">
        <v>80</v>
      </c>
      <c r="C649" s="51" t="s">
        <v>17</v>
      </c>
      <c r="D649" s="63">
        <f t="shared" si="540"/>
        <v>413.793103448276</v>
      </c>
      <c r="E649" s="53">
        <v>725</v>
      </c>
      <c r="F649" s="53">
        <v>732</v>
      </c>
      <c r="G649" s="54">
        <v>740</v>
      </c>
      <c r="H649" s="67">
        <f t="shared" si="541"/>
        <v>2896.55172413793</v>
      </c>
      <c r="I649" s="67">
        <f t="shared" si="542"/>
        <v>3310.34482758621</v>
      </c>
      <c r="J649" s="67">
        <f t="shared" si="543"/>
        <v>6206.89655172414</v>
      </c>
    </row>
    <row r="650" ht="15.75" customHeight="1" spans="1:10">
      <c r="A650" s="73">
        <v>45001</v>
      </c>
      <c r="B650" s="51" t="s">
        <v>80</v>
      </c>
      <c r="C650" s="51" t="s">
        <v>17</v>
      </c>
      <c r="D650" s="63">
        <f t="shared" si="540"/>
        <v>453.857791225416</v>
      </c>
      <c r="E650" s="53">
        <v>661</v>
      </c>
      <c r="F650" s="53">
        <v>668</v>
      </c>
      <c r="G650" s="54">
        <v>675</v>
      </c>
      <c r="H650" s="67">
        <f t="shared" ref="H650:H653" si="544">IF(C650="BUY",(F650-E650)*D650,(E650-F650)*D650)</f>
        <v>3177.00453857791</v>
      </c>
      <c r="I650" s="67">
        <f t="shared" ref="I650:I653" si="545">IF(G650=0,"0.00",IF(C650="BUY",(G650-F650)*D650,(F650-G650)*D650))</f>
        <v>3177.00453857791</v>
      </c>
      <c r="J650" s="67">
        <f t="shared" ref="J650:J653" si="546">I650+H650</f>
        <v>6354.00907715582</v>
      </c>
    </row>
    <row r="651" ht="15.75" customHeight="1" spans="1:10">
      <c r="A651" s="73">
        <v>45001</v>
      </c>
      <c r="B651" s="51" t="s">
        <v>100</v>
      </c>
      <c r="C651" s="51" t="s">
        <v>17</v>
      </c>
      <c r="D651" s="63">
        <f t="shared" si="540"/>
        <v>309.917355371901</v>
      </c>
      <c r="E651" s="53">
        <v>968</v>
      </c>
      <c r="F651" s="53">
        <v>978</v>
      </c>
      <c r="G651" s="54">
        <v>990</v>
      </c>
      <c r="H651" s="67">
        <f t="shared" si="544"/>
        <v>3099.17355371901</v>
      </c>
      <c r="I651" s="67">
        <f t="shared" si="545"/>
        <v>3719.00826446281</v>
      </c>
      <c r="J651" s="67">
        <f t="shared" si="546"/>
        <v>6818.18181818182</v>
      </c>
    </row>
    <row r="652" ht="15.75" customHeight="1" spans="1:10">
      <c r="A652" s="73">
        <v>45001</v>
      </c>
      <c r="B652" s="51" t="s">
        <v>186</v>
      </c>
      <c r="C652" s="51" t="s">
        <v>17</v>
      </c>
      <c r="D652" s="63">
        <f t="shared" si="540"/>
        <v>363.636363636364</v>
      </c>
      <c r="E652" s="53">
        <v>825</v>
      </c>
      <c r="F652" s="53">
        <v>830</v>
      </c>
      <c r="G652" s="54"/>
      <c r="H652" s="67">
        <f t="shared" si="544"/>
        <v>1818.18181818182</v>
      </c>
      <c r="I652" s="67" t="str">
        <f t="shared" si="545"/>
        <v>0.00</v>
      </c>
      <c r="J652" s="67">
        <f t="shared" si="546"/>
        <v>1818.18181818182</v>
      </c>
    </row>
    <row r="653" ht="15.75" customHeight="1" spans="1:10">
      <c r="A653" s="73">
        <v>45001</v>
      </c>
      <c r="B653" s="51" t="s">
        <v>242</v>
      </c>
      <c r="C653" s="51" t="s">
        <v>17</v>
      </c>
      <c r="D653" s="63">
        <f t="shared" si="540"/>
        <v>449.101796407186</v>
      </c>
      <c r="E653" s="53">
        <v>668</v>
      </c>
      <c r="F653" s="53">
        <v>675</v>
      </c>
      <c r="G653" s="54">
        <v>682</v>
      </c>
      <c r="H653" s="67">
        <f t="shared" si="544"/>
        <v>3143.7125748503</v>
      </c>
      <c r="I653" s="67">
        <f t="shared" si="545"/>
        <v>3143.7125748503</v>
      </c>
      <c r="J653" s="67">
        <f t="shared" si="546"/>
        <v>6287.4251497006</v>
      </c>
    </row>
    <row r="654" ht="15.75" customHeight="1" spans="1:10">
      <c r="A654" s="73">
        <v>45000</v>
      </c>
      <c r="B654" s="51" t="s">
        <v>70</v>
      </c>
      <c r="C654" s="51" t="s">
        <v>17</v>
      </c>
      <c r="D654" s="63">
        <f t="shared" ref="D654:D656" si="547">300000/E654</f>
        <v>381.679389312977</v>
      </c>
      <c r="E654" s="53">
        <v>786</v>
      </c>
      <c r="F654" s="53">
        <v>794</v>
      </c>
      <c r="G654" s="54">
        <v>802</v>
      </c>
      <c r="H654" s="67">
        <f t="shared" ref="H654:H656" si="548">IF(C654="BUY",(F654-E654)*D654,(E654-F654)*D654)</f>
        <v>3053.43511450382</v>
      </c>
      <c r="I654" s="67">
        <f t="shared" ref="I654:I656" si="549">IF(G654=0,"0.00",IF(C654="BUY",(G654-F654)*D654,(F654-G654)*D654))</f>
        <v>3053.43511450382</v>
      </c>
      <c r="J654" s="67">
        <f t="shared" ref="J654:J656" si="550">I654+H654</f>
        <v>6106.87022900763</v>
      </c>
    </row>
    <row r="655" ht="15.75" customHeight="1" spans="1:10">
      <c r="A655" s="73">
        <v>45000</v>
      </c>
      <c r="B655" s="51" t="s">
        <v>258</v>
      </c>
      <c r="C655" s="51" t="s">
        <v>17</v>
      </c>
      <c r="D655" s="63">
        <f t="shared" si="547"/>
        <v>990.09900990099</v>
      </c>
      <c r="E655" s="53">
        <v>303</v>
      </c>
      <c r="F655" s="53">
        <v>304.5</v>
      </c>
      <c r="G655" s="54"/>
      <c r="H655" s="67">
        <f t="shared" si="548"/>
        <v>1485.14851485149</v>
      </c>
      <c r="I655" s="67" t="str">
        <f t="shared" si="549"/>
        <v>0.00</v>
      </c>
      <c r="J655" s="67">
        <f t="shared" si="550"/>
        <v>1485.14851485149</v>
      </c>
    </row>
    <row r="656" ht="15.75" customHeight="1" spans="1:10">
      <c r="A656" s="73">
        <v>45000</v>
      </c>
      <c r="B656" s="51" t="s">
        <v>73</v>
      </c>
      <c r="C656" s="51" t="s">
        <v>17</v>
      </c>
      <c r="D656" s="63">
        <f t="shared" si="547"/>
        <v>564.971751412429</v>
      </c>
      <c r="E656" s="53">
        <v>531</v>
      </c>
      <c r="F656" s="53">
        <v>536</v>
      </c>
      <c r="G656" s="54">
        <v>542</v>
      </c>
      <c r="H656" s="67">
        <f t="shared" si="548"/>
        <v>2824.85875706215</v>
      </c>
      <c r="I656" s="67">
        <f t="shared" si="549"/>
        <v>3389.83050847458</v>
      </c>
      <c r="J656" s="67">
        <f t="shared" si="550"/>
        <v>6214.68926553672</v>
      </c>
    </row>
    <row r="657" ht="15.75" customHeight="1" spans="1:10">
      <c r="A657" s="73">
        <v>44999</v>
      </c>
      <c r="B657" s="51" t="s">
        <v>259</v>
      </c>
      <c r="C657" s="51" t="s">
        <v>17</v>
      </c>
      <c r="D657" s="63">
        <f t="shared" ref="D657:D660" si="551">300000/E657</f>
        <v>450.45045045045</v>
      </c>
      <c r="E657" s="53">
        <v>666</v>
      </c>
      <c r="F657" s="53">
        <v>669</v>
      </c>
      <c r="G657" s="54"/>
      <c r="H657" s="67">
        <f t="shared" ref="H657:H661" si="552">IF(C657="BUY",(F657-E657)*D657,(E657-F657)*D657)</f>
        <v>1351.35135135135</v>
      </c>
      <c r="I657" s="67" t="str">
        <f t="shared" ref="I657:I661" si="553">IF(G657=0,"0.00",IF(C657="BUY",(G657-F657)*D657,(F657-G657)*D657))</f>
        <v>0.00</v>
      </c>
      <c r="J657" s="67">
        <f t="shared" ref="J657:J661" si="554">I657+H657</f>
        <v>1351.35135135135</v>
      </c>
    </row>
    <row r="658" ht="15.75" customHeight="1" spans="1:10">
      <c r="A658" s="73">
        <v>44999</v>
      </c>
      <c r="B658" s="51" t="s">
        <v>124</v>
      </c>
      <c r="C658" s="51" t="s">
        <v>17</v>
      </c>
      <c r="D658" s="63">
        <f t="shared" si="551"/>
        <v>736.196319018405</v>
      </c>
      <c r="E658" s="53">
        <v>407.5</v>
      </c>
      <c r="F658" s="53">
        <v>407.5</v>
      </c>
      <c r="G658" s="54"/>
      <c r="H658" s="67">
        <f t="shared" si="552"/>
        <v>0</v>
      </c>
      <c r="I658" s="67" t="str">
        <f t="shared" si="553"/>
        <v>0.00</v>
      </c>
      <c r="J658" s="67">
        <f t="shared" si="554"/>
        <v>0</v>
      </c>
    </row>
    <row r="659" ht="15.75" customHeight="1" spans="1:10">
      <c r="A659" s="73">
        <v>44999</v>
      </c>
      <c r="B659" s="51" t="s">
        <v>115</v>
      </c>
      <c r="C659" s="51" t="s">
        <v>17</v>
      </c>
      <c r="D659" s="63">
        <f t="shared" si="551"/>
        <v>226.928895612708</v>
      </c>
      <c r="E659" s="53">
        <v>1322</v>
      </c>
      <c r="F659" s="53">
        <v>1335</v>
      </c>
      <c r="G659" s="54"/>
      <c r="H659" s="67">
        <f t="shared" si="552"/>
        <v>2950.0756429652</v>
      </c>
      <c r="I659" s="67" t="str">
        <f t="shared" si="553"/>
        <v>0.00</v>
      </c>
      <c r="J659" s="67">
        <f t="shared" si="554"/>
        <v>2950.0756429652</v>
      </c>
    </row>
    <row r="660" ht="15.75" customHeight="1" spans="1:10">
      <c r="A660" s="73">
        <v>44999</v>
      </c>
      <c r="B660" s="51" t="s">
        <v>71</v>
      </c>
      <c r="C660" s="51" t="s">
        <v>17</v>
      </c>
      <c r="D660" s="63">
        <f t="shared" si="551"/>
        <v>483.091787439614</v>
      </c>
      <c r="E660" s="53">
        <v>621</v>
      </c>
      <c r="F660" s="53">
        <v>614</v>
      </c>
      <c r="G660" s="54"/>
      <c r="H660" s="67">
        <f t="shared" si="552"/>
        <v>-3381.64251207729</v>
      </c>
      <c r="I660" s="67" t="str">
        <f t="shared" si="553"/>
        <v>0.00</v>
      </c>
      <c r="J660" s="67">
        <f t="shared" si="554"/>
        <v>-3381.64251207729</v>
      </c>
    </row>
    <row r="661" ht="15.75" customHeight="1" spans="1:10">
      <c r="A661" s="73">
        <v>44998</v>
      </c>
      <c r="B661" s="51" t="s">
        <v>122</v>
      </c>
      <c r="C661" s="51" t="s">
        <v>17</v>
      </c>
      <c r="D661" s="63">
        <f t="shared" ref="D661:D664" si="555">300000/E661</f>
        <v>151.515151515152</v>
      </c>
      <c r="E661" s="53">
        <v>1980</v>
      </c>
      <c r="F661" s="53">
        <v>1980</v>
      </c>
      <c r="G661" s="54"/>
      <c r="H661" s="67">
        <f t="shared" si="552"/>
        <v>0</v>
      </c>
      <c r="I661" s="67" t="str">
        <f t="shared" si="553"/>
        <v>0.00</v>
      </c>
      <c r="J661" s="67">
        <f t="shared" si="554"/>
        <v>0</v>
      </c>
    </row>
    <row r="662" ht="15.75" customHeight="1" spans="1:10">
      <c r="A662" s="73">
        <v>44998</v>
      </c>
      <c r="B662" s="51" t="s">
        <v>96</v>
      </c>
      <c r="C662" s="51" t="s">
        <v>17</v>
      </c>
      <c r="D662" s="63">
        <f t="shared" si="555"/>
        <v>594.059405940594</v>
      </c>
      <c r="E662" s="53">
        <v>505</v>
      </c>
      <c r="F662" s="53">
        <v>510</v>
      </c>
      <c r="G662" s="54"/>
      <c r="H662" s="67">
        <f t="shared" ref="H662:H664" si="556">IF(C662="BUY",(F662-E662)*D662,(E662-F662)*D662)</f>
        <v>2970.29702970297</v>
      </c>
      <c r="I662" s="67" t="str">
        <f t="shared" ref="I662:I664" si="557">IF(G662=0,"0.00",IF(C662="BUY",(G662-F662)*D662,(F662-G662)*D662))</f>
        <v>0.00</v>
      </c>
      <c r="J662" s="67">
        <f t="shared" ref="J662:J664" si="558">I662+H662</f>
        <v>2970.29702970297</v>
      </c>
    </row>
    <row r="663" ht="15.75" customHeight="1" spans="1:10">
      <c r="A663" s="73">
        <v>44998</v>
      </c>
      <c r="B663" s="51" t="s">
        <v>102</v>
      </c>
      <c r="C663" s="51" t="s">
        <v>17</v>
      </c>
      <c r="D663" s="63">
        <f t="shared" si="555"/>
        <v>220.588235294118</v>
      </c>
      <c r="E663" s="53">
        <v>1360</v>
      </c>
      <c r="F663" s="53">
        <v>1369.9</v>
      </c>
      <c r="G663" s="54"/>
      <c r="H663" s="67">
        <f t="shared" si="556"/>
        <v>2183.82352941178</v>
      </c>
      <c r="I663" s="67" t="str">
        <f t="shared" si="557"/>
        <v>0.00</v>
      </c>
      <c r="J663" s="67">
        <f t="shared" si="558"/>
        <v>2183.82352941178</v>
      </c>
    </row>
    <row r="664" ht="15.75" customHeight="1" spans="1:10">
      <c r="A664" s="73">
        <v>44998</v>
      </c>
      <c r="B664" s="51" t="s">
        <v>260</v>
      </c>
      <c r="C664" s="51" t="s">
        <v>17</v>
      </c>
      <c r="D664" s="63">
        <f t="shared" si="555"/>
        <v>710.900473933649</v>
      </c>
      <c r="E664" s="53">
        <v>422</v>
      </c>
      <c r="F664" s="53">
        <v>416.5</v>
      </c>
      <c r="G664" s="54"/>
      <c r="H664" s="67">
        <f t="shared" si="556"/>
        <v>-3909.95260663507</v>
      </c>
      <c r="I664" s="67" t="str">
        <f t="shared" si="557"/>
        <v>0.00</v>
      </c>
      <c r="J664" s="67">
        <f t="shared" si="558"/>
        <v>-3909.95260663507</v>
      </c>
    </row>
    <row r="665" ht="15.75" customHeight="1" spans="1:10">
      <c r="A665" s="73">
        <v>44995</v>
      </c>
      <c r="B665" s="51" t="s">
        <v>69</v>
      </c>
      <c r="C665" s="51" t="s">
        <v>17</v>
      </c>
      <c r="D665" s="63">
        <f t="shared" ref="D665:D667" si="559">300000/E665</f>
        <v>283.018867924528</v>
      </c>
      <c r="E665" s="53">
        <v>1060</v>
      </c>
      <c r="F665" s="53">
        <v>1070</v>
      </c>
      <c r="G665" s="54"/>
      <c r="H665" s="67">
        <f t="shared" ref="H665:H669" si="560">IF(C665="BUY",(F665-E665)*D665,(E665-F665)*D665)</f>
        <v>2830.18867924528</v>
      </c>
      <c r="I665" s="67" t="str">
        <f t="shared" ref="I665:I669" si="561">IF(G665=0,"0.00",IF(C665="BUY",(G665-F665)*D665,(F665-G665)*D665))</f>
        <v>0.00</v>
      </c>
      <c r="J665" s="67">
        <f t="shared" ref="J665:J669" si="562">I665+H665</f>
        <v>2830.18867924528</v>
      </c>
    </row>
    <row r="666" ht="15.75" customHeight="1" spans="1:10">
      <c r="A666" s="73">
        <v>44995</v>
      </c>
      <c r="B666" s="51" t="s">
        <v>261</v>
      </c>
      <c r="C666" s="51" t="s">
        <v>17</v>
      </c>
      <c r="D666" s="63">
        <f t="shared" si="559"/>
        <v>815.217391304348</v>
      </c>
      <c r="E666" s="53">
        <v>368</v>
      </c>
      <c r="F666" s="53">
        <v>363</v>
      </c>
      <c r="G666" s="54"/>
      <c r="H666" s="67">
        <f t="shared" si="560"/>
        <v>-4076.08695652174</v>
      </c>
      <c r="I666" s="67" t="str">
        <f t="shared" si="561"/>
        <v>0.00</v>
      </c>
      <c r="J666" s="67">
        <f t="shared" si="562"/>
        <v>-4076.08695652174</v>
      </c>
    </row>
    <row r="667" ht="15.75" customHeight="1" spans="1:10">
      <c r="A667" s="73">
        <v>44995</v>
      </c>
      <c r="B667" s="51" t="s">
        <v>214</v>
      </c>
      <c r="C667" s="51" t="s">
        <v>17</v>
      </c>
      <c r="D667" s="63">
        <f t="shared" si="559"/>
        <v>453.172205438066</v>
      </c>
      <c r="E667" s="53">
        <v>662</v>
      </c>
      <c r="F667" s="53">
        <v>668</v>
      </c>
      <c r="G667" s="54"/>
      <c r="H667" s="67">
        <f t="shared" si="560"/>
        <v>2719.0332326284</v>
      </c>
      <c r="I667" s="67" t="str">
        <f t="shared" si="561"/>
        <v>0.00</v>
      </c>
      <c r="J667" s="67">
        <f t="shared" si="562"/>
        <v>2719.0332326284</v>
      </c>
    </row>
    <row r="668" ht="15.75" customHeight="1" spans="1:10">
      <c r="A668" s="73">
        <v>44994</v>
      </c>
      <c r="B668" s="51" t="s">
        <v>161</v>
      </c>
      <c r="C668" s="51" t="s">
        <v>17</v>
      </c>
      <c r="D668" s="63">
        <f t="shared" ref="D668:D670" si="563">300000/E668</f>
        <v>244.897959183673</v>
      </c>
      <c r="E668" s="53">
        <v>1225</v>
      </c>
      <c r="F668" s="53">
        <v>1211</v>
      </c>
      <c r="G668" s="54"/>
      <c r="H668" s="67">
        <f t="shared" si="560"/>
        <v>-3428.57142857143</v>
      </c>
      <c r="I668" s="67" t="str">
        <f t="shared" si="561"/>
        <v>0.00</v>
      </c>
      <c r="J668" s="67">
        <f t="shared" si="562"/>
        <v>-3428.57142857143</v>
      </c>
    </row>
    <row r="669" ht="15.75" customHeight="1" spans="1:10">
      <c r="A669" s="73">
        <v>44994</v>
      </c>
      <c r="B669" s="51" t="s">
        <v>72</v>
      </c>
      <c r="C669" s="51" t="s">
        <v>17</v>
      </c>
      <c r="D669" s="63">
        <f t="shared" si="563"/>
        <v>394.218134034166</v>
      </c>
      <c r="E669" s="53">
        <v>761</v>
      </c>
      <c r="F669" s="53">
        <v>761</v>
      </c>
      <c r="G669" s="54"/>
      <c r="H669" s="67">
        <f t="shared" si="560"/>
        <v>0</v>
      </c>
      <c r="I669" s="67" t="str">
        <f t="shared" si="561"/>
        <v>0.00</v>
      </c>
      <c r="J669" s="67">
        <f t="shared" si="562"/>
        <v>0</v>
      </c>
    </row>
    <row r="670" ht="15.75" customHeight="1" spans="1:10">
      <c r="A670" s="73">
        <v>44994</v>
      </c>
      <c r="B670" s="51" t="s">
        <v>262</v>
      </c>
      <c r="C670" s="51" t="s">
        <v>17</v>
      </c>
      <c r="D670" s="63">
        <f t="shared" si="563"/>
        <v>829.875518672199</v>
      </c>
      <c r="E670" s="53">
        <v>361.5</v>
      </c>
      <c r="F670" s="53">
        <v>356</v>
      </c>
      <c r="G670" s="54"/>
      <c r="H670" s="67">
        <f t="shared" ref="H670" si="564">IF(C670="BUY",(F670-E670)*D670,(E670-F670)*D670)</f>
        <v>-4564.3153526971</v>
      </c>
      <c r="I670" s="67" t="str">
        <f t="shared" ref="I670" si="565">IF(G670=0,"0.00",IF(C670="BUY",(G670-F670)*D670,(F670-G670)*D670))</f>
        <v>0.00</v>
      </c>
      <c r="J670" s="67">
        <f t="shared" ref="J670" si="566">I670+H670</f>
        <v>-4564.3153526971</v>
      </c>
    </row>
    <row r="671" ht="15.75" customHeight="1" spans="1:10">
      <c r="A671" s="73">
        <v>44991</v>
      </c>
      <c r="B671" s="51" t="s">
        <v>80</v>
      </c>
      <c r="C671" s="51" t="s">
        <v>17</v>
      </c>
      <c r="D671" s="63">
        <f t="shared" ref="D671:D674" si="567">300000/E671</f>
        <v>426.74253200569</v>
      </c>
      <c r="E671" s="53">
        <v>703</v>
      </c>
      <c r="F671" s="53">
        <v>710</v>
      </c>
      <c r="G671" s="54"/>
      <c r="H671" s="67">
        <f t="shared" ref="H671:H674" si="568">IF(C671="BUY",(F671-E671)*D671,(E671-F671)*D671)</f>
        <v>2987.19772403983</v>
      </c>
      <c r="I671" s="67" t="str">
        <f t="shared" ref="I671:I674" si="569">IF(G671=0,"0.00",IF(C671="BUY",(G671-F671)*D671,(F671-G671)*D671))</f>
        <v>0.00</v>
      </c>
      <c r="J671" s="67">
        <f t="shared" ref="J671:J674" si="570">I671+H671</f>
        <v>2987.19772403983</v>
      </c>
    </row>
    <row r="672" ht="15.75" customHeight="1" spans="1:10">
      <c r="A672" s="73">
        <v>44991</v>
      </c>
      <c r="B672" s="51" t="s">
        <v>83</v>
      </c>
      <c r="C672" s="51" t="s">
        <v>17</v>
      </c>
      <c r="D672" s="63">
        <f t="shared" si="567"/>
        <v>482.315112540193</v>
      </c>
      <c r="E672" s="53">
        <v>622</v>
      </c>
      <c r="F672" s="53">
        <v>628</v>
      </c>
      <c r="G672" s="54">
        <v>635</v>
      </c>
      <c r="H672" s="67">
        <f t="shared" si="568"/>
        <v>2893.89067524116</v>
      </c>
      <c r="I672" s="67">
        <f t="shared" si="569"/>
        <v>3376.20578778135</v>
      </c>
      <c r="J672" s="67">
        <f t="shared" si="570"/>
        <v>6270.09646302251</v>
      </c>
    </row>
    <row r="673" ht="15.75" customHeight="1" spans="1:10">
      <c r="A673" s="73">
        <v>44991</v>
      </c>
      <c r="B673" s="51" t="s">
        <v>246</v>
      </c>
      <c r="C673" s="51" t="s">
        <v>17</v>
      </c>
      <c r="D673" s="63">
        <f t="shared" si="567"/>
        <v>209.497206703911</v>
      </c>
      <c r="E673" s="53">
        <v>1432</v>
      </c>
      <c r="F673" s="53">
        <v>1445</v>
      </c>
      <c r="G673" s="54"/>
      <c r="H673" s="67">
        <f t="shared" si="568"/>
        <v>2723.46368715084</v>
      </c>
      <c r="I673" s="67" t="str">
        <f t="shared" si="569"/>
        <v>0.00</v>
      </c>
      <c r="J673" s="67">
        <f t="shared" si="570"/>
        <v>2723.46368715084</v>
      </c>
    </row>
    <row r="674" ht="15.75" customHeight="1" spans="1:10">
      <c r="A674" s="73">
        <v>44991</v>
      </c>
      <c r="B674" s="51" t="s">
        <v>107</v>
      </c>
      <c r="C674" s="51" t="s">
        <v>17</v>
      </c>
      <c r="D674" s="63">
        <f t="shared" si="567"/>
        <v>526.315789473684</v>
      </c>
      <c r="E674" s="53">
        <v>570</v>
      </c>
      <c r="F674" s="53">
        <v>575</v>
      </c>
      <c r="G674" s="54"/>
      <c r="H674" s="67">
        <f t="shared" si="568"/>
        <v>2631.57894736842</v>
      </c>
      <c r="I674" s="67" t="str">
        <f t="shared" si="569"/>
        <v>0.00</v>
      </c>
      <c r="J674" s="67">
        <f t="shared" si="570"/>
        <v>2631.57894736842</v>
      </c>
    </row>
    <row r="675" ht="15.75" customHeight="1" spans="1:10">
      <c r="A675" s="73">
        <v>44988</v>
      </c>
      <c r="B675" s="51" t="s">
        <v>263</v>
      </c>
      <c r="C675" s="51" t="s">
        <v>17</v>
      </c>
      <c r="D675" s="63">
        <f t="shared" ref="D675:D678" si="571">300000/E675</f>
        <v>1000</v>
      </c>
      <c r="E675" s="53">
        <v>300</v>
      </c>
      <c r="F675" s="53">
        <v>303.5</v>
      </c>
      <c r="G675" s="54"/>
      <c r="H675" s="67">
        <f t="shared" ref="H675:H678" si="572">IF(C675="BUY",(F675-E675)*D675,(E675-F675)*D675)</f>
        <v>3500</v>
      </c>
      <c r="I675" s="67" t="str">
        <f t="shared" ref="I675:I678" si="573">IF(G675=0,"0.00",IF(C675="BUY",(G675-F675)*D675,(F675-G675)*D675))</f>
        <v>0.00</v>
      </c>
      <c r="J675" s="67">
        <f t="shared" ref="J675:J678" si="574">I675+H675</f>
        <v>3500</v>
      </c>
    </row>
    <row r="676" ht="15.75" customHeight="1" spans="1:10">
      <c r="A676" s="73">
        <v>44988</v>
      </c>
      <c r="B676" s="51" t="s">
        <v>80</v>
      </c>
      <c r="C676" s="51" t="s">
        <v>17</v>
      </c>
      <c r="D676" s="63">
        <f t="shared" si="571"/>
        <v>426.74253200569</v>
      </c>
      <c r="E676" s="53">
        <v>703</v>
      </c>
      <c r="F676" s="53">
        <v>703</v>
      </c>
      <c r="G676" s="54"/>
      <c r="H676" s="67">
        <f t="shared" si="572"/>
        <v>0</v>
      </c>
      <c r="I676" s="67" t="str">
        <f t="shared" si="573"/>
        <v>0.00</v>
      </c>
      <c r="J676" s="67">
        <f t="shared" si="574"/>
        <v>0</v>
      </c>
    </row>
    <row r="677" ht="15.75" customHeight="1" spans="1:10">
      <c r="A677" s="73">
        <v>44988</v>
      </c>
      <c r="B677" s="51" t="s">
        <v>122</v>
      </c>
      <c r="C677" s="51" t="s">
        <v>17</v>
      </c>
      <c r="D677" s="63">
        <f t="shared" si="571"/>
        <v>148.148148148148</v>
      </c>
      <c r="E677" s="53">
        <v>2025</v>
      </c>
      <c r="F677" s="53">
        <v>2045</v>
      </c>
      <c r="G677" s="54">
        <v>2070</v>
      </c>
      <c r="H677" s="67">
        <f t="shared" si="572"/>
        <v>2962.96296296296</v>
      </c>
      <c r="I677" s="67">
        <f t="shared" si="573"/>
        <v>3703.7037037037</v>
      </c>
      <c r="J677" s="67">
        <f t="shared" si="574"/>
        <v>6666.66666666667</v>
      </c>
    </row>
    <row r="678" ht="15.75" customHeight="1" spans="1:10">
      <c r="A678" s="73">
        <v>44988</v>
      </c>
      <c r="B678" s="51" t="s">
        <v>69</v>
      </c>
      <c r="C678" s="51" t="s">
        <v>17</v>
      </c>
      <c r="D678" s="63">
        <f t="shared" si="571"/>
        <v>288.461538461538</v>
      </c>
      <c r="E678" s="53">
        <v>1040</v>
      </c>
      <c r="F678" s="53">
        <v>1050</v>
      </c>
      <c r="G678" s="54">
        <v>1060</v>
      </c>
      <c r="H678" s="67">
        <f t="shared" si="572"/>
        <v>2884.61538461538</v>
      </c>
      <c r="I678" s="67">
        <f t="shared" si="573"/>
        <v>2884.61538461538</v>
      </c>
      <c r="J678" s="67">
        <f t="shared" si="574"/>
        <v>5769.23076923077</v>
      </c>
    </row>
    <row r="679" ht="15.75" customHeight="1" spans="1:10">
      <c r="A679" s="73">
        <v>44987</v>
      </c>
      <c r="B679" s="51" t="s">
        <v>105</v>
      </c>
      <c r="C679" s="51" t="s">
        <v>17</v>
      </c>
      <c r="D679" s="63">
        <f t="shared" ref="D679:D682" si="575">300000/E679</f>
        <v>455.927051671732</v>
      </c>
      <c r="E679" s="53">
        <v>658</v>
      </c>
      <c r="F679" s="53">
        <v>665</v>
      </c>
      <c r="G679" s="54"/>
      <c r="H679" s="67">
        <f t="shared" ref="H679:H682" si="576">IF(C679="BUY",(F679-E679)*D679,(E679-F679)*D679)</f>
        <v>3191.48936170213</v>
      </c>
      <c r="I679" s="67" t="str">
        <f t="shared" ref="I679:I682" si="577">IF(G679=0,"0.00",IF(C679="BUY",(G679-F679)*D679,(F679-G679)*D679))</f>
        <v>0.00</v>
      </c>
      <c r="J679" s="67">
        <f t="shared" ref="J679:J682" si="578">I679+H679</f>
        <v>3191.48936170213</v>
      </c>
    </row>
    <row r="680" ht="15.75" customHeight="1" spans="1:10">
      <c r="A680" s="73">
        <v>44987</v>
      </c>
      <c r="B680" s="51" t="s">
        <v>264</v>
      </c>
      <c r="C680" s="51" t="s">
        <v>17</v>
      </c>
      <c r="D680" s="63">
        <f t="shared" si="575"/>
        <v>406.50406504065</v>
      </c>
      <c r="E680" s="53">
        <v>738</v>
      </c>
      <c r="F680" s="53">
        <v>746</v>
      </c>
      <c r="G680" s="54"/>
      <c r="H680" s="67">
        <f t="shared" si="576"/>
        <v>3252.0325203252</v>
      </c>
      <c r="I680" s="67" t="str">
        <f t="shared" si="577"/>
        <v>0.00</v>
      </c>
      <c r="J680" s="67">
        <f t="shared" si="578"/>
        <v>3252.0325203252</v>
      </c>
    </row>
    <row r="681" ht="15.75" customHeight="1" spans="1:10">
      <c r="A681" s="73">
        <v>44987</v>
      </c>
      <c r="B681" s="51" t="s">
        <v>140</v>
      </c>
      <c r="C681" s="51" t="s">
        <v>17</v>
      </c>
      <c r="D681" s="63">
        <f t="shared" si="575"/>
        <v>346.820809248555</v>
      </c>
      <c r="E681" s="53">
        <v>865</v>
      </c>
      <c r="F681" s="53">
        <v>875</v>
      </c>
      <c r="G681" s="54">
        <v>885</v>
      </c>
      <c r="H681" s="67">
        <f t="shared" si="576"/>
        <v>3468.20809248555</v>
      </c>
      <c r="I681" s="67">
        <f t="shared" si="577"/>
        <v>3468.20809248555</v>
      </c>
      <c r="J681" s="67">
        <f t="shared" si="578"/>
        <v>6936.4161849711</v>
      </c>
    </row>
    <row r="682" ht="15.75" customHeight="1" spans="1:10">
      <c r="A682" s="73">
        <v>44987</v>
      </c>
      <c r="B682" s="51" t="s">
        <v>214</v>
      </c>
      <c r="C682" s="51" t="s">
        <v>17</v>
      </c>
      <c r="D682" s="63">
        <f t="shared" si="575"/>
        <v>511.073253833049</v>
      </c>
      <c r="E682" s="53">
        <v>587</v>
      </c>
      <c r="F682" s="53">
        <v>595</v>
      </c>
      <c r="G682" s="54"/>
      <c r="H682" s="67">
        <f t="shared" si="576"/>
        <v>4088.5860306644</v>
      </c>
      <c r="I682" s="67" t="str">
        <f t="shared" si="577"/>
        <v>0.00</v>
      </c>
      <c r="J682" s="67">
        <f t="shared" si="578"/>
        <v>4088.5860306644</v>
      </c>
    </row>
    <row r="683" ht="15.75" customHeight="1" spans="1:10">
      <c r="A683" s="73">
        <v>44986</v>
      </c>
      <c r="B683" s="51" t="s">
        <v>242</v>
      </c>
      <c r="C683" s="51" t="s">
        <v>17</v>
      </c>
      <c r="D683" s="63">
        <f t="shared" ref="D683:D686" si="579">300000/E683</f>
        <v>431.654676258993</v>
      </c>
      <c r="E683" s="53">
        <v>695</v>
      </c>
      <c r="F683" s="53">
        <v>704</v>
      </c>
      <c r="G683" s="54">
        <v>712</v>
      </c>
      <c r="H683" s="67">
        <f t="shared" ref="H683:H686" si="580">IF(C683="BUY",(F683-E683)*D683,(E683-F683)*D683)</f>
        <v>3884.89208633094</v>
      </c>
      <c r="I683" s="67">
        <f t="shared" ref="I683:I686" si="581">IF(G683=0,"0.00",IF(C683="BUY",(G683-F683)*D683,(F683-G683)*D683))</f>
        <v>3453.23741007194</v>
      </c>
      <c r="J683" s="67">
        <f t="shared" ref="J683:J686" si="582">I683+H683</f>
        <v>7338.12949640288</v>
      </c>
    </row>
    <row r="684" ht="15.75" customHeight="1" spans="1:10">
      <c r="A684" s="73">
        <v>44986</v>
      </c>
      <c r="B684" s="51" t="s">
        <v>168</v>
      </c>
      <c r="C684" s="51" t="s">
        <v>17</v>
      </c>
      <c r="D684" s="63">
        <f t="shared" si="579"/>
        <v>566.037735849057</v>
      </c>
      <c r="E684" s="53">
        <v>530</v>
      </c>
      <c r="F684" s="53">
        <v>535</v>
      </c>
      <c r="G684" s="54">
        <v>540</v>
      </c>
      <c r="H684" s="67">
        <f t="shared" si="580"/>
        <v>2830.18867924528</v>
      </c>
      <c r="I684" s="67">
        <f t="shared" si="581"/>
        <v>2830.18867924528</v>
      </c>
      <c r="J684" s="67">
        <f t="shared" si="582"/>
        <v>5660.37735849057</v>
      </c>
    </row>
    <row r="685" ht="15.75" customHeight="1" spans="1:10">
      <c r="A685" s="73">
        <v>44986</v>
      </c>
      <c r="B685" s="51" t="s">
        <v>140</v>
      </c>
      <c r="C685" s="51" t="s">
        <v>17</v>
      </c>
      <c r="D685" s="63">
        <f t="shared" si="579"/>
        <v>356.294536817102</v>
      </c>
      <c r="E685" s="53">
        <v>842</v>
      </c>
      <c r="F685" s="53">
        <v>850</v>
      </c>
      <c r="G685" s="54">
        <v>860</v>
      </c>
      <c r="H685" s="67">
        <f t="shared" si="580"/>
        <v>2850.35629453682</v>
      </c>
      <c r="I685" s="67">
        <f t="shared" si="581"/>
        <v>3562.94536817102</v>
      </c>
      <c r="J685" s="67">
        <f t="shared" si="582"/>
        <v>6413.30166270784</v>
      </c>
    </row>
    <row r="686" ht="15.75" customHeight="1" spans="1:10">
      <c r="A686" s="73">
        <v>44986</v>
      </c>
      <c r="B686" s="51" t="s">
        <v>210</v>
      </c>
      <c r="C686" s="51" t="s">
        <v>17</v>
      </c>
      <c r="D686" s="63">
        <f t="shared" si="579"/>
        <v>852.272727272727</v>
      </c>
      <c r="E686" s="53">
        <v>352</v>
      </c>
      <c r="F686" s="53">
        <v>354.8</v>
      </c>
      <c r="G686" s="54"/>
      <c r="H686" s="67">
        <f t="shared" si="580"/>
        <v>2386.36363636365</v>
      </c>
      <c r="I686" s="67" t="str">
        <f t="shared" si="581"/>
        <v>0.00</v>
      </c>
      <c r="J686" s="67">
        <f t="shared" si="582"/>
        <v>2386.36363636365</v>
      </c>
    </row>
    <row r="687" ht="15.75" customHeight="1" spans="1:10">
      <c r="A687" s="73">
        <v>44985</v>
      </c>
      <c r="B687" s="51" t="s">
        <v>214</v>
      </c>
      <c r="C687" s="51" t="s">
        <v>17</v>
      </c>
      <c r="D687" s="63">
        <f t="shared" ref="D687:D691" si="583">300000/E687</f>
        <v>524.475524475524</v>
      </c>
      <c r="E687" s="53">
        <v>572</v>
      </c>
      <c r="F687" s="53">
        <v>577.5</v>
      </c>
      <c r="G687" s="54"/>
      <c r="H687" s="67">
        <f t="shared" ref="H687:H692" si="584">IF(C687="BUY",(F687-E687)*D687,(E687-F687)*D687)</f>
        <v>2884.61538461538</v>
      </c>
      <c r="I687" s="67" t="str">
        <f t="shared" ref="I687:I692" si="585">IF(G687=0,"0.00",IF(C687="BUY",(G687-F687)*D687,(F687-G687)*D687))</f>
        <v>0.00</v>
      </c>
      <c r="J687" s="67">
        <f t="shared" ref="J687:J692" si="586">I687+H687</f>
        <v>2884.61538461538</v>
      </c>
    </row>
    <row r="688" ht="15.75" customHeight="1" spans="1:10">
      <c r="A688" s="73">
        <v>44985</v>
      </c>
      <c r="B688" s="51" t="s">
        <v>92</v>
      </c>
      <c r="C688" s="51" t="s">
        <v>17</v>
      </c>
      <c r="D688" s="63">
        <f t="shared" si="583"/>
        <v>511.945392491468</v>
      </c>
      <c r="E688" s="53">
        <v>586</v>
      </c>
      <c r="F688" s="53">
        <v>591.8</v>
      </c>
      <c r="G688" s="54"/>
      <c r="H688" s="67">
        <f t="shared" si="584"/>
        <v>2969.28327645049</v>
      </c>
      <c r="I688" s="67" t="str">
        <f t="shared" si="585"/>
        <v>0.00</v>
      </c>
      <c r="J688" s="67">
        <f t="shared" si="586"/>
        <v>2969.28327645049</v>
      </c>
    </row>
    <row r="689" ht="15.75" customHeight="1" spans="1:10">
      <c r="A689" s="73">
        <v>44985</v>
      </c>
      <c r="B689" s="51" t="s">
        <v>177</v>
      </c>
      <c r="C689" s="51" t="s">
        <v>17</v>
      </c>
      <c r="D689" s="63">
        <f t="shared" si="583"/>
        <v>753.768844221105</v>
      </c>
      <c r="E689" s="53">
        <v>398</v>
      </c>
      <c r="F689" s="53">
        <v>401</v>
      </c>
      <c r="G689" s="54"/>
      <c r="H689" s="67">
        <f t="shared" si="584"/>
        <v>2261.30653266332</v>
      </c>
      <c r="I689" s="67" t="str">
        <f t="shared" si="585"/>
        <v>0.00</v>
      </c>
      <c r="J689" s="67">
        <f t="shared" si="586"/>
        <v>2261.30653266332</v>
      </c>
    </row>
    <row r="690" ht="15.75" customHeight="1" spans="1:10">
      <c r="A690" s="73">
        <v>44985</v>
      </c>
      <c r="B690" s="51" t="s">
        <v>168</v>
      </c>
      <c r="C690" s="51" t="s">
        <v>17</v>
      </c>
      <c r="D690" s="63">
        <f t="shared" si="583"/>
        <v>753.768844221105</v>
      </c>
      <c r="E690" s="53">
        <v>398</v>
      </c>
      <c r="F690" s="53">
        <v>393</v>
      </c>
      <c r="G690" s="54"/>
      <c r="H690" s="67">
        <f t="shared" si="584"/>
        <v>-3768.84422110553</v>
      </c>
      <c r="I690" s="67" t="str">
        <f t="shared" si="585"/>
        <v>0.00</v>
      </c>
      <c r="J690" s="67">
        <f t="shared" si="586"/>
        <v>-3768.84422110553</v>
      </c>
    </row>
    <row r="691" ht="15.75" customHeight="1" spans="1:10">
      <c r="A691" s="73">
        <v>44985</v>
      </c>
      <c r="B691" s="51" t="s">
        <v>207</v>
      </c>
      <c r="C691" s="51" t="s">
        <v>17</v>
      </c>
      <c r="D691" s="63">
        <f t="shared" si="583"/>
        <v>186.335403726708</v>
      </c>
      <c r="E691" s="53">
        <v>1610</v>
      </c>
      <c r="F691" s="53">
        <v>1616</v>
      </c>
      <c r="G691" s="54"/>
      <c r="H691" s="67">
        <f t="shared" si="584"/>
        <v>1118.01242236025</v>
      </c>
      <c r="I691" s="67" t="str">
        <f t="shared" si="585"/>
        <v>0.00</v>
      </c>
      <c r="J691" s="67">
        <f t="shared" si="586"/>
        <v>1118.01242236025</v>
      </c>
    </row>
    <row r="692" ht="15.75" customHeight="1" spans="1:10">
      <c r="A692" s="73">
        <v>44984</v>
      </c>
      <c r="B692" s="51" t="s">
        <v>265</v>
      </c>
      <c r="C692" s="51" t="s">
        <v>17</v>
      </c>
      <c r="D692" s="63">
        <f t="shared" ref="D692:D704" si="587">300000/E692</f>
        <v>3076.92307692308</v>
      </c>
      <c r="E692" s="53">
        <v>97.5</v>
      </c>
      <c r="F692" s="53">
        <v>98</v>
      </c>
      <c r="G692" s="54"/>
      <c r="H692" s="67">
        <f t="shared" si="584"/>
        <v>1538.46153846154</v>
      </c>
      <c r="I692" s="67" t="str">
        <f t="shared" si="585"/>
        <v>0.00</v>
      </c>
      <c r="J692" s="67">
        <f t="shared" si="586"/>
        <v>1538.46153846154</v>
      </c>
    </row>
    <row r="693" ht="15.75" customHeight="1" spans="1:10">
      <c r="A693" s="73">
        <v>44984</v>
      </c>
      <c r="B693" s="51" t="s">
        <v>112</v>
      </c>
      <c r="C693" s="51" t="s">
        <v>17</v>
      </c>
      <c r="D693" s="63">
        <f t="shared" si="587"/>
        <v>892.857142857143</v>
      </c>
      <c r="E693" s="53">
        <v>336</v>
      </c>
      <c r="F693" s="53">
        <v>340</v>
      </c>
      <c r="G693" s="54"/>
      <c r="H693" s="67">
        <f t="shared" ref="H693:H704" si="588">IF(C693="BUY",(F693-E693)*D693,(E693-F693)*D693)</f>
        <v>3571.42857142857</v>
      </c>
      <c r="I693" s="67" t="str">
        <f t="shared" ref="I693:I704" si="589">IF(G693=0,"0.00",IF(C693="BUY",(G693-F693)*D693,(F693-G693)*D693))</f>
        <v>0.00</v>
      </c>
      <c r="J693" s="67">
        <f t="shared" ref="J693:J704" si="590">I693+H693</f>
        <v>3571.42857142857</v>
      </c>
    </row>
    <row r="694" ht="15.75" customHeight="1" spans="1:10">
      <c r="A694" s="73">
        <v>44984</v>
      </c>
      <c r="B694" s="51" t="s">
        <v>161</v>
      </c>
      <c r="C694" s="51" t="s">
        <v>17</v>
      </c>
      <c r="D694" s="63">
        <f t="shared" si="587"/>
        <v>242.32633279483</v>
      </c>
      <c r="E694" s="53">
        <v>1238</v>
      </c>
      <c r="F694" s="53">
        <v>1250</v>
      </c>
      <c r="G694" s="54"/>
      <c r="H694" s="67">
        <f t="shared" si="588"/>
        <v>2907.91599353796</v>
      </c>
      <c r="I694" s="67" t="str">
        <f t="shared" si="589"/>
        <v>0.00</v>
      </c>
      <c r="J694" s="67">
        <f t="shared" si="590"/>
        <v>2907.91599353796</v>
      </c>
    </row>
    <row r="695" ht="15.75" customHeight="1" spans="1:10">
      <c r="A695" s="73">
        <v>44981</v>
      </c>
      <c r="B695" s="51" t="s">
        <v>96</v>
      </c>
      <c r="C695" s="51" t="s">
        <v>17</v>
      </c>
      <c r="D695" s="63">
        <f t="shared" si="587"/>
        <v>600</v>
      </c>
      <c r="E695" s="53">
        <v>500</v>
      </c>
      <c r="F695" s="53">
        <v>505</v>
      </c>
      <c r="G695" s="54">
        <v>510</v>
      </c>
      <c r="H695" s="67">
        <f t="shared" si="588"/>
        <v>3000</v>
      </c>
      <c r="I695" s="67">
        <f t="shared" si="589"/>
        <v>3000</v>
      </c>
      <c r="J695" s="67">
        <f t="shared" si="590"/>
        <v>6000</v>
      </c>
    </row>
    <row r="696" ht="15.75" customHeight="1" spans="1:10">
      <c r="A696" s="73">
        <v>44981</v>
      </c>
      <c r="B696" s="51" t="s">
        <v>181</v>
      </c>
      <c r="C696" s="51" t="s">
        <v>17</v>
      </c>
      <c r="D696" s="63">
        <f t="shared" si="587"/>
        <v>89.9550224887556</v>
      </c>
      <c r="E696" s="53">
        <v>3335</v>
      </c>
      <c r="F696" s="53">
        <v>3360</v>
      </c>
      <c r="G696" s="54"/>
      <c r="H696" s="67">
        <f t="shared" si="588"/>
        <v>2248.87556221889</v>
      </c>
      <c r="I696" s="67" t="str">
        <f t="shared" si="589"/>
        <v>0.00</v>
      </c>
      <c r="J696" s="67">
        <f t="shared" si="590"/>
        <v>2248.87556221889</v>
      </c>
    </row>
    <row r="697" ht="15.75" customHeight="1" spans="1:10">
      <c r="A697" s="73">
        <v>44980</v>
      </c>
      <c r="B697" s="51" t="s">
        <v>266</v>
      </c>
      <c r="C697" s="51" t="s">
        <v>17</v>
      </c>
      <c r="D697" s="63">
        <f t="shared" si="587"/>
        <v>964.630225080386</v>
      </c>
      <c r="E697" s="53">
        <v>311</v>
      </c>
      <c r="F697" s="53">
        <v>311</v>
      </c>
      <c r="G697" s="54"/>
      <c r="H697" s="67">
        <f t="shared" si="588"/>
        <v>0</v>
      </c>
      <c r="I697" s="67" t="str">
        <f t="shared" si="589"/>
        <v>0.00</v>
      </c>
      <c r="J697" s="67">
        <f t="shared" si="590"/>
        <v>0</v>
      </c>
    </row>
    <row r="698" ht="15.75" customHeight="1" spans="1:10">
      <c r="A698" s="73">
        <v>44980</v>
      </c>
      <c r="B698" s="51" t="s">
        <v>87</v>
      </c>
      <c r="C698" s="51" t="s">
        <v>17</v>
      </c>
      <c r="D698" s="63">
        <f t="shared" si="587"/>
        <v>449.775112443778</v>
      </c>
      <c r="E698" s="53">
        <v>667</v>
      </c>
      <c r="F698" s="53">
        <v>673</v>
      </c>
      <c r="G698" s="54"/>
      <c r="H698" s="67">
        <f t="shared" si="588"/>
        <v>2698.65067466267</v>
      </c>
      <c r="I698" s="67" t="str">
        <f t="shared" si="589"/>
        <v>0.00</v>
      </c>
      <c r="J698" s="67">
        <f t="shared" si="590"/>
        <v>2698.65067466267</v>
      </c>
    </row>
    <row r="699" ht="15.75" customHeight="1" spans="1:10">
      <c r="A699" s="73">
        <v>44980</v>
      </c>
      <c r="B699" s="51" t="s">
        <v>73</v>
      </c>
      <c r="C699" s="51" t="s">
        <v>17</v>
      </c>
      <c r="D699" s="63">
        <f t="shared" si="587"/>
        <v>574.712643678161</v>
      </c>
      <c r="E699" s="53">
        <v>522</v>
      </c>
      <c r="F699" s="53">
        <v>526</v>
      </c>
      <c r="G699" s="54"/>
      <c r="H699" s="67">
        <f t="shared" si="588"/>
        <v>2298.85057471264</v>
      </c>
      <c r="I699" s="67" t="str">
        <f t="shared" si="589"/>
        <v>0.00</v>
      </c>
      <c r="J699" s="67">
        <f t="shared" si="590"/>
        <v>2298.85057471264</v>
      </c>
    </row>
    <row r="700" ht="15.75" customHeight="1" spans="1:10">
      <c r="A700" s="73">
        <v>44979</v>
      </c>
      <c r="B700" s="51" t="s">
        <v>267</v>
      </c>
      <c r="C700" s="51" t="s">
        <v>17</v>
      </c>
      <c r="D700" s="63">
        <f t="shared" si="587"/>
        <v>1304.34782608696</v>
      </c>
      <c r="E700" s="53">
        <v>230</v>
      </c>
      <c r="F700" s="53">
        <v>230</v>
      </c>
      <c r="G700" s="54"/>
      <c r="H700" s="67">
        <f t="shared" si="588"/>
        <v>0</v>
      </c>
      <c r="I700" s="67" t="str">
        <f t="shared" si="589"/>
        <v>0.00</v>
      </c>
      <c r="J700" s="67">
        <f t="shared" si="590"/>
        <v>0</v>
      </c>
    </row>
    <row r="701" ht="15.75" customHeight="1" spans="1:10">
      <c r="A701" s="73">
        <v>44979</v>
      </c>
      <c r="B701" s="51" t="s">
        <v>27</v>
      </c>
      <c r="C701" s="51" t="s">
        <v>17</v>
      </c>
      <c r="D701" s="63">
        <f t="shared" si="587"/>
        <v>161.117078410312</v>
      </c>
      <c r="E701" s="53">
        <v>1862</v>
      </c>
      <c r="F701" s="53">
        <v>1869</v>
      </c>
      <c r="G701" s="54"/>
      <c r="H701" s="67">
        <f t="shared" si="588"/>
        <v>1127.81954887218</v>
      </c>
      <c r="I701" s="67" t="str">
        <f t="shared" si="589"/>
        <v>0.00</v>
      </c>
      <c r="J701" s="67">
        <f t="shared" si="590"/>
        <v>1127.81954887218</v>
      </c>
    </row>
    <row r="702" ht="15.75" customHeight="1" spans="1:10">
      <c r="A702" s="73">
        <v>44979</v>
      </c>
      <c r="B702" s="51" t="s">
        <v>268</v>
      </c>
      <c r="C702" s="51" t="s">
        <v>17</v>
      </c>
      <c r="D702" s="63">
        <f t="shared" si="587"/>
        <v>585.9375</v>
      </c>
      <c r="E702" s="53">
        <v>512</v>
      </c>
      <c r="F702" s="53">
        <v>512</v>
      </c>
      <c r="G702" s="54"/>
      <c r="H702" s="67">
        <f t="shared" si="588"/>
        <v>0</v>
      </c>
      <c r="I702" s="67" t="str">
        <f t="shared" si="589"/>
        <v>0.00</v>
      </c>
      <c r="J702" s="67">
        <f t="shared" si="590"/>
        <v>0</v>
      </c>
    </row>
    <row r="703" ht="15.75" customHeight="1" spans="1:10">
      <c r="A703" s="73">
        <v>44979</v>
      </c>
      <c r="B703" s="51" t="s">
        <v>269</v>
      </c>
      <c r="C703" s="51" t="s">
        <v>17</v>
      </c>
      <c r="D703" s="63">
        <f t="shared" si="587"/>
        <v>352.941176470588</v>
      </c>
      <c r="E703" s="53">
        <v>850</v>
      </c>
      <c r="F703" s="53">
        <v>860</v>
      </c>
      <c r="G703" s="54"/>
      <c r="H703" s="67">
        <f t="shared" si="588"/>
        <v>3529.41176470588</v>
      </c>
      <c r="I703" s="67" t="str">
        <f t="shared" si="589"/>
        <v>0.00</v>
      </c>
      <c r="J703" s="67">
        <f t="shared" si="590"/>
        <v>3529.41176470588</v>
      </c>
    </row>
    <row r="704" ht="15.75" customHeight="1" spans="1:10">
      <c r="A704" s="73">
        <v>44979</v>
      </c>
      <c r="B704" s="51" t="s">
        <v>116</v>
      </c>
      <c r="C704" s="51" t="s">
        <v>17</v>
      </c>
      <c r="D704" s="63">
        <f t="shared" si="587"/>
        <v>232.198142414861</v>
      </c>
      <c r="E704" s="53">
        <v>1292</v>
      </c>
      <c r="F704" s="53">
        <v>1305</v>
      </c>
      <c r="G704" s="54"/>
      <c r="H704" s="67">
        <f t="shared" si="588"/>
        <v>3018.57585139319</v>
      </c>
      <c r="I704" s="67" t="str">
        <f t="shared" si="589"/>
        <v>0.00</v>
      </c>
      <c r="J704" s="67">
        <f t="shared" si="590"/>
        <v>3018.57585139319</v>
      </c>
    </row>
    <row r="705" ht="15.75" customHeight="1" spans="1:10">
      <c r="A705" s="73">
        <v>44978</v>
      </c>
      <c r="B705" s="51" t="s">
        <v>270</v>
      </c>
      <c r="C705" s="51" t="s">
        <v>17</v>
      </c>
      <c r="D705" s="63">
        <f t="shared" ref="D705:D708" si="591">300000/E705</f>
        <v>2489.6265560166</v>
      </c>
      <c r="E705" s="53">
        <v>120.5</v>
      </c>
      <c r="F705" s="53">
        <v>122</v>
      </c>
      <c r="G705" s="54"/>
      <c r="H705" s="67">
        <f t="shared" ref="H705:H708" si="592">IF(C705="BUY",(F705-E705)*D705,(E705-F705)*D705)</f>
        <v>3734.4398340249</v>
      </c>
      <c r="I705" s="67" t="str">
        <f t="shared" ref="I705:I708" si="593">IF(G705=0,"0.00",IF(C705="BUY",(G705-F705)*D705,(F705-G705)*D705))</f>
        <v>0.00</v>
      </c>
      <c r="J705" s="67">
        <f t="shared" ref="J705:J708" si="594">I705+H705</f>
        <v>3734.4398340249</v>
      </c>
    </row>
    <row r="706" ht="15.75" customHeight="1" spans="1:10">
      <c r="A706" s="73">
        <v>44978</v>
      </c>
      <c r="B706" s="51" t="s">
        <v>181</v>
      </c>
      <c r="C706" s="51" t="s">
        <v>17</v>
      </c>
      <c r="D706" s="63">
        <f t="shared" si="591"/>
        <v>89.4187779433681</v>
      </c>
      <c r="E706" s="53">
        <v>3355</v>
      </c>
      <c r="F706" s="53">
        <v>3375</v>
      </c>
      <c r="G706" s="54"/>
      <c r="H706" s="67">
        <f t="shared" si="592"/>
        <v>1788.37555886736</v>
      </c>
      <c r="I706" s="67" t="str">
        <f t="shared" si="593"/>
        <v>0.00</v>
      </c>
      <c r="J706" s="67">
        <f t="shared" si="594"/>
        <v>1788.37555886736</v>
      </c>
    </row>
    <row r="707" ht="15.75" customHeight="1" spans="1:10">
      <c r="A707" s="73">
        <v>44978</v>
      </c>
      <c r="B707" s="51" t="s">
        <v>72</v>
      </c>
      <c r="C707" s="51" t="s">
        <v>17</v>
      </c>
      <c r="D707" s="63">
        <f t="shared" si="591"/>
        <v>392.156862745098</v>
      </c>
      <c r="E707" s="53">
        <v>765</v>
      </c>
      <c r="F707" s="53">
        <v>772</v>
      </c>
      <c r="G707" s="54"/>
      <c r="H707" s="67">
        <f t="shared" si="592"/>
        <v>2745.09803921569</v>
      </c>
      <c r="I707" s="67" t="str">
        <f t="shared" si="593"/>
        <v>0.00</v>
      </c>
      <c r="J707" s="67">
        <f t="shared" si="594"/>
        <v>2745.09803921569</v>
      </c>
    </row>
    <row r="708" ht="15.75" customHeight="1" spans="1:10">
      <c r="A708" s="73">
        <v>44978</v>
      </c>
      <c r="B708" s="51" t="s">
        <v>247</v>
      </c>
      <c r="C708" s="51" t="s">
        <v>17</v>
      </c>
      <c r="D708" s="63">
        <f t="shared" si="591"/>
        <v>348.837209302326</v>
      </c>
      <c r="E708" s="53">
        <v>860</v>
      </c>
      <c r="F708" s="53">
        <v>850</v>
      </c>
      <c r="G708" s="54"/>
      <c r="H708" s="67">
        <f t="shared" si="592"/>
        <v>-3488.37209302326</v>
      </c>
      <c r="I708" s="67" t="str">
        <f t="shared" si="593"/>
        <v>0.00</v>
      </c>
      <c r="J708" s="67">
        <f t="shared" si="594"/>
        <v>-3488.37209302326</v>
      </c>
    </row>
    <row r="709" ht="15.75" customHeight="1" spans="1:10">
      <c r="A709" s="73">
        <v>44977</v>
      </c>
      <c r="B709" s="51" t="s">
        <v>260</v>
      </c>
      <c r="C709" s="51" t="s">
        <v>17</v>
      </c>
      <c r="D709" s="63">
        <f t="shared" ref="D709:D713" si="595">300000/E709</f>
        <v>638.297872340426</v>
      </c>
      <c r="E709" s="53">
        <v>470</v>
      </c>
      <c r="F709" s="53">
        <v>475</v>
      </c>
      <c r="G709" s="54"/>
      <c r="H709" s="67">
        <f t="shared" ref="H709:H713" si="596">IF(C709="BUY",(F709-E709)*D709,(E709-F709)*D709)</f>
        <v>3191.48936170213</v>
      </c>
      <c r="I709" s="67" t="str">
        <f t="shared" ref="I709:I713" si="597">IF(G709=0,"0.00",IF(C709="BUY",(G709-F709)*D709,(F709-G709)*D709))</f>
        <v>0.00</v>
      </c>
      <c r="J709" s="67">
        <f t="shared" ref="J709:J713" si="598">I709+H709</f>
        <v>3191.48936170213</v>
      </c>
    </row>
    <row r="710" ht="15.75" customHeight="1" spans="1:10">
      <c r="A710" s="73">
        <v>44977</v>
      </c>
      <c r="B710" s="51" t="s">
        <v>95</v>
      </c>
      <c r="C710" s="51" t="s">
        <v>17</v>
      </c>
      <c r="D710" s="63">
        <f t="shared" si="595"/>
        <v>549.450549450549</v>
      </c>
      <c r="E710" s="53">
        <v>546</v>
      </c>
      <c r="F710" s="53">
        <v>552</v>
      </c>
      <c r="G710" s="54">
        <v>558</v>
      </c>
      <c r="H710" s="67">
        <f t="shared" si="596"/>
        <v>3296.7032967033</v>
      </c>
      <c r="I710" s="67">
        <f t="shared" si="597"/>
        <v>3296.7032967033</v>
      </c>
      <c r="J710" s="67">
        <f t="shared" si="598"/>
        <v>6593.40659340659</v>
      </c>
    </row>
    <row r="711" ht="15.75" customHeight="1" spans="1:10">
      <c r="A711" s="73">
        <v>44977</v>
      </c>
      <c r="B711" s="51" t="s">
        <v>186</v>
      </c>
      <c r="C711" s="51" t="s">
        <v>17</v>
      </c>
      <c r="D711" s="63">
        <f t="shared" si="595"/>
        <v>424.929178470255</v>
      </c>
      <c r="E711" s="53">
        <v>706</v>
      </c>
      <c r="F711" s="53">
        <v>714</v>
      </c>
      <c r="G711" s="54">
        <v>720</v>
      </c>
      <c r="H711" s="67">
        <f t="shared" si="596"/>
        <v>3399.43342776204</v>
      </c>
      <c r="I711" s="67">
        <f t="shared" si="597"/>
        <v>2549.57507082153</v>
      </c>
      <c r="J711" s="67">
        <f t="shared" si="598"/>
        <v>5949.00849858357</v>
      </c>
    </row>
    <row r="712" ht="15.75" customHeight="1" spans="1:10">
      <c r="A712" s="73">
        <v>44977</v>
      </c>
      <c r="B712" s="51" t="s">
        <v>105</v>
      </c>
      <c r="C712" s="51" t="s">
        <v>17</v>
      </c>
      <c r="D712" s="63">
        <f t="shared" si="595"/>
        <v>433.526011560694</v>
      </c>
      <c r="E712" s="53">
        <v>692</v>
      </c>
      <c r="F712" s="53">
        <v>698</v>
      </c>
      <c r="G712" s="54"/>
      <c r="H712" s="67">
        <f t="shared" si="596"/>
        <v>2601.15606936416</v>
      </c>
      <c r="I712" s="67" t="str">
        <f t="shared" si="597"/>
        <v>0.00</v>
      </c>
      <c r="J712" s="67">
        <f t="shared" si="598"/>
        <v>2601.15606936416</v>
      </c>
    </row>
    <row r="713" ht="15.75" customHeight="1" spans="1:10">
      <c r="A713" s="73">
        <v>44977</v>
      </c>
      <c r="B713" s="51" t="s">
        <v>115</v>
      </c>
      <c r="C713" s="51" t="s">
        <v>17</v>
      </c>
      <c r="D713" s="63">
        <f t="shared" si="595"/>
        <v>226.415094339623</v>
      </c>
      <c r="E713" s="53">
        <v>1325</v>
      </c>
      <c r="F713" s="53">
        <v>1300</v>
      </c>
      <c r="G713" s="54"/>
      <c r="H713" s="67">
        <f t="shared" si="596"/>
        <v>-5660.37735849057</v>
      </c>
      <c r="I713" s="67" t="str">
        <f t="shared" si="597"/>
        <v>0.00</v>
      </c>
      <c r="J713" s="67">
        <f t="shared" si="598"/>
        <v>-5660.37735849057</v>
      </c>
    </row>
    <row r="714" ht="15.75" customHeight="1" spans="1:10">
      <c r="A714" s="73">
        <v>44974</v>
      </c>
      <c r="B714" s="51" t="s">
        <v>111</v>
      </c>
      <c r="C714" s="51" t="s">
        <v>17</v>
      </c>
      <c r="D714" s="63">
        <f t="shared" ref="D714:D717" si="599">300000/E714</f>
        <v>199.335548172757</v>
      </c>
      <c r="E714" s="53">
        <v>1505</v>
      </c>
      <c r="F714" s="53">
        <v>1488</v>
      </c>
      <c r="G714" s="54"/>
      <c r="H714" s="67">
        <f t="shared" ref="H714:H717" si="600">IF(C714="BUY",(F714-E714)*D714,(E714-F714)*D714)</f>
        <v>-3388.70431893688</v>
      </c>
      <c r="I714" s="67" t="str">
        <f t="shared" ref="I714:I717" si="601">IF(G714=0,"0.00",IF(C714="BUY",(G714-F714)*D714,(F714-G714)*D714))</f>
        <v>0.00</v>
      </c>
      <c r="J714" s="67">
        <f t="shared" ref="J714:J717" si="602">I714+H714</f>
        <v>-3388.70431893688</v>
      </c>
    </row>
    <row r="715" ht="15.75" customHeight="1" spans="1:10">
      <c r="A715" s="73">
        <v>44974</v>
      </c>
      <c r="B715" s="51" t="s">
        <v>80</v>
      </c>
      <c r="C715" s="51" t="s">
        <v>17</v>
      </c>
      <c r="D715" s="63">
        <f t="shared" si="599"/>
        <v>461.538461538462</v>
      </c>
      <c r="E715" s="53">
        <v>650</v>
      </c>
      <c r="F715" s="53">
        <v>657</v>
      </c>
      <c r="G715" s="54"/>
      <c r="H715" s="67">
        <f t="shared" si="600"/>
        <v>3230.76923076923</v>
      </c>
      <c r="I715" s="67" t="str">
        <f t="shared" si="601"/>
        <v>0.00</v>
      </c>
      <c r="J715" s="67">
        <f t="shared" si="602"/>
        <v>3230.76923076923</v>
      </c>
    </row>
    <row r="716" ht="15.75" customHeight="1" spans="1:10">
      <c r="A716" s="73">
        <v>44974</v>
      </c>
      <c r="B716" s="51" t="s">
        <v>186</v>
      </c>
      <c r="C716" s="51" t="s">
        <v>17</v>
      </c>
      <c r="D716" s="63">
        <f t="shared" si="599"/>
        <v>441.176470588235</v>
      </c>
      <c r="E716" s="53">
        <v>680</v>
      </c>
      <c r="F716" s="53">
        <v>687</v>
      </c>
      <c r="G716" s="54"/>
      <c r="H716" s="67">
        <f t="shared" si="600"/>
        <v>3088.23529411765</v>
      </c>
      <c r="I716" s="67" t="str">
        <f t="shared" si="601"/>
        <v>0.00</v>
      </c>
      <c r="J716" s="67">
        <f t="shared" si="602"/>
        <v>3088.23529411765</v>
      </c>
    </row>
    <row r="717" ht="15.75" customHeight="1" spans="1:10">
      <c r="A717" s="73">
        <v>44974</v>
      </c>
      <c r="B717" s="51" t="s">
        <v>115</v>
      </c>
      <c r="C717" s="51" t="s">
        <v>17</v>
      </c>
      <c r="D717" s="63">
        <f t="shared" si="599"/>
        <v>234.375</v>
      </c>
      <c r="E717" s="53">
        <v>1280</v>
      </c>
      <c r="F717" s="53">
        <v>1292</v>
      </c>
      <c r="G717" s="54"/>
      <c r="H717" s="67">
        <f t="shared" si="600"/>
        <v>2812.5</v>
      </c>
      <c r="I717" s="67" t="str">
        <f t="shared" si="601"/>
        <v>0.00</v>
      </c>
      <c r="J717" s="67">
        <f t="shared" si="602"/>
        <v>2812.5</v>
      </c>
    </row>
    <row r="718" ht="15.75" customHeight="1" spans="1:10">
      <c r="A718" s="73">
        <v>44973</v>
      </c>
      <c r="B718" s="51" t="s">
        <v>161</v>
      </c>
      <c r="C718" s="51" t="s">
        <v>17</v>
      </c>
      <c r="D718" s="63">
        <f t="shared" ref="D718:D720" si="603">300000/E718</f>
        <v>234.009360374415</v>
      </c>
      <c r="E718" s="53">
        <v>1282</v>
      </c>
      <c r="F718" s="53">
        <v>1295</v>
      </c>
      <c r="G718" s="54">
        <v>1310</v>
      </c>
      <c r="H718" s="67">
        <f t="shared" ref="H718:H720" si="604">IF(C718="BUY",(F718-E718)*D718,(E718-F718)*D718)</f>
        <v>3042.12168486739</v>
      </c>
      <c r="I718" s="67">
        <f t="shared" ref="I718:I720" si="605">IF(G718=0,"0.00",IF(C718="BUY",(G718-F718)*D718,(F718-G718)*D718))</f>
        <v>3510.14040561622</v>
      </c>
      <c r="J718" s="67">
        <f t="shared" ref="J718:J720" si="606">I718+H718</f>
        <v>6552.26209048362</v>
      </c>
    </row>
    <row r="719" ht="15.75" customHeight="1" spans="1:10">
      <c r="A719" s="73">
        <v>44973</v>
      </c>
      <c r="B719" s="51" t="s">
        <v>271</v>
      </c>
      <c r="C719" s="51" t="s">
        <v>17</v>
      </c>
      <c r="D719" s="63">
        <f t="shared" si="603"/>
        <v>656.455142231947</v>
      </c>
      <c r="E719" s="53">
        <v>457</v>
      </c>
      <c r="F719" s="53">
        <v>462</v>
      </c>
      <c r="G719" s="54">
        <v>467</v>
      </c>
      <c r="H719" s="67">
        <f t="shared" si="604"/>
        <v>3282.27571115974</v>
      </c>
      <c r="I719" s="67">
        <f t="shared" si="605"/>
        <v>3282.27571115974</v>
      </c>
      <c r="J719" s="67">
        <f t="shared" si="606"/>
        <v>6564.55142231947</v>
      </c>
    </row>
    <row r="720" ht="15.75" customHeight="1" spans="1:10">
      <c r="A720" s="73">
        <v>44973</v>
      </c>
      <c r="B720" s="51" t="s">
        <v>105</v>
      </c>
      <c r="C720" s="51" t="s">
        <v>17</v>
      </c>
      <c r="D720" s="63">
        <f t="shared" si="603"/>
        <v>451.127819548872</v>
      </c>
      <c r="E720" s="53">
        <v>665</v>
      </c>
      <c r="F720" s="53">
        <v>672</v>
      </c>
      <c r="G720" s="54">
        <v>680</v>
      </c>
      <c r="H720" s="67">
        <f t="shared" si="604"/>
        <v>3157.89473684211</v>
      </c>
      <c r="I720" s="67">
        <f t="shared" si="605"/>
        <v>3609.02255639098</v>
      </c>
      <c r="J720" s="67">
        <f t="shared" si="606"/>
        <v>6766.91729323308</v>
      </c>
    </row>
    <row r="721" ht="15.75" customHeight="1" spans="1:10">
      <c r="A721" s="73">
        <v>44972</v>
      </c>
      <c r="B721" s="51" t="s">
        <v>259</v>
      </c>
      <c r="C721" s="51" t="s">
        <v>17</v>
      </c>
      <c r="D721" s="63">
        <f t="shared" ref="D721:D723" si="607">300000/E721</f>
        <v>428.571428571429</v>
      </c>
      <c r="E721" s="53">
        <v>700</v>
      </c>
      <c r="F721" s="53">
        <v>707</v>
      </c>
      <c r="G721" s="54"/>
      <c r="H721" s="67">
        <f t="shared" ref="H721:H726" si="608">IF(C721="BUY",(F721-E721)*D721,(E721-F721)*D721)</f>
        <v>3000</v>
      </c>
      <c r="I721" s="67" t="str">
        <f t="shared" ref="I721:I726" si="609">IF(G721=0,"0.00",IF(C721="BUY",(G721-F721)*D721,(F721-G721)*D721))</f>
        <v>0.00</v>
      </c>
      <c r="J721" s="67">
        <f t="shared" ref="J721:J726" si="610">I721+H721</f>
        <v>3000</v>
      </c>
    </row>
    <row r="722" ht="15.75" customHeight="1" spans="1:10">
      <c r="A722" s="73">
        <v>44972</v>
      </c>
      <c r="B722" s="51" t="s">
        <v>272</v>
      </c>
      <c r="C722" s="51" t="s">
        <v>17</v>
      </c>
      <c r="D722" s="63">
        <f t="shared" si="607"/>
        <v>857.142857142857</v>
      </c>
      <c r="E722" s="53">
        <v>350</v>
      </c>
      <c r="F722" s="53">
        <v>354</v>
      </c>
      <c r="G722" s="54">
        <v>358</v>
      </c>
      <c r="H722" s="67">
        <f t="shared" si="608"/>
        <v>3428.57142857143</v>
      </c>
      <c r="I722" s="67">
        <f t="shared" si="609"/>
        <v>3428.57142857143</v>
      </c>
      <c r="J722" s="67">
        <f t="shared" si="610"/>
        <v>6857.14285714286</v>
      </c>
    </row>
    <row r="723" ht="15.75" customHeight="1" spans="1:10">
      <c r="A723" s="73">
        <v>44972</v>
      </c>
      <c r="B723" s="51" t="s">
        <v>161</v>
      </c>
      <c r="C723" s="51" t="s">
        <v>17</v>
      </c>
      <c r="D723" s="63">
        <f t="shared" si="607"/>
        <v>244.897959183673</v>
      </c>
      <c r="E723" s="53">
        <v>1225</v>
      </c>
      <c r="F723" s="53">
        <v>1235</v>
      </c>
      <c r="G723" s="54"/>
      <c r="H723" s="67">
        <f t="shared" si="608"/>
        <v>2448.97959183673</v>
      </c>
      <c r="I723" s="67" t="str">
        <f t="shared" si="609"/>
        <v>0.00</v>
      </c>
      <c r="J723" s="67">
        <f t="shared" si="610"/>
        <v>2448.97959183673</v>
      </c>
    </row>
    <row r="724" ht="15.75" customHeight="1" spans="1:10">
      <c r="A724" s="73">
        <v>44971</v>
      </c>
      <c r="B724" s="51" t="s">
        <v>111</v>
      </c>
      <c r="C724" s="51" t="s">
        <v>17</v>
      </c>
      <c r="D724" s="63">
        <f t="shared" ref="D724:D726" si="611">300000/E724</f>
        <v>180.722891566265</v>
      </c>
      <c r="E724" s="53">
        <v>1660</v>
      </c>
      <c r="F724" s="53">
        <v>1680</v>
      </c>
      <c r="G724" s="54"/>
      <c r="H724" s="67">
        <f t="shared" si="608"/>
        <v>3614.4578313253</v>
      </c>
      <c r="I724" s="67" t="str">
        <f t="shared" si="609"/>
        <v>0.00</v>
      </c>
      <c r="J724" s="67">
        <f t="shared" si="610"/>
        <v>3614.4578313253</v>
      </c>
    </row>
    <row r="725" ht="15.75" customHeight="1" spans="1:10">
      <c r="A725" s="73">
        <v>44971</v>
      </c>
      <c r="B725" s="51" t="s">
        <v>273</v>
      </c>
      <c r="C725" s="51" t="s">
        <v>17</v>
      </c>
      <c r="D725" s="63">
        <f t="shared" si="611"/>
        <v>388.60103626943</v>
      </c>
      <c r="E725" s="53">
        <v>772</v>
      </c>
      <c r="F725" s="53">
        <v>779.95</v>
      </c>
      <c r="G725" s="54"/>
      <c r="H725" s="67">
        <f t="shared" si="608"/>
        <v>3089.37823834199</v>
      </c>
      <c r="I725" s="67" t="str">
        <f t="shared" si="609"/>
        <v>0.00</v>
      </c>
      <c r="J725" s="67">
        <f t="shared" si="610"/>
        <v>3089.37823834199</v>
      </c>
    </row>
    <row r="726" ht="15.75" customHeight="1" spans="1:10">
      <c r="A726" s="73">
        <v>44971</v>
      </c>
      <c r="B726" s="51" t="s">
        <v>274</v>
      </c>
      <c r="C726" s="51" t="s">
        <v>17</v>
      </c>
      <c r="D726" s="63">
        <f t="shared" si="611"/>
        <v>282.752120640905</v>
      </c>
      <c r="E726" s="53">
        <v>1061</v>
      </c>
      <c r="F726" s="53">
        <v>1061</v>
      </c>
      <c r="G726" s="54"/>
      <c r="H726" s="67">
        <f t="shared" si="608"/>
        <v>0</v>
      </c>
      <c r="I726" s="67" t="str">
        <f t="shared" si="609"/>
        <v>0.00</v>
      </c>
      <c r="J726" s="67">
        <f t="shared" si="610"/>
        <v>0</v>
      </c>
    </row>
    <row r="727" ht="15.75" customHeight="1" spans="1:10">
      <c r="A727" s="73">
        <v>44970</v>
      </c>
      <c r="B727" s="51" t="s">
        <v>275</v>
      </c>
      <c r="C727" s="51" t="s">
        <v>17</v>
      </c>
      <c r="D727" s="63">
        <f t="shared" ref="D727:D729" si="612">300000/E727</f>
        <v>898.203592814371</v>
      </c>
      <c r="E727" s="53">
        <v>334</v>
      </c>
      <c r="F727" s="53">
        <v>336.85</v>
      </c>
      <c r="G727" s="54"/>
      <c r="H727" s="67">
        <f t="shared" ref="H727:H729" si="613">IF(C727="BUY",(F727-E727)*D727,(E727-F727)*D727)</f>
        <v>2559.88023952098</v>
      </c>
      <c r="I727" s="67" t="str">
        <f t="shared" ref="I727:I729" si="614">IF(G727=0,"0.00",IF(C727="BUY",(G727-F727)*D727,(F727-G727)*D727))</f>
        <v>0.00</v>
      </c>
      <c r="J727" s="67">
        <f t="shared" ref="J727:J729" si="615">I727+H727</f>
        <v>2559.88023952098</v>
      </c>
    </row>
    <row r="728" ht="15.75" customHeight="1" spans="1:10">
      <c r="A728" s="73">
        <v>44970</v>
      </c>
      <c r="B728" s="51" t="s">
        <v>230</v>
      </c>
      <c r="C728" s="51" t="s">
        <v>17</v>
      </c>
      <c r="D728" s="63">
        <f t="shared" si="612"/>
        <v>267.618198037467</v>
      </c>
      <c r="E728" s="53">
        <v>1121</v>
      </c>
      <c r="F728" s="53">
        <v>1108</v>
      </c>
      <c r="G728" s="54"/>
      <c r="H728" s="67">
        <f t="shared" si="613"/>
        <v>-3479.03657448707</v>
      </c>
      <c r="I728" s="67" t="str">
        <f t="shared" si="614"/>
        <v>0.00</v>
      </c>
      <c r="J728" s="67">
        <f t="shared" si="615"/>
        <v>-3479.03657448707</v>
      </c>
    </row>
    <row r="729" ht="15.75" customHeight="1" spans="1:10">
      <c r="A729" s="73">
        <v>44970</v>
      </c>
      <c r="B729" s="51" t="s">
        <v>276</v>
      </c>
      <c r="C729" s="51" t="s">
        <v>17</v>
      </c>
      <c r="D729" s="63">
        <f t="shared" si="612"/>
        <v>246.710526315789</v>
      </c>
      <c r="E729" s="53">
        <v>1216</v>
      </c>
      <c r="F729" s="53">
        <v>1228</v>
      </c>
      <c r="G729" s="54"/>
      <c r="H729" s="67">
        <f t="shared" si="613"/>
        <v>2960.52631578947</v>
      </c>
      <c r="I729" s="67" t="str">
        <f t="shared" si="614"/>
        <v>0.00</v>
      </c>
      <c r="J729" s="67">
        <f t="shared" si="615"/>
        <v>2960.52631578947</v>
      </c>
    </row>
    <row r="730" ht="15.75" customHeight="1" spans="1:10">
      <c r="A730" s="73">
        <v>44967</v>
      </c>
      <c r="B730" s="51" t="s">
        <v>277</v>
      </c>
      <c r="C730" s="51" t="s">
        <v>17</v>
      </c>
      <c r="D730" s="63">
        <f t="shared" ref="D730:D734" si="616">300000/E730</f>
        <v>332.963374028857</v>
      </c>
      <c r="E730" s="53">
        <v>901</v>
      </c>
      <c r="F730" s="53">
        <v>906</v>
      </c>
      <c r="G730" s="54"/>
      <c r="H730" s="67">
        <f t="shared" ref="H730:H734" si="617">IF(C730="BUY",(F730-E730)*D730,(E730-F730)*D730)</f>
        <v>1664.81687014428</v>
      </c>
      <c r="I730" s="67" t="str">
        <f t="shared" ref="I730:I734" si="618">IF(G730=0,"0.00",IF(C730="BUY",(G730-F730)*D730,(F730-G730)*D730))</f>
        <v>0.00</v>
      </c>
      <c r="J730" s="67">
        <f t="shared" ref="J730:J734" si="619">I730+H730</f>
        <v>1664.81687014428</v>
      </c>
    </row>
    <row r="731" ht="15.75" customHeight="1" spans="1:10">
      <c r="A731" s="73">
        <v>44967</v>
      </c>
      <c r="B731" s="51" t="s">
        <v>278</v>
      </c>
      <c r="C731" s="51" t="s">
        <v>17</v>
      </c>
      <c r="D731" s="63">
        <f t="shared" si="616"/>
        <v>809.716599190283</v>
      </c>
      <c r="E731" s="53">
        <v>370.5</v>
      </c>
      <c r="F731" s="53">
        <v>374.25</v>
      </c>
      <c r="G731" s="54"/>
      <c r="H731" s="67">
        <f t="shared" si="617"/>
        <v>3036.43724696356</v>
      </c>
      <c r="I731" s="67" t="str">
        <f t="shared" si="618"/>
        <v>0.00</v>
      </c>
      <c r="J731" s="67">
        <f t="shared" si="619"/>
        <v>3036.43724696356</v>
      </c>
    </row>
    <row r="732" ht="15.75" customHeight="1" spans="1:10">
      <c r="A732" s="73">
        <v>44967</v>
      </c>
      <c r="B732" s="51" t="s">
        <v>102</v>
      </c>
      <c r="C732" s="51" t="s">
        <v>17</v>
      </c>
      <c r="D732" s="63">
        <f t="shared" si="616"/>
        <v>235.294117647059</v>
      </c>
      <c r="E732" s="53">
        <v>1275</v>
      </c>
      <c r="F732" s="53">
        <v>1288</v>
      </c>
      <c r="G732" s="54"/>
      <c r="H732" s="67">
        <f t="shared" si="617"/>
        <v>3058.82352941176</v>
      </c>
      <c r="I732" s="67" t="str">
        <f t="shared" si="618"/>
        <v>0.00</v>
      </c>
      <c r="J732" s="67">
        <f t="shared" si="619"/>
        <v>3058.82352941176</v>
      </c>
    </row>
    <row r="733" ht="15.75" customHeight="1" spans="1:10">
      <c r="A733" s="73">
        <v>44967</v>
      </c>
      <c r="B733" s="51" t="s">
        <v>112</v>
      </c>
      <c r="C733" s="51" t="s">
        <v>17</v>
      </c>
      <c r="D733" s="63">
        <f t="shared" si="616"/>
        <v>879.765395894428</v>
      </c>
      <c r="E733" s="53">
        <v>341</v>
      </c>
      <c r="F733" s="53">
        <v>345</v>
      </c>
      <c r="G733" s="54"/>
      <c r="H733" s="67">
        <f t="shared" si="617"/>
        <v>3519.06158357771</v>
      </c>
      <c r="I733" s="67" t="str">
        <f t="shared" si="618"/>
        <v>0.00</v>
      </c>
      <c r="J733" s="67">
        <f t="shared" si="619"/>
        <v>3519.06158357771</v>
      </c>
    </row>
    <row r="734" ht="15.75" customHeight="1" spans="1:10">
      <c r="A734" s="73">
        <v>44967</v>
      </c>
      <c r="B734" s="51" t="s">
        <v>271</v>
      </c>
      <c r="C734" s="51" t="s">
        <v>17</v>
      </c>
      <c r="D734" s="63">
        <f t="shared" si="616"/>
        <v>652.173913043478</v>
      </c>
      <c r="E734" s="53">
        <v>460</v>
      </c>
      <c r="F734" s="53">
        <v>455</v>
      </c>
      <c r="G734" s="54"/>
      <c r="H734" s="67">
        <f t="shared" si="617"/>
        <v>-3260.86956521739</v>
      </c>
      <c r="I734" s="67" t="str">
        <f t="shared" si="618"/>
        <v>0.00</v>
      </c>
      <c r="J734" s="67">
        <f t="shared" si="619"/>
        <v>-3260.86956521739</v>
      </c>
    </row>
    <row r="735" ht="15.75" customHeight="1" spans="1:10">
      <c r="A735" s="73">
        <v>44966</v>
      </c>
      <c r="B735" s="51" t="s">
        <v>186</v>
      </c>
      <c r="C735" s="51" t="s">
        <v>17</v>
      </c>
      <c r="D735" s="63">
        <f t="shared" ref="D735:D738" si="620">300000/E735</f>
        <v>461.538461538462</v>
      </c>
      <c r="E735" s="53">
        <v>650</v>
      </c>
      <c r="F735" s="53">
        <v>657</v>
      </c>
      <c r="G735" s="54"/>
      <c r="H735" s="67">
        <f t="shared" ref="H735:H738" si="621">IF(C735="BUY",(F735-E735)*D735,(E735-F735)*D735)</f>
        <v>3230.76923076923</v>
      </c>
      <c r="I735" s="67" t="str">
        <f t="shared" ref="I735:I738" si="622">IF(G735=0,"0.00",IF(C735="BUY",(G735-F735)*D735,(F735-G735)*D735))</f>
        <v>0.00</v>
      </c>
      <c r="J735" s="67">
        <f t="shared" ref="J735:J738" si="623">I735+H735</f>
        <v>3230.76923076923</v>
      </c>
    </row>
    <row r="736" ht="15.75" customHeight="1" spans="1:10">
      <c r="A736" s="73">
        <v>44966</v>
      </c>
      <c r="B736" s="51" t="s">
        <v>126</v>
      </c>
      <c r="C736" s="51" t="s">
        <v>17</v>
      </c>
      <c r="D736" s="63">
        <f t="shared" si="620"/>
        <v>763.358778625954</v>
      </c>
      <c r="E736" s="53">
        <v>393</v>
      </c>
      <c r="F736" s="53">
        <v>397</v>
      </c>
      <c r="G736" s="54">
        <v>402</v>
      </c>
      <c r="H736" s="67">
        <f t="shared" si="621"/>
        <v>3053.43511450382</v>
      </c>
      <c r="I736" s="67">
        <f t="shared" si="622"/>
        <v>3816.79389312977</v>
      </c>
      <c r="J736" s="67">
        <f t="shared" si="623"/>
        <v>6870.22900763359</v>
      </c>
    </row>
    <row r="737" ht="15.75" customHeight="1" spans="1:10">
      <c r="A737" s="73">
        <v>44966</v>
      </c>
      <c r="B737" s="51" t="s">
        <v>191</v>
      </c>
      <c r="C737" s="51" t="s">
        <v>17</v>
      </c>
      <c r="D737" s="63">
        <f t="shared" si="620"/>
        <v>5357.14285714286</v>
      </c>
      <c r="E737" s="53">
        <v>56</v>
      </c>
      <c r="F737" s="53">
        <v>56.5</v>
      </c>
      <c r="G737" s="54"/>
      <c r="H737" s="67">
        <f t="shared" si="621"/>
        <v>2678.57142857143</v>
      </c>
      <c r="I737" s="67" t="str">
        <f t="shared" si="622"/>
        <v>0.00</v>
      </c>
      <c r="J737" s="67">
        <f t="shared" si="623"/>
        <v>2678.57142857143</v>
      </c>
    </row>
    <row r="738" ht="15.75" customHeight="1" spans="1:10">
      <c r="A738" s="73">
        <v>44966</v>
      </c>
      <c r="B738" s="51" t="s">
        <v>246</v>
      </c>
      <c r="C738" s="51" t="s">
        <v>17</v>
      </c>
      <c r="D738" s="63">
        <f t="shared" si="620"/>
        <v>202.020202020202</v>
      </c>
      <c r="E738" s="53">
        <v>1485</v>
      </c>
      <c r="F738" s="53">
        <v>1500</v>
      </c>
      <c r="G738" s="54">
        <v>1515</v>
      </c>
      <c r="H738" s="67">
        <f t="shared" si="621"/>
        <v>3030.30303030303</v>
      </c>
      <c r="I738" s="67">
        <f t="shared" si="622"/>
        <v>3030.30303030303</v>
      </c>
      <c r="J738" s="67">
        <f t="shared" si="623"/>
        <v>6060.60606060606</v>
      </c>
    </row>
    <row r="739" ht="15.75" customHeight="1" spans="1:10">
      <c r="A739" s="73">
        <v>44965</v>
      </c>
      <c r="B739" s="51" t="s">
        <v>73</v>
      </c>
      <c r="C739" s="51" t="s">
        <v>17</v>
      </c>
      <c r="D739" s="63">
        <f t="shared" ref="D739:D741" si="624">300000/E739</f>
        <v>594.059405940594</v>
      </c>
      <c r="E739" s="53">
        <v>505</v>
      </c>
      <c r="F739" s="53">
        <v>499</v>
      </c>
      <c r="G739" s="54"/>
      <c r="H739" s="67">
        <f t="shared" ref="H739:H741" si="625">IF(C739="BUY",(F739-E739)*D739,(E739-F739)*D739)</f>
        <v>-3564.35643564356</v>
      </c>
      <c r="I739" s="67" t="str">
        <f t="shared" ref="I739:I741" si="626">IF(G739=0,"0.00",IF(C739="BUY",(G739-F739)*D739,(F739-G739)*D739))</f>
        <v>0.00</v>
      </c>
      <c r="J739" s="67">
        <f t="shared" ref="J739:J741" si="627">I739+H739</f>
        <v>-3564.35643564356</v>
      </c>
    </row>
    <row r="740" ht="15.75" customHeight="1" spans="1:10">
      <c r="A740" s="73">
        <v>44965</v>
      </c>
      <c r="B740" s="51" t="s">
        <v>186</v>
      </c>
      <c r="C740" s="51" t="s">
        <v>17</v>
      </c>
      <c r="D740" s="63">
        <f t="shared" si="624"/>
        <v>480</v>
      </c>
      <c r="E740" s="53">
        <v>625</v>
      </c>
      <c r="F740" s="53">
        <v>632</v>
      </c>
      <c r="G740" s="54">
        <v>638</v>
      </c>
      <c r="H740" s="67">
        <f t="shared" si="625"/>
        <v>3360</v>
      </c>
      <c r="I740" s="67">
        <f t="shared" si="626"/>
        <v>2880</v>
      </c>
      <c r="J740" s="67">
        <f t="shared" si="627"/>
        <v>6240</v>
      </c>
    </row>
    <row r="741" ht="15.75" customHeight="1" spans="1:10">
      <c r="A741" s="73">
        <v>44965</v>
      </c>
      <c r="B741" s="51" t="s">
        <v>115</v>
      </c>
      <c r="C741" s="51" t="s">
        <v>17</v>
      </c>
      <c r="D741" s="63">
        <f t="shared" si="624"/>
        <v>223.880597014925</v>
      </c>
      <c r="E741" s="53">
        <v>1340</v>
      </c>
      <c r="F741" s="53">
        <v>1351</v>
      </c>
      <c r="G741" s="54"/>
      <c r="H741" s="67">
        <f t="shared" si="625"/>
        <v>2462.68656716418</v>
      </c>
      <c r="I741" s="67" t="str">
        <f t="shared" si="626"/>
        <v>0.00</v>
      </c>
      <c r="J741" s="67">
        <f t="shared" si="627"/>
        <v>2462.68656716418</v>
      </c>
    </row>
    <row r="742" ht="15.75" customHeight="1" spans="1:10">
      <c r="A742" s="73">
        <v>44964</v>
      </c>
      <c r="B742" s="51" t="s">
        <v>279</v>
      </c>
      <c r="C742" s="51" t="s">
        <v>17</v>
      </c>
      <c r="D742" s="63">
        <f t="shared" ref="D742:D745" si="628">300000/E742</f>
        <v>94.9367088607595</v>
      </c>
      <c r="E742" s="53">
        <v>3160</v>
      </c>
      <c r="F742" s="53">
        <v>3190</v>
      </c>
      <c r="G742" s="54"/>
      <c r="H742" s="67">
        <f t="shared" ref="H742:H745" si="629">IF(C742="BUY",(F742-E742)*D742,(E742-F742)*D742)</f>
        <v>2848.10126582278</v>
      </c>
      <c r="I742" s="67" t="str">
        <f t="shared" ref="I742:I745" si="630">IF(G742=0,"0.00",IF(C742="BUY",(G742-F742)*D742,(F742-G742)*D742))</f>
        <v>0.00</v>
      </c>
      <c r="J742" s="67">
        <f t="shared" ref="J742:J745" si="631">I742+H742</f>
        <v>2848.10126582278</v>
      </c>
    </row>
    <row r="743" ht="15.75" customHeight="1" spans="1:10">
      <c r="A743" s="73">
        <v>44964</v>
      </c>
      <c r="B743" s="51" t="s">
        <v>188</v>
      </c>
      <c r="C743" s="51" t="s">
        <v>17</v>
      </c>
      <c r="D743" s="63">
        <f t="shared" si="628"/>
        <v>1000</v>
      </c>
      <c r="E743" s="53">
        <v>300</v>
      </c>
      <c r="F743" s="53">
        <v>303</v>
      </c>
      <c r="G743" s="54"/>
      <c r="H743" s="67">
        <f t="shared" si="629"/>
        <v>3000</v>
      </c>
      <c r="I743" s="67" t="str">
        <f t="shared" si="630"/>
        <v>0.00</v>
      </c>
      <c r="J743" s="67">
        <f t="shared" si="631"/>
        <v>3000</v>
      </c>
    </row>
    <row r="744" ht="15.75" customHeight="1" spans="1:10">
      <c r="A744" s="73">
        <v>44964</v>
      </c>
      <c r="B744" s="51" t="s">
        <v>69</v>
      </c>
      <c r="C744" s="51" t="s">
        <v>17</v>
      </c>
      <c r="D744" s="63">
        <f t="shared" si="628"/>
        <v>276.497695852535</v>
      </c>
      <c r="E744" s="53">
        <v>1085</v>
      </c>
      <c r="F744" s="53">
        <v>1072</v>
      </c>
      <c r="G744" s="54"/>
      <c r="H744" s="67">
        <f t="shared" si="629"/>
        <v>-3594.47004608295</v>
      </c>
      <c r="I744" s="67" t="str">
        <f t="shared" si="630"/>
        <v>0.00</v>
      </c>
      <c r="J744" s="67">
        <f t="shared" si="631"/>
        <v>-3594.47004608295</v>
      </c>
    </row>
    <row r="745" ht="15.75" customHeight="1" spans="1:10">
      <c r="A745" s="73">
        <v>44964</v>
      </c>
      <c r="B745" s="51" t="s">
        <v>280</v>
      </c>
      <c r="C745" s="51" t="s">
        <v>17</v>
      </c>
      <c r="D745" s="63">
        <f t="shared" si="628"/>
        <v>103.448275862069</v>
      </c>
      <c r="E745" s="53">
        <v>2900</v>
      </c>
      <c r="F745" s="53">
        <v>2930</v>
      </c>
      <c r="G745" s="54">
        <v>2960</v>
      </c>
      <c r="H745" s="67">
        <f t="shared" si="629"/>
        <v>3103.44827586207</v>
      </c>
      <c r="I745" s="67">
        <f t="shared" si="630"/>
        <v>3103.44827586207</v>
      </c>
      <c r="J745" s="67">
        <f t="shared" si="631"/>
        <v>6206.89655172414</v>
      </c>
    </row>
    <row r="746" ht="15.75" customHeight="1" spans="1:10">
      <c r="A746" s="73">
        <v>44963</v>
      </c>
      <c r="B746" s="51" t="s">
        <v>112</v>
      </c>
      <c r="C746" s="51" t="s">
        <v>17</v>
      </c>
      <c r="D746" s="63">
        <f t="shared" ref="D746:D750" si="632">300000/E746</f>
        <v>714.285714285714</v>
      </c>
      <c r="E746" s="53">
        <v>420</v>
      </c>
      <c r="F746" s="53">
        <v>424</v>
      </c>
      <c r="G746" s="54">
        <v>428</v>
      </c>
      <c r="H746" s="67">
        <f t="shared" ref="H746:H749" si="633">IF(C746="BUY",(F746-E746)*D746,(E746-F746)*D746)</f>
        <v>2857.14285714286</v>
      </c>
      <c r="I746" s="67">
        <f t="shared" ref="I746:I749" si="634">IF(G746=0,"0.00",IF(C746="BUY",(G746-F746)*D746,(F746-G746)*D746))</f>
        <v>2857.14285714286</v>
      </c>
      <c r="J746" s="67">
        <f t="shared" ref="J746:J749" si="635">I746+H746</f>
        <v>5714.28571428571</v>
      </c>
    </row>
    <row r="747" ht="15.75" customHeight="1" spans="1:10">
      <c r="A747" s="73">
        <v>44963</v>
      </c>
      <c r="B747" s="51" t="s">
        <v>271</v>
      </c>
      <c r="C747" s="51" t="s">
        <v>17</v>
      </c>
      <c r="D747" s="63">
        <f t="shared" si="632"/>
        <v>689.655172413793</v>
      </c>
      <c r="E747" s="53">
        <v>435</v>
      </c>
      <c r="F747" s="53">
        <v>440</v>
      </c>
      <c r="G747" s="54">
        <v>445</v>
      </c>
      <c r="H747" s="67">
        <f t="shared" si="633"/>
        <v>3448.27586206897</v>
      </c>
      <c r="I747" s="67">
        <f t="shared" si="634"/>
        <v>3448.27586206897</v>
      </c>
      <c r="J747" s="67">
        <f t="shared" si="635"/>
        <v>6896.55172413793</v>
      </c>
    </row>
    <row r="748" ht="15.75" customHeight="1" spans="1:10">
      <c r="A748" s="73">
        <v>44960</v>
      </c>
      <c r="B748" s="51" t="s">
        <v>281</v>
      </c>
      <c r="C748" s="51" t="s">
        <v>17</v>
      </c>
      <c r="D748" s="63">
        <f t="shared" si="632"/>
        <v>3149.6062992126</v>
      </c>
      <c r="E748" s="53">
        <v>95.25</v>
      </c>
      <c r="F748" s="53">
        <v>95.25</v>
      </c>
      <c r="G748" s="54"/>
      <c r="H748" s="67">
        <f t="shared" si="633"/>
        <v>0</v>
      </c>
      <c r="I748" s="67" t="str">
        <f t="shared" si="634"/>
        <v>0.00</v>
      </c>
      <c r="J748" s="67">
        <f t="shared" si="635"/>
        <v>0</v>
      </c>
    </row>
    <row r="749" ht="15.75" customHeight="1" spans="1:10">
      <c r="A749" s="73">
        <v>44960</v>
      </c>
      <c r="B749" s="51" t="s">
        <v>230</v>
      </c>
      <c r="C749" s="51" t="s">
        <v>17</v>
      </c>
      <c r="D749" s="63">
        <f t="shared" si="632"/>
        <v>273.972602739726</v>
      </c>
      <c r="E749" s="53">
        <v>1095</v>
      </c>
      <c r="F749" s="53">
        <v>1105</v>
      </c>
      <c r="G749" s="54"/>
      <c r="H749" s="67">
        <f t="shared" si="633"/>
        <v>2739.72602739726</v>
      </c>
      <c r="I749" s="67" t="str">
        <f t="shared" si="634"/>
        <v>0.00</v>
      </c>
      <c r="J749" s="67">
        <f t="shared" si="635"/>
        <v>2739.72602739726</v>
      </c>
    </row>
    <row r="750" ht="15.75" customHeight="1" spans="1:10">
      <c r="A750" s="73">
        <v>44960</v>
      </c>
      <c r="B750" s="51" t="s">
        <v>246</v>
      </c>
      <c r="C750" s="51" t="s">
        <v>17</v>
      </c>
      <c r="D750" s="63">
        <f t="shared" si="632"/>
        <v>198.675496688742</v>
      </c>
      <c r="E750" s="53">
        <v>1510</v>
      </c>
      <c r="F750" s="53">
        <v>1525</v>
      </c>
      <c r="G750" s="54"/>
      <c r="H750" s="67">
        <f t="shared" ref="H750" si="636">IF(C750="BUY",(F750-E750)*D750,(E750-F750)*D750)</f>
        <v>2980.13245033113</v>
      </c>
      <c r="I750" s="67" t="str">
        <f t="shared" ref="I750" si="637">IF(G750=0,"0.00",IF(C750="BUY",(G750-F750)*D750,(F750-G750)*D750))</f>
        <v>0.00</v>
      </c>
      <c r="J750" s="67">
        <f t="shared" ref="J750" si="638">I750+H750</f>
        <v>2980.13245033113</v>
      </c>
    </row>
    <row r="751" ht="15.75" customHeight="1" spans="1:10">
      <c r="A751" s="73">
        <v>44959</v>
      </c>
      <c r="B751" s="51" t="s">
        <v>113</v>
      </c>
      <c r="C751" s="51" t="s">
        <v>17</v>
      </c>
      <c r="D751" s="63">
        <f t="shared" ref="D751:D755" si="639">300000/E751</f>
        <v>161.725067385445</v>
      </c>
      <c r="E751" s="53">
        <v>1855</v>
      </c>
      <c r="F751" s="53">
        <v>1865</v>
      </c>
      <c r="G751" s="54"/>
      <c r="H751" s="67">
        <f t="shared" ref="H751:H755" si="640">IF(C751="BUY",(F751-E751)*D751,(E751-F751)*D751)</f>
        <v>1617.25067385445</v>
      </c>
      <c r="I751" s="67" t="str">
        <f t="shared" ref="I751:I755" si="641">IF(G751=0,"0.00",IF(C751="BUY",(G751-F751)*D751,(F751-G751)*D751))</f>
        <v>0.00</v>
      </c>
      <c r="J751" s="67">
        <f t="shared" ref="J751:J755" si="642">I751+H751</f>
        <v>1617.25067385445</v>
      </c>
    </row>
    <row r="752" ht="15.75" customHeight="1" spans="1:10">
      <c r="A752" s="73">
        <v>44959</v>
      </c>
      <c r="B752" s="51" t="s">
        <v>96</v>
      </c>
      <c r="C752" s="51" t="s">
        <v>17</v>
      </c>
      <c r="D752" s="63">
        <f t="shared" si="639"/>
        <v>679.501698754247</v>
      </c>
      <c r="E752" s="53">
        <v>441.5</v>
      </c>
      <c r="F752" s="53">
        <v>445.7</v>
      </c>
      <c r="G752" s="54"/>
      <c r="H752" s="67">
        <f t="shared" si="640"/>
        <v>2853.90713476783</v>
      </c>
      <c r="I752" s="67" t="str">
        <f t="shared" si="641"/>
        <v>0.00</v>
      </c>
      <c r="J752" s="67">
        <f t="shared" si="642"/>
        <v>2853.90713476783</v>
      </c>
    </row>
    <row r="753" ht="15.75" customHeight="1" spans="1:10">
      <c r="A753" s="73">
        <v>44959</v>
      </c>
      <c r="B753" s="51" t="s">
        <v>230</v>
      </c>
      <c r="C753" s="51" t="s">
        <v>17</v>
      </c>
      <c r="D753" s="63">
        <f t="shared" si="639"/>
        <v>277.520814061055</v>
      </c>
      <c r="E753" s="53">
        <v>1081</v>
      </c>
      <c r="F753" s="53">
        <v>1090</v>
      </c>
      <c r="G753" s="54"/>
      <c r="H753" s="67">
        <f t="shared" si="640"/>
        <v>2497.68732654949</v>
      </c>
      <c r="I753" s="67" t="str">
        <f t="shared" si="641"/>
        <v>0.00</v>
      </c>
      <c r="J753" s="67">
        <f t="shared" si="642"/>
        <v>2497.68732654949</v>
      </c>
    </row>
    <row r="754" ht="15.75" customHeight="1" spans="1:10">
      <c r="A754" s="73">
        <v>44959</v>
      </c>
      <c r="B754" s="51" t="s">
        <v>213</v>
      </c>
      <c r="C754" s="51" t="s">
        <v>17</v>
      </c>
      <c r="D754" s="63">
        <f t="shared" si="639"/>
        <v>267.857142857143</v>
      </c>
      <c r="E754" s="53">
        <v>1120</v>
      </c>
      <c r="F754" s="53">
        <v>1132</v>
      </c>
      <c r="G754" s="54"/>
      <c r="H754" s="67">
        <f t="shared" si="640"/>
        <v>3214.28571428571</v>
      </c>
      <c r="I754" s="67" t="str">
        <f t="shared" si="641"/>
        <v>0.00</v>
      </c>
      <c r="J754" s="67">
        <f t="shared" si="642"/>
        <v>3214.28571428571</v>
      </c>
    </row>
    <row r="755" ht="15.75" customHeight="1" spans="1:10">
      <c r="A755" s="73">
        <v>44959</v>
      </c>
      <c r="B755" s="51" t="s">
        <v>282</v>
      </c>
      <c r="C755" s="51" t="s">
        <v>17</v>
      </c>
      <c r="D755" s="63">
        <f t="shared" si="639"/>
        <v>111.317254174397</v>
      </c>
      <c r="E755" s="53">
        <v>2695</v>
      </c>
      <c r="F755" s="53">
        <v>2725</v>
      </c>
      <c r="G755" s="54"/>
      <c r="H755" s="67">
        <f t="shared" si="640"/>
        <v>3339.51762523191</v>
      </c>
      <c r="I755" s="67" t="str">
        <f t="shared" si="641"/>
        <v>0.00</v>
      </c>
      <c r="J755" s="67">
        <f t="shared" si="642"/>
        <v>3339.51762523191</v>
      </c>
    </row>
    <row r="756" ht="15.75" customHeight="1" spans="1:10">
      <c r="A756" s="73">
        <v>44958</v>
      </c>
      <c r="B756" s="51" t="s">
        <v>283</v>
      </c>
      <c r="C756" s="51" t="s">
        <v>17</v>
      </c>
      <c r="D756" s="63">
        <f t="shared" ref="D756:D758" si="643">300000/E756</f>
        <v>545.454545454545</v>
      </c>
      <c r="E756" s="53">
        <v>550</v>
      </c>
      <c r="F756" s="53">
        <v>554</v>
      </c>
      <c r="G756" s="54"/>
      <c r="H756" s="67">
        <f t="shared" ref="H756:H758" si="644">IF(C756="BUY",(F756-E756)*D756,(E756-F756)*D756)</f>
        <v>2181.81818181818</v>
      </c>
      <c r="I756" s="67" t="str">
        <f t="shared" ref="I756:I758" si="645">IF(G756=0,"0.00",IF(C756="BUY",(G756-F756)*D756,(F756-G756)*D756))</f>
        <v>0.00</v>
      </c>
      <c r="J756" s="67">
        <f t="shared" ref="J756:J758" si="646">I756+H756</f>
        <v>2181.81818181818</v>
      </c>
    </row>
    <row r="757" ht="15.75" customHeight="1" spans="1:10">
      <c r="A757" s="73">
        <v>44958</v>
      </c>
      <c r="B757" s="51" t="s">
        <v>260</v>
      </c>
      <c r="C757" s="51" t="s">
        <v>17</v>
      </c>
      <c r="D757" s="63">
        <f t="shared" si="643"/>
        <v>652.173913043478</v>
      </c>
      <c r="E757" s="53">
        <v>460</v>
      </c>
      <c r="F757" s="53">
        <v>465</v>
      </c>
      <c r="G757" s="54"/>
      <c r="H757" s="67">
        <f t="shared" si="644"/>
        <v>3260.86956521739</v>
      </c>
      <c r="I757" s="67" t="str">
        <f t="shared" si="645"/>
        <v>0.00</v>
      </c>
      <c r="J757" s="67">
        <f t="shared" si="646"/>
        <v>3260.86956521739</v>
      </c>
    </row>
    <row r="758" ht="15.75" customHeight="1" spans="1:10">
      <c r="A758" s="73">
        <v>44958</v>
      </c>
      <c r="B758" s="51" t="s">
        <v>284</v>
      </c>
      <c r="C758" s="51" t="s">
        <v>17</v>
      </c>
      <c r="D758" s="63">
        <f t="shared" si="643"/>
        <v>808.625336927224</v>
      </c>
      <c r="E758" s="53">
        <v>371</v>
      </c>
      <c r="F758" s="53">
        <v>375</v>
      </c>
      <c r="G758" s="54"/>
      <c r="H758" s="67">
        <f t="shared" si="644"/>
        <v>3234.5013477089</v>
      </c>
      <c r="I758" s="67" t="str">
        <f t="shared" si="645"/>
        <v>0.00</v>
      </c>
      <c r="J758" s="67">
        <f t="shared" si="646"/>
        <v>3234.5013477089</v>
      </c>
    </row>
    <row r="759" ht="15.75" customHeight="1" spans="1:10">
      <c r="A759" s="73">
        <v>44957</v>
      </c>
      <c r="B759" s="51" t="s">
        <v>178</v>
      </c>
      <c r="C759" s="51" t="s">
        <v>17</v>
      </c>
      <c r="D759" s="63">
        <f t="shared" ref="D759:D763" si="647">300000/E759</f>
        <v>199.335548172757</v>
      </c>
      <c r="E759" s="53">
        <v>1505</v>
      </c>
      <c r="F759" s="53">
        <v>1520</v>
      </c>
      <c r="G759" s="54">
        <v>1535</v>
      </c>
      <c r="H759" s="67">
        <f t="shared" ref="H759:H766" si="648">IF(C759="BUY",(F759-E759)*D759,(E759-F759)*D759)</f>
        <v>2990.03322259136</v>
      </c>
      <c r="I759" s="67">
        <f t="shared" ref="I759:I766" si="649">IF(G759=0,"0.00",IF(C759="BUY",(G759-F759)*D759,(F759-G759)*D759))</f>
        <v>2990.03322259136</v>
      </c>
      <c r="J759" s="67">
        <f t="shared" ref="J759:J766" si="650">I759+H759</f>
        <v>5980.06644518272</v>
      </c>
    </row>
    <row r="760" ht="15.75" customHeight="1" spans="1:10">
      <c r="A760" s="73">
        <v>44957</v>
      </c>
      <c r="B760" s="51" t="s">
        <v>130</v>
      </c>
      <c r="C760" s="51" t="s">
        <v>17</v>
      </c>
      <c r="D760" s="63">
        <f t="shared" si="647"/>
        <v>277.777777777778</v>
      </c>
      <c r="E760" s="53">
        <v>1080</v>
      </c>
      <c r="F760" s="53">
        <v>1090</v>
      </c>
      <c r="G760" s="54">
        <v>1100</v>
      </c>
      <c r="H760" s="67">
        <f t="shared" si="648"/>
        <v>2777.77777777778</v>
      </c>
      <c r="I760" s="67">
        <f t="shared" si="649"/>
        <v>2777.77777777778</v>
      </c>
      <c r="J760" s="67">
        <f t="shared" si="650"/>
        <v>5555.55555555556</v>
      </c>
    </row>
    <row r="761" ht="15.75" customHeight="1" spans="1:10">
      <c r="A761" s="73">
        <v>44957</v>
      </c>
      <c r="B761" s="51" t="s">
        <v>285</v>
      </c>
      <c r="C761" s="51" t="s">
        <v>17</v>
      </c>
      <c r="D761" s="63">
        <f t="shared" si="647"/>
        <v>2654.86725663717</v>
      </c>
      <c r="E761" s="53">
        <v>113</v>
      </c>
      <c r="F761" s="53">
        <v>114.5</v>
      </c>
      <c r="G761" s="54">
        <v>116</v>
      </c>
      <c r="H761" s="67">
        <f t="shared" si="648"/>
        <v>3982.30088495575</v>
      </c>
      <c r="I761" s="67">
        <f t="shared" si="649"/>
        <v>3982.30088495575</v>
      </c>
      <c r="J761" s="67">
        <f t="shared" si="650"/>
        <v>7964.60176991151</v>
      </c>
    </row>
    <row r="762" ht="15.75" customHeight="1" spans="1:10">
      <c r="A762" s="73">
        <v>44957</v>
      </c>
      <c r="B762" s="51" t="s">
        <v>201</v>
      </c>
      <c r="C762" s="51" t="s">
        <v>17</v>
      </c>
      <c r="D762" s="63">
        <f t="shared" si="647"/>
        <v>348.634514816967</v>
      </c>
      <c r="E762" s="53">
        <v>860.5</v>
      </c>
      <c r="F762" s="53">
        <v>868</v>
      </c>
      <c r="G762" s="54"/>
      <c r="H762" s="67">
        <f t="shared" si="648"/>
        <v>2614.75886112725</v>
      </c>
      <c r="I762" s="67" t="str">
        <f t="shared" si="649"/>
        <v>0.00</v>
      </c>
      <c r="J762" s="67">
        <f t="shared" si="650"/>
        <v>2614.75886112725</v>
      </c>
    </row>
    <row r="763" ht="15.75" customHeight="1" spans="1:10">
      <c r="A763" s="73">
        <v>44957</v>
      </c>
      <c r="B763" s="51" t="s">
        <v>227</v>
      </c>
      <c r="C763" s="51" t="s">
        <v>17</v>
      </c>
      <c r="D763" s="63">
        <f t="shared" si="647"/>
        <v>371.287128712871</v>
      </c>
      <c r="E763" s="53">
        <v>808</v>
      </c>
      <c r="F763" s="53">
        <v>798</v>
      </c>
      <c r="G763" s="54"/>
      <c r="H763" s="67">
        <f t="shared" si="648"/>
        <v>-3712.87128712871</v>
      </c>
      <c r="I763" s="67" t="str">
        <f t="shared" si="649"/>
        <v>0.00</v>
      </c>
      <c r="J763" s="67">
        <f t="shared" si="650"/>
        <v>-3712.87128712871</v>
      </c>
    </row>
    <row r="764" ht="15.75" customHeight="1" spans="1:10">
      <c r="A764" s="73">
        <v>44956</v>
      </c>
      <c r="B764" s="51" t="s">
        <v>130</v>
      </c>
      <c r="C764" s="51" t="s">
        <v>17</v>
      </c>
      <c r="D764" s="63">
        <f t="shared" ref="D764:D767" si="651">300000/E764</f>
        <v>283.018867924528</v>
      </c>
      <c r="E764" s="53">
        <v>1060</v>
      </c>
      <c r="F764" s="53">
        <v>1068</v>
      </c>
      <c r="G764" s="54"/>
      <c r="H764" s="67">
        <f t="shared" si="648"/>
        <v>2264.15094339623</v>
      </c>
      <c r="I764" s="67" t="str">
        <f t="shared" si="649"/>
        <v>0.00</v>
      </c>
      <c r="J764" s="67">
        <f t="shared" si="650"/>
        <v>2264.15094339623</v>
      </c>
    </row>
    <row r="765" ht="15.75" customHeight="1" spans="1:10">
      <c r="A765" s="73">
        <v>44956</v>
      </c>
      <c r="B765" s="51" t="s">
        <v>286</v>
      </c>
      <c r="C765" s="51" t="s">
        <v>17</v>
      </c>
      <c r="D765" s="63">
        <f t="shared" si="651"/>
        <v>147.783251231527</v>
      </c>
      <c r="E765" s="53">
        <v>2030</v>
      </c>
      <c r="F765" s="53">
        <v>2040</v>
      </c>
      <c r="G765" s="54"/>
      <c r="H765" s="67">
        <f t="shared" si="648"/>
        <v>1477.83251231527</v>
      </c>
      <c r="I765" s="67" t="str">
        <f t="shared" si="649"/>
        <v>0.00</v>
      </c>
      <c r="J765" s="67">
        <f t="shared" si="650"/>
        <v>1477.83251231527</v>
      </c>
    </row>
    <row r="766" ht="15.75" customHeight="1" spans="1:10">
      <c r="A766" s="73">
        <v>44956</v>
      </c>
      <c r="B766" s="51" t="s">
        <v>133</v>
      </c>
      <c r="C766" s="51" t="s">
        <v>17</v>
      </c>
      <c r="D766" s="63">
        <f t="shared" si="651"/>
        <v>420.757363253857</v>
      </c>
      <c r="E766" s="53">
        <v>713</v>
      </c>
      <c r="F766" s="53">
        <v>718</v>
      </c>
      <c r="G766" s="54"/>
      <c r="H766" s="67">
        <f t="shared" si="648"/>
        <v>2103.78681626928</v>
      </c>
      <c r="I766" s="67" t="str">
        <f t="shared" si="649"/>
        <v>0.00</v>
      </c>
      <c r="J766" s="67">
        <f t="shared" si="650"/>
        <v>2103.78681626928</v>
      </c>
    </row>
    <row r="767" ht="15.75" customHeight="1" spans="1:10">
      <c r="A767" s="73">
        <v>44956</v>
      </c>
      <c r="B767" s="51" t="s">
        <v>287</v>
      </c>
      <c r="C767" s="51" t="s">
        <v>17</v>
      </c>
      <c r="D767" s="63">
        <f t="shared" si="651"/>
        <v>220.426157237325</v>
      </c>
      <c r="E767" s="53">
        <v>1361</v>
      </c>
      <c r="F767" s="53">
        <v>1375</v>
      </c>
      <c r="G767" s="54"/>
      <c r="H767" s="67">
        <f t="shared" ref="H767:H768" si="652">IF(C767="BUY",(F767-E767)*D767,(E767-F767)*D767)</f>
        <v>3085.96620132256</v>
      </c>
      <c r="I767" s="67" t="str">
        <f t="shared" ref="I767:I768" si="653">IF(G767=0,"0.00",IF(C767="BUY",(G767-F767)*D767,(F767-G767)*D767))</f>
        <v>0.00</v>
      </c>
      <c r="J767" s="67">
        <f t="shared" ref="J767:J768" si="654">I767+H767</f>
        <v>3085.96620132256</v>
      </c>
    </row>
    <row r="768" ht="15.75" customHeight="1" spans="1:10">
      <c r="A768" s="73">
        <v>44953</v>
      </c>
      <c r="B768" s="51" t="s">
        <v>288</v>
      </c>
      <c r="C768" s="51" t="s">
        <v>17</v>
      </c>
      <c r="D768" s="63">
        <f t="shared" ref="D768:D771" si="655">300000/E768</f>
        <v>243.90243902439</v>
      </c>
      <c r="E768" s="53">
        <v>1230</v>
      </c>
      <c r="F768" s="53">
        <v>1242</v>
      </c>
      <c r="G768" s="54"/>
      <c r="H768" s="67">
        <f t="shared" si="652"/>
        <v>2926.82926829268</v>
      </c>
      <c r="I768" s="67" t="str">
        <f t="shared" si="653"/>
        <v>0.00</v>
      </c>
      <c r="J768" s="67">
        <f t="shared" si="654"/>
        <v>2926.82926829268</v>
      </c>
    </row>
    <row r="769" ht="15.75" customHeight="1" spans="1:10">
      <c r="A769" s="73">
        <v>44953</v>
      </c>
      <c r="B769" s="51" t="s">
        <v>230</v>
      </c>
      <c r="C769" s="51" t="s">
        <v>17</v>
      </c>
      <c r="D769" s="63">
        <f t="shared" si="655"/>
        <v>280.373831775701</v>
      </c>
      <c r="E769" s="53">
        <v>1070</v>
      </c>
      <c r="F769" s="53">
        <v>1080</v>
      </c>
      <c r="G769" s="54">
        <v>1092</v>
      </c>
      <c r="H769" s="67">
        <f t="shared" ref="H769:H771" si="656">IF(C769="BUY",(F769-E769)*D769,(E769-F769)*D769)</f>
        <v>2803.73831775701</v>
      </c>
      <c r="I769" s="67">
        <f t="shared" ref="I769:I771" si="657">IF(G769=0,"0.00",IF(C769="BUY",(G769-F769)*D769,(F769-G769)*D769))</f>
        <v>3364.48598130841</v>
      </c>
      <c r="J769" s="67">
        <f t="shared" ref="J769:J771" si="658">I769+H769</f>
        <v>6168.22429906542</v>
      </c>
    </row>
    <row r="770" ht="15.75" customHeight="1" spans="1:10">
      <c r="A770" s="73">
        <v>44953</v>
      </c>
      <c r="B770" s="51" t="s">
        <v>73</v>
      </c>
      <c r="C770" s="51" t="s">
        <v>17</v>
      </c>
      <c r="D770" s="63">
        <f t="shared" si="655"/>
        <v>632.244467860906</v>
      </c>
      <c r="E770" s="53">
        <v>474.5</v>
      </c>
      <c r="F770" s="53">
        <v>475</v>
      </c>
      <c r="G770" s="54"/>
      <c r="H770" s="67">
        <f t="shared" si="656"/>
        <v>316.122233930453</v>
      </c>
      <c r="I770" s="67" t="str">
        <f t="shared" si="657"/>
        <v>0.00</v>
      </c>
      <c r="J770" s="67">
        <f t="shared" si="658"/>
        <v>316.122233930453</v>
      </c>
    </row>
    <row r="771" ht="15.75" customHeight="1" spans="1:10">
      <c r="A771" s="73">
        <v>44953</v>
      </c>
      <c r="B771" s="51" t="s">
        <v>289</v>
      </c>
      <c r="C771" s="51" t="s">
        <v>17</v>
      </c>
      <c r="D771" s="63">
        <f t="shared" si="655"/>
        <v>1290.32258064516</v>
      </c>
      <c r="E771" s="53">
        <v>232.5</v>
      </c>
      <c r="F771" s="53">
        <v>236</v>
      </c>
      <c r="G771" s="54"/>
      <c r="H771" s="67">
        <f t="shared" si="656"/>
        <v>4516.12903225806</v>
      </c>
      <c r="I771" s="67" t="str">
        <f t="shared" si="657"/>
        <v>0.00</v>
      </c>
      <c r="J771" s="67">
        <f t="shared" si="658"/>
        <v>4516.12903225806</v>
      </c>
    </row>
    <row r="772" ht="15.75" customHeight="1" spans="1:10">
      <c r="A772" s="73">
        <v>44951</v>
      </c>
      <c r="B772" s="51" t="s">
        <v>122</v>
      </c>
      <c r="C772" s="51" t="s">
        <v>17</v>
      </c>
      <c r="D772" s="63">
        <f t="shared" ref="D772:D775" si="659">300000/E772</f>
        <v>146.341463414634</v>
      </c>
      <c r="E772" s="53">
        <v>2050</v>
      </c>
      <c r="F772" s="53">
        <v>2070</v>
      </c>
      <c r="G772" s="54">
        <v>2100</v>
      </c>
      <c r="H772" s="67">
        <f t="shared" ref="H772:H780" si="660">IF(C772="BUY",(F772-E772)*D772,(E772-F772)*D772)</f>
        <v>2926.82926829268</v>
      </c>
      <c r="I772" s="67">
        <f t="shared" ref="I772:I780" si="661">IF(G772=0,"0.00",IF(C772="BUY",(G772-F772)*D772,(F772-G772)*D772))</f>
        <v>4390.24390243902</v>
      </c>
      <c r="J772" s="67">
        <f t="shared" ref="J772:J780" si="662">I772+H772</f>
        <v>7317.07317073171</v>
      </c>
    </row>
    <row r="773" ht="15.75" customHeight="1" spans="1:10">
      <c r="A773" s="73">
        <v>44951</v>
      </c>
      <c r="B773" s="51" t="s">
        <v>130</v>
      </c>
      <c r="C773" s="51" t="s">
        <v>17</v>
      </c>
      <c r="D773" s="63">
        <f t="shared" si="659"/>
        <v>287.081339712919</v>
      </c>
      <c r="E773" s="53">
        <v>1045</v>
      </c>
      <c r="F773" s="53">
        <v>1055</v>
      </c>
      <c r="G773" s="54"/>
      <c r="H773" s="67">
        <f t="shared" si="660"/>
        <v>2870.81339712919</v>
      </c>
      <c r="I773" s="67" t="str">
        <f t="shared" si="661"/>
        <v>0.00</v>
      </c>
      <c r="J773" s="67">
        <f t="shared" si="662"/>
        <v>2870.81339712919</v>
      </c>
    </row>
    <row r="774" ht="15.75" customHeight="1" spans="1:10">
      <c r="A774" s="73">
        <v>44951</v>
      </c>
      <c r="B774" s="51" t="s">
        <v>214</v>
      </c>
      <c r="C774" s="51" t="s">
        <v>17</v>
      </c>
      <c r="D774" s="63">
        <f t="shared" si="659"/>
        <v>562.851782363977</v>
      </c>
      <c r="E774" s="53">
        <v>533</v>
      </c>
      <c r="F774" s="53">
        <v>537</v>
      </c>
      <c r="G774" s="54">
        <v>543</v>
      </c>
      <c r="H774" s="67">
        <f t="shared" si="660"/>
        <v>2251.40712945591</v>
      </c>
      <c r="I774" s="67">
        <f t="shared" si="661"/>
        <v>3377.11069418386</v>
      </c>
      <c r="J774" s="67">
        <f t="shared" si="662"/>
        <v>5628.51782363978</v>
      </c>
    </row>
    <row r="775" ht="15.75" customHeight="1" spans="1:10">
      <c r="A775" s="73">
        <v>44951</v>
      </c>
      <c r="B775" s="51" t="s">
        <v>113</v>
      </c>
      <c r="C775" s="51" t="s">
        <v>17</v>
      </c>
      <c r="D775" s="63">
        <f t="shared" si="659"/>
        <v>162.866449511401</v>
      </c>
      <c r="E775" s="53">
        <v>1842</v>
      </c>
      <c r="F775" s="53">
        <v>1862</v>
      </c>
      <c r="G775" s="54">
        <v>1880</v>
      </c>
      <c r="H775" s="67">
        <f t="shared" si="660"/>
        <v>3257.32899022801</v>
      </c>
      <c r="I775" s="67">
        <f t="shared" si="661"/>
        <v>2931.59609120521</v>
      </c>
      <c r="J775" s="67">
        <f t="shared" si="662"/>
        <v>6188.92508143322</v>
      </c>
    </row>
    <row r="776" ht="15.75" customHeight="1" spans="1:10">
      <c r="A776" s="73">
        <v>44950</v>
      </c>
      <c r="B776" s="51" t="s">
        <v>290</v>
      </c>
      <c r="C776" s="51" t="s">
        <v>17</v>
      </c>
      <c r="D776" s="63">
        <f t="shared" ref="D776:D779" si="663">300000/E776</f>
        <v>748.129675810474</v>
      </c>
      <c r="E776" s="53">
        <v>401</v>
      </c>
      <c r="F776" s="53">
        <v>401</v>
      </c>
      <c r="G776" s="54"/>
      <c r="H776" s="67">
        <f t="shared" si="660"/>
        <v>0</v>
      </c>
      <c r="I776" s="67" t="str">
        <f t="shared" si="661"/>
        <v>0.00</v>
      </c>
      <c r="J776" s="67">
        <f t="shared" si="662"/>
        <v>0</v>
      </c>
    </row>
    <row r="777" ht="15.75" customHeight="1" spans="1:10">
      <c r="A777" s="73">
        <v>44950</v>
      </c>
      <c r="B777" s="51" t="s">
        <v>291</v>
      </c>
      <c r="C777" s="51" t="s">
        <v>17</v>
      </c>
      <c r="D777" s="63">
        <f t="shared" si="663"/>
        <v>824.175824175824</v>
      </c>
      <c r="E777" s="53">
        <v>364</v>
      </c>
      <c r="F777" s="53">
        <v>359</v>
      </c>
      <c r="G777" s="54"/>
      <c r="H777" s="67">
        <f t="shared" si="660"/>
        <v>-4120.87912087912</v>
      </c>
      <c r="I777" s="67" t="str">
        <f t="shared" si="661"/>
        <v>0.00</v>
      </c>
      <c r="J777" s="67">
        <f t="shared" si="662"/>
        <v>-4120.87912087912</v>
      </c>
    </row>
    <row r="778" ht="15.75" customHeight="1" spans="1:10">
      <c r="A778" s="73">
        <v>44950</v>
      </c>
      <c r="B778" s="51" t="s">
        <v>122</v>
      </c>
      <c r="C778" s="51" t="s">
        <v>17</v>
      </c>
      <c r="D778" s="63">
        <f t="shared" si="663"/>
        <v>150.753768844221</v>
      </c>
      <c r="E778" s="53">
        <v>1990</v>
      </c>
      <c r="F778" s="53">
        <v>2010</v>
      </c>
      <c r="G778" s="54">
        <v>2030</v>
      </c>
      <c r="H778" s="67">
        <f t="shared" si="660"/>
        <v>3015.07537688442</v>
      </c>
      <c r="I778" s="67">
        <f t="shared" si="661"/>
        <v>3015.07537688442</v>
      </c>
      <c r="J778" s="67">
        <f t="shared" si="662"/>
        <v>6030.15075376884</v>
      </c>
    </row>
    <row r="779" ht="15.75" customHeight="1" spans="1:10">
      <c r="A779" s="73">
        <v>44950</v>
      </c>
      <c r="B779" s="51" t="s">
        <v>24</v>
      </c>
      <c r="C779" s="51" t="s">
        <v>17</v>
      </c>
      <c r="D779" s="63">
        <f t="shared" si="663"/>
        <v>555.555555555556</v>
      </c>
      <c r="E779" s="53">
        <v>540</v>
      </c>
      <c r="F779" s="53">
        <v>540</v>
      </c>
      <c r="G779" s="54"/>
      <c r="H779" s="67">
        <f t="shared" si="660"/>
        <v>0</v>
      </c>
      <c r="I779" s="67" t="str">
        <f t="shared" si="661"/>
        <v>0.00</v>
      </c>
      <c r="J779" s="67">
        <f t="shared" si="662"/>
        <v>0</v>
      </c>
    </row>
    <row r="780" ht="15.75" customHeight="1" spans="1:10">
      <c r="A780" s="73">
        <v>44949</v>
      </c>
      <c r="B780" s="51" t="s">
        <v>193</v>
      </c>
      <c r="C780" s="51" t="s">
        <v>17</v>
      </c>
      <c r="D780" s="63">
        <f t="shared" ref="D780:D782" si="664">300000/E780</f>
        <v>495.867768595041</v>
      </c>
      <c r="E780" s="53">
        <v>605</v>
      </c>
      <c r="F780" s="53">
        <v>607.5</v>
      </c>
      <c r="G780" s="54"/>
      <c r="H780" s="67">
        <f t="shared" si="660"/>
        <v>1239.6694214876</v>
      </c>
      <c r="I780" s="67" t="str">
        <f t="shared" si="661"/>
        <v>0.00</v>
      </c>
      <c r="J780" s="67">
        <f t="shared" si="662"/>
        <v>1239.6694214876</v>
      </c>
    </row>
    <row r="781" ht="15.75" customHeight="1" spans="1:10">
      <c r="A781" s="73">
        <v>44949</v>
      </c>
      <c r="B781" s="51" t="s">
        <v>292</v>
      </c>
      <c r="C781" s="51" t="s">
        <v>17</v>
      </c>
      <c r="D781" s="63">
        <f t="shared" si="664"/>
        <v>937.5</v>
      </c>
      <c r="E781" s="53">
        <v>320</v>
      </c>
      <c r="F781" s="53">
        <v>324</v>
      </c>
      <c r="G781" s="54">
        <v>328</v>
      </c>
      <c r="H781" s="67">
        <f t="shared" ref="H781:H782" si="665">IF(C781="BUY",(F781-E781)*D781,(E781-F781)*D781)</f>
        <v>3750</v>
      </c>
      <c r="I781" s="67">
        <f t="shared" ref="I781:I782" si="666">IF(G781=0,"0.00",IF(C781="BUY",(G781-F781)*D781,(F781-G781)*D781))</f>
        <v>3750</v>
      </c>
      <c r="J781" s="67">
        <f t="shared" ref="J781:J782" si="667">I781+H781</f>
        <v>7500</v>
      </c>
    </row>
    <row r="782" ht="15.75" customHeight="1" spans="1:10">
      <c r="A782" s="73">
        <v>44949</v>
      </c>
      <c r="B782" s="51" t="s">
        <v>293</v>
      </c>
      <c r="C782" s="51" t="s">
        <v>17</v>
      </c>
      <c r="D782" s="63">
        <f t="shared" si="664"/>
        <v>427.350427350427</v>
      </c>
      <c r="E782" s="53">
        <v>702</v>
      </c>
      <c r="F782" s="53">
        <v>710</v>
      </c>
      <c r="G782" s="54">
        <v>718</v>
      </c>
      <c r="H782" s="67">
        <f t="shared" si="665"/>
        <v>3418.80341880342</v>
      </c>
      <c r="I782" s="67">
        <f t="shared" si="666"/>
        <v>3418.80341880342</v>
      </c>
      <c r="J782" s="67">
        <f t="shared" si="667"/>
        <v>6837.60683760684</v>
      </c>
    </row>
    <row r="783" ht="15.75" customHeight="1" spans="1:10">
      <c r="A783" s="73">
        <v>44946</v>
      </c>
      <c r="B783" s="51" t="s">
        <v>69</v>
      </c>
      <c r="C783" s="51" t="s">
        <v>17</v>
      </c>
      <c r="D783" s="63">
        <f t="shared" ref="D783:D786" si="668">300000/E783</f>
        <v>288.184438040346</v>
      </c>
      <c r="E783" s="53">
        <v>1041</v>
      </c>
      <c r="F783" s="53">
        <v>1049</v>
      </c>
      <c r="G783" s="54"/>
      <c r="H783" s="67">
        <f t="shared" ref="H783:H785" si="669">IF(C783="BUY",(F783-E783)*D783,(E783-F783)*D783)</f>
        <v>2305.47550432277</v>
      </c>
      <c r="I783" s="67" t="str">
        <f t="shared" ref="I783:I785" si="670">IF(G783=0,"0.00",IF(C783="BUY",(G783-F783)*D783,(F783-G783)*D783))</f>
        <v>0.00</v>
      </c>
      <c r="J783" s="67">
        <f t="shared" ref="J783:J785" si="671">I783+H783</f>
        <v>2305.47550432277</v>
      </c>
    </row>
    <row r="784" ht="15.75" customHeight="1" spans="1:10">
      <c r="A784" s="73">
        <v>44946</v>
      </c>
      <c r="B784" s="51" t="s">
        <v>99</v>
      </c>
      <c r="C784" s="51" t="s">
        <v>17</v>
      </c>
      <c r="D784" s="63">
        <f t="shared" si="668"/>
        <v>707.547169811321</v>
      </c>
      <c r="E784" s="53">
        <v>424</v>
      </c>
      <c r="F784" s="53">
        <v>419.5</v>
      </c>
      <c r="G784" s="54"/>
      <c r="H784" s="67">
        <f t="shared" si="669"/>
        <v>-3183.96226415094</v>
      </c>
      <c r="I784" s="67" t="str">
        <f t="shared" si="670"/>
        <v>0.00</v>
      </c>
      <c r="J784" s="67">
        <f t="shared" si="671"/>
        <v>-3183.96226415094</v>
      </c>
    </row>
    <row r="785" ht="15.75" customHeight="1" spans="1:10">
      <c r="A785" s="73">
        <v>44946</v>
      </c>
      <c r="B785" s="51" t="s">
        <v>294</v>
      </c>
      <c r="C785" s="51" t="s">
        <v>17</v>
      </c>
      <c r="D785" s="63">
        <f t="shared" si="668"/>
        <v>312.5</v>
      </c>
      <c r="E785" s="53">
        <v>960</v>
      </c>
      <c r="F785" s="53">
        <v>970</v>
      </c>
      <c r="G785" s="54"/>
      <c r="H785" s="67">
        <f t="shared" si="669"/>
        <v>3125</v>
      </c>
      <c r="I785" s="67" t="str">
        <f t="shared" si="670"/>
        <v>0.00</v>
      </c>
      <c r="J785" s="67">
        <f t="shared" si="671"/>
        <v>3125</v>
      </c>
    </row>
    <row r="786" ht="15.75" customHeight="1" spans="1:10">
      <c r="A786" s="73">
        <v>44946</v>
      </c>
      <c r="B786" s="51" t="s">
        <v>295</v>
      </c>
      <c r="C786" s="51" t="s">
        <v>17</v>
      </c>
      <c r="D786" s="63">
        <f t="shared" si="668"/>
        <v>640.34151547492</v>
      </c>
      <c r="E786" s="53">
        <v>468.5</v>
      </c>
      <c r="F786" s="53">
        <v>474</v>
      </c>
      <c r="G786" s="54"/>
      <c r="H786" s="67">
        <f t="shared" ref="H786" si="672">IF(C786="BUY",(F786-E786)*D786,(E786-F786)*D786)</f>
        <v>3521.87833511206</v>
      </c>
      <c r="I786" s="67" t="str">
        <f t="shared" ref="I786" si="673">IF(G786=0,"0.00",IF(C786="BUY",(G786-F786)*D786,(F786-G786)*D786))</f>
        <v>0.00</v>
      </c>
      <c r="J786" s="67">
        <f t="shared" ref="J786" si="674">I786+H786</f>
        <v>3521.87833511206</v>
      </c>
    </row>
    <row r="787" ht="15.75" customHeight="1" spans="1:10">
      <c r="A787" s="73">
        <v>44945</v>
      </c>
      <c r="B787" s="51" t="s">
        <v>182</v>
      </c>
      <c r="C787" s="51" t="s">
        <v>17</v>
      </c>
      <c r="D787" s="63">
        <f t="shared" ref="D787:D790" si="675">300000/E787</f>
        <v>398.936170212766</v>
      </c>
      <c r="E787" s="53">
        <v>752</v>
      </c>
      <c r="F787" s="53">
        <v>760</v>
      </c>
      <c r="G787" s="54">
        <v>768</v>
      </c>
      <c r="H787" s="67">
        <f t="shared" ref="H787:H790" si="676">IF(C787="BUY",(F787-E787)*D787,(E787-F787)*D787)</f>
        <v>3191.48936170213</v>
      </c>
      <c r="I787" s="67">
        <f t="shared" ref="I787:I790" si="677">IF(G787=0,"0.00",IF(C787="BUY",(G787-F787)*D787,(F787-G787)*D787))</f>
        <v>3191.48936170213</v>
      </c>
      <c r="J787" s="67">
        <f t="shared" ref="J787:J790" si="678">I787+H787</f>
        <v>6382.97872340426</v>
      </c>
    </row>
    <row r="788" ht="15.75" customHeight="1" spans="1:10">
      <c r="A788" s="73">
        <v>44945</v>
      </c>
      <c r="B788" s="51" t="s">
        <v>251</v>
      </c>
      <c r="C788" s="51" t="s">
        <v>17</v>
      </c>
      <c r="D788" s="63">
        <f t="shared" si="675"/>
        <v>441.176470588235</v>
      </c>
      <c r="E788" s="53">
        <v>680</v>
      </c>
      <c r="F788" s="53">
        <v>673</v>
      </c>
      <c r="G788" s="54"/>
      <c r="H788" s="67">
        <f t="shared" si="676"/>
        <v>-3088.23529411765</v>
      </c>
      <c r="I788" s="67" t="str">
        <f t="shared" si="677"/>
        <v>0.00</v>
      </c>
      <c r="J788" s="67">
        <f t="shared" si="678"/>
        <v>-3088.23529411765</v>
      </c>
    </row>
    <row r="789" ht="15.75" customHeight="1" spans="1:10">
      <c r="A789" s="73">
        <v>44945</v>
      </c>
      <c r="B789" s="51" t="s">
        <v>112</v>
      </c>
      <c r="C789" s="51" t="s">
        <v>17</v>
      </c>
      <c r="D789" s="63">
        <f t="shared" si="675"/>
        <v>898.203592814371</v>
      </c>
      <c r="E789" s="53">
        <v>334</v>
      </c>
      <c r="F789" s="53">
        <v>338</v>
      </c>
      <c r="G789" s="54">
        <v>343</v>
      </c>
      <c r="H789" s="67">
        <f t="shared" si="676"/>
        <v>3592.81437125749</v>
      </c>
      <c r="I789" s="67">
        <f t="shared" si="677"/>
        <v>4491.01796407186</v>
      </c>
      <c r="J789" s="67">
        <f t="shared" si="678"/>
        <v>8083.83233532934</v>
      </c>
    </row>
    <row r="790" ht="15.75" customHeight="1" spans="1:10">
      <c r="A790" s="73">
        <v>44945</v>
      </c>
      <c r="B790" s="51" t="s">
        <v>73</v>
      </c>
      <c r="C790" s="51" t="s">
        <v>17</v>
      </c>
      <c r="D790" s="63">
        <f t="shared" si="675"/>
        <v>652.173913043478</v>
      </c>
      <c r="E790" s="53">
        <v>460</v>
      </c>
      <c r="F790" s="53">
        <v>465</v>
      </c>
      <c r="G790" s="54">
        <v>470</v>
      </c>
      <c r="H790" s="67">
        <f t="shared" si="676"/>
        <v>3260.86956521739</v>
      </c>
      <c r="I790" s="67">
        <f t="shared" si="677"/>
        <v>3260.86956521739</v>
      </c>
      <c r="J790" s="67">
        <f t="shared" si="678"/>
        <v>6521.73913043478</v>
      </c>
    </row>
    <row r="791" ht="15.75" customHeight="1" spans="1:10">
      <c r="A791" s="73">
        <v>44944</v>
      </c>
      <c r="B791" s="51" t="s">
        <v>86</v>
      </c>
      <c r="C791" s="51" t="s">
        <v>17</v>
      </c>
      <c r="D791" s="63">
        <f t="shared" ref="D791:D795" si="679">300000/E791</f>
        <v>222.222222222222</v>
      </c>
      <c r="E791" s="53">
        <v>1350</v>
      </c>
      <c r="F791" s="53">
        <v>1365</v>
      </c>
      <c r="G791" s="54">
        <v>1380</v>
      </c>
      <c r="H791" s="67">
        <f t="shared" ref="H791:H795" si="680">IF(C791="BUY",(F791-E791)*D791,(E791-F791)*D791)</f>
        <v>3333.33333333333</v>
      </c>
      <c r="I791" s="67">
        <f t="shared" ref="I791:I795" si="681">IF(G791=0,"0.00",IF(C791="BUY",(G791-F791)*D791,(F791-G791)*D791))</f>
        <v>3333.33333333333</v>
      </c>
      <c r="J791" s="67">
        <f t="shared" ref="J791:J795" si="682">I791+H791</f>
        <v>6666.66666666667</v>
      </c>
    </row>
    <row r="792" ht="15.75" customHeight="1" spans="1:10">
      <c r="A792" s="73">
        <v>44944</v>
      </c>
      <c r="B792" s="51" t="s">
        <v>251</v>
      </c>
      <c r="C792" s="51" t="s">
        <v>17</v>
      </c>
      <c r="D792" s="63">
        <f t="shared" si="679"/>
        <v>450.45045045045</v>
      </c>
      <c r="E792" s="53">
        <v>666</v>
      </c>
      <c r="F792" s="53">
        <v>672</v>
      </c>
      <c r="G792" s="54">
        <v>678</v>
      </c>
      <c r="H792" s="67">
        <f t="shared" si="680"/>
        <v>2702.7027027027</v>
      </c>
      <c r="I792" s="67">
        <f t="shared" si="681"/>
        <v>2702.7027027027</v>
      </c>
      <c r="J792" s="67">
        <f t="shared" si="682"/>
        <v>5405.4054054054</v>
      </c>
    </row>
    <row r="793" ht="15.75" customHeight="1" spans="1:10">
      <c r="A793" s="73">
        <v>44944</v>
      </c>
      <c r="B793" s="51" t="s">
        <v>182</v>
      </c>
      <c r="C793" s="51" t="s">
        <v>17</v>
      </c>
      <c r="D793" s="63">
        <f t="shared" si="679"/>
        <v>408.163265306122</v>
      </c>
      <c r="E793" s="53">
        <v>735</v>
      </c>
      <c r="F793" s="53">
        <v>742</v>
      </c>
      <c r="G793" s="54">
        <v>750</v>
      </c>
      <c r="H793" s="67">
        <f t="shared" si="680"/>
        <v>2857.14285714286</v>
      </c>
      <c r="I793" s="67">
        <f t="shared" si="681"/>
        <v>3265.30612244898</v>
      </c>
      <c r="J793" s="67">
        <f t="shared" si="682"/>
        <v>6122.44897959184</v>
      </c>
    </row>
    <row r="794" ht="15.75" customHeight="1" spans="1:10">
      <c r="A794" s="73">
        <v>44944</v>
      </c>
      <c r="B794" s="51" t="s">
        <v>296</v>
      </c>
      <c r="C794" s="51" t="s">
        <v>17</v>
      </c>
      <c r="D794" s="63">
        <f t="shared" si="679"/>
        <v>288.461538461538</v>
      </c>
      <c r="E794" s="53">
        <v>1040</v>
      </c>
      <c r="F794" s="53">
        <v>1026</v>
      </c>
      <c r="G794" s="54"/>
      <c r="H794" s="67">
        <f t="shared" si="680"/>
        <v>-4038.46153846154</v>
      </c>
      <c r="I794" s="67" t="str">
        <f t="shared" si="681"/>
        <v>0.00</v>
      </c>
      <c r="J794" s="67">
        <f t="shared" si="682"/>
        <v>-4038.46153846154</v>
      </c>
    </row>
    <row r="795" ht="15.75" customHeight="1" spans="1:10">
      <c r="A795" s="73">
        <v>44944</v>
      </c>
      <c r="B795" s="51" t="s">
        <v>214</v>
      </c>
      <c r="C795" s="51" t="s">
        <v>17</v>
      </c>
      <c r="D795" s="63">
        <f t="shared" si="679"/>
        <v>541.516245487365</v>
      </c>
      <c r="E795" s="53">
        <v>554</v>
      </c>
      <c r="F795" s="53">
        <v>560</v>
      </c>
      <c r="G795" s="54">
        <v>566</v>
      </c>
      <c r="H795" s="67">
        <f t="shared" si="680"/>
        <v>3249.09747292419</v>
      </c>
      <c r="I795" s="67">
        <f t="shared" si="681"/>
        <v>3249.09747292419</v>
      </c>
      <c r="J795" s="67">
        <f t="shared" si="682"/>
        <v>6498.19494584838</v>
      </c>
    </row>
    <row r="796" ht="15.75" customHeight="1" spans="1:10">
      <c r="A796" s="73">
        <v>44943</v>
      </c>
      <c r="B796" s="51" t="s">
        <v>209</v>
      </c>
      <c r="C796" s="51" t="s">
        <v>17</v>
      </c>
      <c r="D796" s="63">
        <f t="shared" ref="D796:D800" si="683">300000/E796</f>
        <v>176.470588235294</v>
      </c>
      <c r="E796" s="53">
        <v>1700</v>
      </c>
      <c r="F796" s="53">
        <v>1709.5</v>
      </c>
      <c r="G796" s="54"/>
      <c r="H796" s="67">
        <f t="shared" ref="H796:H802" si="684">IF(C796="BUY",(F796-E796)*D796,(E796-F796)*D796)</f>
        <v>1676.47058823529</v>
      </c>
      <c r="I796" s="67" t="str">
        <f t="shared" ref="I796:I802" si="685">IF(G796=0,"0.00",IF(C796="BUY",(G796-F796)*D796,(F796-G796)*D796))</f>
        <v>0.00</v>
      </c>
      <c r="J796" s="67">
        <f t="shared" ref="J796:J802" si="686">I796+H796</f>
        <v>1676.47058823529</v>
      </c>
    </row>
    <row r="797" ht="15.75" customHeight="1" spans="1:10">
      <c r="A797" s="73">
        <v>44943</v>
      </c>
      <c r="B797" s="51" t="s">
        <v>140</v>
      </c>
      <c r="C797" s="51" t="s">
        <v>17</v>
      </c>
      <c r="D797" s="63">
        <f t="shared" si="683"/>
        <v>284.090909090909</v>
      </c>
      <c r="E797" s="53">
        <v>1056</v>
      </c>
      <c r="F797" s="53">
        <v>1066</v>
      </c>
      <c r="G797" s="54"/>
      <c r="H797" s="67">
        <f t="shared" si="684"/>
        <v>2840.90909090909</v>
      </c>
      <c r="I797" s="67" t="str">
        <f t="shared" si="685"/>
        <v>0.00</v>
      </c>
      <c r="J797" s="67">
        <f t="shared" si="686"/>
        <v>2840.90909090909</v>
      </c>
    </row>
    <row r="798" ht="15.75" customHeight="1" spans="1:10">
      <c r="A798" s="73">
        <v>44943</v>
      </c>
      <c r="B798" s="51" t="s">
        <v>294</v>
      </c>
      <c r="C798" s="51" t="s">
        <v>17</v>
      </c>
      <c r="D798" s="63">
        <f t="shared" si="683"/>
        <v>327.868852459016</v>
      </c>
      <c r="E798" s="53">
        <v>915</v>
      </c>
      <c r="F798" s="53">
        <v>923</v>
      </c>
      <c r="G798" s="54"/>
      <c r="H798" s="67">
        <f t="shared" si="684"/>
        <v>2622.95081967213</v>
      </c>
      <c r="I798" s="67" t="str">
        <f t="shared" si="685"/>
        <v>0.00</v>
      </c>
      <c r="J798" s="67">
        <f t="shared" si="686"/>
        <v>2622.95081967213</v>
      </c>
    </row>
    <row r="799" ht="15.75" customHeight="1" spans="1:10">
      <c r="A799" s="73">
        <v>44943</v>
      </c>
      <c r="B799" s="51" t="s">
        <v>295</v>
      </c>
      <c r="C799" s="51" t="s">
        <v>17</v>
      </c>
      <c r="D799" s="63">
        <f t="shared" si="683"/>
        <v>645.161290322581</v>
      </c>
      <c r="E799" s="53">
        <v>465</v>
      </c>
      <c r="F799" s="53">
        <v>460</v>
      </c>
      <c r="G799" s="54"/>
      <c r="H799" s="67">
        <f t="shared" si="684"/>
        <v>-3225.8064516129</v>
      </c>
      <c r="I799" s="67" t="str">
        <f t="shared" si="685"/>
        <v>0.00</v>
      </c>
      <c r="J799" s="67">
        <f t="shared" si="686"/>
        <v>-3225.8064516129</v>
      </c>
    </row>
    <row r="800" ht="15.75" customHeight="1" spans="1:10">
      <c r="A800" s="73">
        <v>44943</v>
      </c>
      <c r="B800" s="51" t="s">
        <v>88</v>
      </c>
      <c r="C800" s="51" t="s">
        <v>17</v>
      </c>
      <c r="D800" s="63">
        <f t="shared" si="683"/>
        <v>547.445255474453</v>
      </c>
      <c r="E800" s="53">
        <v>548</v>
      </c>
      <c r="F800" s="53">
        <v>551</v>
      </c>
      <c r="G800" s="54"/>
      <c r="H800" s="67">
        <f t="shared" si="684"/>
        <v>1642.33576642336</v>
      </c>
      <c r="I800" s="67" t="str">
        <f t="shared" si="685"/>
        <v>0.00</v>
      </c>
      <c r="J800" s="67">
        <f t="shared" si="686"/>
        <v>1642.33576642336</v>
      </c>
    </row>
    <row r="801" ht="15.75" customHeight="1" spans="1:10">
      <c r="A801" s="73">
        <v>44942</v>
      </c>
      <c r="B801" s="51" t="s">
        <v>43</v>
      </c>
      <c r="C801" s="51" t="s">
        <v>17</v>
      </c>
      <c r="D801" s="63">
        <f t="shared" ref="D801:D804" si="687">300000/E801</f>
        <v>398.406374501992</v>
      </c>
      <c r="E801" s="53">
        <v>753</v>
      </c>
      <c r="F801" s="53">
        <v>753</v>
      </c>
      <c r="G801" s="54"/>
      <c r="H801" s="67">
        <f t="shared" si="684"/>
        <v>0</v>
      </c>
      <c r="I801" s="67" t="str">
        <f t="shared" si="685"/>
        <v>0.00</v>
      </c>
      <c r="J801" s="67">
        <f t="shared" si="686"/>
        <v>0</v>
      </c>
    </row>
    <row r="802" ht="15.75" customHeight="1" spans="1:10">
      <c r="A802" s="73">
        <v>44942</v>
      </c>
      <c r="B802" s="51" t="s">
        <v>70</v>
      </c>
      <c r="C802" s="51" t="s">
        <v>17</v>
      </c>
      <c r="D802" s="63">
        <f t="shared" si="687"/>
        <v>284.36018957346</v>
      </c>
      <c r="E802" s="53">
        <v>1055</v>
      </c>
      <c r="F802" s="53">
        <v>1032</v>
      </c>
      <c r="G802" s="54"/>
      <c r="H802" s="53">
        <f t="shared" si="684"/>
        <v>-6540.28436018957</v>
      </c>
      <c r="I802" s="53" t="str">
        <f t="shared" si="685"/>
        <v>0.00</v>
      </c>
      <c r="J802" s="53">
        <f t="shared" si="686"/>
        <v>-6540.28436018957</v>
      </c>
    </row>
    <row r="803" ht="15.75" customHeight="1" spans="1:10">
      <c r="A803" s="73">
        <v>44942</v>
      </c>
      <c r="B803" s="51" t="s">
        <v>295</v>
      </c>
      <c r="C803" s="51" t="s">
        <v>17</v>
      </c>
      <c r="D803" s="63">
        <f t="shared" si="687"/>
        <v>655.737704918033</v>
      </c>
      <c r="E803" s="53">
        <v>457.5</v>
      </c>
      <c r="F803" s="53">
        <v>462</v>
      </c>
      <c r="G803" s="54"/>
      <c r="H803" s="67">
        <f t="shared" ref="H803:H807" si="688">IF(C803="BUY",(F803-E803)*D803,(E803-F803)*D803)</f>
        <v>2950.81967213115</v>
      </c>
      <c r="I803" s="67" t="str">
        <f t="shared" ref="I803:I807" si="689">IF(G803=0,"0.00",IF(C803="BUY",(G803-F803)*D803,(F803-G803)*D803))</f>
        <v>0.00</v>
      </c>
      <c r="J803" s="67">
        <f t="shared" ref="J803:J807" si="690">I803+H803</f>
        <v>2950.81967213115</v>
      </c>
    </row>
    <row r="804" ht="15.75" customHeight="1" spans="1:10">
      <c r="A804" s="73">
        <v>44942</v>
      </c>
      <c r="B804" s="51" t="s">
        <v>115</v>
      </c>
      <c r="C804" s="51" t="s">
        <v>17</v>
      </c>
      <c r="D804" s="63">
        <f t="shared" si="687"/>
        <v>250.836120401338</v>
      </c>
      <c r="E804" s="53">
        <v>1196</v>
      </c>
      <c r="F804" s="53">
        <v>1210</v>
      </c>
      <c r="G804" s="54"/>
      <c r="H804" s="67">
        <f t="shared" si="688"/>
        <v>3511.70568561873</v>
      </c>
      <c r="I804" s="67" t="str">
        <f t="shared" si="689"/>
        <v>0.00</v>
      </c>
      <c r="J804" s="67">
        <f t="shared" si="690"/>
        <v>3511.70568561873</v>
      </c>
    </row>
    <row r="805" ht="15.75" customHeight="1" spans="1:10">
      <c r="A805" s="73">
        <v>44939</v>
      </c>
      <c r="B805" s="51" t="s">
        <v>109</v>
      </c>
      <c r="C805" s="51" t="s">
        <v>17</v>
      </c>
      <c r="D805" s="63">
        <f t="shared" ref="D805:D809" si="691">300000/E805</f>
        <v>361.44578313253</v>
      </c>
      <c r="E805" s="53">
        <v>830</v>
      </c>
      <c r="F805" s="53">
        <v>838</v>
      </c>
      <c r="G805" s="54"/>
      <c r="H805" s="67">
        <f t="shared" si="688"/>
        <v>2891.56626506024</v>
      </c>
      <c r="I805" s="67" t="str">
        <f t="shared" si="689"/>
        <v>0.00</v>
      </c>
      <c r="J805" s="67">
        <f t="shared" si="690"/>
        <v>2891.56626506024</v>
      </c>
    </row>
    <row r="806" ht="15.75" customHeight="1" spans="1:10">
      <c r="A806" s="73">
        <v>44939</v>
      </c>
      <c r="B806" s="51" t="s">
        <v>296</v>
      </c>
      <c r="C806" s="51" t="s">
        <v>17</v>
      </c>
      <c r="D806" s="63">
        <f t="shared" si="691"/>
        <v>297.619047619048</v>
      </c>
      <c r="E806" s="53">
        <v>1008</v>
      </c>
      <c r="F806" s="53">
        <v>1020</v>
      </c>
      <c r="G806" s="54"/>
      <c r="H806" s="67">
        <f t="shared" si="688"/>
        <v>3571.42857142857</v>
      </c>
      <c r="I806" s="67" t="str">
        <f t="shared" si="689"/>
        <v>0.00</v>
      </c>
      <c r="J806" s="67">
        <f t="shared" si="690"/>
        <v>3571.42857142857</v>
      </c>
    </row>
    <row r="807" ht="15.75" customHeight="1" spans="1:10">
      <c r="A807" s="73">
        <v>44939</v>
      </c>
      <c r="B807" s="51" t="s">
        <v>290</v>
      </c>
      <c r="C807" s="51" t="s">
        <v>17</v>
      </c>
      <c r="D807" s="63">
        <f t="shared" si="691"/>
        <v>735.294117647059</v>
      </c>
      <c r="E807" s="53">
        <v>408</v>
      </c>
      <c r="F807" s="53">
        <v>408</v>
      </c>
      <c r="G807" s="54"/>
      <c r="H807" s="67">
        <f t="shared" si="688"/>
        <v>0</v>
      </c>
      <c r="I807" s="67" t="str">
        <f t="shared" si="689"/>
        <v>0.00</v>
      </c>
      <c r="J807" s="67">
        <f t="shared" si="690"/>
        <v>0</v>
      </c>
    </row>
    <row r="808" ht="15.75" customHeight="1" spans="1:10">
      <c r="A808" s="73">
        <v>44939</v>
      </c>
      <c r="B808" s="51" t="s">
        <v>297</v>
      </c>
      <c r="C808" s="51" t="s">
        <v>17</v>
      </c>
      <c r="D808" s="63">
        <f t="shared" si="691"/>
        <v>502.51256281407</v>
      </c>
      <c r="E808" s="53">
        <v>597</v>
      </c>
      <c r="F808" s="53">
        <v>604</v>
      </c>
      <c r="G808" s="54">
        <v>610</v>
      </c>
      <c r="H808" s="67">
        <f t="shared" ref="H808:H809" si="692">IF(C808="BUY",(F808-E808)*D808,(E808-F808)*D808)</f>
        <v>3517.58793969849</v>
      </c>
      <c r="I808" s="67">
        <f t="shared" ref="I808:I809" si="693">IF(G808=0,"0.00",IF(C808="BUY",(G808-F808)*D808,(F808-G808)*D808))</f>
        <v>3015.07537688442</v>
      </c>
      <c r="J808" s="67">
        <f t="shared" ref="J808:J809" si="694">I808+H808</f>
        <v>6532.66331658291</v>
      </c>
    </row>
    <row r="809" ht="15.75" customHeight="1" spans="1:10">
      <c r="A809" s="73">
        <v>44939</v>
      </c>
      <c r="B809" s="51" t="s">
        <v>181</v>
      </c>
      <c r="C809" s="51" t="s">
        <v>17</v>
      </c>
      <c r="D809" s="63">
        <f t="shared" si="691"/>
        <v>108.108108108108</v>
      </c>
      <c r="E809" s="53">
        <v>2775</v>
      </c>
      <c r="F809" s="53">
        <v>2745</v>
      </c>
      <c r="G809" s="54"/>
      <c r="H809" s="67">
        <f t="shared" si="692"/>
        <v>-3243.24324324324</v>
      </c>
      <c r="I809" s="67" t="str">
        <f t="shared" si="693"/>
        <v>0.00</v>
      </c>
      <c r="J809" s="67">
        <f t="shared" si="694"/>
        <v>-3243.24324324324</v>
      </c>
    </row>
    <row r="810" ht="15.75" customHeight="1" spans="1:10">
      <c r="A810" s="73">
        <v>44938</v>
      </c>
      <c r="B810" s="51" t="s">
        <v>298</v>
      </c>
      <c r="C810" s="51" t="s">
        <v>17</v>
      </c>
      <c r="D810" s="63">
        <f t="shared" ref="D810:D813" si="695">300000/E810</f>
        <v>491.803278688525</v>
      </c>
      <c r="E810" s="53">
        <v>610</v>
      </c>
      <c r="F810" s="53">
        <v>616</v>
      </c>
      <c r="G810" s="54">
        <v>622</v>
      </c>
      <c r="H810" s="67">
        <f t="shared" ref="H810:H813" si="696">IF(C810="BUY",(F810-E810)*D810,(E810-F810)*D810)</f>
        <v>2950.81967213115</v>
      </c>
      <c r="I810" s="67">
        <f t="shared" ref="I810:I813" si="697">IF(G810=0,"0.00",IF(C810="BUY",(G810-F810)*D810,(F810-G810)*D810))</f>
        <v>2950.81967213115</v>
      </c>
      <c r="J810" s="67">
        <f t="shared" ref="J810:J813" si="698">I810+H810</f>
        <v>5901.63934426229</v>
      </c>
    </row>
    <row r="811" ht="15.75" customHeight="1" spans="1:10">
      <c r="A811" s="73">
        <v>44938</v>
      </c>
      <c r="B811" s="51" t="s">
        <v>195</v>
      </c>
      <c r="C811" s="51" t="s">
        <v>17</v>
      </c>
      <c r="D811" s="63">
        <f t="shared" si="695"/>
        <v>2941.17647058824</v>
      </c>
      <c r="E811" s="53">
        <v>102</v>
      </c>
      <c r="F811" s="53">
        <v>103</v>
      </c>
      <c r="G811" s="54"/>
      <c r="H811" s="67">
        <f t="shared" si="696"/>
        <v>2941.17647058824</v>
      </c>
      <c r="I811" s="67" t="str">
        <f t="shared" si="697"/>
        <v>0.00</v>
      </c>
      <c r="J811" s="67">
        <f t="shared" si="698"/>
        <v>2941.17647058824</v>
      </c>
    </row>
    <row r="812" ht="15.75" customHeight="1" spans="1:10">
      <c r="A812" s="73">
        <v>44938</v>
      </c>
      <c r="B812" s="51" t="s">
        <v>299</v>
      </c>
      <c r="C812" s="51" t="s">
        <v>17</v>
      </c>
      <c r="D812" s="63">
        <f t="shared" si="695"/>
        <v>191.082802547771</v>
      </c>
      <c r="E812" s="53">
        <v>1570</v>
      </c>
      <c r="F812" s="53">
        <v>1585</v>
      </c>
      <c r="G812" s="54">
        <v>1600</v>
      </c>
      <c r="H812" s="67">
        <f t="shared" si="696"/>
        <v>2866.24203821656</v>
      </c>
      <c r="I812" s="67">
        <f t="shared" si="697"/>
        <v>2866.24203821656</v>
      </c>
      <c r="J812" s="67">
        <f t="shared" si="698"/>
        <v>5732.48407643312</v>
      </c>
    </row>
    <row r="813" ht="15.75" customHeight="1" spans="1:10">
      <c r="A813" s="73">
        <v>44938</v>
      </c>
      <c r="B813" s="51" t="s">
        <v>300</v>
      </c>
      <c r="C813" s="51" t="s">
        <v>17</v>
      </c>
      <c r="D813" s="63">
        <f t="shared" si="695"/>
        <v>87.5912408759124</v>
      </c>
      <c r="E813" s="53">
        <v>3425</v>
      </c>
      <c r="F813" s="53">
        <v>3455</v>
      </c>
      <c r="G813" s="54"/>
      <c r="H813" s="67">
        <f t="shared" si="696"/>
        <v>2627.73722627737</v>
      </c>
      <c r="I813" s="67" t="str">
        <f t="shared" si="697"/>
        <v>0.00</v>
      </c>
      <c r="J813" s="67">
        <f t="shared" si="698"/>
        <v>2627.73722627737</v>
      </c>
    </row>
    <row r="814" ht="15.75" customHeight="1" spans="1:10">
      <c r="A814" s="73">
        <v>44937</v>
      </c>
      <c r="B814" s="51" t="s">
        <v>195</v>
      </c>
      <c r="C814" s="51" t="s">
        <v>17</v>
      </c>
      <c r="D814" s="63">
        <f t="shared" ref="D814:D816" si="699">300000/E814</f>
        <v>2985.07462686567</v>
      </c>
      <c r="E814" s="53">
        <v>100.5</v>
      </c>
      <c r="F814" s="53">
        <v>100.5</v>
      </c>
      <c r="G814" s="54"/>
      <c r="H814" s="67">
        <f t="shared" ref="H814" si="700">IF(C814="BUY",(F814-E814)*D814,(E814-F814)*D814)</f>
        <v>0</v>
      </c>
      <c r="I814" s="67" t="str">
        <f t="shared" ref="I814" si="701">IF(G814=0,"0.00",IF(C814="BUY",(G814-F814)*D814,(F814-G814)*D814))</f>
        <v>0.00</v>
      </c>
      <c r="J814" s="67">
        <f t="shared" ref="J814" si="702">I814+H814</f>
        <v>0</v>
      </c>
    </row>
    <row r="815" ht="15.75" customHeight="1" spans="1:10">
      <c r="A815" s="73">
        <v>44937</v>
      </c>
      <c r="B815" s="51" t="s">
        <v>168</v>
      </c>
      <c r="C815" s="51" t="s">
        <v>17</v>
      </c>
      <c r="D815" s="63">
        <f t="shared" si="699"/>
        <v>582.52427184466</v>
      </c>
      <c r="E815" s="53">
        <v>515</v>
      </c>
      <c r="F815" s="53">
        <v>515</v>
      </c>
      <c r="G815" s="54"/>
      <c r="H815" s="67">
        <f t="shared" ref="H815:H816" si="703">IF(C815="BUY",(F815-E815)*D815,(E815-F815)*D815)</f>
        <v>0</v>
      </c>
      <c r="I815" s="67" t="str">
        <f t="shared" ref="I815:I816" si="704">IF(G815=0,"0.00",IF(C815="BUY",(G815-F815)*D815,(F815-G815)*D815))</f>
        <v>0.00</v>
      </c>
      <c r="J815" s="67">
        <f t="shared" ref="J815:J816" si="705">I815+H815</f>
        <v>0</v>
      </c>
    </row>
    <row r="816" ht="15.75" customHeight="1" spans="1:10">
      <c r="A816" s="73">
        <v>44937</v>
      </c>
      <c r="B816" s="51" t="s">
        <v>247</v>
      </c>
      <c r="C816" s="51" t="s">
        <v>17</v>
      </c>
      <c r="D816" s="63">
        <f t="shared" si="699"/>
        <v>352.941176470588</v>
      </c>
      <c r="E816" s="53">
        <v>850</v>
      </c>
      <c r="F816" s="53">
        <v>860</v>
      </c>
      <c r="G816" s="54"/>
      <c r="H816" s="67">
        <f t="shared" si="703"/>
        <v>3529.41176470588</v>
      </c>
      <c r="I816" s="67" t="str">
        <f t="shared" si="704"/>
        <v>0.00</v>
      </c>
      <c r="J816" s="67">
        <f t="shared" si="705"/>
        <v>3529.41176470588</v>
      </c>
    </row>
    <row r="817" ht="15.75" customHeight="1" spans="1:10">
      <c r="A817" s="73">
        <v>44936</v>
      </c>
      <c r="B817" s="51" t="s">
        <v>260</v>
      </c>
      <c r="C817" s="51" t="s">
        <v>17</v>
      </c>
      <c r="D817" s="63">
        <f t="shared" ref="D817:D824" si="706">300000/E817</f>
        <v>665.188470066519</v>
      </c>
      <c r="E817" s="53">
        <v>451</v>
      </c>
      <c r="F817" s="53">
        <v>456</v>
      </c>
      <c r="G817" s="54"/>
      <c r="H817" s="67">
        <f t="shared" ref="H817:H818" si="707">IF(C817="BUY",(F817-E817)*D817,(E817-F817)*D817)</f>
        <v>3325.94235033259</v>
      </c>
      <c r="I817" s="67" t="str">
        <f t="shared" ref="I817:I818" si="708">IF(G817=0,"0.00",IF(C817="BUY",(G817-F817)*D817,(F817-G817)*D817))</f>
        <v>0.00</v>
      </c>
      <c r="J817" s="67">
        <f t="shared" ref="J817:J818" si="709">I817+H817</f>
        <v>3325.94235033259</v>
      </c>
    </row>
    <row r="818" ht="15.75" customHeight="1" spans="1:10">
      <c r="A818" s="73">
        <v>44936</v>
      </c>
      <c r="B818" s="51" t="s">
        <v>301</v>
      </c>
      <c r="C818" s="51" t="s">
        <v>17</v>
      </c>
      <c r="D818" s="63">
        <f t="shared" si="706"/>
        <v>1764.70588235294</v>
      </c>
      <c r="E818" s="53">
        <v>170</v>
      </c>
      <c r="F818" s="53">
        <v>172</v>
      </c>
      <c r="G818" s="54">
        <v>174</v>
      </c>
      <c r="H818" s="67">
        <f t="shared" si="707"/>
        <v>3529.41176470588</v>
      </c>
      <c r="I818" s="67">
        <f t="shared" si="708"/>
        <v>3529.41176470588</v>
      </c>
      <c r="J818" s="67">
        <f t="shared" si="709"/>
        <v>7058.82352941176</v>
      </c>
    </row>
    <row r="819" ht="15.75" customHeight="1" spans="1:10">
      <c r="A819" s="73">
        <v>44935</v>
      </c>
      <c r="B819" s="51" t="s">
        <v>197</v>
      </c>
      <c r="C819" s="51" t="s">
        <v>17</v>
      </c>
      <c r="D819" s="63">
        <f t="shared" si="706"/>
        <v>333.333333333333</v>
      </c>
      <c r="E819" s="53">
        <v>900</v>
      </c>
      <c r="F819" s="53">
        <v>910</v>
      </c>
      <c r="G819" s="54"/>
      <c r="H819" s="67">
        <f t="shared" ref="H819:H824" si="710">IF(C819="BUY",(F819-E819)*D819,(E819-F819)*D819)</f>
        <v>3333.33333333333</v>
      </c>
      <c r="I819" s="67" t="str">
        <f t="shared" ref="I819:I824" si="711">IF(G819=0,"0.00",IF(C819="BUY",(G819-F819)*D819,(F819-G819)*D819))</f>
        <v>0.00</v>
      </c>
      <c r="J819" s="67">
        <f t="shared" ref="J819:J824" si="712">I819+H819</f>
        <v>3333.33333333333</v>
      </c>
    </row>
    <row r="820" ht="15.75" customHeight="1" spans="1:10">
      <c r="A820" s="73">
        <v>44935</v>
      </c>
      <c r="B820" s="51" t="s">
        <v>247</v>
      </c>
      <c r="C820" s="51" t="s">
        <v>17</v>
      </c>
      <c r="D820" s="63">
        <f t="shared" si="706"/>
        <v>372.670807453416</v>
      </c>
      <c r="E820" s="53">
        <v>805</v>
      </c>
      <c r="F820" s="53">
        <v>815</v>
      </c>
      <c r="G820" s="54">
        <v>825</v>
      </c>
      <c r="H820" s="67">
        <f t="shared" si="710"/>
        <v>3726.70807453416</v>
      </c>
      <c r="I820" s="67">
        <f t="shared" si="711"/>
        <v>3726.70807453416</v>
      </c>
      <c r="J820" s="67">
        <f t="shared" si="712"/>
        <v>7453.41614906832</v>
      </c>
    </row>
    <row r="821" ht="15.75" customHeight="1" spans="1:10">
      <c r="A821" s="73">
        <v>44935</v>
      </c>
      <c r="B821" s="51" t="s">
        <v>112</v>
      </c>
      <c r="C821" s="51" t="s">
        <v>17</v>
      </c>
      <c r="D821" s="63">
        <f t="shared" si="706"/>
        <v>964.630225080386</v>
      </c>
      <c r="E821" s="53">
        <v>311</v>
      </c>
      <c r="F821" s="53">
        <v>313.95</v>
      </c>
      <c r="G821" s="54"/>
      <c r="H821" s="67">
        <f t="shared" si="710"/>
        <v>2845.65916398713</v>
      </c>
      <c r="I821" s="67" t="str">
        <f t="shared" si="711"/>
        <v>0.00</v>
      </c>
      <c r="J821" s="67">
        <f t="shared" si="712"/>
        <v>2845.65916398713</v>
      </c>
    </row>
    <row r="822" ht="15.75" customHeight="1" spans="1:10">
      <c r="A822" s="73">
        <v>44935</v>
      </c>
      <c r="B822" s="51" t="s">
        <v>301</v>
      </c>
      <c r="C822" s="51" t="s">
        <v>17</v>
      </c>
      <c r="D822" s="63">
        <f t="shared" si="706"/>
        <v>2076.12456747405</v>
      </c>
      <c r="E822" s="53">
        <v>144.5</v>
      </c>
      <c r="F822" s="53">
        <v>146</v>
      </c>
      <c r="G822" s="54">
        <v>148</v>
      </c>
      <c r="H822" s="67">
        <f t="shared" si="710"/>
        <v>3114.18685121107</v>
      </c>
      <c r="I822" s="67">
        <f t="shared" si="711"/>
        <v>4152.2491349481</v>
      </c>
      <c r="J822" s="67">
        <f t="shared" si="712"/>
        <v>7266.43598615917</v>
      </c>
    </row>
    <row r="823" ht="15.75" customHeight="1" spans="1:10">
      <c r="A823" s="73">
        <v>44935</v>
      </c>
      <c r="B823" s="51" t="s">
        <v>228</v>
      </c>
      <c r="C823" s="51" t="s">
        <v>17</v>
      </c>
      <c r="D823" s="63">
        <f t="shared" si="706"/>
        <v>489.396411092985</v>
      </c>
      <c r="E823" s="53">
        <v>613</v>
      </c>
      <c r="F823" s="53">
        <v>613</v>
      </c>
      <c r="G823" s="54"/>
      <c r="H823" s="67">
        <f t="shared" si="710"/>
        <v>0</v>
      </c>
      <c r="I823" s="67" t="str">
        <f t="shared" si="711"/>
        <v>0.00</v>
      </c>
      <c r="J823" s="67">
        <f t="shared" si="712"/>
        <v>0</v>
      </c>
    </row>
    <row r="824" ht="15.75" customHeight="1" spans="1:10">
      <c r="A824" s="73">
        <v>44935</v>
      </c>
      <c r="B824" s="51" t="s">
        <v>263</v>
      </c>
      <c r="C824" s="51" t="s">
        <v>17</v>
      </c>
      <c r="D824" s="63">
        <f t="shared" si="706"/>
        <v>1111.11111111111</v>
      </c>
      <c r="E824" s="53">
        <v>270</v>
      </c>
      <c r="F824" s="53">
        <v>272.8</v>
      </c>
      <c r="G824" s="54"/>
      <c r="H824" s="67">
        <f t="shared" si="710"/>
        <v>3111.11111111112</v>
      </c>
      <c r="I824" s="67" t="str">
        <f t="shared" si="711"/>
        <v>0.00</v>
      </c>
      <c r="J824" s="67">
        <f t="shared" si="712"/>
        <v>3111.11111111112</v>
      </c>
    </row>
    <row r="825" ht="15.75" customHeight="1" spans="1:10">
      <c r="A825" s="73">
        <v>44932</v>
      </c>
      <c r="B825" s="51" t="s">
        <v>302</v>
      </c>
      <c r="C825" s="51" t="s">
        <v>17</v>
      </c>
      <c r="D825" s="63">
        <f t="shared" ref="D825:D828" si="713">300000/E825</f>
        <v>974.025974025974</v>
      </c>
      <c r="E825" s="53">
        <v>308</v>
      </c>
      <c r="F825" s="53">
        <v>311</v>
      </c>
      <c r="G825" s="54"/>
      <c r="H825" s="67">
        <f t="shared" ref="H825:H829" si="714">IF(C825="BUY",(F825-E825)*D825,(E825-F825)*D825)</f>
        <v>2922.07792207792</v>
      </c>
      <c r="I825" s="67" t="str">
        <f t="shared" ref="I825:I829" si="715">IF(G825=0,"0.00",IF(C825="BUY",(G825-F825)*D825,(F825-G825)*D825))</f>
        <v>0.00</v>
      </c>
      <c r="J825" s="67">
        <f t="shared" ref="J825:J829" si="716">I825+H825</f>
        <v>2922.07792207792</v>
      </c>
    </row>
    <row r="826" ht="15.75" customHeight="1" spans="1:10">
      <c r="A826" s="73">
        <v>44932</v>
      </c>
      <c r="B826" s="51" t="s">
        <v>303</v>
      </c>
      <c r="C826" s="51" t="s">
        <v>17</v>
      </c>
      <c r="D826" s="63">
        <f t="shared" si="713"/>
        <v>526.315789473684</v>
      </c>
      <c r="E826" s="53">
        <v>570</v>
      </c>
      <c r="F826" s="53">
        <v>580</v>
      </c>
      <c r="G826" s="54"/>
      <c r="H826" s="67">
        <f t="shared" si="714"/>
        <v>5263.15789473684</v>
      </c>
      <c r="I826" s="67" t="str">
        <f t="shared" si="715"/>
        <v>0.00</v>
      </c>
      <c r="J826" s="67">
        <f t="shared" si="716"/>
        <v>5263.15789473684</v>
      </c>
    </row>
    <row r="827" ht="15.75" customHeight="1" spans="1:10">
      <c r="A827" s="73">
        <v>44932</v>
      </c>
      <c r="B827" s="51" t="s">
        <v>155</v>
      </c>
      <c r="C827" s="51" t="s">
        <v>17</v>
      </c>
      <c r="D827" s="63">
        <f t="shared" si="713"/>
        <v>186.277553554797</v>
      </c>
      <c r="E827" s="53">
        <v>1610.5</v>
      </c>
      <c r="F827" s="53">
        <v>1625</v>
      </c>
      <c r="G827" s="54">
        <v>1645</v>
      </c>
      <c r="H827" s="67">
        <f t="shared" si="714"/>
        <v>2701.02452654455</v>
      </c>
      <c r="I827" s="67">
        <f t="shared" si="715"/>
        <v>3725.55107109593</v>
      </c>
      <c r="J827" s="67">
        <f t="shared" si="716"/>
        <v>6426.57559764048</v>
      </c>
    </row>
    <row r="828" ht="15.75" customHeight="1" spans="1:10">
      <c r="A828" s="73">
        <v>44932</v>
      </c>
      <c r="B828" s="51" t="s">
        <v>159</v>
      </c>
      <c r="C828" s="51" t="s">
        <v>17</v>
      </c>
      <c r="D828" s="63">
        <f t="shared" si="713"/>
        <v>877.19298245614</v>
      </c>
      <c r="E828" s="53">
        <v>342</v>
      </c>
      <c r="F828" s="53">
        <v>342</v>
      </c>
      <c r="G828" s="54"/>
      <c r="H828" s="67">
        <f t="shared" si="714"/>
        <v>0</v>
      </c>
      <c r="I828" s="67" t="str">
        <f t="shared" si="715"/>
        <v>0.00</v>
      </c>
      <c r="J828" s="67">
        <f t="shared" si="716"/>
        <v>0</v>
      </c>
    </row>
    <row r="829" ht="15.75" customHeight="1" spans="1:10">
      <c r="A829" s="73">
        <v>44931</v>
      </c>
      <c r="B829" s="51" t="s">
        <v>304</v>
      </c>
      <c r="C829" s="51" t="s">
        <v>17</v>
      </c>
      <c r="D829" s="63">
        <f t="shared" ref="D829:D831" si="717">300000/E829</f>
        <v>136.301681054066</v>
      </c>
      <c r="E829" s="53">
        <v>2201</v>
      </c>
      <c r="F829" s="53">
        <v>2220</v>
      </c>
      <c r="G829" s="54"/>
      <c r="H829" s="67">
        <f t="shared" si="714"/>
        <v>2589.73194002726</v>
      </c>
      <c r="I829" s="67" t="str">
        <f t="shared" si="715"/>
        <v>0.00</v>
      </c>
      <c r="J829" s="67">
        <f t="shared" si="716"/>
        <v>2589.73194002726</v>
      </c>
    </row>
    <row r="830" ht="15.75" customHeight="1" spans="1:10">
      <c r="A830" s="73">
        <v>44931</v>
      </c>
      <c r="B830" s="51" t="s">
        <v>177</v>
      </c>
      <c r="C830" s="51" t="s">
        <v>17</v>
      </c>
      <c r="D830" s="63">
        <f t="shared" si="717"/>
        <v>585.365853658537</v>
      </c>
      <c r="E830" s="53">
        <v>512.5</v>
      </c>
      <c r="F830" s="53">
        <v>516.8</v>
      </c>
      <c r="G830" s="54"/>
      <c r="H830" s="67">
        <f t="shared" ref="H830:H831" si="718">IF(C830="BUY",(F830-E830)*D830,(E830-F830)*D830)</f>
        <v>2517.07317073168</v>
      </c>
      <c r="I830" s="67" t="str">
        <f t="shared" ref="I830:I831" si="719">IF(G830=0,"0.00",IF(C830="BUY",(G830-F830)*D830,(F830-G830)*D830))</f>
        <v>0.00</v>
      </c>
      <c r="J830" s="67">
        <f t="shared" ref="J830:J831" si="720">I830+H830</f>
        <v>2517.07317073168</v>
      </c>
    </row>
    <row r="831" ht="15.75" customHeight="1" spans="1:10">
      <c r="A831" s="73">
        <v>44931</v>
      </c>
      <c r="B831" s="51" t="s">
        <v>305</v>
      </c>
      <c r="C831" s="51" t="s">
        <v>17</v>
      </c>
      <c r="D831" s="63">
        <f t="shared" si="717"/>
        <v>403.225806451613</v>
      </c>
      <c r="E831" s="53">
        <v>744</v>
      </c>
      <c r="F831" s="53">
        <v>752</v>
      </c>
      <c r="G831" s="54"/>
      <c r="H831" s="67">
        <f t="shared" si="718"/>
        <v>3225.8064516129</v>
      </c>
      <c r="I831" s="67" t="str">
        <f t="shared" si="719"/>
        <v>0.00</v>
      </c>
      <c r="J831" s="67">
        <f t="shared" si="720"/>
        <v>3225.8064516129</v>
      </c>
    </row>
    <row r="832" ht="15.75" customHeight="1" spans="1:10">
      <c r="A832" s="73">
        <v>44930</v>
      </c>
      <c r="B832" s="51" t="s">
        <v>195</v>
      </c>
      <c r="C832" s="51" t="s">
        <v>17</v>
      </c>
      <c r="D832" s="63">
        <f t="shared" ref="D832:D835" si="721">300000/E832</f>
        <v>2941.17647058824</v>
      </c>
      <c r="E832" s="53">
        <v>102</v>
      </c>
      <c r="F832" s="53">
        <v>103.5</v>
      </c>
      <c r="G832" s="54"/>
      <c r="H832" s="67">
        <f t="shared" ref="H832:H835" si="722">IF(C832="BUY",(F832-E832)*D832,(E832-F832)*D832)</f>
        <v>4411.76470588235</v>
      </c>
      <c r="I832" s="67" t="str">
        <f t="shared" ref="I832:I835" si="723">IF(G832=0,"0.00",IF(C832="BUY",(G832-F832)*D832,(F832-G832)*D832))</f>
        <v>0.00</v>
      </c>
      <c r="J832" s="67">
        <f t="shared" ref="J832:J835" si="724">I832+H832</f>
        <v>4411.76470588235</v>
      </c>
    </row>
    <row r="833" ht="15.75" customHeight="1" spans="1:10">
      <c r="A833" s="73">
        <v>44930</v>
      </c>
      <c r="B833" s="51" t="s">
        <v>306</v>
      </c>
      <c r="C833" s="51" t="s">
        <v>17</v>
      </c>
      <c r="D833" s="63">
        <f t="shared" si="721"/>
        <v>767.263427109974</v>
      </c>
      <c r="E833" s="53">
        <v>391</v>
      </c>
      <c r="F833" s="53">
        <v>395</v>
      </c>
      <c r="G833" s="54">
        <v>400</v>
      </c>
      <c r="H833" s="67">
        <f t="shared" si="722"/>
        <v>3069.0537084399</v>
      </c>
      <c r="I833" s="67">
        <f t="shared" si="723"/>
        <v>3836.31713554987</v>
      </c>
      <c r="J833" s="67">
        <f t="shared" si="724"/>
        <v>6905.37084398977</v>
      </c>
    </row>
    <row r="834" ht="15.75" customHeight="1" spans="1:10">
      <c r="A834" s="73">
        <v>44930</v>
      </c>
      <c r="B834" s="51" t="s">
        <v>118</v>
      </c>
      <c r="C834" s="51" t="s">
        <v>17</v>
      </c>
      <c r="D834" s="63">
        <f t="shared" si="721"/>
        <v>1006.71140939597</v>
      </c>
      <c r="E834" s="53">
        <v>298</v>
      </c>
      <c r="F834" s="53">
        <v>301</v>
      </c>
      <c r="G834" s="54">
        <v>305</v>
      </c>
      <c r="H834" s="67">
        <f t="shared" si="722"/>
        <v>3020.13422818792</v>
      </c>
      <c r="I834" s="67">
        <f t="shared" si="723"/>
        <v>4026.84563758389</v>
      </c>
      <c r="J834" s="67">
        <f t="shared" si="724"/>
        <v>7046.97986577181</v>
      </c>
    </row>
    <row r="835" ht="15.75" customHeight="1" spans="1:10">
      <c r="A835" s="73">
        <v>44930</v>
      </c>
      <c r="B835" s="51" t="s">
        <v>128</v>
      </c>
      <c r="C835" s="51" t="s">
        <v>17</v>
      </c>
      <c r="D835" s="63">
        <f t="shared" si="721"/>
        <v>769.230769230769</v>
      </c>
      <c r="E835" s="53">
        <v>390</v>
      </c>
      <c r="F835" s="53">
        <v>394</v>
      </c>
      <c r="G835" s="54"/>
      <c r="H835" s="67">
        <f t="shared" si="722"/>
        <v>3076.92307692308</v>
      </c>
      <c r="I835" s="67" t="str">
        <f t="shared" si="723"/>
        <v>0.00</v>
      </c>
      <c r="J835" s="67">
        <f t="shared" si="724"/>
        <v>3076.92307692308</v>
      </c>
    </row>
    <row r="836" ht="15.75" customHeight="1" spans="1:10">
      <c r="A836" s="73">
        <v>44929</v>
      </c>
      <c r="B836" s="51" t="s">
        <v>177</v>
      </c>
      <c r="C836" s="51" t="s">
        <v>17</v>
      </c>
      <c r="D836" s="63">
        <f t="shared" ref="D836:D839" si="725">300000/E836</f>
        <v>581.395348837209</v>
      </c>
      <c r="E836" s="53">
        <v>516</v>
      </c>
      <c r="F836" s="53">
        <v>519.4</v>
      </c>
      <c r="G836" s="54"/>
      <c r="H836" s="67">
        <f t="shared" ref="H836:H839" si="726">IF(C836="BUY",(F836-E836)*D836,(E836-F836)*D836)</f>
        <v>1976.7441860465</v>
      </c>
      <c r="I836" s="67" t="str">
        <f t="shared" ref="I836:I839" si="727">IF(G836=0,"0.00",IF(C836="BUY",(G836-F836)*D836,(F836-G836)*D836))</f>
        <v>0.00</v>
      </c>
      <c r="J836" s="67">
        <f t="shared" ref="J836:J839" si="728">I836+H836</f>
        <v>1976.7441860465</v>
      </c>
    </row>
    <row r="837" ht="15.75" customHeight="1" spans="1:10">
      <c r="A837" s="73">
        <v>44929</v>
      </c>
      <c r="B837" s="51" t="s">
        <v>212</v>
      </c>
      <c r="C837" s="51" t="s">
        <v>17</v>
      </c>
      <c r="D837" s="63">
        <f t="shared" si="725"/>
        <v>775.193798449612</v>
      </c>
      <c r="E837" s="53">
        <v>387</v>
      </c>
      <c r="F837" s="53">
        <v>392</v>
      </c>
      <c r="G837" s="54">
        <v>397</v>
      </c>
      <c r="H837" s="67">
        <f t="shared" si="726"/>
        <v>3875.96899224806</v>
      </c>
      <c r="I837" s="67">
        <f t="shared" si="727"/>
        <v>3875.96899224806</v>
      </c>
      <c r="J837" s="67">
        <f t="shared" si="728"/>
        <v>7751.93798449612</v>
      </c>
    </row>
    <row r="838" ht="15.75" customHeight="1" spans="1:10">
      <c r="A838" s="73">
        <v>44929</v>
      </c>
      <c r="B838" s="51" t="s">
        <v>70</v>
      </c>
      <c r="C838" s="51" t="s">
        <v>17</v>
      </c>
      <c r="D838" s="63">
        <f t="shared" si="725"/>
        <v>271.493212669683</v>
      </c>
      <c r="E838" s="53">
        <v>1105</v>
      </c>
      <c r="F838" s="53">
        <v>1095</v>
      </c>
      <c r="G838" s="54"/>
      <c r="H838" s="67">
        <f t="shared" si="726"/>
        <v>-2714.93212669683</v>
      </c>
      <c r="I838" s="67" t="str">
        <f t="shared" si="727"/>
        <v>0.00</v>
      </c>
      <c r="J838" s="67">
        <f t="shared" si="728"/>
        <v>-2714.93212669683</v>
      </c>
    </row>
    <row r="839" ht="15.75" customHeight="1" spans="1:10">
      <c r="A839" s="73">
        <v>44929</v>
      </c>
      <c r="B839" s="51" t="s">
        <v>233</v>
      </c>
      <c r="C839" s="51" t="s">
        <v>17</v>
      </c>
      <c r="D839" s="63">
        <f t="shared" si="725"/>
        <v>321.888412017167</v>
      </c>
      <c r="E839" s="53">
        <v>932</v>
      </c>
      <c r="F839" s="53">
        <v>942</v>
      </c>
      <c r="G839" s="54"/>
      <c r="H839" s="67">
        <f t="shared" si="726"/>
        <v>3218.88412017167</v>
      </c>
      <c r="I839" s="67" t="str">
        <f t="shared" si="727"/>
        <v>0.00</v>
      </c>
      <c r="J839" s="67">
        <f t="shared" si="728"/>
        <v>3218.88412017167</v>
      </c>
    </row>
    <row r="840" ht="15.75" customHeight="1" spans="1:10">
      <c r="A840" s="73">
        <v>44928</v>
      </c>
      <c r="B840" s="51" t="s">
        <v>212</v>
      </c>
      <c r="C840" s="51" t="s">
        <v>17</v>
      </c>
      <c r="D840" s="63">
        <f t="shared" ref="D840:D844" si="729">300000/E840</f>
        <v>810.810810810811</v>
      </c>
      <c r="E840" s="53">
        <v>370</v>
      </c>
      <c r="F840" s="53">
        <v>374</v>
      </c>
      <c r="G840" s="54"/>
      <c r="H840" s="67">
        <f t="shared" ref="H840:H844" si="730">IF(C840="BUY",(F840-E840)*D840,(E840-F840)*D840)</f>
        <v>3243.24324324324</v>
      </c>
      <c r="I840" s="67" t="str">
        <f t="shared" ref="I840:I844" si="731">IF(G840=0,"0.00",IF(C840="BUY",(G840-F840)*D840,(F840-G840)*D840))</f>
        <v>0.00</v>
      </c>
      <c r="J840" s="67">
        <f t="shared" ref="J840:J844" si="732">I840+H840</f>
        <v>3243.24324324324</v>
      </c>
    </row>
    <row r="841" ht="15.75" customHeight="1" spans="1:10">
      <c r="A841" s="73">
        <v>44928</v>
      </c>
      <c r="B841" s="51" t="s">
        <v>307</v>
      </c>
      <c r="C841" s="51" t="s">
        <v>17</v>
      </c>
      <c r="D841" s="63">
        <f t="shared" si="729"/>
        <v>3787.87878787879</v>
      </c>
      <c r="E841" s="53">
        <v>79.2</v>
      </c>
      <c r="F841" s="53">
        <v>80</v>
      </c>
      <c r="G841" s="54"/>
      <c r="H841" s="67">
        <f t="shared" si="730"/>
        <v>3030.30303030302</v>
      </c>
      <c r="I841" s="67" t="str">
        <f t="shared" si="731"/>
        <v>0.00</v>
      </c>
      <c r="J841" s="67">
        <f t="shared" si="732"/>
        <v>3030.30303030302</v>
      </c>
    </row>
    <row r="842" ht="15.75" customHeight="1" spans="1:10">
      <c r="A842" s="73">
        <v>44928</v>
      </c>
      <c r="B842" s="51" t="s">
        <v>308</v>
      </c>
      <c r="C842" s="51" t="s">
        <v>17</v>
      </c>
      <c r="D842" s="63">
        <f t="shared" si="729"/>
        <v>861.821315713875</v>
      </c>
      <c r="E842" s="53">
        <v>348.1</v>
      </c>
      <c r="F842" s="53">
        <v>352</v>
      </c>
      <c r="G842" s="54"/>
      <c r="H842" s="67">
        <f t="shared" si="730"/>
        <v>3361.10313128409</v>
      </c>
      <c r="I842" s="67" t="str">
        <f t="shared" si="731"/>
        <v>0.00</v>
      </c>
      <c r="J842" s="67">
        <f t="shared" si="732"/>
        <v>3361.10313128409</v>
      </c>
    </row>
    <row r="843" ht="15.75" customHeight="1" spans="1:10">
      <c r="A843" s="73">
        <v>44928</v>
      </c>
      <c r="B843" s="51" t="s">
        <v>99</v>
      </c>
      <c r="C843" s="51" t="s">
        <v>17</v>
      </c>
      <c r="D843" s="63">
        <f t="shared" si="729"/>
        <v>692.84064665127</v>
      </c>
      <c r="E843" s="53">
        <v>433</v>
      </c>
      <c r="F843" s="53">
        <v>438</v>
      </c>
      <c r="G843" s="54"/>
      <c r="H843" s="67">
        <f t="shared" si="730"/>
        <v>3464.20323325635</v>
      </c>
      <c r="I843" s="67" t="str">
        <f t="shared" si="731"/>
        <v>0.00</v>
      </c>
      <c r="J843" s="67">
        <f t="shared" si="732"/>
        <v>3464.20323325635</v>
      </c>
    </row>
    <row r="844" ht="15.75" customHeight="1" spans="1:10">
      <c r="A844" s="73">
        <v>44928</v>
      </c>
      <c r="B844" s="51" t="s">
        <v>70</v>
      </c>
      <c r="C844" s="51" t="s">
        <v>17</v>
      </c>
      <c r="D844" s="63">
        <f t="shared" si="729"/>
        <v>294.117647058824</v>
      </c>
      <c r="E844" s="53">
        <v>1020</v>
      </c>
      <c r="F844" s="53">
        <v>1030</v>
      </c>
      <c r="G844" s="54">
        <v>1045</v>
      </c>
      <c r="H844" s="67">
        <f t="shared" si="730"/>
        <v>2941.17647058824</v>
      </c>
      <c r="I844" s="67">
        <f t="shared" si="731"/>
        <v>4411.76470588235</v>
      </c>
      <c r="J844" s="67">
        <f t="shared" si="732"/>
        <v>7352.94117647059</v>
      </c>
    </row>
    <row r="845" ht="15.75" customHeight="1" spans="1:10">
      <c r="A845" s="73">
        <v>44925</v>
      </c>
      <c r="B845" s="51" t="s">
        <v>113</v>
      </c>
      <c r="C845" s="51" t="s">
        <v>17</v>
      </c>
      <c r="D845" s="63">
        <f t="shared" ref="D845:D847" si="733">300000/E845</f>
        <v>159.404888416578</v>
      </c>
      <c r="E845" s="53">
        <v>1882</v>
      </c>
      <c r="F845" s="53">
        <v>1890</v>
      </c>
      <c r="G845" s="54"/>
      <c r="H845" s="67">
        <f t="shared" ref="H845:H847" si="734">IF(C845="BUY",(F845-E845)*D845,(E845-F845)*D845)</f>
        <v>1275.23910733262</v>
      </c>
      <c r="I845" s="67" t="str">
        <f t="shared" ref="I845:I847" si="735">IF(G845=0,"0.00",IF(C845="BUY",(G845-F845)*D845,(F845-G845)*D845))</f>
        <v>0.00</v>
      </c>
      <c r="J845" s="67">
        <f t="shared" ref="J845:J847" si="736">I845+H845</f>
        <v>1275.23910733262</v>
      </c>
    </row>
    <row r="846" ht="15.75" customHeight="1" spans="1:10">
      <c r="A846" s="73">
        <v>44925</v>
      </c>
      <c r="B846" s="51" t="s">
        <v>242</v>
      </c>
      <c r="C846" s="51" t="s">
        <v>17</v>
      </c>
      <c r="D846" s="63">
        <f t="shared" si="733"/>
        <v>370.37037037037</v>
      </c>
      <c r="E846" s="53">
        <v>810</v>
      </c>
      <c r="F846" s="53">
        <v>820</v>
      </c>
      <c r="G846" s="54">
        <v>830</v>
      </c>
      <c r="H846" s="67">
        <f t="shared" si="734"/>
        <v>3703.7037037037</v>
      </c>
      <c r="I846" s="67">
        <f t="shared" si="735"/>
        <v>3703.7037037037</v>
      </c>
      <c r="J846" s="67">
        <f t="shared" si="736"/>
        <v>7407.40740740741</v>
      </c>
    </row>
    <row r="847" ht="15.75" customHeight="1" spans="1:10">
      <c r="A847" s="73">
        <v>44925</v>
      </c>
      <c r="B847" s="51" t="s">
        <v>309</v>
      </c>
      <c r="C847" s="51" t="s">
        <v>17</v>
      </c>
      <c r="D847" s="63">
        <f t="shared" si="733"/>
        <v>252.951096121417</v>
      </c>
      <c r="E847" s="53">
        <v>1186</v>
      </c>
      <c r="F847" s="53">
        <v>1200</v>
      </c>
      <c r="G847" s="54"/>
      <c r="H847" s="67">
        <f t="shared" si="734"/>
        <v>3541.31534569983</v>
      </c>
      <c r="I847" s="67" t="str">
        <f t="shared" si="735"/>
        <v>0.00</v>
      </c>
      <c r="J847" s="67">
        <f t="shared" si="736"/>
        <v>3541.31534569983</v>
      </c>
    </row>
    <row r="848" ht="15.75" customHeight="1" spans="1:10">
      <c r="A848" s="73">
        <v>44924</v>
      </c>
      <c r="B848" s="51" t="s">
        <v>310</v>
      </c>
      <c r="C848" s="51" t="s">
        <v>17</v>
      </c>
      <c r="D848" s="63">
        <f t="shared" ref="D848:D850" si="737">300000/E848</f>
        <v>154.162384378212</v>
      </c>
      <c r="E848" s="53">
        <v>1946</v>
      </c>
      <c r="F848" s="53">
        <v>1964</v>
      </c>
      <c r="G848" s="54"/>
      <c r="H848" s="67">
        <f t="shared" ref="H848:H850" si="738">IF(C848="BUY",(F848-E848)*D848,(E848-F848)*D848)</f>
        <v>2774.92291880781</v>
      </c>
      <c r="I848" s="67" t="str">
        <f t="shared" ref="I848:I850" si="739">IF(G848=0,"0.00",IF(C848="BUY",(G848-F848)*D848,(F848-G848)*D848))</f>
        <v>0.00</v>
      </c>
      <c r="J848" s="67">
        <f t="shared" ref="J848:J850" si="740">I848+H848</f>
        <v>2774.92291880781</v>
      </c>
    </row>
    <row r="849" ht="15.75" customHeight="1" spans="1:10">
      <c r="A849" s="73">
        <v>44924</v>
      </c>
      <c r="B849" s="51" t="s">
        <v>311</v>
      </c>
      <c r="C849" s="51" t="s">
        <v>17</v>
      </c>
      <c r="D849" s="63">
        <f t="shared" si="737"/>
        <v>831.024930747922</v>
      </c>
      <c r="E849" s="53">
        <v>361</v>
      </c>
      <c r="F849" s="53">
        <v>365</v>
      </c>
      <c r="G849" s="54"/>
      <c r="H849" s="67">
        <f t="shared" si="738"/>
        <v>3324.09972299169</v>
      </c>
      <c r="I849" s="67" t="str">
        <f t="shared" si="739"/>
        <v>0.00</v>
      </c>
      <c r="J849" s="67">
        <f t="shared" si="740"/>
        <v>3324.09972299169</v>
      </c>
    </row>
    <row r="850" ht="15.75" customHeight="1" spans="1:10">
      <c r="A850" s="73">
        <v>44924</v>
      </c>
      <c r="B850" s="51" t="s">
        <v>209</v>
      </c>
      <c r="C850" s="51" t="s">
        <v>17</v>
      </c>
      <c r="D850" s="63">
        <f t="shared" si="737"/>
        <v>168.539325842697</v>
      </c>
      <c r="E850" s="53">
        <v>1780</v>
      </c>
      <c r="F850" s="53">
        <v>1793</v>
      </c>
      <c r="G850" s="54"/>
      <c r="H850" s="67">
        <f t="shared" si="738"/>
        <v>2191.01123595506</v>
      </c>
      <c r="I850" s="67" t="str">
        <f t="shared" si="739"/>
        <v>0.00</v>
      </c>
      <c r="J850" s="67">
        <f t="shared" si="740"/>
        <v>2191.01123595506</v>
      </c>
    </row>
    <row r="851" ht="15.75" customHeight="1" spans="1:10">
      <c r="A851" s="73">
        <v>44923</v>
      </c>
      <c r="B851" s="51" t="s">
        <v>312</v>
      </c>
      <c r="C851" s="51" t="s">
        <v>17</v>
      </c>
      <c r="D851" s="63">
        <f t="shared" ref="D851:D854" si="741">300000/E851</f>
        <v>378.310214375788</v>
      </c>
      <c r="E851" s="53">
        <v>793</v>
      </c>
      <c r="F851" s="53">
        <v>800</v>
      </c>
      <c r="G851" s="54"/>
      <c r="H851" s="67">
        <f t="shared" ref="H851:H854" si="742">IF(C851="BUY",(F851-E851)*D851,(E851-F851)*D851)</f>
        <v>2648.17150063052</v>
      </c>
      <c r="I851" s="67" t="str">
        <f t="shared" ref="I851:I854" si="743">IF(G851=0,"0.00",IF(C851="BUY",(G851-F851)*D851,(F851-G851)*D851))</f>
        <v>0.00</v>
      </c>
      <c r="J851" s="67">
        <f t="shared" ref="J851:J854" si="744">I851+H851</f>
        <v>2648.17150063052</v>
      </c>
    </row>
    <row r="852" ht="15.75" customHeight="1" spans="1:10">
      <c r="A852" s="73">
        <v>44923</v>
      </c>
      <c r="B852" s="51" t="s">
        <v>140</v>
      </c>
      <c r="C852" s="51" t="s">
        <v>17</v>
      </c>
      <c r="D852" s="63">
        <f t="shared" si="741"/>
        <v>279.06976744186</v>
      </c>
      <c r="E852" s="53">
        <v>1075</v>
      </c>
      <c r="F852" s="53">
        <v>1085</v>
      </c>
      <c r="G852" s="54">
        <v>1095</v>
      </c>
      <c r="H852" s="67">
        <f t="shared" si="742"/>
        <v>2790.6976744186</v>
      </c>
      <c r="I852" s="67">
        <f t="shared" si="743"/>
        <v>2790.6976744186</v>
      </c>
      <c r="J852" s="67">
        <f t="shared" si="744"/>
        <v>5581.39534883721</v>
      </c>
    </row>
    <row r="853" ht="15.75" customHeight="1" spans="1:10">
      <c r="A853" s="73">
        <v>44923</v>
      </c>
      <c r="B853" s="51" t="s">
        <v>254</v>
      </c>
      <c r="C853" s="51" t="s">
        <v>17</v>
      </c>
      <c r="D853" s="63">
        <f t="shared" si="741"/>
        <v>2697.8417266187</v>
      </c>
      <c r="E853" s="53">
        <v>111.2</v>
      </c>
      <c r="F853" s="53">
        <v>112.5</v>
      </c>
      <c r="G853" s="54">
        <v>114</v>
      </c>
      <c r="H853" s="67">
        <f t="shared" si="742"/>
        <v>3507.19424460431</v>
      </c>
      <c r="I853" s="67">
        <f t="shared" si="743"/>
        <v>4046.76258992806</v>
      </c>
      <c r="J853" s="67">
        <f t="shared" si="744"/>
        <v>7553.95683453237</v>
      </c>
    </row>
    <row r="854" ht="15.75" customHeight="1" spans="1:10">
      <c r="A854" s="73">
        <v>44923</v>
      </c>
      <c r="B854" s="51" t="s">
        <v>313</v>
      </c>
      <c r="C854" s="51" t="s">
        <v>17</v>
      </c>
      <c r="D854" s="63">
        <f t="shared" si="741"/>
        <v>821.917808219178</v>
      </c>
      <c r="E854" s="53">
        <v>365</v>
      </c>
      <c r="F854" s="53">
        <v>369</v>
      </c>
      <c r="G854" s="54"/>
      <c r="H854" s="67">
        <f t="shared" si="742"/>
        <v>3287.67123287671</v>
      </c>
      <c r="I854" s="67" t="str">
        <f t="shared" si="743"/>
        <v>0.00</v>
      </c>
      <c r="J854" s="67">
        <f t="shared" si="744"/>
        <v>3287.67123287671</v>
      </c>
    </row>
    <row r="855" ht="15.75" customHeight="1" spans="1:10">
      <c r="A855" s="73">
        <v>44922</v>
      </c>
      <c r="B855" s="51" t="s">
        <v>140</v>
      </c>
      <c r="C855" s="51" t="s">
        <v>17</v>
      </c>
      <c r="D855" s="63">
        <f t="shared" ref="D855:D858" si="745">300000/E855</f>
        <v>290.697674418605</v>
      </c>
      <c r="E855" s="53">
        <v>1032</v>
      </c>
      <c r="F855" s="53">
        <v>1044</v>
      </c>
      <c r="G855" s="54"/>
      <c r="H855" s="67">
        <f t="shared" ref="H855:H858" si="746">IF(C855="BUY",(F855-E855)*D855,(E855-F855)*D855)</f>
        <v>3488.37209302326</v>
      </c>
      <c r="I855" s="67" t="str">
        <f t="shared" ref="I855:I858" si="747">IF(G855=0,"0.00",IF(C855="BUY",(G855-F855)*D855,(F855-G855)*D855))</f>
        <v>0.00</v>
      </c>
      <c r="J855" s="67">
        <f t="shared" ref="J855:J858" si="748">I855+H855</f>
        <v>3488.37209302326</v>
      </c>
    </row>
    <row r="856" ht="15.75" customHeight="1" spans="1:10">
      <c r="A856" s="73">
        <v>44922</v>
      </c>
      <c r="B856" s="51" t="s">
        <v>27</v>
      </c>
      <c r="C856" s="51" t="s">
        <v>17</v>
      </c>
      <c r="D856" s="63">
        <f t="shared" si="745"/>
        <v>153.452685421995</v>
      </c>
      <c r="E856" s="53">
        <v>1955</v>
      </c>
      <c r="F856" s="53">
        <v>1975</v>
      </c>
      <c r="G856" s="54"/>
      <c r="H856" s="67">
        <f t="shared" si="746"/>
        <v>3069.0537084399</v>
      </c>
      <c r="I856" s="67" t="str">
        <f t="shared" si="747"/>
        <v>0.00</v>
      </c>
      <c r="J856" s="67">
        <f t="shared" si="748"/>
        <v>3069.0537084399</v>
      </c>
    </row>
    <row r="857" ht="15.75" customHeight="1" spans="1:10">
      <c r="A857" s="73">
        <v>44922</v>
      </c>
      <c r="B857" s="51" t="s">
        <v>314</v>
      </c>
      <c r="C857" s="51" t="s">
        <v>17</v>
      </c>
      <c r="D857" s="63">
        <f t="shared" si="745"/>
        <v>566.037735849057</v>
      </c>
      <c r="E857" s="53">
        <v>530</v>
      </c>
      <c r="F857" s="53">
        <v>536</v>
      </c>
      <c r="G857" s="54">
        <v>542</v>
      </c>
      <c r="H857" s="67">
        <f t="shared" si="746"/>
        <v>3396.22641509434</v>
      </c>
      <c r="I857" s="67">
        <f t="shared" si="747"/>
        <v>3396.22641509434</v>
      </c>
      <c r="J857" s="67">
        <f t="shared" si="748"/>
        <v>6792.45283018868</v>
      </c>
    </row>
    <row r="858" ht="15.75" customHeight="1" spans="1:10">
      <c r="A858" s="73">
        <v>44922</v>
      </c>
      <c r="B858" s="51" t="s">
        <v>172</v>
      </c>
      <c r="C858" s="51" t="s">
        <v>17</v>
      </c>
      <c r="D858" s="63">
        <f t="shared" si="745"/>
        <v>847.457627118644</v>
      </c>
      <c r="E858" s="53">
        <v>354</v>
      </c>
      <c r="F858" s="53">
        <v>358</v>
      </c>
      <c r="G858" s="54"/>
      <c r="H858" s="67">
        <f t="shared" si="746"/>
        <v>3389.83050847458</v>
      </c>
      <c r="I858" s="67" t="str">
        <f t="shared" si="747"/>
        <v>0.00</v>
      </c>
      <c r="J858" s="67">
        <f t="shared" si="748"/>
        <v>3389.83050847458</v>
      </c>
    </row>
    <row r="859" ht="15.75" customHeight="1" spans="1:10">
      <c r="A859" s="73">
        <v>44921</v>
      </c>
      <c r="B859" s="51" t="s">
        <v>96</v>
      </c>
      <c r="C859" s="51" t="s">
        <v>17</v>
      </c>
      <c r="D859" s="63">
        <f t="shared" ref="D859:D862" si="749">300000/E859</f>
        <v>650.759219088937</v>
      </c>
      <c r="E859" s="53">
        <v>461</v>
      </c>
      <c r="F859" s="53">
        <v>461</v>
      </c>
      <c r="G859" s="54"/>
      <c r="H859" s="67">
        <f t="shared" ref="H859:H862" si="750">IF(C859="BUY",(F859-E859)*D859,(E859-F859)*D859)</f>
        <v>0</v>
      </c>
      <c r="I859" s="67" t="str">
        <f t="shared" ref="I859:I862" si="751">IF(G859=0,"0.00",IF(C859="BUY",(G859-F859)*D859,(F859-G859)*D859))</f>
        <v>0.00</v>
      </c>
      <c r="J859" s="67">
        <f t="shared" ref="J859:J862" si="752">I859+H859</f>
        <v>0</v>
      </c>
    </row>
    <row r="860" ht="15.75" customHeight="1" spans="1:10">
      <c r="A860" s="73">
        <v>44921</v>
      </c>
      <c r="B860" s="51" t="s">
        <v>209</v>
      </c>
      <c r="C860" s="51" t="s">
        <v>17</v>
      </c>
      <c r="D860" s="63">
        <f t="shared" si="749"/>
        <v>175.953079178886</v>
      </c>
      <c r="E860" s="53">
        <v>1705</v>
      </c>
      <c r="F860" s="53">
        <v>1725</v>
      </c>
      <c r="G860" s="54"/>
      <c r="H860" s="67">
        <f t="shared" si="750"/>
        <v>3519.06158357771</v>
      </c>
      <c r="I860" s="67" t="str">
        <f t="shared" si="751"/>
        <v>0.00</v>
      </c>
      <c r="J860" s="67">
        <f t="shared" si="752"/>
        <v>3519.06158357771</v>
      </c>
    </row>
    <row r="861" ht="15.75" customHeight="1" spans="1:10">
      <c r="A861" s="73">
        <v>44921</v>
      </c>
      <c r="B861" s="51" t="s">
        <v>315</v>
      </c>
      <c r="C861" s="51" t="s">
        <v>17</v>
      </c>
      <c r="D861" s="63">
        <f t="shared" si="749"/>
        <v>440.528634361233</v>
      </c>
      <c r="E861" s="53">
        <v>681</v>
      </c>
      <c r="F861" s="53">
        <v>687</v>
      </c>
      <c r="G861" s="54">
        <v>695</v>
      </c>
      <c r="H861" s="67">
        <f t="shared" si="750"/>
        <v>2643.1718061674</v>
      </c>
      <c r="I861" s="67">
        <f t="shared" si="751"/>
        <v>3524.22907488987</v>
      </c>
      <c r="J861" s="67">
        <f t="shared" si="752"/>
        <v>6167.40088105727</v>
      </c>
    </row>
    <row r="862" ht="15.75" customHeight="1" spans="1:10">
      <c r="A862" s="73">
        <v>44921</v>
      </c>
      <c r="B862" s="51" t="s">
        <v>222</v>
      </c>
      <c r="C862" s="51" t="s">
        <v>17</v>
      </c>
      <c r="D862" s="63">
        <f t="shared" si="749"/>
        <v>108.892921960073</v>
      </c>
      <c r="E862" s="53">
        <v>2755</v>
      </c>
      <c r="F862" s="53">
        <v>2780</v>
      </c>
      <c r="G862" s="54"/>
      <c r="H862" s="67">
        <f t="shared" si="750"/>
        <v>2722.32304900181</v>
      </c>
      <c r="I862" s="67" t="str">
        <f t="shared" si="751"/>
        <v>0.00</v>
      </c>
      <c r="J862" s="67">
        <f t="shared" si="752"/>
        <v>2722.32304900181</v>
      </c>
    </row>
    <row r="863" ht="15.75" customHeight="1" spans="1:10">
      <c r="A863" s="73">
        <v>44918</v>
      </c>
      <c r="B863" s="51" t="s">
        <v>316</v>
      </c>
      <c r="C863" s="51" t="s">
        <v>17</v>
      </c>
      <c r="D863" s="63">
        <f t="shared" ref="D863:D866" si="753">300000/E863</f>
        <v>895.522388059701</v>
      </c>
      <c r="E863" s="53">
        <v>335</v>
      </c>
      <c r="F863" s="53">
        <v>340</v>
      </c>
      <c r="G863" s="54">
        <v>345</v>
      </c>
      <c r="H863" s="67">
        <f t="shared" ref="H863:H866" si="754">IF(C863="BUY",(F863-E863)*D863,(E863-F863)*D863)</f>
        <v>4477.61194029851</v>
      </c>
      <c r="I863" s="67">
        <f t="shared" ref="I863:I866" si="755">IF(G863=0,"0.00",IF(C863="BUY",(G863-F863)*D863,(F863-G863)*D863))</f>
        <v>4477.61194029851</v>
      </c>
      <c r="J863" s="67">
        <f t="shared" ref="J863:J866" si="756">I863+H863</f>
        <v>8955.22388059702</v>
      </c>
    </row>
    <row r="864" ht="15.75" customHeight="1" spans="1:10">
      <c r="A864" s="73">
        <v>44918</v>
      </c>
      <c r="B864" s="51" t="s">
        <v>43</v>
      </c>
      <c r="C864" s="51" t="s">
        <v>17</v>
      </c>
      <c r="D864" s="63">
        <f t="shared" si="753"/>
        <v>424.929178470255</v>
      </c>
      <c r="E864" s="53">
        <v>706</v>
      </c>
      <c r="F864" s="53">
        <v>711.2</v>
      </c>
      <c r="G864" s="54"/>
      <c r="H864" s="67">
        <f t="shared" si="754"/>
        <v>2209.63172804534</v>
      </c>
      <c r="I864" s="67" t="str">
        <f t="shared" si="755"/>
        <v>0.00</v>
      </c>
      <c r="J864" s="67">
        <f t="shared" si="756"/>
        <v>2209.63172804534</v>
      </c>
    </row>
    <row r="865" ht="15.75" customHeight="1" spans="1:10">
      <c r="A865" s="73">
        <v>44918</v>
      </c>
      <c r="B865" s="51" t="s">
        <v>165</v>
      </c>
      <c r="C865" s="51" t="s">
        <v>17</v>
      </c>
      <c r="D865" s="63">
        <f t="shared" si="753"/>
        <v>120</v>
      </c>
      <c r="E865" s="53">
        <v>2500</v>
      </c>
      <c r="F865" s="53">
        <v>2525</v>
      </c>
      <c r="G865" s="54"/>
      <c r="H865" s="67">
        <f t="shared" si="754"/>
        <v>3000</v>
      </c>
      <c r="I865" s="67" t="str">
        <f t="shared" si="755"/>
        <v>0.00</v>
      </c>
      <c r="J865" s="67">
        <f t="shared" si="756"/>
        <v>3000</v>
      </c>
    </row>
    <row r="866" ht="15.75" customHeight="1" spans="1:10">
      <c r="A866" s="73">
        <v>44918</v>
      </c>
      <c r="B866" s="51" t="s">
        <v>53</v>
      </c>
      <c r="C866" s="51" t="s">
        <v>17</v>
      </c>
      <c r="D866" s="63">
        <f t="shared" si="753"/>
        <v>446.428571428571</v>
      </c>
      <c r="E866" s="53">
        <v>672</v>
      </c>
      <c r="F866" s="53">
        <v>666</v>
      </c>
      <c r="G866" s="54"/>
      <c r="H866" s="67">
        <f t="shared" si="754"/>
        <v>-2678.57142857143</v>
      </c>
      <c r="I866" s="67" t="str">
        <f t="shared" si="755"/>
        <v>0.00</v>
      </c>
      <c r="J866" s="67">
        <f t="shared" si="756"/>
        <v>-2678.57142857143</v>
      </c>
    </row>
    <row r="867" ht="15.75" customHeight="1" spans="1:10">
      <c r="A867" s="73">
        <v>44917</v>
      </c>
      <c r="B867" s="51" t="s">
        <v>317</v>
      </c>
      <c r="C867" s="51" t="s">
        <v>17</v>
      </c>
      <c r="D867" s="63">
        <f t="shared" ref="D867:D871" si="757">300000/E867</f>
        <v>89.0207715133531</v>
      </c>
      <c r="E867" s="53">
        <v>3370</v>
      </c>
      <c r="F867" s="53">
        <v>3330</v>
      </c>
      <c r="G867" s="54"/>
      <c r="H867" s="67">
        <f t="shared" ref="H867:H871" si="758">IF(C867="BUY",(F867-E867)*D867,(E867-F867)*D867)</f>
        <v>-3560.83086053412</v>
      </c>
      <c r="I867" s="67" t="str">
        <f t="shared" ref="I867:I871" si="759">IF(G867=0,"0.00",IF(C867="BUY",(G867-F867)*D867,(F867-G867)*D867))</f>
        <v>0.00</v>
      </c>
      <c r="J867" s="67">
        <f t="shared" ref="J867:J871" si="760">I867+H867</f>
        <v>-3560.83086053412</v>
      </c>
    </row>
    <row r="868" ht="15.75" customHeight="1" spans="1:10">
      <c r="A868" s="73">
        <v>44917</v>
      </c>
      <c r="B868" s="51" t="s">
        <v>314</v>
      </c>
      <c r="C868" s="51" t="s">
        <v>17</v>
      </c>
      <c r="D868" s="63">
        <f t="shared" si="757"/>
        <v>622.406639004149</v>
      </c>
      <c r="E868" s="53">
        <v>482</v>
      </c>
      <c r="F868" s="53">
        <v>486</v>
      </c>
      <c r="G868" s="54"/>
      <c r="H868" s="67">
        <f t="shared" si="758"/>
        <v>2489.6265560166</v>
      </c>
      <c r="I868" s="67" t="str">
        <f t="shared" si="759"/>
        <v>0.00</v>
      </c>
      <c r="J868" s="67">
        <f t="shared" si="760"/>
        <v>2489.6265560166</v>
      </c>
    </row>
    <row r="869" ht="15.75" customHeight="1" spans="1:10">
      <c r="A869" s="73">
        <v>44917</v>
      </c>
      <c r="B869" s="51" t="s">
        <v>318</v>
      </c>
      <c r="C869" s="51" t="s">
        <v>17</v>
      </c>
      <c r="D869" s="63">
        <f t="shared" si="757"/>
        <v>1481.48148148148</v>
      </c>
      <c r="E869" s="53">
        <v>202.5</v>
      </c>
      <c r="F869" s="53">
        <v>205</v>
      </c>
      <c r="G869" s="54">
        <v>208</v>
      </c>
      <c r="H869" s="67">
        <f t="shared" si="758"/>
        <v>3703.7037037037</v>
      </c>
      <c r="I869" s="67">
        <f t="shared" si="759"/>
        <v>4444.44444444444</v>
      </c>
      <c r="J869" s="67">
        <f t="shared" si="760"/>
        <v>8148.14814814815</v>
      </c>
    </row>
    <row r="870" ht="15.75" customHeight="1" spans="1:10">
      <c r="A870" s="73">
        <v>44917</v>
      </c>
      <c r="B870" s="51" t="s">
        <v>114</v>
      </c>
      <c r="C870" s="51" t="s">
        <v>17</v>
      </c>
      <c r="D870" s="63">
        <f t="shared" si="757"/>
        <v>785.340314136126</v>
      </c>
      <c r="E870" s="53">
        <v>382</v>
      </c>
      <c r="F870" s="53">
        <v>386</v>
      </c>
      <c r="G870" s="54">
        <v>390</v>
      </c>
      <c r="H870" s="67">
        <f t="shared" si="758"/>
        <v>3141.3612565445</v>
      </c>
      <c r="I870" s="67">
        <f t="shared" si="759"/>
        <v>3141.3612565445</v>
      </c>
      <c r="J870" s="67">
        <f t="shared" si="760"/>
        <v>6282.72251308901</v>
      </c>
    </row>
    <row r="871" ht="15.75" customHeight="1" spans="1:10">
      <c r="A871" s="73">
        <v>44917</v>
      </c>
      <c r="B871" s="51" t="s">
        <v>99</v>
      </c>
      <c r="C871" s="51" t="s">
        <v>17</v>
      </c>
      <c r="D871" s="63">
        <f t="shared" si="757"/>
        <v>635.593220338983</v>
      </c>
      <c r="E871" s="53">
        <v>472</v>
      </c>
      <c r="F871" s="53">
        <v>476</v>
      </c>
      <c r="G871" s="54">
        <v>481</v>
      </c>
      <c r="H871" s="67">
        <f t="shared" si="758"/>
        <v>2542.37288135593</v>
      </c>
      <c r="I871" s="67">
        <f t="shared" si="759"/>
        <v>3177.96610169492</v>
      </c>
      <c r="J871" s="67">
        <f t="shared" si="760"/>
        <v>5720.33898305085</v>
      </c>
    </row>
    <row r="872" ht="15.75" customHeight="1" spans="1:10">
      <c r="A872" s="73">
        <v>44916</v>
      </c>
      <c r="B872" s="51" t="s">
        <v>283</v>
      </c>
      <c r="C872" s="51" t="s">
        <v>17</v>
      </c>
      <c r="D872" s="63">
        <f t="shared" ref="D872:D874" si="761">300000/E872</f>
        <v>512.820512820513</v>
      </c>
      <c r="E872" s="53">
        <v>585</v>
      </c>
      <c r="F872" s="53">
        <v>590</v>
      </c>
      <c r="G872" s="54">
        <v>595</v>
      </c>
      <c r="H872" s="67">
        <f t="shared" ref="H872:H876" si="762">IF(C872="BUY",(F872-E872)*D872,(E872-F872)*D872)</f>
        <v>2564.10256410256</v>
      </c>
      <c r="I872" s="67">
        <f t="shared" ref="I872:I876" si="763">IF(G872=0,"0.00",IF(C872="BUY",(G872-F872)*D872,(F872-G872)*D872))</f>
        <v>2564.10256410256</v>
      </c>
      <c r="J872" s="67">
        <f t="shared" ref="J872:J876" si="764">I872+H872</f>
        <v>5128.20512820513</v>
      </c>
    </row>
    <row r="873" ht="15.75" customHeight="1" spans="1:10">
      <c r="A873" s="73">
        <v>44916</v>
      </c>
      <c r="B873" s="51" t="s">
        <v>319</v>
      </c>
      <c r="C873" s="51" t="s">
        <v>17</v>
      </c>
      <c r="D873" s="63">
        <f t="shared" si="761"/>
        <v>928.792569659443</v>
      </c>
      <c r="E873" s="53">
        <v>323</v>
      </c>
      <c r="F873" s="53">
        <v>327</v>
      </c>
      <c r="G873" s="54">
        <v>331</v>
      </c>
      <c r="H873" s="67">
        <f t="shared" si="762"/>
        <v>3715.17027863777</v>
      </c>
      <c r="I873" s="67">
        <f t="shared" si="763"/>
        <v>3715.17027863777</v>
      </c>
      <c r="J873" s="67">
        <f t="shared" si="764"/>
        <v>7430.34055727554</v>
      </c>
    </row>
    <row r="874" ht="15.75" customHeight="1" spans="1:10">
      <c r="A874" s="73">
        <v>44916</v>
      </c>
      <c r="B874" s="51" t="s">
        <v>320</v>
      </c>
      <c r="C874" s="51" t="s">
        <v>17</v>
      </c>
      <c r="D874" s="63">
        <f t="shared" si="761"/>
        <v>5555.55555555556</v>
      </c>
      <c r="E874" s="53">
        <v>54</v>
      </c>
      <c r="F874" s="53">
        <v>54.8</v>
      </c>
      <c r="G874" s="54">
        <v>55.5</v>
      </c>
      <c r="H874" s="67">
        <f t="shared" si="762"/>
        <v>4444.44444444443</v>
      </c>
      <c r="I874" s="67">
        <f t="shared" si="763"/>
        <v>3888.8888888889</v>
      </c>
      <c r="J874" s="67">
        <f t="shared" si="764"/>
        <v>8333.33333333333</v>
      </c>
    </row>
    <row r="875" ht="15.75" customHeight="1" spans="1:10">
      <c r="A875" s="73">
        <v>44915</v>
      </c>
      <c r="B875" s="51" t="s">
        <v>130</v>
      </c>
      <c r="C875" s="51" t="s">
        <v>17</v>
      </c>
      <c r="D875" s="63">
        <f t="shared" ref="D875:D878" si="765">300000/E875</f>
        <v>274.725274725275</v>
      </c>
      <c r="E875" s="53">
        <v>1092</v>
      </c>
      <c r="F875" s="53">
        <v>1078</v>
      </c>
      <c r="G875" s="54"/>
      <c r="H875" s="67">
        <f t="shared" si="762"/>
        <v>-3846.15384615385</v>
      </c>
      <c r="I875" s="67" t="str">
        <f t="shared" si="763"/>
        <v>0.00</v>
      </c>
      <c r="J875" s="67">
        <f t="shared" si="764"/>
        <v>-3846.15384615385</v>
      </c>
    </row>
    <row r="876" ht="15.75" customHeight="1" spans="1:10">
      <c r="A876" s="73">
        <v>44915</v>
      </c>
      <c r="B876" s="51" t="s">
        <v>220</v>
      </c>
      <c r="C876" s="51" t="s">
        <v>17</v>
      </c>
      <c r="D876" s="63">
        <f t="shared" si="765"/>
        <v>422.535211267606</v>
      </c>
      <c r="E876" s="53">
        <v>710</v>
      </c>
      <c r="F876" s="53">
        <v>710</v>
      </c>
      <c r="G876" s="54"/>
      <c r="H876" s="67">
        <f t="shared" si="762"/>
        <v>0</v>
      </c>
      <c r="I876" s="67" t="str">
        <f t="shared" si="763"/>
        <v>0.00</v>
      </c>
      <c r="J876" s="67">
        <f t="shared" si="764"/>
        <v>0</v>
      </c>
    </row>
    <row r="877" ht="15.75" customHeight="1" spans="1:10">
      <c r="A877" s="73">
        <v>44915</v>
      </c>
      <c r="B877" s="51" t="s">
        <v>214</v>
      </c>
      <c r="C877" s="51" t="s">
        <v>17</v>
      </c>
      <c r="D877" s="63">
        <f t="shared" si="765"/>
        <v>638.297872340426</v>
      </c>
      <c r="E877" s="53">
        <v>470</v>
      </c>
      <c r="F877" s="53">
        <v>475</v>
      </c>
      <c r="G877" s="54">
        <v>480</v>
      </c>
      <c r="H877" s="67">
        <f t="shared" ref="H877:H878" si="766">IF(C877="BUY",(F877-E877)*D877,(E877-F877)*D877)</f>
        <v>3191.48936170213</v>
      </c>
      <c r="I877" s="67">
        <f t="shared" ref="I877:I878" si="767">IF(G877=0,"0.00",IF(C877="BUY",(G877-F877)*D877,(F877-G877)*D877))</f>
        <v>3191.48936170213</v>
      </c>
      <c r="J877" s="67">
        <f t="shared" ref="J877:J878" si="768">I877+H877</f>
        <v>6382.97872340426</v>
      </c>
    </row>
    <row r="878" ht="15.75" customHeight="1" spans="1:10">
      <c r="A878" s="73">
        <v>44915</v>
      </c>
      <c r="B878" s="51" t="s">
        <v>321</v>
      </c>
      <c r="C878" s="51" t="s">
        <v>17</v>
      </c>
      <c r="D878" s="63">
        <f t="shared" si="765"/>
        <v>474.683544303797</v>
      </c>
      <c r="E878" s="53">
        <v>632</v>
      </c>
      <c r="F878" s="53">
        <v>638</v>
      </c>
      <c r="G878" s="54"/>
      <c r="H878" s="67">
        <f t="shared" si="766"/>
        <v>2848.10126582278</v>
      </c>
      <c r="I878" s="67" t="str">
        <f t="shared" si="767"/>
        <v>0.00</v>
      </c>
      <c r="J878" s="67">
        <f t="shared" si="768"/>
        <v>2848.10126582278</v>
      </c>
    </row>
    <row r="879" ht="15.75" customHeight="1" spans="1:10">
      <c r="A879" s="73">
        <v>44914</v>
      </c>
      <c r="B879" s="51" t="s">
        <v>285</v>
      </c>
      <c r="C879" s="51" t="s">
        <v>17</v>
      </c>
      <c r="D879" s="63">
        <f t="shared" ref="D879:D882" si="769">300000/E879</f>
        <v>2334.63035019455</v>
      </c>
      <c r="E879" s="53">
        <v>128.5</v>
      </c>
      <c r="F879" s="53">
        <v>130</v>
      </c>
      <c r="G879" s="54"/>
      <c r="H879" s="67">
        <f t="shared" ref="H879:H883" si="770">IF(C879="BUY",(F879-E879)*D879,(E879-F879)*D879)</f>
        <v>3501.94552529183</v>
      </c>
      <c r="I879" s="67" t="str">
        <f t="shared" ref="I879:I883" si="771">IF(G879=0,"0.00",IF(C879="BUY",(G879-F879)*D879,(F879-G879)*D879))</f>
        <v>0.00</v>
      </c>
      <c r="J879" s="67">
        <f t="shared" ref="J879:J883" si="772">I879+H879</f>
        <v>3501.94552529183</v>
      </c>
    </row>
    <row r="880" ht="15.75" customHeight="1" spans="1:10">
      <c r="A880" s="73">
        <v>44914</v>
      </c>
      <c r="B880" s="51" t="s">
        <v>214</v>
      </c>
      <c r="C880" s="51" t="s">
        <v>17</v>
      </c>
      <c r="D880" s="63">
        <f t="shared" si="769"/>
        <v>712.589073634204</v>
      </c>
      <c r="E880" s="53">
        <v>421</v>
      </c>
      <c r="F880" s="53">
        <v>426</v>
      </c>
      <c r="G880" s="54">
        <v>430</v>
      </c>
      <c r="H880" s="67">
        <f t="shared" si="770"/>
        <v>3562.94536817102</v>
      </c>
      <c r="I880" s="67">
        <f t="shared" si="771"/>
        <v>2850.35629453682</v>
      </c>
      <c r="J880" s="67">
        <f t="shared" si="772"/>
        <v>6413.30166270784</v>
      </c>
    </row>
    <row r="881" ht="15.75" customHeight="1" spans="1:10">
      <c r="A881" s="73">
        <v>44914</v>
      </c>
      <c r="B881" s="51" t="s">
        <v>209</v>
      </c>
      <c r="C881" s="51" t="s">
        <v>17</v>
      </c>
      <c r="D881" s="63">
        <f t="shared" si="769"/>
        <v>176.470588235294</v>
      </c>
      <c r="E881" s="53">
        <v>1700</v>
      </c>
      <c r="F881" s="53">
        <v>1715</v>
      </c>
      <c r="G881" s="54">
        <v>1730</v>
      </c>
      <c r="H881" s="67">
        <f t="shared" si="770"/>
        <v>2647.05882352941</v>
      </c>
      <c r="I881" s="67">
        <f t="shared" si="771"/>
        <v>2647.05882352941</v>
      </c>
      <c r="J881" s="67">
        <f t="shared" si="772"/>
        <v>5294.11764705882</v>
      </c>
    </row>
    <row r="882" ht="15.75" customHeight="1" spans="1:10">
      <c r="A882" s="73">
        <v>44914</v>
      </c>
      <c r="B882" s="51" t="s">
        <v>112</v>
      </c>
      <c r="C882" s="51" t="s">
        <v>17</v>
      </c>
      <c r="D882" s="63">
        <f t="shared" si="769"/>
        <v>917.43119266055</v>
      </c>
      <c r="E882" s="53">
        <v>327</v>
      </c>
      <c r="F882" s="53">
        <v>332</v>
      </c>
      <c r="G882" s="54"/>
      <c r="H882" s="67">
        <f t="shared" si="770"/>
        <v>4587.15596330275</v>
      </c>
      <c r="I882" s="67" t="str">
        <f t="shared" si="771"/>
        <v>0.00</v>
      </c>
      <c r="J882" s="67">
        <f t="shared" si="772"/>
        <v>4587.15596330275</v>
      </c>
    </row>
    <row r="883" ht="15.75" customHeight="1" spans="1:10">
      <c r="A883" s="73">
        <v>44911</v>
      </c>
      <c r="B883" s="51" t="s">
        <v>122</v>
      </c>
      <c r="C883" s="51" t="s">
        <v>17</v>
      </c>
      <c r="D883" s="63">
        <f t="shared" ref="D883:D885" si="773">300000/E883</f>
        <v>147.783251231527</v>
      </c>
      <c r="E883" s="53">
        <v>2030</v>
      </c>
      <c r="F883" s="53">
        <v>2037</v>
      </c>
      <c r="G883" s="54"/>
      <c r="H883" s="67">
        <f t="shared" si="770"/>
        <v>1034.48275862069</v>
      </c>
      <c r="I883" s="67" t="str">
        <f t="shared" si="771"/>
        <v>0.00</v>
      </c>
      <c r="J883" s="67">
        <f t="shared" si="772"/>
        <v>1034.48275862069</v>
      </c>
    </row>
    <row r="884" ht="15.75" customHeight="1" spans="1:10">
      <c r="A884" s="73">
        <v>44911</v>
      </c>
      <c r="B884" s="51" t="s">
        <v>322</v>
      </c>
      <c r="C884" s="51" t="s">
        <v>17</v>
      </c>
      <c r="D884" s="63">
        <f t="shared" si="773"/>
        <v>2400</v>
      </c>
      <c r="E884" s="53">
        <v>125</v>
      </c>
      <c r="F884" s="53">
        <v>126.5</v>
      </c>
      <c r="G884" s="54"/>
      <c r="H884" s="67">
        <f t="shared" ref="H884:H885" si="774">IF(C884="BUY",(F884-E884)*D884,(E884-F884)*D884)</f>
        <v>3600</v>
      </c>
      <c r="I884" s="67" t="str">
        <f t="shared" ref="I884:I885" si="775">IF(G884=0,"0.00",IF(C884="BUY",(G884-F884)*D884,(F884-G884)*D884))</f>
        <v>0.00</v>
      </c>
      <c r="J884" s="67">
        <f t="shared" ref="J884:J885" si="776">I884+H884</f>
        <v>3600</v>
      </c>
    </row>
    <row r="885" ht="15.75" customHeight="1" spans="1:10">
      <c r="A885" s="73">
        <v>44911</v>
      </c>
      <c r="B885" s="51" t="s">
        <v>177</v>
      </c>
      <c r="C885" s="51" t="s">
        <v>17</v>
      </c>
      <c r="D885" s="63">
        <f t="shared" si="773"/>
        <v>533.333333333333</v>
      </c>
      <c r="E885" s="53">
        <v>562.5</v>
      </c>
      <c r="F885" s="53">
        <v>568</v>
      </c>
      <c r="G885" s="54">
        <v>573</v>
      </c>
      <c r="H885" s="67">
        <f t="shared" si="774"/>
        <v>2933.33333333333</v>
      </c>
      <c r="I885" s="67">
        <f t="shared" si="775"/>
        <v>2666.66666666667</v>
      </c>
      <c r="J885" s="67">
        <f t="shared" si="776"/>
        <v>5600</v>
      </c>
    </row>
    <row r="886" ht="15.75" customHeight="1" spans="1:10">
      <c r="A886" s="73">
        <v>44910</v>
      </c>
      <c r="B886" s="51" t="s">
        <v>323</v>
      </c>
      <c r="C886" s="51" t="s">
        <v>17</v>
      </c>
      <c r="D886" s="63">
        <f t="shared" ref="D886:D888" si="777">300000/E886</f>
        <v>694.444444444444</v>
      </c>
      <c r="E886" s="53">
        <v>432</v>
      </c>
      <c r="F886" s="53">
        <v>434.9</v>
      </c>
      <c r="G886" s="54"/>
      <c r="H886" s="67">
        <f t="shared" ref="H886:H888" si="778">IF(C886="BUY",(F886-E886)*D886,(E886-F886)*D886)</f>
        <v>2013.88888888887</v>
      </c>
      <c r="I886" s="67" t="str">
        <f t="shared" ref="I886:I888" si="779">IF(G886=0,"0.00",IF(C886="BUY",(G886-F886)*D886,(F886-G886)*D886))</f>
        <v>0.00</v>
      </c>
      <c r="J886" s="67">
        <f t="shared" ref="J886:J888" si="780">I886+H886</f>
        <v>2013.88888888887</v>
      </c>
    </row>
    <row r="887" ht="15.75" customHeight="1" spans="1:10">
      <c r="A887" s="73">
        <v>44910</v>
      </c>
      <c r="B887" s="51" t="s">
        <v>70</v>
      </c>
      <c r="C887" s="51" t="s">
        <v>17</v>
      </c>
      <c r="D887" s="63">
        <f t="shared" si="777"/>
        <v>310.55900621118</v>
      </c>
      <c r="E887" s="53">
        <v>966</v>
      </c>
      <c r="F887" s="53">
        <v>976</v>
      </c>
      <c r="G887" s="54">
        <v>986</v>
      </c>
      <c r="H887" s="67">
        <f t="shared" si="778"/>
        <v>3105.5900621118</v>
      </c>
      <c r="I887" s="67">
        <f t="shared" si="779"/>
        <v>3105.5900621118</v>
      </c>
      <c r="J887" s="67">
        <f t="shared" si="780"/>
        <v>6211.1801242236</v>
      </c>
    </row>
    <row r="888" ht="15.75" customHeight="1" spans="1:10">
      <c r="A888" s="73">
        <v>44910</v>
      </c>
      <c r="B888" s="51" t="s">
        <v>324</v>
      </c>
      <c r="C888" s="51" t="s">
        <v>17</v>
      </c>
      <c r="D888" s="63">
        <f t="shared" si="777"/>
        <v>1948.05194805195</v>
      </c>
      <c r="E888" s="53">
        <v>154</v>
      </c>
      <c r="F888" s="53">
        <v>155.5</v>
      </c>
      <c r="G888" s="54">
        <v>157</v>
      </c>
      <c r="H888" s="67">
        <f t="shared" si="778"/>
        <v>2922.07792207792</v>
      </c>
      <c r="I888" s="67">
        <f t="shared" si="779"/>
        <v>2922.07792207792</v>
      </c>
      <c r="J888" s="67">
        <f t="shared" si="780"/>
        <v>5844.15584415584</v>
      </c>
    </row>
    <row r="889" ht="15.75" customHeight="1" spans="1:10">
      <c r="A889" s="73">
        <v>44909</v>
      </c>
      <c r="B889" s="51" t="s">
        <v>177</v>
      </c>
      <c r="C889" s="51" t="s">
        <v>17</v>
      </c>
      <c r="D889" s="63">
        <f t="shared" ref="D889:D891" si="781">300000/E889</f>
        <v>401.069518716578</v>
      </c>
      <c r="E889" s="53">
        <v>748</v>
      </c>
      <c r="F889" s="53">
        <v>753</v>
      </c>
      <c r="G889" s="54"/>
      <c r="H889" s="67">
        <f t="shared" ref="H889:H892" si="782">IF(C889="BUY",(F889-E889)*D889,(E889-F889)*D889)</f>
        <v>2005.34759358289</v>
      </c>
      <c r="I889" s="67" t="str">
        <f t="shared" ref="I889:I892" si="783">IF(G889=0,"0.00",IF(C889="BUY",(G889-F889)*D889,(F889-G889)*D889))</f>
        <v>0.00</v>
      </c>
      <c r="J889" s="67">
        <f t="shared" ref="J889:J892" si="784">I889+H889</f>
        <v>2005.34759358289</v>
      </c>
    </row>
    <row r="890" ht="15.75" customHeight="1" spans="1:10">
      <c r="A890" s="73">
        <v>44909</v>
      </c>
      <c r="B890" s="51" t="s">
        <v>131</v>
      </c>
      <c r="C890" s="51" t="s">
        <v>17</v>
      </c>
      <c r="D890" s="63">
        <f t="shared" si="781"/>
        <v>1181.10236220472</v>
      </c>
      <c r="E890" s="53">
        <v>254</v>
      </c>
      <c r="F890" s="53">
        <v>257</v>
      </c>
      <c r="G890" s="54">
        <v>260</v>
      </c>
      <c r="H890" s="67">
        <f t="shared" si="782"/>
        <v>3543.30708661417</v>
      </c>
      <c r="I890" s="67">
        <f t="shared" si="783"/>
        <v>3543.30708661417</v>
      </c>
      <c r="J890" s="67">
        <f t="shared" si="784"/>
        <v>7086.61417322835</v>
      </c>
    </row>
    <row r="891" ht="15.75" customHeight="1" spans="1:10">
      <c r="A891" s="73">
        <v>44909</v>
      </c>
      <c r="B891" s="51" t="s">
        <v>132</v>
      </c>
      <c r="C891" s="51" t="s">
        <v>17</v>
      </c>
      <c r="D891" s="63">
        <f t="shared" si="781"/>
        <v>402.144772117962</v>
      </c>
      <c r="E891" s="53">
        <v>746</v>
      </c>
      <c r="F891" s="53">
        <v>753</v>
      </c>
      <c r="G891" s="54">
        <v>760</v>
      </c>
      <c r="H891" s="67">
        <f t="shared" si="782"/>
        <v>2815.01340482574</v>
      </c>
      <c r="I891" s="67">
        <f t="shared" si="783"/>
        <v>2815.01340482574</v>
      </c>
      <c r="J891" s="67">
        <f t="shared" si="784"/>
        <v>5630.02680965147</v>
      </c>
    </row>
    <row r="892" ht="15.75" customHeight="1" spans="1:10">
      <c r="A892" s="73">
        <v>44908</v>
      </c>
      <c r="B892" s="51" t="s">
        <v>132</v>
      </c>
      <c r="C892" s="51" t="s">
        <v>17</v>
      </c>
      <c r="D892" s="63">
        <f t="shared" ref="D892:D895" si="785">300000/E892</f>
        <v>410.396716826265</v>
      </c>
      <c r="E892" s="53">
        <v>731</v>
      </c>
      <c r="F892" s="53">
        <v>740</v>
      </c>
      <c r="G892" s="54">
        <v>750</v>
      </c>
      <c r="H892" s="67">
        <f t="shared" si="782"/>
        <v>3693.57045143639</v>
      </c>
      <c r="I892" s="67">
        <f t="shared" si="783"/>
        <v>4103.96716826265</v>
      </c>
      <c r="J892" s="67">
        <f t="shared" si="784"/>
        <v>7797.53761969904</v>
      </c>
    </row>
    <row r="893" ht="15.75" customHeight="1" spans="1:10">
      <c r="A893" s="73">
        <v>44908</v>
      </c>
      <c r="B893" s="51" t="s">
        <v>325</v>
      </c>
      <c r="C893" s="51" t="s">
        <v>17</v>
      </c>
      <c r="D893" s="63">
        <f t="shared" si="785"/>
        <v>680.272108843537</v>
      </c>
      <c r="E893" s="53">
        <v>441</v>
      </c>
      <c r="F893" s="53">
        <v>445</v>
      </c>
      <c r="G893" s="54">
        <v>450</v>
      </c>
      <c r="H893" s="67">
        <f t="shared" ref="H893:H895" si="786">IF(C893="BUY",(F893-E893)*D893,(E893-F893)*D893)</f>
        <v>2721.08843537415</v>
      </c>
      <c r="I893" s="67">
        <f t="shared" ref="I893:I895" si="787">IF(G893=0,"0.00",IF(C893="BUY",(G893-F893)*D893,(F893-G893)*D893))</f>
        <v>3401.36054421769</v>
      </c>
      <c r="J893" s="67">
        <f t="shared" ref="J893:J895" si="788">I893+H893</f>
        <v>6122.44897959184</v>
      </c>
    </row>
    <row r="894" ht="15.75" customHeight="1" spans="1:10">
      <c r="A894" s="73">
        <v>44908</v>
      </c>
      <c r="B894" s="51" t="s">
        <v>250</v>
      </c>
      <c r="C894" s="51" t="s">
        <v>17</v>
      </c>
      <c r="D894" s="63">
        <f t="shared" si="785"/>
        <v>839.160839160839</v>
      </c>
      <c r="E894" s="53">
        <v>357.5</v>
      </c>
      <c r="F894" s="53">
        <v>360</v>
      </c>
      <c r="G894" s="54"/>
      <c r="H894" s="67">
        <f t="shared" si="786"/>
        <v>2097.9020979021</v>
      </c>
      <c r="I894" s="67" t="str">
        <f t="shared" si="787"/>
        <v>0.00</v>
      </c>
      <c r="J894" s="67">
        <f t="shared" si="788"/>
        <v>2097.9020979021</v>
      </c>
    </row>
    <row r="895" ht="15.75" customHeight="1" spans="1:10">
      <c r="A895" s="73">
        <v>44908</v>
      </c>
      <c r="B895" s="51" t="s">
        <v>209</v>
      </c>
      <c r="C895" s="51" t="s">
        <v>17</v>
      </c>
      <c r="D895" s="63">
        <f t="shared" si="785"/>
        <v>176.470588235294</v>
      </c>
      <c r="E895" s="53">
        <v>1700</v>
      </c>
      <c r="F895" s="53">
        <v>1717</v>
      </c>
      <c r="G895" s="54"/>
      <c r="H895" s="67">
        <f t="shared" si="786"/>
        <v>3000</v>
      </c>
      <c r="I895" s="67" t="str">
        <f t="shared" si="787"/>
        <v>0.00</v>
      </c>
      <c r="J895" s="67">
        <f t="shared" si="788"/>
        <v>3000</v>
      </c>
    </row>
    <row r="896" ht="15.75" customHeight="1" spans="1:10">
      <c r="A896" s="73">
        <v>44907</v>
      </c>
      <c r="B896" s="51" t="s">
        <v>227</v>
      </c>
      <c r="C896" s="51" t="s">
        <v>17</v>
      </c>
      <c r="D896" s="63">
        <f t="shared" ref="D896:D899" si="789">300000/E896</f>
        <v>337.837837837838</v>
      </c>
      <c r="E896" s="53">
        <v>888</v>
      </c>
      <c r="F896" s="53">
        <v>876</v>
      </c>
      <c r="G896" s="54"/>
      <c r="H896" s="67">
        <f t="shared" ref="H896:H899" si="790">IF(C896="BUY",(F896-E896)*D896,(E896-F896)*D896)</f>
        <v>-4054.05405405405</v>
      </c>
      <c r="I896" s="67" t="str">
        <f t="shared" ref="I896:I899" si="791">IF(G896=0,"0.00",IF(C896="BUY",(G896-F896)*D896,(F896-G896)*D896))</f>
        <v>0.00</v>
      </c>
      <c r="J896" s="67">
        <f t="shared" ref="J896:J899" si="792">I896+H896</f>
        <v>-4054.05405405405</v>
      </c>
    </row>
    <row r="897" ht="15.75" customHeight="1" spans="1:10">
      <c r="A897" s="73">
        <v>44907</v>
      </c>
      <c r="B897" s="51" t="s">
        <v>140</v>
      </c>
      <c r="C897" s="51" t="s">
        <v>17</v>
      </c>
      <c r="D897" s="63">
        <f t="shared" si="789"/>
        <v>282.752120640905</v>
      </c>
      <c r="E897" s="53">
        <v>1061</v>
      </c>
      <c r="F897" s="53">
        <v>1072</v>
      </c>
      <c r="G897" s="54">
        <v>1085</v>
      </c>
      <c r="H897" s="67">
        <f t="shared" si="790"/>
        <v>3110.27332704995</v>
      </c>
      <c r="I897" s="67">
        <f t="shared" si="791"/>
        <v>3675.77756833176</v>
      </c>
      <c r="J897" s="67">
        <f t="shared" si="792"/>
        <v>6786.05089538172</v>
      </c>
    </row>
    <row r="898" ht="15.75" customHeight="1" spans="1:10">
      <c r="A898" s="73">
        <v>44907</v>
      </c>
      <c r="B898" s="51" t="s">
        <v>132</v>
      </c>
      <c r="C898" s="51" t="s">
        <v>17</v>
      </c>
      <c r="D898" s="63">
        <f t="shared" si="789"/>
        <v>421.348314606742</v>
      </c>
      <c r="E898" s="53">
        <v>712</v>
      </c>
      <c r="F898" s="53">
        <v>720</v>
      </c>
      <c r="G898" s="54"/>
      <c r="H898" s="67">
        <f t="shared" si="790"/>
        <v>3370.78651685393</v>
      </c>
      <c r="I898" s="67" t="str">
        <f t="shared" si="791"/>
        <v>0.00</v>
      </c>
      <c r="J898" s="67">
        <f t="shared" si="792"/>
        <v>3370.78651685393</v>
      </c>
    </row>
    <row r="899" ht="15.75" customHeight="1" spans="1:10">
      <c r="A899" s="73">
        <v>44904</v>
      </c>
      <c r="B899" s="51" t="s">
        <v>326</v>
      </c>
      <c r="C899" s="51" t="s">
        <v>17</v>
      </c>
      <c r="D899" s="63">
        <f t="shared" si="789"/>
        <v>327.153762268266</v>
      </c>
      <c r="E899" s="53">
        <v>917</v>
      </c>
      <c r="F899" s="53">
        <v>925</v>
      </c>
      <c r="G899" s="54"/>
      <c r="H899" s="67">
        <f t="shared" si="790"/>
        <v>2617.23009814613</v>
      </c>
      <c r="I899" s="67" t="str">
        <f t="shared" si="791"/>
        <v>0.00</v>
      </c>
      <c r="J899" s="67">
        <f t="shared" si="792"/>
        <v>2617.23009814613</v>
      </c>
    </row>
    <row r="900" ht="15.75" customHeight="1" spans="1:10">
      <c r="A900" s="73">
        <v>44903</v>
      </c>
      <c r="B900" s="51" t="s">
        <v>145</v>
      </c>
      <c r="C900" s="51" t="s">
        <v>17</v>
      </c>
      <c r="D900" s="63">
        <f t="shared" ref="D900:D904" si="793">300000/E900</f>
        <v>166.666666666667</v>
      </c>
      <c r="E900" s="53">
        <v>1800</v>
      </c>
      <c r="F900" s="53">
        <v>1812</v>
      </c>
      <c r="G900" s="54"/>
      <c r="H900" s="67">
        <f t="shared" ref="H900:H904" si="794">IF(C900="BUY",(F900-E900)*D900,(E900-F900)*D900)</f>
        <v>2000</v>
      </c>
      <c r="I900" s="67" t="str">
        <f t="shared" ref="I900:I904" si="795">IF(G900=0,"0.00",IF(C900="BUY",(G900-F900)*D900,(F900-G900)*D900))</f>
        <v>0.00</v>
      </c>
      <c r="J900" s="67">
        <f t="shared" ref="J900:J904" si="796">I900+H900</f>
        <v>2000</v>
      </c>
    </row>
    <row r="901" ht="15.75" customHeight="1" spans="1:10">
      <c r="A901" s="73">
        <v>44902</v>
      </c>
      <c r="B901" s="51" t="s">
        <v>311</v>
      </c>
      <c r="C901" s="51" t="s">
        <v>17</v>
      </c>
      <c r="D901" s="63">
        <f t="shared" si="793"/>
        <v>789.473684210526</v>
      </c>
      <c r="E901" s="53">
        <v>380</v>
      </c>
      <c r="F901" s="53">
        <v>384</v>
      </c>
      <c r="G901" s="54"/>
      <c r="H901" s="67">
        <f t="shared" si="794"/>
        <v>3157.89473684211</v>
      </c>
      <c r="I901" s="67" t="str">
        <f t="shared" si="795"/>
        <v>0.00</v>
      </c>
      <c r="J901" s="67">
        <f t="shared" si="796"/>
        <v>3157.89473684211</v>
      </c>
    </row>
    <row r="902" ht="15.75" customHeight="1" spans="1:10">
      <c r="A902" s="73">
        <v>44902</v>
      </c>
      <c r="B902" s="51" t="s">
        <v>327</v>
      </c>
      <c r="C902" s="51" t="s">
        <v>17</v>
      </c>
      <c r="D902" s="63">
        <f t="shared" si="793"/>
        <v>602.409638554217</v>
      </c>
      <c r="E902" s="53">
        <v>498</v>
      </c>
      <c r="F902" s="53">
        <v>500.95</v>
      </c>
      <c r="G902" s="54"/>
      <c r="H902" s="67">
        <f t="shared" si="794"/>
        <v>1777.10843373493</v>
      </c>
      <c r="I902" s="67" t="str">
        <f t="shared" si="795"/>
        <v>0.00</v>
      </c>
      <c r="J902" s="67">
        <f t="shared" si="796"/>
        <v>1777.10843373493</v>
      </c>
    </row>
    <row r="903" ht="15.75" customHeight="1" spans="1:10">
      <c r="A903" s="73">
        <v>44902</v>
      </c>
      <c r="B903" s="51" t="s">
        <v>70</v>
      </c>
      <c r="C903" s="51" t="s">
        <v>17</v>
      </c>
      <c r="D903" s="63">
        <f t="shared" si="793"/>
        <v>297.029702970297</v>
      </c>
      <c r="E903" s="53">
        <v>1010</v>
      </c>
      <c r="F903" s="53">
        <v>1020</v>
      </c>
      <c r="G903" s="54"/>
      <c r="H903" s="67">
        <f t="shared" si="794"/>
        <v>2970.29702970297</v>
      </c>
      <c r="I903" s="67" t="str">
        <f t="shared" si="795"/>
        <v>0.00</v>
      </c>
      <c r="J903" s="67">
        <f t="shared" si="796"/>
        <v>2970.29702970297</v>
      </c>
    </row>
    <row r="904" ht="15.75" customHeight="1" spans="1:10">
      <c r="A904" s="73">
        <v>44902</v>
      </c>
      <c r="B904" s="51" t="s">
        <v>319</v>
      </c>
      <c r="C904" s="51" t="s">
        <v>17</v>
      </c>
      <c r="D904" s="63">
        <f t="shared" si="793"/>
        <v>917.43119266055</v>
      </c>
      <c r="E904" s="53">
        <v>327</v>
      </c>
      <c r="F904" s="53">
        <v>323</v>
      </c>
      <c r="G904" s="54"/>
      <c r="H904" s="67">
        <f t="shared" si="794"/>
        <v>-3669.7247706422</v>
      </c>
      <c r="I904" s="67" t="str">
        <f t="shared" si="795"/>
        <v>0.00</v>
      </c>
      <c r="J904" s="67">
        <f t="shared" si="796"/>
        <v>-3669.7247706422</v>
      </c>
    </row>
    <row r="905" ht="15.75" customHeight="1" spans="1:10">
      <c r="A905" s="73">
        <v>44901</v>
      </c>
      <c r="B905" s="51" t="s">
        <v>246</v>
      </c>
      <c r="C905" s="51" t="s">
        <v>17</v>
      </c>
      <c r="D905" s="63">
        <f t="shared" ref="D905:D907" si="797">300000/E905</f>
        <v>188.679245283019</v>
      </c>
      <c r="E905" s="53">
        <v>1590</v>
      </c>
      <c r="F905" s="53">
        <v>1590</v>
      </c>
      <c r="G905" s="54"/>
      <c r="H905" s="67">
        <f t="shared" ref="H905" si="798">IF(C905="BUY",(F905-E905)*D905,(E905-F905)*D905)</f>
        <v>0</v>
      </c>
      <c r="I905" s="67" t="str">
        <f t="shared" ref="I905" si="799">IF(G905=0,"0.00",IF(C905="BUY",(G905-F905)*D905,(F905-G905)*D905))</f>
        <v>0.00</v>
      </c>
      <c r="J905" s="67">
        <f t="shared" ref="J905" si="800">I905+H905</f>
        <v>0</v>
      </c>
    </row>
    <row r="906" ht="15.75" customHeight="1" spans="1:10">
      <c r="A906" s="73">
        <v>44901</v>
      </c>
      <c r="B906" s="51" t="s">
        <v>70</v>
      </c>
      <c r="C906" s="51" t="s">
        <v>17</v>
      </c>
      <c r="D906" s="63">
        <f t="shared" si="797"/>
        <v>306.122448979592</v>
      </c>
      <c r="E906" s="53">
        <v>980</v>
      </c>
      <c r="F906" s="53">
        <v>990</v>
      </c>
      <c r="G906" s="54"/>
      <c r="H906" s="67">
        <f t="shared" ref="H906:H910" si="801">IF(C906="BUY",(F906-E906)*D906,(E906-F906)*D906)</f>
        <v>3061.22448979592</v>
      </c>
      <c r="I906" s="67" t="str">
        <f t="shared" ref="I906:I910" si="802">IF(G906=0,"0.00",IF(C906="BUY",(G906-F906)*D906,(F906-G906)*D906))</f>
        <v>0.00</v>
      </c>
      <c r="J906" s="67">
        <f t="shared" ref="J906:J910" si="803">I906+H906</f>
        <v>3061.22448979592</v>
      </c>
    </row>
    <row r="907" ht="15.75" customHeight="1" spans="1:10">
      <c r="A907" s="73">
        <v>44901</v>
      </c>
      <c r="B907" s="51" t="s">
        <v>80</v>
      </c>
      <c r="C907" s="51" t="s">
        <v>17</v>
      </c>
      <c r="D907" s="63">
        <f t="shared" si="797"/>
        <v>415.512465373961</v>
      </c>
      <c r="E907" s="53">
        <v>722</v>
      </c>
      <c r="F907" s="53">
        <v>730</v>
      </c>
      <c r="G907" s="54"/>
      <c r="H907" s="67">
        <f t="shared" si="801"/>
        <v>3324.09972299169</v>
      </c>
      <c r="I907" s="67" t="str">
        <f t="shared" si="802"/>
        <v>0.00</v>
      </c>
      <c r="J907" s="67">
        <f t="shared" si="803"/>
        <v>3324.09972299169</v>
      </c>
    </row>
    <row r="908" ht="15.75" customHeight="1" spans="1:10">
      <c r="A908" s="73">
        <v>44900</v>
      </c>
      <c r="B908" s="51" t="s">
        <v>233</v>
      </c>
      <c r="C908" s="51" t="s">
        <v>17</v>
      </c>
      <c r="D908" s="63">
        <f t="shared" ref="D908:D912" si="804">300000/E908</f>
        <v>322.58064516129</v>
      </c>
      <c r="E908" s="53">
        <v>930</v>
      </c>
      <c r="F908" s="53">
        <v>918</v>
      </c>
      <c r="G908" s="54"/>
      <c r="H908" s="67">
        <f t="shared" si="801"/>
        <v>-3870.96774193548</v>
      </c>
      <c r="I908" s="67" t="str">
        <f t="shared" si="802"/>
        <v>0.00</v>
      </c>
      <c r="J908" s="67">
        <f t="shared" si="803"/>
        <v>-3870.96774193548</v>
      </c>
    </row>
    <row r="909" ht="15.75" customHeight="1" spans="1:10">
      <c r="A909" s="73">
        <v>44900</v>
      </c>
      <c r="B909" s="51" t="s">
        <v>247</v>
      </c>
      <c r="C909" s="51" t="s">
        <v>17</v>
      </c>
      <c r="D909" s="63">
        <f t="shared" si="804"/>
        <v>402.684563758389</v>
      </c>
      <c r="E909" s="53">
        <v>745</v>
      </c>
      <c r="F909" s="53">
        <v>735</v>
      </c>
      <c r="G909" s="54"/>
      <c r="H909" s="67">
        <f t="shared" si="801"/>
        <v>-4026.84563758389</v>
      </c>
      <c r="I909" s="67" t="str">
        <f t="shared" si="802"/>
        <v>0.00</v>
      </c>
      <c r="J909" s="67">
        <f t="shared" si="803"/>
        <v>-4026.84563758389</v>
      </c>
    </row>
    <row r="910" ht="15.75" customHeight="1" spans="1:10">
      <c r="A910" s="73">
        <v>44900</v>
      </c>
      <c r="B910" s="51" t="s">
        <v>294</v>
      </c>
      <c r="C910" s="51" t="s">
        <v>17</v>
      </c>
      <c r="D910" s="63">
        <f t="shared" si="804"/>
        <v>346.820809248555</v>
      </c>
      <c r="E910" s="53">
        <v>865</v>
      </c>
      <c r="F910" s="53">
        <v>875</v>
      </c>
      <c r="G910" s="54">
        <v>885</v>
      </c>
      <c r="H910" s="67">
        <f t="shared" si="801"/>
        <v>3468.20809248555</v>
      </c>
      <c r="I910" s="67">
        <f t="shared" si="802"/>
        <v>3468.20809248555</v>
      </c>
      <c r="J910" s="67">
        <f t="shared" si="803"/>
        <v>6936.4161849711</v>
      </c>
    </row>
    <row r="911" ht="15.75" customHeight="1" spans="1:10">
      <c r="A911" s="73">
        <v>44900</v>
      </c>
      <c r="B911" s="51" t="s">
        <v>70</v>
      </c>
      <c r="C911" s="51" t="s">
        <v>17</v>
      </c>
      <c r="D911" s="63">
        <f t="shared" si="804"/>
        <v>311.850311850312</v>
      </c>
      <c r="E911" s="53">
        <v>962</v>
      </c>
      <c r="F911" s="53">
        <v>972</v>
      </c>
      <c r="G911" s="54"/>
      <c r="H911" s="67">
        <f t="shared" ref="H911:H912" si="805">IF(C911="BUY",(F911-E911)*D911,(E911-F911)*D911)</f>
        <v>3118.50311850312</v>
      </c>
      <c r="I911" s="67" t="str">
        <f t="shared" ref="I911:I912" si="806">IF(G911=0,"0.00",IF(C911="BUY",(G911-F911)*D911,(F911-G911)*D911))</f>
        <v>0.00</v>
      </c>
      <c r="J911" s="67">
        <f t="shared" ref="J911:J912" si="807">I911+H911</f>
        <v>3118.50311850312</v>
      </c>
    </row>
    <row r="912" ht="15.75" customHeight="1" spans="1:10">
      <c r="A912" s="73">
        <v>44900</v>
      </c>
      <c r="B912" s="51" t="s">
        <v>140</v>
      </c>
      <c r="C912" s="51" t="s">
        <v>17</v>
      </c>
      <c r="D912" s="63">
        <f t="shared" si="804"/>
        <v>280.373831775701</v>
      </c>
      <c r="E912" s="53">
        <v>1070</v>
      </c>
      <c r="F912" s="53">
        <v>1080</v>
      </c>
      <c r="G912" s="54"/>
      <c r="H912" s="67">
        <f t="shared" si="805"/>
        <v>2803.73831775701</v>
      </c>
      <c r="I912" s="67" t="str">
        <f t="shared" si="806"/>
        <v>0.00</v>
      </c>
      <c r="J912" s="67">
        <f t="shared" si="807"/>
        <v>2803.73831775701</v>
      </c>
    </row>
    <row r="913" ht="15.75" customHeight="1" spans="1:10">
      <c r="A913" s="73">
        <v>44897</v>
      </c>
      <c r="B913" s="51" t="s">
        <v>122</v>
      </c>
      <c r="C913" s="51" t="s">
        <v>17</v>
      </c>
      <c r="D913" s="63">
        <f t="shared" ref="D913:D915" si="808">300000/E913</f>
        <v>149.253731343284</v>
      </c>
      <c r="E913" s="53">
        <v>2010</v>
      </c>
      <c r="F913" s="53">
        <v>2030</v>
      </c>
      <c r="G913" s="54">
        <v>2050</v>
      </c>
      <c r="H913" s="67">
        <f t="shared" ref="H913:H915" si="809">IF(C913="BUY",(F913-E913)*D913,(E913-F913)*D913)</f>
        <v>2985.07462686567</v>
      </c>
      <c r="I913" s="67">
        <f t="shared" ref="I913:I915" si="810">IF(G913=0,"0.00",IF(C913="BUY",(G913-F913)*D913,(F913-G913)*D913))</f>
        <v>2985.07462686567</v>
      </c>
      <c r="J913" s="67">
        <f t="shared" ref="J913:J915" si="811">I913+H913</f>
        <v>5970.14925373134</v>
      </c>
    </row>
    <row r="914" ht="15.75" customHeight="1" spans="1:10">
      <c r="A914" s="73">
        <v>44897</v>
      </c>
      <c r="B914" s="51" t="s">
        <v>94</v>
      </c>
      <c r="C914" s="51" t="s">
        <v>17</v>
      </c>
      <c r="D914" s="63">
        <f t="shared" si="808"/>
        <v>1200</v>
      </c>
      <c r="E914" s="53">
        <v>250</v>
      </c>
      <c r="F914" s="53">
        <v>252.5</v>
      </c>
      <c r="G914" s="54">
        <v>255</v>
      </c>
      <c r="H914" s="67">
        <f t="shared" si="809"/>
        <v>3000</v>
      </c>
      <c r="I914" s="67">
        <f t="shared" si="810"/>
        <v>3000</v>
      </c>
      <c r="J914" s="67">
        <f t="shared" si="811"/>
        <v>6000</v>
      </c>
    </row>
    <row r="915" ht="15.75" customHeight="1" spans="1:10">
      <c r="A915" s="73">
        <v>44897</v>
      </c>
      <c r="B915" s="51" t="s">
        <v>118</v>
      </c>
      <c r="C915" s="51" t="s">
        <v>17</v>
      </c>
      <c r="D915" s="63">
        <f t="shared" si="808"/>
        <v>996.677740863787</v>
      </c>
      <c r="E915" s="53">
        <v>301</v>
      </c>
      <c r="F915" s="53">
        <v>304</v>
      </c>
      <c r="G915" s="54">
        <v>308</v>
      </c>
      <c r="H915" s="67">
        <f t="shared" si="809"/>
        <v>2990.03322259136</v>
      </c>
      <c r="I915" s="67">
        <f t="shared" si="810"/>
        <v>3986.71096345515</v>
      </c>
      <c r="J915" s="67">
        <f t="shared" si="811"/>
        <v>6976.74418604651</v>
      </c>
    </row>
    <row r="916" ht="15.75" customHeight="1" spans="1:10">
      <c r="A916" s="73">
        <v>44896</v>
      </c>
      <c r="B916" s="51" t="s">
        <v>328</v>
      </c>
      <c r="C916" s="51" t="s">
        <v>17</v>
      </c>
      <c r="D916" s="63">
        <f t="shared" ref="D916:D919" si="812">300000/E916</f>
        <v>920.245398773006</v>
      </c>
      <c r="E916" s="53">
        <v>326</v>
      </c>
      <c r="F916" s="53">
        <v>326</v>
      </c>
      <c r="G916" s="54"/>
      <c r="H916" s="67">
        <f t="shared" ref="H916:H919" si="813">IF(C916="BUY",(F916-E916)*D916,(E916-F916)*D916)</f>
        <v>0</v>
      </c>
      <c r="I916" s="67" t="str">
        <f t="shared" ref="I916:I919" si="814">IF(G916=0,"0.00",IF(C916="BUY",(G916-F916)*D916,(F916-G916)*D916))</f>
        <v>0.00</v>
      </c>
      <c r="J916" s="67">
        <f t="shared" ref="J916:J919" si="815">I916+H916</f>
        <v>0</v>
      </c>
    </row>
    <row r="917" ht="15.75" customHeight="1" spans="1:10">
      <c r="A917" s="73">
        <v>44896</v>
      </c>
      <c r="B917" s="51" t="s">
        <v>253</v>
      </c>
      <c r="C917" s="51" t="s">
        <v>17</v>
      </c>
      <c r="D917" s="63">
        <f t="shared" si="812"/>
        <v>352.941176470588</v>
      </c>
      <c r="E917" s="53">
        <v>850</v>
      </c>
      <c r="F917" s="53">
        <v>858</v>
      </c>
      <c r="G917" s="54"/>
      <c r="H917" s="67">
        <f t="shared" si="813"/>
        <v>2823.52941176471</v>
      </c>
      <c r="I917" s="67" t="str">
        <f t="shared" si="814"/>
        <v>0.00</v>
      </c>
      <c r="J917" s="67">
        <f t="shared" si="815"/>
        <v>2823.52941176471</v>
      </c>
    </row>
    <row r="918" ht="15.75" customHeight="1" spans="1:10">
      <c r="A918" s="73">
        <v>44896</v>
      </c>
      <c r="B918" s="51" t="s">
        <v>329</v>
      </c>
      <c r="C918" s="51" t="s">
        <v>17</v>
      </c>
      <c r="D918" s="63">
        <f t="shared" si="812"/>
        <v>278.810408921933</v>
      </c>
      <c r="E918" s="53">
        <v>1076</v>
      </c>
      <c r="F918" s="53">
        <v>1062</v>
      </c>
      <c r="G918" s="54"/>
      <c r="H918" s="67">
        <f t="shared" si="813"/>
        <v>-3903.34572490706</v>
      </c>
      <c r="I918" s="67" t="str">
        <f t="shared" si="814"/>
        <v>0.00</v>
      </c>
      <c r="J918" s="67">
        <f t="shared" si="815"/>
        <v>-3903.34572490706</v>
      </c>
    </row>
    <row r="919" ht="15.75" customHeight="1" spans="1:10">
      <c r="A919" s="73">
        <v>44896</v>
      </c>
      <c r="B919" s="51" t="s">
        <v>102</v>
      </c>
      <c r="C919" s="51" t="s">
        <v>17</v>
      </c>
      <c r="D919" s="63">
        <f t="shared" si="812"/>
        <v>218.181818181818</v>
      </c>
      <c r="E919" s="53">
        <v>1375</v>
      </c>
      <c r="F919" s="53">
        <v>1390</v>
      </c>
      <c r="G919" s="54"/>
      <c r="H919" s="67">
        <f t="shared" si="813"/>
        <v>3272.72727272727</v>
      </c>
      <c r="I919" s="67" t="str">
        <f t="shared" si="814"/>
        <v>0.00</v>
      </c>
      <c r="J919" s="67">
        <f t="shared" si="815"/>
        <v>3272.72727272727</v>
      </c>
    </row>
    <row r="920" ht="15.75" customHeight="1" spans="1:10">
      <c r="A920" s="73">
        <v>44895</v>
      </c>
      <c r="B920" s="51" t="s">
        <v>211</v>
      </c>
      <c r="C920" s="51" t="s">
        <v>17</v>
      </c>
      <c r="D920" s="63">
        <f t="shared" ref="D920:D923" si="816">300000/E920</f>
        <v>315.789473684211</v>
      </c>
      <c r="E920" s="53">
        <v>950</v>
      </c>
      <c r="F920" s="53">
        <v>958</v>
      </c>
      <c r="G920" s="54"/>
      <c r="H920" s="67">
        <f t="shared" ref="H920:H923" si="817">IF(C920="BUY",(F920-E920)*D920,(E920-F920)*D920)</f>
        <v>2526.31578947368</v>
      </c>
      <c r="I920" s="67" t="str">
        <f t="shared" ref="I920:I923" si="818">IF(G920=0,"0.00",IF(C920="BUY",(G920-F920)*D920,(F920-G920)*D920))</f>
        <v>0.00</v>
      </c>
      <c r="J920" s="67">
        <f t="shared" ref="J920:J923" si="819">I920+H920</f>
        <v>2526.31578947368</v>
      </c>
    </row>
    <row r="921" ht="15.75" customHeight="1" spans="1:10">
      <c r="A921" s="73">
        <v>44895</v>
      </c>
      <c r="B921" s="51" t="s">
        <v>227</v>
      </c>
      <c r="C921" s="51" t="s">
        <v>17</v>
      </c>
      <c r="D921" s="63">
        <f t="shared" si="816"/>
        <v>332.963374028857</v>
      </c>
      <c r="E921" s="53">
        <v>901</v>
      </c>
      <c r="F921" s="53">
        <v>910</v>
      </c>
      <c r="G921" s="54">
        <v>920</v>
      </c>
      <c r="H921" s="67">
        <f t="shared" si="817"/>
        <v>2996.67036625971</v>
      </c>
      <c r="I921" s="67">
        <f t="shared" si="818"/>
        <v>3329.63374028857</v>
      </c>
      <c r="J921" s="67">
        <f t="shared" si="819"/>
        <v>6326.30410654828</v>
      </c>
    </row>
    <row r="922" ht="15.75" customHeight="1" spans="1:10">
      <c r="A922" s="73">
        <v>44895</v>
      </c>
      <c r="B922" s="51" t="s">
        <v>330</v>
      </c>
      <c r="C922" s="51" t="s">
        <v>17</v>
      </c>
      <c r="D922" s="63">
        <f t="shared" si="816"/>
        <v>988.467874794069</v>
      </c>
      <c r="E922" s="53">
        <v>303.5</v>
      </c>
      <c r="F922" s="53">
        <v>307</v>
      </c>
      <c r="G922" s="54"/>
      <c r="H922" s="67">
        <f t="shared" si="817"/>
        <v>3459.63756177924</v>
      </c>
      <c r="I922" s="67" t="str">
        <f t="shared" si="818"/>
        <v>0.00</v>
      </c>
      <c r="J922" s="67">
        <f t="shared" si="819"/>
        <v>3459.63756177924</v>
      </c>
    </row>
    <row r="923" ht="15.75" customHeight="1" spans="1:10">
      <c r="A923" s="73">
        <v>44895</v>
      </c>
      <c r="B923" s="51" t="s">
        <v>115</v>
      </c>
      <c r="C923" s="51" t="s">
        <v>17</v>
      </c>
      <c r="D923" s="63">
        <f t="shared" si="816"/>
        <v>255.102040816327</v>
      </c>
      <c r="E923" s="53">
        <v>1176</v>
      </c>
      <c r="F923" s="53">
        <v>1188</v>
      </c>
      <c r="G923" s="54"/>
      <c r="H923" s="67">
        <f t="shared" si="817"/>
        <v>3061.22448979592</v>
      </c>
      <c r="I923" s="67" t="str">
        <f t="shared" si="818"/>
        <v>0.00</v>
      </c>
      <c r="J923" s="67">
        <f t="shared" si="819"/>
        <v>3061.22448979592</v>
      </c>
    </row>
    <row r="924" ht="15.75" customHeight="1" spans="1:10">
      <c r="A924" s="73">
        <v>44894</v>
      </c>
      <c r="B924" s="51" t="s">
        <v>310</v>
      </c>
      <c r="C924" s="51" t="s">
        <v>17</v>
      </c>
      <c r="D924" s="63">
        <f t="shared" ref="D924:D927" si="820">300000/E924</f>
        <v>153.846153846154</v>
      </c>
      <c r="E924" s="53">
        <v>1950</v>
      </c>
      <c r="F924" s="53">
        <v>1970</v>
      </c>
      <c r="G924" s="54">
        <v>1990</v>
      </c>
      <c r="H924" s="67">
        <f t="shared" ref="H924:H927" si="821">IF(C924="BUY",(F924-E924)*D924,(E924-F924)*D924)</f>
        <v>3076.92307692308</v>
      </c>
      <c r="I924" s="67">
        <f t="shared" ref="I924:I927" si="822">IF(G924=0,"0.00",IF(C924="BUY",(G924-F924)*D924,(F924-G924)*D924))</f>
        <v>3076.92307692308</v>
      </c>
      <c r="J924" s="67">
        <f t="shared" ref="J924:J927" si="823">I924+H924</f>
        <v>6153.84615384615</v>
      </c>
    </row>
    <row r="925" ht="15.75" customHeight="1" spans="1:10">
      <c r="A925" s="73">
        <v>44894</v>
      </c>
      <c r="B925" s="51" t="s">
        <v>331</v>
      </c>
      <c r="C925" s="51" t="s">
        <v>17</v>
      </c>
      <c r="D925" s="63">
        <f t="shared" si="820"/>
        <v>600</v>
      </c>
      <c r="E925" s="53">
        <v>500</v>
      </c>
      <c r="F925" s="53">
        <v>505</v>
      </c>
      <c r="G925" s="54"/>
      <c r="H925" s="67">
        <f t="shared" si="821"/>
        <v>3000</v>
      </c>
      <c r="I925" s="67" t="str">
        <f t="shared" si="822"/>
        <v>0.00</v>
      </c>
      <c r="J925" s="67">
        <f t="shared" si="823"/>
        <v>3000</v>
      </c>
    </row>
    <row r="926" ht="15.75" customHeight="1" spans="1:10">
      <c r="A926" s="73">
        <v>44894</v>
      </c>
      <c r="B926" s="51" t="s">
        <v>70</v>
      </c>
      <c r="C926" s="51" t="s">
        <v>17</v>
      </c>
      <c r="D926" s="63">
        <f t="shared" si="820"/>
        <v>344.036697247706</v>
      </c>
      <c r="E926" s="53">
        <v>872</v>
      </c>
      <c r="F926" s="53">
        <v>880</v>
      </c>
      <c r="G926" s="54">
        <v>890</v>
      </c>
      <c r="H926" s="67">
        <f t="shared" si="821"/>
        <v>2752.29357798165</v>
      </c>
      <c r="I926" s="67">
        <f t="shared" si="822"/>
        <v>3440.36697247706</v>
      </c>
      <c r="J926" s="67">
        <f t="shared" si="823"/>
        <v>6192.66055045872</v>
      </c>
    </row>
    <row r="927" ht="15.75" customHeight="1" spans="1:10">
      <c r="A927" s="73">
        <v>44894</v>
      </c>
      <c r="B927" s="51" t="s">
        <v>253</v>
      </c>
      <c r="C927" s="51" t="s">
        <v>17</v>
      </c>
      <c r="D927" s="63">
        <f t="shared" si="820"/>
        <v>364.077669902913</v>
      </c>
      <c r="E927" s="53">
        <v>824</v>
      </c>
      <c r="F927" s="53">
        <v>824</v>
      </c>
      <c r="G927" s="54"/>
      <c r="H927" s="67">
        <f t="shared" si="821"/>
        <v>0</v>
      </c>
      <c r="I927" s="67" t="str">
        <f t="shared" si="822"/>
        <v>0.00</v>
      </c>
      <c r="J927" s="67">
        <f t="shared" si="823"/>
        <v>0</v>
      </c>
    </row>
    <row r="928" ht="15.75" customHeight="1" spans="1:10">
      <c r="A928" s="73">
        <v>44893</v>
      </c>
      <c r="B928" s="51" t="s">
        <v>332</v>
      </c>
      <c r="C928" s="51" t="s">
        <v>17</v>
      </c>
      <c r="D928" s="63">
        <f t="shared" ref="D928:D930" si="824">300000/E928</f>
        <v>428.571428571429</v>
      </c>
      <c r="E928" s="53">
        <v>700</v>
      </c>
      <c r="F928" s="53">
        <v>707</v>
      </c>
      <c r="G928" s="54"/>
      <c r="H928" s="67">
        <f t="shared" ref="H928:H930" si="825">IF(C928="BUY",(F928-E928)*D928,(E928-F928)*D928)</f>
        <v>3000</v>
      </c>
      <c r="I928" s="67" t="str">
        <f t="shared" ref="I928:I930" si="826">IF(G928=0,"0.00",IF(C928="BUY",(G928-F928)*D928,(F928-G928)*D928))</f>
        <v>0.00</v>
      </c>
      <c r="J928" s="67">
        <f t="shared" ref="J928:J930" si="827">I928+H928</f>
        <v>3000</v>
      </c>
    </row>
    <row r="929" ht="15.75" customHeight="1" spans="1:10">
      <c r="A929" s="73">
        <v>44893</v>
      </c>
      <c r="B929" s="51" t="s">
        <v>87</v>
      </c>
      <c r="C929" s="51" t="s">
        <v>17</v>
      </c>
      <c r="D929" s="63">
        <f t="shared" si="824"/>
        <v>630.252100840336</v>
      </c>
      <c r="E929" s="53">
        <v>476</v>
      </c>
      <c r="F929" s="53">
        <v>480</v>
      </c>
      <c r="G929" s="54"/>
      <c r="H929" s="67">
        <f t="shared" si="825"/>
        <v>2521.00840336134</v>
      </c>
      <c r="I929" s="67" t="str">
        <f t="shared" si="826"/>
        <v>0.00</v>
      </c>
      <c r="J929" s="67">
        <f t="shared" si="827"/>
        <v>2521.00840336134</v>
      </c>
    </row>
    <row r="930" ht="15.75" customHeight="1" spans="1:10">
      <c r="A930" s="73">
        <v>44893</v>
      </c>
      <c r="B930" s="51" t="s">
        <v>96</v>
      </c>
      <c r="C930" s="51" t="s">
        <v>17</v>
      </c>
      <c r="D930" s="63">
        <f t="shared" si="824"/>
        <v>647.948164146868</v>
      </c>
      <c r="E930" s="53">
        <v>463</v>
      </c>
      <c r="F930" s="53">
        <v>467</v>
      </c>
      <c r="G930" s="54">
        <v>472</v>
      </c>
      <c r="H930" s="67">
        <f t="shared" si="825"/>
        <v>2591.79265658747</v>
      </c>
      <c r="I930" s="67">
        <f t="shared" si="826"/>
        <v>3239.74082073434</v>
      </c>
      <c r="J930" s="67">
        <f t="shared" si="827"/>
        <v>5831.53347732181</v>
      </c>
    </row>
    <row r="931" ht="15.75" customHeight="1" spans="1:10">
      <c r="A931" s="73">
        <v>44890</v>
      </c>
      <c r="B931" s="51" t="s">
        <v>150</v>
      </c>
      <c r="C931" s="51" t="s">
        <v>17</v>
      </c>
      <c r="D931" s="63">
        <f t="shared" ref="D931:D933" si="828">300000/E931</f>
        <v>649.350649350649</v>
      </c>
      <c r="E931" s="53">
        <v>462</v>
      </c>
      <c r="F931" s="53">
        <v>457.5</v>
      </c>
      <c r="G931" s="54"/>
      <c r="H931" s="67">
        <f t="shared" ref="H931:H933" si="829">IF(C931="BUY",(F931-E931)*D931,(E931-F931)*D931)</f>
        <v>-2922.07792207792</v>
      </c>
      <c r="I931" s="67" t="str">
        <f t="shared" ref="I931:I933" si="830">IF(G931=0,"0.00",IF(C931="BUY",(G931-F931)*D931,(F931-G931)*D931))</f>
        <v>0.00</v>
      </c>
      <c r="J931" s="67">
        <f t="shared" ref="J931:J933" si="831">I931+H931</f>
        <v>-2922.07792207792</v>
      </c>
    </row>
    <row r="932" ht="15.75" customHeight="1" spans="1:10">
      <c r="A932" s="73">
        <v>44890</v>
      </c>
      <c r="B932" s="51" t="s">
        <v>71</v>
      </c>
      <c r="C932" s="51" t="s">
        <v>17</v>
      </c>
      <c r="D932" s="63">
        <f t="shared" si="828"/>
        <v>441.176470588235</v>
      </c>
      <c r="E932" s="53">
        <v>680</v>
      </c>
      <c r="F932" s="53">
        <v>686</v>
      </c>
      <c r="G932" s="54">
        <v>694</v>
      </c>
      <c r="H932" s="67">
        <f t="shared" si="829"/>
        <v>2647.05882352941</v>
      </c>
      <c r="I932" s="67">
        <f t="shared" si="830"/>
        <v>3529.41176470588</v>
      </c>
      <c r="J932" s="67">
        <f t="shared" si="831"/>
        <v>6176.47058823529</v>
      </c>
    </row>
    <row r="933" ht="15.75" customHeight="1" spans="1:10">
      <c r="A933" s="73">
        <v>44890</v>
      </c>
      <c r="B933" s="51" t="s">
        <v>332</v>
      </c>
      <c r="C933" s="51" t="s">
        <v>17</v>
      </c>
      <c r="D933" s="63">
        <f t="shared" si="828"/>
        <v>460.122699386503</v>
      </c>
      <c r="E933" s="53">
        <v>652</v>
      </c>
      <c r="F933" s="53">
        <v>658</v>
      </c>
      <c r="G933" s="54">
        <v>664</v>
      </c>
      <c r="H933" s="67">
        <f t="shared" si="829"/>
        <v>2760.73619631902</v>
      </c>
      <c r="I933" s="67">
        <f t="shared" si="830"/>
        <v>2760.73619631902</v>
      </c>
      <c r="J933" s="67">
        <f t="shared" si="831"/>
        <v>5521.47239263804</v>
      </c>
    </row>
    <row r="934" ht="15.75" customHeight="1" spans="1:10">
      <c r="A934" s="73">
        <v>44889</v>
      </c>
      <c r="B934" s="51" t="s">
        <v>150</v>
      </c>
      <c r="C934" s="51" t="s">
        <v>17</v>
      </c>
      <c r="D934" s="63">
        <f t="shared" ref="D934:D936" si="832">300000/E934</f>
        <v>651.465798045603</v>
      </c>
      <c r="E934" s="53">
        <v>460.5</v>
      </c>
      <c r="F934" s="53">
        <v>463.6</v>
      </c>
      <c r="G934" s="54"/>
      <c r="H934" s="67">
        <f t="shared" ref="H934:H936" si="833">IF(C934="BUY",(F934-E934)*D934,(E934-F934)*D934)</f>
        <v>2019.54397394138</v>
      </c>
      <c r="I934" s="67" t="str">
        <f t="shared" ref="I934:I936" si="834">IF(G934=0,"0.00",IF(C934="BUY",(G934-F934)*D934,(F934-G934)*D934))</f>
        <v>0.00</v>
      </c>
      <c r="J934" s="67">
        <f t="shared" ref="J934:J936" si="835">I934+H934</f>
        <v>2019.54397394138</v>
      </c>
    </row>
    <row r="935" ht="15.75" customHeight="1" spans="1:10">
      <c r="A935" s="73">
        <v>44889</v>
      </c>
      <c r="B935" s="51" t="s">
        <v>115</v>
      </c>
      <c r="C935" s="51" t="s">
        <v>17</v>
      </c>
      <c r="D935" s="63">
        <f t="shared" si="832"/>
        <v>256.849315068493</v>
      </c>
      <c r="E935" s="53">
        <v>1168</v>
      </c>
      <c r="F935" s="53">
        <v>1180</v>
      </c>
      <c r="G935" s="54"/>
      <c r="H935" s="67">
        <f t="shared" si="833"/>
        <v>3082.19178082192</v>
      </c>
      <c r="I935" s="67" t="str">
        <f t="shared" si="834"/>
        <v>0.00</v>
      </c>
      <c r="J935" s="67">
        <f t="shared" si="835"/>
        <v>3082.19178082192</v>
      </c>
    </row>
    <row r="936" ht="15.75" customHeight="1" spans="1:10">
      <c r="A936" s="73">
        <v>44889</v>
      </c>
      <c r="B936" s="51" t="s">
        <v>333</v>
      </c>
      <c r="C936" s="51" t="s">
        <v>17</v>
      </c>
      <c r="D936" s="63">
        <f t="shared" si="832"/>
        <v>4207.57363253857</v>
      </c>
      <c r="E936" s="53">
        <v>71.3</v>
      </c>
      <c r="F936" s="53">
        <v>72</v>
      </c>
      <c r="G936" s="54">
        <v>73</v>
      </c>
      <c r="H936" s="67">
        <f t="shared" si="833"/>
        <v>2945.30154277701</v>
      </c>
      <c r="I936" s="67">
        <f t="shared" si="834"/>
        <v>4207.57363253857</v>
      </c>
      <c r="J936" s="67">
        <f t="shared" si="835"/>
        <v>7152.87517531558</v>
      </c>
    </row>
    <row r="937" ht="15.75" customHeight="1" spans="1:10">
      <c r="A937" s="73">
        <v>44888</v>
      </c>
      <c r="B937" s="51" t="s">
        <v>334</v>
      </c>
      <c r="C937" s="51" t="s">
        <v>17</v>
      </c>
      <c r="D937" s="63">
        <f t="shared" ref="D937:D940" si="836">300000/E937</f>
        <v>576.923076923077</v>
      </c>
      <c r="E937" s="53">
        <v>520</v>
      </c>
      <c r="F937" s="53">
        <v>525</v>
      </c>
      <c r="G937" s="54"/>
      <c r="H937" s="67">
        <f t="shared" ref="H937:H940" si="837">IF(C937="BUY",(F937-E937)*D937,(E937-F937)*D937)</f>
        <v>2884.61538461538</v>
      </c>
      <c r="I937" s="67" t="str">
        <f t="shared" ref="I937:I940" si="838">IF(G937=0,"0.00",IF(C937="BUY",(G937-F937)*D937,(F937-G937)*D937))</f>
        <v>0.00</v>
      </c>
      <c r="J937" s="67">
        <f t="shared" ref="J937:J940" si="839">I937+H937</f>
        <v>2884.61538461538</v>
      </c>
    </row>
    <row r="938" ht="15.75" customHeight="1" spans="1:10">
      <c r="A938" s="73">
        <v>44888</v>
      </c>
      <c r="B938" s="51" t="s">
        <v>96</v>
      </c>
      <c r="C938" s="51" t="s">
        <v>17</v>
      </c>
      <c r="D938" s="63">
        <f t="shared" si="836"/>
        <v>666.666666666667</v>
      </c>
      <c r="E938" s="53">
        <v>450</v>
      </c>
      <c r="F938" s="53">
        <v>455</v>
      </c>
      <c r="G938" s="54"/>
      <c r="H938" s="67">
        <f t="shared" si="837"/>
        <v>3333.33333333333</v>
      </c>
      <c r="I938" s="67" t="str">
        <f t="shared" si="838"/>
        <v>0.00</v>
      </c>
      <c r="J938" s="67">
        <f t="shared" si="839"/>
        <v>3333.33333333333</v>
      </c>
    </row>
    <row r="939" ht="15.75" customHeight="1" spans="1:10">
      <c r="A939" s="73">
        <v>44888</v>
      </c>
      <c r="B939" s="51" t="s">
        <v>227</v>
      </c>
      <c r="C939" s="51" t="s">
        <v>17</v>
      </c>
      <c r="D939" s="63">
        <f t="shared" si="836"/>
        <v>334.448160535117</v>
      </c>
      <c r="E939" s="53">
        <v>897</v>
      </c>
      <c r="F939" s="53">
        <v>905</v>
      </c>
      <c r="G939" s="54"/>
      <c r="H939" s="67">
        <f t="shared" si="837"/>
        <v>2675.58528428094</v>
      </c>
      <c r="I939" s="67" t="str">
        <f t="shared" si="838"/>
        <v>0.00</v>
      </c>
      <c r="J939" s="67">
        <f t="shared" si="839"/>
        <v>2675.58528428094</v>
      </c>
    </row>
    <row r="940" ht="15.75" customHeight="1" spans="1:10">
      <c r="A940" s="73">
        <v>44888</v>
      </c>
      <c r="B940" s="51" t="s">
        <v>335</v>
      </c>
      <c r="C940" s="51" t="s">
        <v>17</v>
      </c>
      <c r="D940" s="63">
        <f t="shared" si="836"/>
        <v>451.127819548872</v>
      </c>
      <c r="E940" s="53">
        <v>665</v>
      </c>
      <c r="F940" s="53">
        <v>672</v>
      </c>
      <c r="G940" s="54"/>
      <c r="H940" s="67">
        <f t="shared" si="837"/>
        <v>3157.89473684211</v>
      </c>
      <c r="I940" s="67" t="str">
        <f t="shared" si="838"/>
        <v>0.00</v>
      </c>
      <c r="J940" s="67">
        <f t="shared" si="839"/>
        <v>3157.89473684211</v>
      </c>
    </row>
    <row r="941" ht="15.75" customHeight="1" spans="1:10">
      <c r="A941" s="73">
        <v>44887</v>
      </c>
      <c r="B941" s="51" t="s">
        <v>336</v>
      </c>
      <c r="C941" s="51" t="s">
        <v>17</v>
      </c>
      <c r="D941" s="63">
        <f t="shared" ref="D941:D943" si="840">300000/E941</f>
        <v>276.243093922652</v>
      </c>
      <c r="E941" s="53">
        <v>1086</v>
      </c>
      <c r="F941" s="53">
        <v>1094</v>
      </c>
      <c r="G941" s="54"/>
      <c r="H941" s="67">
        <f t="shared" ref="H941:H942" si="841">IF(C941="BUY",(F941-E941)*D941,(E941-F941)*D941)</f>
        <v>2209.94475138122</v>
      </c>
      <c r="I941" s="67" t="str">
        <f t="shared" ref="I941:I942" si="842">IF(G941=0,"0.00",IF(C941="BUY",(G941-F941)*D941,(F941-G941)*D941))</f>
        <v>0.00</v>
      </c>
      <c r="J941" s="67">
        <f t="shared" ref="J941:J942" si="843">I941+H941</f>
        <v>2209.94475138122</v>
      </c>
    </row>
    <row r="942" ht="15.75" customHeight="1" spans="1:10">
      <c r="A942" s="73">
        <v>44887</v>
      </c>
      <c r="B942" s="51" t="s">
        <v>161</v>
      </c>
      <c r="C942" s="51" t="s">
        <v>17</v>
      </c>
      <c r="D942" s="63">
        <f t="shared" si="840"/>
        <v>264.31718061674</v>
      </c>
      <c r="E942" s="53">
        <v>1135</v>
      </c>
      <c r="F942" s="53">
        <v>1144.8</v>
      </c>
      <c r="G942" s="54"/>
      <c r="H942" s="67">
        <f t="shared" si="841"/>
        <v>2590.30837004404</v>
      </c>
      <c r="I942" s="67" t="str">
        <f t="shared" si="842"/>
        <v>0.00</v>
      </c>
      <c r="J942" s="67">
        <f t="shared" si="843"/>
        <v>2590.30837004404</v>
      </c>
    </row>
    <row r="943" ht="15.75" customHeight="1" spans="1:10">
      <c r="A943" s="73">
        <v>44887</v>
      </c>
      <c r="B943" s="51" t="s">
        <v>230</v>
      </c>
      <c r="C943" s="51" t="s">
        <v>17</v>
      </c>
      <c r="D943" s="63">
        <f t="shared" si="840"/>
        <v>283.553875236295</v>
      </c>
      <c r="E943" s="53">
        <v>1058</v>
      </c>
      <c r="F943" s="53">
        <v>1070</v>
      </c>
      <c r="G943" s="54"/>
      <c r="H943" s="67">
        <f t="shared" ref="H943:H947" si="844">IF(C943="BUY",(F943-E943)*D943,(E943-F943)*D943)</f>
        <v>3402.64650283554</v>
      </c>
      <c r="I943" s="67" t="str">
        <f t="shared" ref="I943:I947" si="845">IF(G943=0,"0.00",IF(C943="BUY",(G943-F943)*D943,(F943-G943)*D943))</f>
        <v>0.00</v>
      </c>
      <c r="J943" s="67">
        <f t="shared" ref="J943:J947" si="846">I943+H943</f>
        <v>3402.64650283554</v>
      </c>
    </row>
    <row r="944" ht="15.75" customHeight="1" spans="1:10">
      <c r="A944" s="73">
        <v>44886</v>
      </c>
      <c r="B944" s="51" t="s">
        <v>174</v>
      </c>
      <c r="C944" s="51" t="s">
        <v>17</v>
      </c>
      <c r="D944" s="63">
        <f t="shared" ref="D944:D947" si="847">300000/E944</f>
        <v>705.882352941176</v>
      </c>
      <c r="E944" s="53">
        <v>425</v>
      </c>
      <c r="F944" s="53">
        <v>430</v>
      </c>
      <c r="G944" s="54"/>
      <c r="H944" s="67">
        <f t="shared" si="844"/>
        <v>3529.41176470588</v>
      </c>
      <c r="I944" s="67" t="str">
        <f t="shared" si="845"/>
        <v>0.00</v>
      </c>
      <c r="J944" s="67">
        <f t="shared" si="846"/>
        <v>3529.41176470588</v>
      </c>
    </row>
    <row r="945" ht="15.75" customHeight="1" spans="1:10">
      <c r="A945" s="73">
        <v>44886</v>
      </c>
      <c r="B945" s="51" t="s">
        <v>96</v>
      </c>
      <c r="C945" s="51" t="s">
        <v>17</v>
      </c>
      <c r="D945" s="63">
        <f t="shared" si="847"/>
        <v>705.882352941176</v>
      </c>
      <c r="E945" s="53">
        <v>425</v>
      </c>
      <c r="F945" s="53">
        <v>430</v>
      </c>
      <c r="G945" s="54"/>
      <c r="H945" s="67">
        <f t="shared" si="844"/>
        <v>3529.41176470588</v>
      </c>
      <c r="I945" s="67" t="str">
        <f t="shared" si="845"/>
        <v>0.00</v>
      </c>
      <c r="J945" s="67">
        <f t="shared" si="846"/>
        <v>3529.41176470588</v>
      </c>
    </row>
    <row r="946" ht="15.75" customHeight="1" spans="1:10">
      <c r="A946" s="73">
        <v>44886</v>
      </c>
      <c r="B946" s="51" t="s">
        <v>233</v>
      </c>
      <c r="C946" s="51" t="s">
        <v>17</v>
      </c>
      <c r="D946" s="63">
        <f t="shared" si="847"/>
        <v>327.868852459016</v>
      </c>
      <c r="E946" s="53">
        <v>915</v>
      </c>
      <c r="F946" s="53">
        <v>902</v>
      </c>
      <c r="G946" s="54"/>
      <c r="H946" s="67">
        <f t="shared" si="844"/>
        <v>-4262.29508196721</v>
      </c>
      <c r="I946" s="67" t="str">
        <f t="shared" si="845"/>
        <v>0.00</v>
      </c>
      <c r="J946" s="67">
        <f t="shared" si="846"/>
        <v>-4262.29508196721</v>
      </c>
    </row>
    <row r="947" ht="15.75" customHeight="1" spans="1:10">
      <c r="A947" s="73">
        <v>44886</v>
      </c>
      <c r="B947" s="51" t="s">
        <v>337</v>
      </c>
      <c r="C947" s="51" t="s">
        <v>17</v>
      </c>
      <c r="D947" s="63">
        <f t="shared" si="847"/>
        <v>914.634146341463</v>
      </c>
      <c r="E947" s="53">
        <v>328</v>
      </c>
      <c r="F947" s="53">
        <v>332</v>
      </c>
      <c r="G947" s="54"/>
      <c r="H947" s="67">
        <f t="shared" si="844"/>
        <v>3658.53658536585</v>
      </c>
      <c r="I947" s="67" t="str">
        <f t="shared" si="845"/>
        <v>0.00</v>
      </c>
      <c r="J947" s="67">
        <f t="shared" si="846"/>
        <v>3658.53658536585</v>
      </c>
    </row>
    <row r="948" ht="15.75" customHeight="1" spans="1:10">
      <c r="A948" s="73">
        <v>44883</v>
      </c>
      <c r="B948" s="51" t="s">
        <v>130</v>
      </c>
      <c r="C948" s="51" t="s">
        <v>17</v>
      </c>
      <c r="D948" s="63">
        <f t="shared" ref="D948:D951" si="848">300000/E948</f>
        <v>239.043824701195</v>
      </c>
      <c r="E948" s="53">
        <v>1255</v>
      </c>
      <c r="F948" s="53">
        <v>1270</v>
      </c>
      <c r="G948" s="54">
        <v>1285</v>
      </c>
      <c r="H948" s="67">
        <f t="shared" ref="H948:H951" si="849">IF(C948="BUY",(F948-E948)*D948,(E948-F948)*D948)</f>
        <v>3585.65737051793</v>
      </c>
      <c r="I948" s="67">
        <f t="shared" ref="I948:I951" si="850">IF(G948=0,"0.00",IF(C948="BUY",(G948-F948)*D948,(F948-G948)*D948))</f>
        <v>3585.65737051793</v>
      </c>
      <c r="J948" s="67">
        <f t="shared" ref="J948:J951" si="851">I948+H948</f>
        <v>7171.31474103586</v>
      </c>
    </row>
    <row r="949" ht="15.75" customHeight="1" spans="1:10">
      <c r="A949" s="73">
        <v>44883</v>
      </c>
      <c r="B949" s="51" t="s">
        <v>240</v>
      </c>
      <c r="C949" s="51" t="s">
        <v>17</v>
      </c>
      <c r="D949" s="63">
        <f t="shared" si="848"/>
        <v>2409.63855421687</v>
      </c>
      <c r="E949" s="53">
        <v>124.5</v>
      </c>
      <c r="F949" s="53">
        <v>125.3</v>
      </c>
      <c r="G949" s="54"/>
      <c r="H949" s="67">
        <f t="shared" si="849"/>
        <v>1927.71084337349</v>
      </c>
      <c r="I949" s="67" t="str">
        <f t="shared" si="850"/>
        <v>0.00</v>
      </c>
      <c r="J949" s="67">
        <f t="shared" si="851"/>
        <v>1927.71084337349</v>
      </c>
    </row>
    <row r="950" ht="15.75" customHeight="1" spans="1:10">
      <c r="A950" s="73">
        <v>44883</v>
      </c>
      <c r="B950" s="51" t="s">
        <v>96</v>
      </c>
      <c r="C950" s="51" t="s">
        <v>17</v>
      </c>
      <c r="D950" s="63">
        <f t="shared" si="848"/>
        <v>717.703349282297</v>
      </c>
      <c r="E950" s="53">
        <v>418</v>
      </c>
      <c r="F950" s="53">
        <v>422</v>
      </c>
      <c r="G950" s="54"/>
      <c r="H950" s="67">
        <f t="shared" si="849"/>
        <v>2870.81339712919</v>
      </c>
      <c r="I950" s="67" t="str">
        <f t="shared" si="850"/>
        <v>0.00</v>
      </c>
      <c r="J950" s="67">
        <f t="shared" si="851"/>
        <v>2870.81339712919</v>
      </c>
    </row>
    <row r="951" ht="15.75" customHeight="1" spans="1:10">
      <c r="A951" s="73">
        <v>44883</v>
      </c>
      <c r="B951" s="51" t="s">
        <v>197</v>
      </c>
      <c r="C951" s="51" t="s">
        <v>17</v>
      </c>
      <c r="D951" s="63">
        <f t="shared" si="848"/>
        <v>306.122448979592</v>
      </c>
      <c r="E951" s="53">
        <v>980</v>
      </c>
      <c r="F951" s="53">
        <v>990</v>
      </c>
      <c r="G951" s="54"/>
      <c r="H951" s="67">
        <f t="shared" si="849"/>
        <v>3061.22448979592</v>
      </c>
      <c r="I951" s="67" t="str">
        <f t="shared" si="850"/>
        <v>0.00</v>
      </c>
      <c r="J951" s="67">
        <f t="shared" si="851"/>
        <v>3061.22448979592</v>
      </c>
    </row>
    <row r="952" ht="15.75" customHeight="1" spans="1:10">
      <c r="A952" s="73">
        <v>44882</v>
      </c>
      <c r="B952" s="51" t="s">
        <v>338</v>
      </c>
      <c r="C952" s="51" t="s">
        <v>17</v>
      </c>
      <c r="D952" s="63">
        <f t="shared" ref="D952:D955" si="852">300000/E952</f>
        <v>626.043405676127</v>
      </c>
      <c r="E952" s="53">
        <v>479.2</v>
      </c>
      <c r="F952" s="53">
        <v>485</v>
      </c>
      <c r="G952" s="54">
        <v>490</v>
      </c>
      <c r="H952" s="67">
        <f t="shared" ref="H952:H955" si="853">IF(C952="BUY",(F952-E952)*D952,(E952-F952)*D952)</f>
        <v>3631.05175292154</v>
      </c>
      <c r="I952" s="67">
        <f t="shared" ref="I952:I955" si="854">IF(G952=0,"0.00",IF(C952="BUY",(G952-F952)*D952,(F952-G952)*D952))</f>
        <v>3130.21702838063</v>
      </c>
      <c r="J952" s="67">
        <f t="shared" ref="J952:J955" si="855">I952+H952</f>
        <v>6761.26878130218</v>
      </c>
    </row>
    <row r="953" ht="15.75" customHeight="1" spans="1:10">
      <c r="A953" s="73">
        <v>44882</v>
      </c>
      <c r="B953" s="51" t="s">
        <v>339</v>
      </c>
      <c r="C953" s="51" t="s">
        <v>17</v>
      </c>
      <c r="D953" s="63">
        <f t="shared" si="852"/>
        <v>196.078431372549</v>
      </c>
      <c r="E953" s="53">
        <v>1530</v>
      </c>
      <c r="F953" s="53">
        <v>1530</v>
      </c>
      <c r="G953" s="54"/>
      <c r="H953" s="67">
        <f t="shared" si="853"/>
        <v>0</v>
      </c>
      <c r="I953" s="67" t="str">
        <f t="shared" si="854"/>
        <v>0.00</v>
      </c>
      <c r="J953" s="67">
        <f t="shared" si="855"/>
        <v>0</v>
      </c>
    </row>
    <row r="954" ht="15.75" customHeight="1" spans="1:10">
      <c r="A954" s="73">
        <v>44882</v>
      </c>
      <c r="B954" s="51" t="s">
        <v>161</v>
      </c>
      <c r="C954" s="51" t="s">
        <v>17</v>
      </c>
      <c r="D954" s="63">
        <f t="shared" si="852"/>
        <v>274.725274725275</v>
      </c>
      <c r="E954" s="53">
        <v>1092</v>
      </c>
      <c r="F954" s="53">
        <v>1092</v>
      </c>
      <c r="G954" s="54"/>
      <c r="H954" s="67">
        <f t="shared" si="853"/>
        <v>0</v>
      </c>
      <c r="I954" s="67" t="str">
        <f t="shared" si="854"/>
        <v>0.00</v>
      </c>
      <c r="J954" s="67">
        <f t="shared" si="855"/>
        <v>0</v>
      </c>
    </row>
    <row r="955" ht="15.75" customHeight="1" spans="1:10">
      <c r="A955" s="73">
        <v>44882</v>
      </c>
      <c r="B955" s="51" t="s">
        <v>96</v>
      </c>
      <c r="C955" s="51" t="s">
        <v>17</v>
      </c>
      <c r="D955" s="63">
        <f t="shared" si="852"/>
        <v>675.675675675676</v>
      </c>
      <c r="E955" s="53">
        <v>444</v>
      </c>
      <c r="F955" s="53">
        <v>448</v>
      </c>
      <c r="G955" s="54">
        <v>453</v>
      </c>
      <c r="H955" s="67">
        <f t="shared" si="853"/>
        <v>2702.7027027027</v>
      </c>
      <c r="I955" s="67">
        <f t="shared" si="854"/>
        <v>3378.37837837838</v>
      </c>
      <c r="J955" s="67">
        <f t="shared" si="855"/>
        <v>6081.08108108108</v>
      </c>
    </row>
    <row r="956" ht="15.75" customHeight="1" spans="1:10">
      <c r="A956" s="73">
        <v>44881</v>
      </c>
      <c r="B956" s="51" t="s">
        <v>206</v>
      </c>
      <c r="C956" s="51" t="s">
        <v>17</v>
      </c>
      <c r="D956" s="63">
        <f t="shared" ref="D956:D959" si="856">300000/E956</f>
        <v>303.030303030303</v>
      </c>
      <c r="E956" s="53">
        <v>990</v>
      </c>
      <c r="F956" s="53">
        <v>999.85</v>
      </c>
      <c r="G956" s="54"/>
      <c r="H956" s="67">
        <f t="shared" ref="H956:H959" si="857">IF(C956="BUY",(F956-E956)*D956,(E956-F956)*D956)</f>
        <v>2984.84848484849</v>
      </c>
      <c r="I956" s="67" t="str">
        <f t="shared" ref="I956:I959" si="858">IF(G956=0,"0.00",IF(C956="BUY",(G956-F956)*D956,(F956-G956)*D956))</f>
        <v>0.00</v>
      </c>
      <c r="J956" s="67">
        <f t="shared" ref="J956:J959" si="859">I956+H956</f>
        <v>2984.84848484849</v>
      </c>
    </row>
    <row r="957" ht="15.75" customHeight="1" spans="1:10">
      <c r="A957" s="73">
        <v>44881</v>
      </c>
      <c r="B957" s="51" t="s">
        <v>96</v>
      </c>
      <c r="C957" s="51" t="s">
        <v>17</v>
      </c>
      <c r="D957" s="63">
        <f t="shared" si="856"/>
        <v>731.707317073171</v>
      </c>
      <c r="E957" s="53">
        <v>410</v>
      </c>
      <c r="F957" s="53">
        <v>415</v>
      </c>
      <c r="G957" s="54">
        <v>420</v>
      </c>
      <c r="H957" s="67">
        <f t="shared" si="857"/>
        <v>3658.53658536585</v>
      </c>
      <c r="I957" s="67">
        <f t="shared" si="858"/>
        <v>3658.53658536585</v>
      </c>
      <c r="J957" s="67">
        <f t="shared" si="859"/>
        <v>7317.07317073171</v>
      </c>
    </row>
    <row r="958" ht="15.75" customHeight="1" spans="1:10">
      <c r="A958" s="73">
        <v>44881</v>
      </c>
      <c r="B958" s="51" t="s">
        <v>99</v>
      </c>
      <c r="C958" s="51" t="s">
        <v>17</v>
      </c>
      <c r="D958" s="63">
        <f t="shared" si="856"/>
        <v>638.297872340426</v>
      </c>
      <c r="E958" s="53">
        <v>470</v>
      </c>
      <c r="F958" s="53">
        <v>475</v>
      </c>
      <c r="G958" s="54"/>
      <c r="H958" s="67">
        <f t="shared" si="857"/>
        <v>3191.48936170213</v>
      </c>
      <c r="I958" s="67" t="str">
        <f t="shared" si="858"/>
        <v>0.00</v>
      </c>
      <c r="J958" s="67">
        <f t="shared" si="859"/>
        <v>3191.48936170213</v>
      </c>
    </row>
    <row r="959" ht="15.75" customHeight="1" spans="1:10">
      <c r="A959" s="73">
        <v>44881</v>
      </c>
      <c r="B959" s="51" t="s">
        <v>227</v>
      </c>
      <c r="C959" s="51" t="s">
        <v>17</v>
      </c>
      <c r="D959" s="63">
        <f t="shared" si="856"/>
        <v>351.288056206089</v>
      </c>
      <c r="E959" s="53">
        <v>854</v>
      </c>
      <c r="F959" s="53">
        <v>862</v>
      </c>
      <c r="G959" s="54">
        <v>870</v>
      </c>
      <c r="H959" s="67">
        <f t="shared" si="857"/>
        <v>2810.30444964871</v>
      </c>
      <c r="I959" s="67">
        <f t="shared" si="858"/>
        <v>2810.30444964871</v>
      </c>
      <c r="J959" s="67">
        <f t="shared" si="859"/>
        <v>5620.60889929742</v>
      </c>
    </row>
    <row r="960" ht="15.75" customHeight="1" spans="1:10">
      <c r="A960" s="73">
        <v>44880</v>
      </c>
      <c r="B960" s="51" t="s">
        <v>340</v>
      </c>
      <c r="C960" s="51" t="s">
        <v>17</v>
      </c>
      <c r="D960" s="63">
        <f t="shared" ref="D960:D966" si="860">300000/E960</f>
        <v>476.190476190476</v>
      </c>
      <c r="E960" s="53">
        <v>630</v>
      </c>
      <c r="F960" s="53">
        <v>636</v>
      </c>
      <c r="G960" s="54">
        <v>643</v>
      </c>
      <c r="H960" s="67">
        <f t="shared" ref="H960" si="861">IF(C960="BUY",(F960-E960)*D960,(E960-F960)*D960)</f>
        <v>2857.14285714286</v>
      </c>
      <c r="I960" s="67">
        <f t="shared" ref="I960" si="862">IF(G960=0,"0.00",IF(C960="BUY",(G960-F960)*D960,(F960-G960)*D960))</f>
        <v>3333.33333333333</v>
      </c>
      <c r="J960" s="67">
        <f t="shared" ref="J960" si="863">I960+H960</f>
        <v>6190.47619047619</v>
      </c>
    </row>
    <row r="961" ht="15.75" customHeight="1" spans="1:10">
      <c r="A961" s="73">
        <v>44880</v>
      </c>
      <c r="B961" s="51" t="s">
        <v>110</v>
      </c>
      <c r="C961" s="51" t="s">
        <v>17</v>
      </c>
      <c r="D961" s="63">
        <f t="shared" si="860"/>
        <v>1010.10101010101</v>
      </c>
      <c r="E961" s="53">
        <v>297</v>
      </c>
      <c r="F961" s="53">
        <v>300</v>
      </c>
      <c r="G961" s="79">
        <v>0</v>
      </c>
      <c r="H961" s="67">
        <f t="shared" ref="H961:H963" si="864">IF(C961="BUY",(F961-E961)*D961,(E961-F961)*D961)</f>
        <v>3030.30303030303</v>
      </c>
      <c r="I961" s="67" t="str">
        <f t="shared" ref="I961:I963" si="865">IF(G961=0,"0.00",IF(C961="BUY",(G961-F961)*D961,(F961-G961)*D961))</f>
        <v>0.00</v>
      </c>
      <c r="J961" s="67">
        <f t="shared" ref="J961:J963" si="866">I961+H961</f>
        <v>3030.30303030303</v>
      </c>
    </row>
    <row r="962" ht="15.75" customHeight="1" spans="1:10">
      <c r="A962" s="73">
        <v>44880</v>
      </c>
      <c r="B962" s="51" t="s">
        <v>72</v>
      </c>
      <c r="C962" s="51" t="s">
        <v>17</v>
      </c>
      <c r="D962" s="63">
        <f t="shared" si="860"/>
        <v>313.807531380753</v>
      </c>
      <c r="E962" s="53">
        <v>956</v>
      </c>
      <c r="F962" s="53">
        <v>966</v>
      </c>
      <c r="G962" s="79">
        <v>0</v>
      </c>
      <c r="H962" s="67">
        <f t="shared" si="864"/>
        <v>3138.07531380753</v>
      </c>
      <c r="I962" s="67" t="str">
        <f t="shared" si="865"/>
        <v>0.00</v>
      </c>
      <c r="J962" s="67">
        <f t="shared" si="866"/>
        <v>3138.07531380753</v>
      </c>
    </row>
    <row r="963" ht="15.75" customHeight="1" spans="1:10">
      <c r="A963" s="73">
        <v>44879</v>
      </c>
      <c r="B963" s="51" t="s">
        <v>227</v>
      </c>
      <c r="C963" s="51" t="s">
        <v>17</v>
      </c>
      <c r="D963" s="63">
        <f t="shared" si="860"/>
        <v>368.098159509202</v>
      </c>
      <c r="E963" s="53">
        <v>815</v>
      </c>
      <c r="F963" s="53">
        <v>815</v>
      </c>
      <c r="G963" s="79">
        <v>0</v>
      </c>
      <c r="H963" s="67">
        <f t="shared" si="864"/>
        <v>0</v>
      </c>
      <c r="I963" s="67" t="str">
        <f t="shared" si="865"/>
        <v>0.00</v>
      </c>
      <c r="J963" s="67">
        <f t="shared" si="866"/>
        <v>0</v>
      </c>
    </row>
    <row r="964" ht="15.75" customHeight="1" spans="1:10">
      <c r="A964" s="73">
        <v>44879</v>
      </c>
      <c r="B964" s="51" t="s">
        <v>107</v>
      </c>
      <c r="C964" s="51" t="s">
        <v>17</v>
      </c>
      <c r="D964" s="63">
        <f t="shared" si="860"/>
        <v>477.707006369427</v>
      </c>
      <c r="E964" s="53">
        <v>628</v>
      </c>
      <c r="F964" s="53">
        <v>635</v>
      </c>
      <c r="G964" s="54">
        <v>642</v>
      </c>
      <c r="H964" s="67">
        <f t="shared" ref="H964:H968" si="867">IF(C964="BUY",(F964-E964)*D964,(E964-F964)*D964)</f>
        <v>3343.94904458599</v>
      </c>
      <c r="I964" s="67">
        <f t="shared" ref="I964:I968" si="868">IF(G964=0,"0.00",IF(C964="BUY",(G964-F964)*D964,(F964-G964)*D964))</f>
        <v>3343.94904458599</v>
      </c>
      <c r="J964" s="67">
        <f t="shared" ref="J964:J968" si="869">I964+H964</f>
        <v>6687.89808917197</v>
      </c>
    </row>
    <row r="965" ht="15.75" customHeight="1" spans="1:10">
      <c r="A965" s="73">
        <v>44879</v>
      </c>
      <c r="B965" s="51" t="s">
        <v>335</v>
      </c>
      <c r="C965" s="51" t="s">
        <v>17</v>
      </c>
      <c r="D965" s="63">
        <f t="shared" si="860"/>
        <v>455.927051671732</v>
      </c>
      <c r="E965" s="53">
        <v>658</v>
      </c>
      <c r="F965" s="53">
        <v>664</v>
      </c>
      <c r="G965" s="54">
        <v>670</v>
      </c>
      <c r="H965" s="67">
        <f t="shared" si="867"/>
        <v>2735.5623100304</v>
      </c>
      <c r="I965" s="67">
        <f t="shared" si="868"/>
        <v>2735.5623100304</v>
      </c>
      <c r="J965" s="67">
        <f t="shared" si="869"/>
        <v>5471.12462006079</v>
      </c>
    </row>
    <row r="966" ht="15.75" customHeight="1" spans="1:10">
      <c r="A966" s="73">
        <v>44879</v>
      </c>
      <c r="B966" s="51" t="s">
        <v>339</v>
      </c>
      <c r="C966" s="51" t="s">
        <v>17</v>
      </c>
      <c r="D966" s="63">
        <f t="shared" si="860"/>
        <v>194.174757281553</v>
      </c>
      <c r="E966" s="53">
        <v>1545</v>
      </c>
      <c r="F966" s="53">
        <v>1525</v>
      </c>
      <c r="G966" s="79">
        <v>0</v>
      </c>
      <c r="H966" s="67">
        <f t="shared" si="867"/>
        <v>-3883.49514563107</v>
      </c>
      <c r="I966" s="67" t="str">
        <f t="shared" si="868"/>
        <v>0.00</v>
      </c>
      <c r="J966" s="67">
        <f t="shared" si="869"/>
        <v>-3883.49514563107</v>
      </c>
    </row>
    <row r="967" ht="15.75" customHeight="1" spans="1:10">
      <c r="A967" s="73">
        <v>44876</v>
      </c>
      <c r="B967" s="51" t="s">
        <v>341</v>
      </c>
      <c r="C967" s="51" t="s">
        <v>17</v>
      </c>
      <c r="D967" s="63">
        <f t="shared" ref="D967:D970" si="870">300000/E967</f>
        <v>1098.9010989011</v>
      </c>
      <c r="E967" s="53">
        <v>273</v>
      </c>
      <c r="F967" s="53">
        <v>276</v>
      </c>
      <c r="G967" s="79">
        <v>0</v>
      </c>
      <c r="H967" s="67">
        <f t="shared" si="867"/>
        <v>3296.7032967033</v>
      </c>
      <c r="I967" s="67" t="str">
        <f t="shared" si="868"/>
        <v>0.00</v>
      </c>
      <c r="J967" s="67">
        <f t="shared" si="869"/>
        <v>3296.7032967033</v>
      </c>
    </row>
    <row r="968" ht="15.75" customHeight="1" spans="1:10">
      <c r="A968" s="73">
        <v>44876</v>
      </c>
      <c r="B968" s="51" t="s">
        <v>329</v>
      </c>
      <c r="C968" s="51" t="s">
        <v>17</v>
      </c>
      <c r="D968" s="63">
        <f t="shared" si="870"/>
        <v>296.73590504451</v>
      </c>
      <c r="E968" s="53">
        <v>1011</v>
      </c>
      <c r="F968" s="53">
        <v>1020</v>
      </c>
      <c r="G968" s="54">
        <v>1030</v>
      </c>
      <c r="H968" s="67">
        <f t="shared" si="867"/>
        <v>2670.62314540059</v>
      </c>
      <c r="I968" s="67">
        <f t="shared" si="868"/>
        <v>2967.3590504451</v>
      </c>
      <c r="J968" s="67">
        <f t="shared" si="869"/>
        <v>5637.9821958457</v>
      </c>
    </row>
    <row r="969" ht="15.75" customHeight="1" spans="1:10">
      <c r="A969" s="73">
        <v>44876</v>
      </c>
      <c r="B969" s="51" t="s">
        <v>335</v>
      </c>
      <c r="C969" s="51" t="s">
        <v>17</v>
      </c>
      <c r="D969" s="63">
        <f t="shared" si="870"/>
        <v>496.277915632754</v>
      </c>
      <c r="E969" s="53">
        <v>604.5</v>
      </c>
      <c r="F969" s="53">
        <v>610</v>
      </c>
      <c r="G969" s="54">
        <v>616</v>
      </c>
      <c r="H969" s="67">
        <f t="shared" ref="H969:H977" si="871">IF(C969="BUY",(F969-E969)*D969,(E969-F969)*D969)</f>
        <v>2729.52853598015</v>
      </c>
      <c r="I969" s="67">
        <f t="shared" ref="I969:I977" si="872">IF(G969=0,"0.00",IF(C969="BUY",(G969-F969)*D969,(F969-G969)*D969))</f>
        <v>2977.66749379653</v>
      </c>
      <c r="J969" s="67">
        <f t="shared" ref="J969:J977" si="873">I969+H969</f>
        <v>5707.19602977667</v>
      </c>
    </row>
    <row r="970" ht="15.75" customHeight="1" spans="1:10">
      <c r="A970" s="73">
        <v>44876</v>
      </c>
      <c r="B970" s="51" t="s">
        <v>334</v>
      </c>
      <c r="C970" s="51" t="s">
        <v>17</v>
      </c>
      <c r="D970" s="63">
        <f t="shared" si="870"/>
        <v>560.747663551402</v>
      </c>
      <c r="E970" s="53">
        <v>535</v>
      </c>
      <c r="F970" s="53">
        <v>535</v>
      </c>
      <c r="G970" s="79">
        <v>0</v>
      </c>
      <c r="H970" s="67">
        <f t="shared" si="871"/>
        <v>0</v>
      </c>
      <c r="I970" s="67" t="str">
        <f t="shared" si="872"/>
        <v>0.00</v>
      </c>
      <c r="J970" s="67">
        <f t="shared" si="873"/>
        <v>0</v>
      </c>
    </row>
    <row r="971" ht="15.75" customHeight="1" spans="1:10">
      <c r="A971" s="73">
        <v>44875</v>
      </c>
      <c r="B971" s="51" t="s">
        <v>290</v>
      </c>
      <c r="C971" s="51" t="s">
        <v>17</v>
      </c>
      <c r="D971" s="63">
        <f t="shared" ref="D971:D974" si="874">300000/E971</f>
        <v>735.294117647059</v>
      </c>
      <c r="E971" s="53">
        <v>408</v>
      </c>
      <c r="F971" s="53">
        <v>412</v>
      </c>
      <c r="G971" s="79">
        <v>0</v>
      </c>
      <c r="H971" s="67">
        <f t="shared" si="871"/>
        <v>2941.17647058824</v>
      </c>
      <c r="I971" s="67" t="str">
        <f t="shared" si="872"/>
        <v>0.00</v>
      </c>
      <c r="J971" s="67">
        <f t="shared" si="873"/>
        <v>2941.17647058824</v>
      </c>
    </row>
    <row r="972" ht="15.75" customHeight="1" spans="1:10">
      <c r="A972" s="73">
        <v>44875</v>
      </c>
      <c r="B972" s="51" t="s">
        <v>342</v>
      </c>
      <c r="C972" s="51" t="s">
        <v>17</v>
      </c>
      <c r="D972" s="63">
        <f t="shared" si="874"/>
        <v>1023.89078498294</v>
      </c>
      <c r="E972" s="53">
        <v>293</v>
      </c>
      <c r="F972" s="53">
        <v>296</v>
      </c>
      <c r="G972" s="79">
        <v>0</v>
      </c>
      <c r="H972" s="67">
        <f t="shared" si="871"/>
        <v>3071.67235494881</v>
      </c>
      <c r="I972" s="67" t="str">
        <f t="shared" si="872"/>
        <v>0.00</v>
      </c>
      <c r="J972" s="67">
        <f t="shared" si="873"/>
        <v>3071.67235494881</v>
      </c>
    </row>
    <row r="973" ht="15.75" customHeight="1" spans="1:10">
      <c r="A973" s="73">
        <v>44875</v>
      </c>
      <c r="B973" s="51" t="s">
        <v>334</v>
      </c>
      <c r="C973" s="51" t="s">
        <v>17</v>
      </c>
      <c r="D973" s="63">
        <f t="shared" si="874"/>
        <v>560.747663551402</v>
      </c>
      <c r="E973" s="53">
        <v>535</v>
      </c>
      <c r="F973" s="53">
        <v>540</v>
      </c>
      <c r="G973" s="79">
        <v>0</v>
      </c>
      <c r="H973" s="67">
        <f t="shared" si="871"/>
        <v>2803.73831775701</v>
      </c>
      <c r="I973" s="67" t="str">
        <f t="shared" si="872"/>
        <v>0.00</v>
      </c>
      <c r="J973" s="67">
        <f t="shared" si="873"/>
        <v>2803.73831775701</v>
      </c>
    </row>
    <row r="974" ht="15.75" customHeight="1" spans="1:10">
      <c r="A974" s="73">
        <v>44875</v>
      </c>
      <c r="B974" s="51" t="s">
        <v>184</v>
      </c>
      <c r="C974" s="51" t="s">
        <v>17</v>
      </c>
      <c r="D974" s="63">
        <f t="shared" si="874"/>
        <v>154.639175257732</v>
      </c>
      <c r="E974" s="53">
        <v>1940</v>
      </c>
      <c r="F974" s="53">
        <v>1960</v>
      </c>
      <c r="G974" s="79">
        <v>0</v>
      </c>
      <c r="H974" s="67">
        <f t="shared" si="871"/>
        <v>3092.78350515464</v>
      </c>
      <c r="I974" s="67" t="str">
        <f t="shared" si="872"/>
        <v>0.00</v>
      </c>
      <c r="J974" s="67">
        <f t="shared" si="873"/>
        <v>3092.78350515464</v>
      </c>
    </row>
    <row r="975" ht="15.75" customHeight="1" spans="1:10">
      <c r="A975" s="73">
        <v>44874</v>
      </c>
      <c r="B975" s="51" t="s">
        <v>334</v>
      </c>
      <c r="C975" s="51" t="s">
        <v>17</v>
      </c>
      <c r="D975" s="63">
        <f t="shared" ref="D975:D979" si="875">300000/E975</f>
        <v>560.747663551402</v>
      </c>
      <c r="E975" s="53">
        <v>535</v>
      </c>
      <c r="F975" s="53">
        <v>538.8</v>
      </c>
      <c r="G975" s="79">
        <v>0</v>
      </c>
      <c r="H975" s="67">
        <f t="shared" si="871"/>
        <v>2130.8411214953</v>
      </c>
      <c r="I975" s="67" t="str">
        <f t="shared" si="872"/>
        <v>0.00</v>
      </c>
      <c r="J975" s="67">
        <f t="shared" si="873"/>
        <v>2130.8411214953</v>
      </c>
    </row>
    <row r="976" ht="15.75" customHeight="1" spans="1:10">
      <c r="A976" s="73">
        <v>44874</v>
      </c>
      <c r="B976" s="51" t="s">
        <v>188</v>
      </c>
      <c r="C976" s="51" t="s">
        <v>17</v>
      </c>
      <c r="D976" s="63">
        <f t="shared" si="875"/>
        <v>923.076923076923</v>
      </c>
      <c r="E976" s="53">
        <v>325</v>
      </c>
      <c r="F976" s="53">
        <v>321</v>
      </c>
      <c r="G976" s="79">
        <v>0</v>
      </c>
      <c r="H976" s="67">
        <f t="shared" si="871"/>
        <v>-3692.30769230769</v>
      </c>
      <c r="I976" s="67" t="str">
        <f t="shared" si="872"/>
        <v>0.00</v>
      </c>
      <c r="J976" s="67">
        <f t="shared" si="873"/>
        <v>-3692.30769230769</v>
      </c>
    </row>
    <row r="977" ht="15.75" customHeight="1" spans="1:10">
      <c r="A977" s="73">
        <v>44874</v>
      </c>
      <c r="B977" s="51" t="s">
        <v>343</v>
      </c>
      <c r="C977" s="51" t="s">
        <v>17</v>
      </c>
      <c r="D977" s="63">
        <f t="shared" si="875"/>
        <v>2777.77777777778</v>
      </c>
      <c r="E977" s="53">
        <v>108</v>
      </c>
      <c r="F977" s="53">
        <v>108.8</v>
      </c>
      <c r="G977" s="79">
        <v>0</v>
      </c>
      <c r="H977" s="67">
        <f t="shared" si="871"/>
        <v>2222.22222222221</v>
      </c>
      <c r="I977" s="67" t="str">
        <f t="shared" si="872"/>
        <v>0.00</v>
      </c>
      <c r="J977" s="67">
        <f t="shared" si="873"/>
        <v>2222.22222222221</v>
      </c>
    </row>
    <row r="978" ht="15.75" customHeight="1" spans="1:10">
      <c r="A978" s="73">
        <v>44874</v>
      </c>
      <c r="B978" s="51" t="s">
        <v>242</v>
      </c>
      <c r="C978" s="51" t="s">
        <v>17</v>
      </c>
      <c r="D978" s="63">
        <f t="shared" si="875"/>
        <v>445.103857566766</v>
      </c>
      <c r="E978" s="53">
        <v>674</v>
      </c>
      <c r="F978" s="53">
        <v>680</v>
      </c>
      <c r="G978" s="79">
        <v>0</v>
      </c>
      <c r="H978" s="67">
        <f t="shared" ref="H978:H979" si="876">IF(C978="BUY",(F978-E978)*D978,(E978-F978)*D978)</f>
        <v>2670.62314540059</v>
      </c>
      <c r="I978" s="67" t="str">
        <f t="shared" ref="I978:I979" si="877">IF(G978=0,"0.00",IF(C978="BUY",(G978-F978)*D978,(F978-G978)*D978))</f>
        <v>0.00</v>
      </c>
      <c r="J978" s="67">
        <f t="shared" ref="J978:J979" si="878">I978+H978</f>
        <v>2670.62314540059</v>
      </c>
    </row>
    <row r="979" ht="15.75" customHeight="1" spans="1:10">
      <c r="A979" s="73">
        <v>44874</v>
      </c>
      <c r="B979" s="51" t="s">
        <v>236</v>
      </c>
      <c r="C979" s="51" t="s">
        <v>17</v>
      </c>
      <c r="D979" s="63">
        <f t="shared" si="875"/>
        <v>428.571428571429</v>
      </c>
      <c r="E979" s="53">
        <v>700</v>
      </c>
      <c r="F979" s="53">
        <v>700</v>
      </c>
      <c r="G979" s="79">
        <v>0</v>
      </c>
      <c r="H979" s="67">
        <f t="shared" si="876"/>
        <v>0</v>
      </c>
      <c r="I979" s="67" t="str">
        <f t="shared" si="877"/>
        <v>0.00</v>
      </c>
      <c r="J979" s="67">
        <f t="shared" si="878"/>
        <v>0</v>
      </c>
    </row>
    <row r="980" ht="15.75" customHeight="1" spans="1:10">
      <c r="A980" s="73">
        <v>44872</v>
      </c>
      <c r="B980" s="51" t="s">
        <v>120</v>
      </c>
      <c r="C980" s="51" t="s">
        <v>17</v>
      </c>
      <c r="D980" s="63">
        <f t="shared" ref="D980:D982" si="879">300000/E980</f>
        <v>2247.19101123596</v>
      </c>
      <c r="E980" s="53">
        <v>133.5</v>
      </c>
      <c r="F980" s="53">
        <v>134</v>
      </c>
      <c r="G980" s="79">
        <v>0</v>
      </c>
      <c r="H980" s="67">
        <f t="shared" ref="H980:H983" si="880">IF(C980="BUY",(F980-E980)*D980,(E980-F980)*D980)</f>
        <v>1123.59550561798</v>
      </c>
      <c r="I980" s="67" t="str">
        <f t="shared" ref="I980:I983" si="881">IF(G980=0,"0.00",IF(C980="BUY",(G980-F980)*D980,(F980-G980)*D980))</f>
        <v>0.00</v>
      </c>
      <c r="J980" s="67">
        <f t="shared" ref="J980:J983" si="882">I980+H980</f>
        <v>1123.59550561798</v>
      </c>
    </row>
    <row r="981" ht="15.75" customHeight="1" spans="1:10">
      <c r="A981" s="73">
        <v>44872</v>
      </c>
      <c r="B981" s="51" t="s">
        <v>227</v>
      </c>
      <c r="C981" s="51" t="s">
        <v>17</v>
      </c>
      <c r="D981" s="63">
        <f t="shared" si="879"/>
        <v>374.531835205993</v>
      </c>
      <c r="E981" s="53">
        <v>801</v>
      </c>
      <c r="F981" s="53">
        <v>808</v>
      </c>
      <c r="G981" s="54">
        <v>815</v>
      </c>
      <c r="H981" s="67">
        <f t="shared" si="880"/>
        <v>2621.72284644195</v>
      </c>
      <c r="I981" s="67">
        <f t="shared" si="881"/>
        <v>2621.72284644195</v>
      </c>
      <c r="J981" s="67">
        <f t="shared" si="882"/>
        <v>5243.4456928839</v>
      </c>
    </row>
    <row r="982" ht="15.75" customHeight="1" spans="1:10">
      <c r="A982" s="73">
        <v>44872</v>
      </c>
      <c r="B982" s="51" t="s">
        <v>344</v>
      </c>
      <c r="C982" s="51" t="s">
        <v>17</v>
      </c>
      <c r="D982" s="63">
        <f t="shared" si="879"/>
        <v>189.873417721519</v>
      </c>
      <c r="E982" s="53">
        <v>1580</v>
      </c>
      <c r="F982" s="53">
        <v>1590</v>
      </c>
      <c r="G982" s="79">
        <v>0</v>
      </c>
      <c r="H982" s="67">
        <f t="shared" si="880"/>
        <v>1898.73417721519</v>
      </c>
      <c r="I982" s="67" t="str">
        <f t="shared" si="881"/>
        <v>0.00</v>
      </c>
      <c r="J982" s="67">
        <f t="shared" si="882"/>
        <v>1898.73417721519</v>
      </c>
    </row>
    <row r="983" ht="15.75" customHeight="1" spans="1:10">
      <c r="A983" s="73">
        <v>44869</v>
      </c>
      <c r="B983" s="51" t="s">
        <v>145</v>
      </c>
      <c r="C983" s="51" t="s">
        <v>17</v>
      </c>
      <c r="D983" s="63">
        <f t="shared" ref="D983:D987" si="883">300000/E983</f>
        <v>178.041543026706</v>
      </c>
      <c r="E983" s="53">
        <v>1685</v>
      </c>
      <c r="F983" s="53">
        <v>1698</v>
      </c>
      <c r="G983" s="79">
        <v>0</v>
      </c>
      <c r="H983" s="67">
        <f t="shared" si="880"/>
        <v>2314.54005934718</v>
      </c>
      <c r="I983" s="67" t="str">
        <f t="shared" si="881"/>
        <v>0.00</v>
      </c>
      <c r="J983" s="67">
        <f t="shared" si="882"/>
        <v>2314.54005934718</v>
      </c>
    </row>
    <row r="984" ht="15.75" customHeight="1" spans="1:10">
      <c r="A984" s="73">
        <v>44869</v>
      </c>
      <c r="B984" s="51" t="s">
        <v>345</v>
      </c>
      <c r="C984" s="51" t="s">
        <v>17</v>
      </c>
      <c r="D984" s="63">
        <f t="shared" si="883"/>
        <v>1960.78431372549</v>
      </c>
      <c r="E984" s="53">
        <v>153</v>
      </c>
      <c r="F984" s="53">
        <v>155</v>
      </c>
      <c r="G984" s="79">
        <v>0</v>
      </c>
      <c r="H984" s="67">
        <f t="shared" ref="H984:H987" si="884">IF(C984="BUY",(F984-E984)*D984,(E984-F984)*D984)</f>
        <v>3921.56862745098</v>
      </c>
      <c r="I984" s="67" t="str">
        <f t="shared" ref="I984:I987" si="885">IF(G984=0,"0.00",IF(C984="BUY",(G984-F984)*D984,(F984-G984)*D984))</f>
        <v>0.00</v>
      </c>
      <c r="J984" s="67">
        <f t="shared" ref="J984:J987" si="886">I984+H984</f>
        <v>3921.56862745098</v>
      </c>
    </row>
    <row r="985" ht="15.75" customHeight="1" spans="1:10">
      <c r="A985" s="73">
        <v>44869</v>
      </c>
      <c r="B985" s="51" t="s">
        <v>236</v>
      </c>
      <c r="C985" s="51" t="s">
        <v>17</v>
      </c>
      <c r="D985" s="63">
        <f t="shared" si="883"/>
        <v>441.176470588235</v>
      </c>
      <c r="E985" s="53">
        <v>680</v>
      </c>
      <c r="F985" s="53">
        <v>686</v>
      </c>
      <c r="G985" s="54">
        <v>693</v>
      </c>
      <c r="H985" s="67">
        <f t="shared" si="884"/>
        <v>2647.05882352941</v>
      </c>
      <c r="I985" s="67">
        <f t="shared" si="885"/>
        <v>3088.23529411765</v>
      </c>
      <c r="J985" s="67">
        <f t="shared" si="886"/>
        <v>5735.29411764706</v>
      </c>
    </row>
    <row r="986" ht="15.75" customHeight="1" spans="1:10">
      <c r="A986" s="73">
        <v>44869</v>
      </c>
      <c r="B986" s="51" t="s">
        <v>242</v>
      </c>
      <c r="C986" s="51" t="s">
        <v>17</v>
      </c>
      <c r="D986" s="63">
        <f t="shared" si="883"/>
        <v>503.355704697987</v>
      </c>
      <c r="E986" s="53">
        <v>596</v>
      </c>
      <c r="F986" s="53">
        <v>602</v>
      </c>
      <c r="G986" s="54">
        <v>608</v>
      </c>
      <c r="H986" s="67">
        <f t="shared" si="884"/>
        <v>3020.13422818792</v>
      </c>
      <c r="I986" s="67">
        <f t="shared" si="885"/>
        <v>3020.13422818792</v>
      </c>
      <c r="J986" s="67">
        <f t="shared" si="886"/>
        <v>6040.26845637584</v>
      </c>
    </row>
    <row r="987" ht="15.75" customHeight="1" spans="1:10">
      <c r="A987" s="73">
        <v>44869</v>
      </c>
      <c r="B987" s="51" t="s">
        <v>344</v>
      </c>
      <c r="C987" s="51" t="s">
        <v>17</v>
      </c>
      <c r="D987" s="63">
        <f t="shared" si="883"/>
        <v>194.805194805195</v>
      </c>
      <c r="E987" s="53">
        <v>1540</v>
      </c>
      <c r="F987" s="53">
        <v>1555</v>
      </c>
      <c r="G987" s="79">
        <v>0</v>
      </c>
      <c r="H987" s="67">
        <f t="shared" si="884"/>
        <v>2922.07792207792</v>
      </c>
      <c r="I987" s="67" t="str">
        <f t="shared" si="885"/>
        <v>0.00</v>
      </c>
      <c r="J987" s="67">
        <f t="shared" si="886"/>
        <v>2922.07792207792</v>
      </c>
    </row>
    <row r="988" ht="15.75" customHeight="1" spans="1:10">
      <c r="A988" s="73">
        <v>44868</v>
      </c>
      <c r="B988" s="51" t="s">
        <v>115</v>
      </c>
      <c r="C988" s="51" t="s">
        <v>17</v>
      </c>
      <c r="D988" s="63">
        <f t="shared" ref="D988:D990" si="887">300000/E988</f>
        <v>252.100840336134</v>
      </c>
      <c r="E988" s="53">
        <v>1190</v>
      </c>
      <c r="F988" s="53">
        <v>1200</v>
      </c>
      <c r="G988" s="54">
        <v>1212</v>
      </c>
      <c r="H988" s="67">
        <f t="shared" ref="H988:H993" si="888">IF(C988="BUY",(F988-E988)*D988,(E988-F988)*D988)</f>
        <v>2521.00840336134</v>
      </c>
      <c r="I988" s="67">
        <f t="shared" ref="I988:I993" si="889">IF(G988=0,"0.00",IF(C988="BUY",(G988-F988)*D988,(F988-G988)*D988))</f>
        <v>3025.21008403361</v>
      </c>
      <c r="J988" s="67">
        <f t="shared" ref="J988:J993" si="890">I988+H988</f>
        <v>5546.21848739496</v>
      </c>
    </row>
    <row r="989" ht="15.75" customHeight="1" spans="1:10">
      <c r="A989" s="73">
        <v>44868</v>
      </c>
      <c r="B989" s="51" t="s">
        <v>227</v>
      </c>
      <c r="C989" s="51" t="s">
        <v>17</v>
      </c>
      <c r="D989" s="63">
        <f t="shared" si="887"/>
        <v>397.350993377483</v>
      </c>
      <c r="E989" s="53">
        <v>755</v>
      </c>
      <c r="F989" s="53">
        <v>762</v>
      </c>
      <c r="G989" s="54">
        <v>770</v>
      </c>
      <c r="H989" s="67">
        <f t="shared" si="888"/>
        <v>2781.45695364238</v>
      </c>
      <c r="I989" s="67">
        <f t="shared" si="889"/>
        <v>3178.80794701987</v>
      </c>
      <c r="J989" s="67">
        <f t="shared" si="890"/>
        <v>5960.26490066225</v>
      </c>
    </row>
    <row r="990" ht="15.75" customHeight="1" spans="1:10">
      <c r="A990" s="73">
        <v>44868</v>
      </c>
      <c r="B990" s="51" t="s">
        <v>335</v>
      </c>
      <c r="C990" s="51" t="s">
        <v>17</v>
      </c>
      <c r="D990" s="63">
        <f t="shared" si="887"/>
        <v>505.050505050505</v>
      </c>
      <c r="E990" s="53">
        <v>594</v>
      </c>
      <c r="F990" s="53">
        <v>600</v>
      </c>
      <c r="G990" s="54">
        <v>606</v>
      </c>
      <c r="H990" s="67">
        <f t="shared" si="888"/>
        <v>3030.30303030303</v>
      </c>
      <c r="I990" s="67">
        <f t="shared" si="889"/>
        <v>3030.30303030303</v>
      </c>
      <c r="J990" s="67">
        <f t="shared" si="890"/>
        <v>6060.60606060606</v>
      </c>
    </row>
    <row r="991" ht="15.75" customHeight="1" spans="1:10">
      <c r="A991" s="73">
        <v>44867</v>
      </c>
      <c r="B991" s="51" t="s">
        <v>346</v>
      </c>
      <c r="C991" s="51" t="s">
        <v>17</v>
      </c>
      <c r="D991" s="63">
        <f t="shared" ref="D991:D993" si="891">300000/E991</f>
        <v>101.694915254237</v>
      </c>
      <c r="E991" s="53">
        <v>2950</v>
      </c>
      <c r="F991" s="53">
        <v>2975</v>
      </c>
      <c r="G991" s="79">
        <v>0</v>
      </c>
      <c r="H991" s="67">
        <f t="shared" si="888"/>
        <v>2542.37288135593</v>
      </c>
      <c r="I991" s="67" t="str">
        <f t="shared" si="889"/>
        <v>0.00</v>
      </c>
      <c r="J991" s="67">
        <f t="shared" si="890"/>
        <v>2542.37288135593</v>
      </c>
    </row>
    <row r="992" ht="15.75" customHeight="1" spans="1:10">
      <c r="A992" s="73">
        <v>44867</v>
      </c>
      <c r="B992" s="51" t="s">
        <v>347</v>
      </c>
      <c r="C992" s="51" t="s">
        <v>17</v>
      </c>
      <c r="D992" s="63">
        <f t="shared" si="891"/>
        <v>107.913669064748</v>
      </c>
      <c r="E992" s="53">
        <v>2780</v>
      </c>
      <c r="F992" s="53">
        <v>2810</v>
      </c>
      <c r="G992" s="79">
        <v>0</v>
      </c>
      <c r="H992" s="67">
        <f t="shared" si="888"/>
        <v>3237.41007194245</v>
      </c>
      <c r="I992" s="67" t="str">
        <f t="shared" si="889"/>
        <v>0.00</v>
      </c>
      <c r="J992" s="67">
        <f t="shared" si="890"/>
        <v>3237.41007194245</v>
      </c>
    </row>
    <row r="993" ht="15.75" customHeight="1" spans="1:10">
      <c r="A993" s="73">
        <v>44867</v>
      </c>
      <c r="B993" s="51" t="s">
        <v>102</v>
      </c>
      <c r="C993" s="51" t="s">
        <v>17</v>
      </c>
      <c r="D993" s="63">
        <f t="shared" si="891"/>
        <v>223.048327137546</v>
      </c>
      <c r="E993" s="53">
        <v>1345</v>
      </c>
      <c r="F993" s="53">
        <v>1345</v>
      </c>
      <c r="G993" s="79">
        <v>0</v>
      </c>
      <c r="H993" s="67">
        <f t="shared" si="888"/>
        <v>0</v>
      </c>
      <c r="I993" s="67" t="str">
        <f t="shared" si="889"/>
        <v>0.00</v>
      </c>
      <c r="J993" s="67">
        <f t="shared" si="890"/>
        <v>0</v>
      </c>
    </row>
    <row r="994" ht="15.75" customHeight="1" spans="1:10">
      <c r="A994" s="73">
        <v>44866</v>
      </c>
      <c r="B994" s="51" t="s">
        <v>222</v>
      </c>
      <c r="C994" s="51" t="s">
        <v>17</v>
      </c>
      <c r="D994" s="63">
        <f t="shared" ref="D994:D997" si="892">300000/E994</f>
        <v>107.142857142857</v>
      </c>
      <c r="E994" s="53">
        <v>2800</v>
      </c>
      <c r="F994" s="53">
        <v>2817</v>
      </c>
      <c r="G994" s="79">
        <v>0</v>
      </c>
      <c r="H994" s="67">
        <f t="shared" ref="H994:H997" si="893">IF(C994="BUY",(F994-E994)*D994,(E994-F994)*D994)</f>
        <v>1821.42857142857</v>
      </c>
      <c r="I994" s="67" t="str">
        <f t="shared" ref="I994:I997" si="894">IF(G994=0,"0.00",IF(C994="BUY",(G994-F994)*D994,(F994-G994)*D994))</f>
        <v>0.00</v>
      </c>
      <c r="J994" s="67">
        <f t="shared" ref="J994:J997" si="895">I994+H994</f>
        <v>1821.42857142857</v>
      </c>
    </row>
    <row r="995" ht="15.75" customHeight="1" spans="1:10">
      <c r="A995" s="73">
        <v>44866</v>
      </c>
      <c r="B995" s="51" t="s">
        <v>116</v>
      </c>
      <c r="C995" s="51" t="s">
        <v>17</v>
      </c>
      <c r="D995" s="63">
        <f t="shared" si="892"/>
        <v>214.285714285714</v>
      </c>
      <c r="E995" s="53">
        <v>1400</v>
      </c>
      <c r="F995" s="53">
        <v>1385</v>
      </c>
      <c r="G995" s="79">
        <v>0</v>
      </c>
      <c r="H995" s="67">
        <f t="shared" si="893"/>
        <v>-3214.28571428571</v>
      </c>
      <c r="I995" s="67" t="str">
        <f t="shared" si="894"/>
        <v>0.00</v>
      </c>
      <c r="J995" s="67">
        <f t="shared" si="895"/>
        <v>-3214.28571428571</v>
      </c>
    </row>
    <row r="996" ht="15.75" customHeight="1" spans="1:10">
      <c r="A996" s="73">
        <v>44866</v>
      </c>
      <c r="B996" s="51" t="s">
        <v>32</v>
      </c>
      <c r="C996" s="51" t="s">
        <v>17</v>
      </c>
      <c r="D996" s="63">
        <f t="shared" si="892"/>
        <v>196.72131147541</v>
      </c>
      <c r="E996" s="53">
        <v>1525</v>
      </c>
      <c r="F996" s="53">
        <v>1540</v>
      </c>
      <c r="G996" s="54">
        <v>1555</v>
      </c>
      <c r="H996" s="67">
        <f t="shared" si="893"/>
        <v>2950.81967213115</v>
      </c>
      <c r="I996" s="67">
        <f t="shared" si="894"/>
        <v>2950.81967213115</v>
      </c>
      <c r="J996" s="67">
        <f t="shared" si="895"/>
        <v>5901.63934426229</v>
      </c>
    </row>
    <row r="997" ht="15.75" customHeight="1" spans="1:10">
      <c r="A997" s="73">
        <v>44866</v>
      </c>
      <c r="B997" s="51" t="s">
        <v>110</v>
      </c>
      <c r="C997" s="51" t="s">
        <v>17</v>
      </c>
      <c r="D997" s="63">
        <f t="shared" si="892"/>
        <v>1023.89078498294</v>
      </c>
      <c r="E997" s="53">
        <v>293</v>
      </c>
      <c r="F997" s="53">
        <v>295</v>
      </c>
      <c r="G997" s="79">
        <v>0</v>
      </c>
      <c r="H997" s="67">
        <f t="shared" si="893"/>
        <v>2047.78156996587</v>
      </c>
      <c r="I997" s="67" t="str">
        <f t="shared" si="894"/>
        <v>0.00</v>
      </c>
      <c r="J997" s="67">
        <f t="shared" si="895"/>
        <v>2047.78156996587</v>
      </c>
    </row>
    <row r="998" ht="15.75" customHeight="1" spans="1:10">
      <c r="A998" s="73">
        <v>44865</v>
      </c>
      <c r="B998" s="51" t="s">
        <v>197</v>
      </c>
      <c r="C998" s="51" t="s">
        <v>17</v>
      </c>
      <c r="D998" s="63">
        <f t="shared" ref="D998:D1003" si="896">300000/E998</f>
        <v>309.278350515464</v>
      </c>
      <c r="E998" s="53">
        <v>970</v>
      </c>
      <c r="F998" s="53">
        <v>980</v>
      </c>
      <c r="G998" s="54">
        <v>990</v>
      </c>
      <c r="H998" s="67">
        <f t="shared" ref="H998:H1003" si="897">IF(C998="BUY",(F998-E998)*D998,(E998-F998)*D998)</f>
        <v>3092.78350515464</v>
      </c>
      <c r="I998" s="67">
        <f t="shared" ref="I998:I1002" si="898">IF(G998=0,"0.00",IF(C998="BUY",(G998-F998)*D998,(F998-G998)*D998))</f>
        <v>3092.78350515464</v>
      </c>
      <c r="J998" s="67">
        <f t="shared" ref="J998:J1002" si="899">I998+H998</f>
        <v>6185.56701030928</v>
      </c>
    </row>
    <row r="999" ht="15.75" customHeight="1" spans="1:10">
      <c r="A999" s="73">
        <v>44865</v>
      </c>
      <c r="B999" s="51" t="s">
        <v>130</v>
      </c>
      <c r="C999" s="51" t="s">
        <v>17</v>
      </c>
      <c r="D999" s="63">
        <f t="shared" si="896"/>
        <v>258.175559380379</v>
      </c>
      <c r="E999" s="53">
        <v>1162</v>
      </c>
      <c r="F999" s="53">
        <v>1167</v>
      </c>
      <c r="G999" s="79">
        <v>0</v>
      </c>
      <c r="H999" s="67">
        <f t="shared" si="897"/>
        <v>1290.87779690189</v>
      </c>
      <c r="I999" s="67" t="str">
        <f t="shared" si="898"/>
        <v>0.00</v>
      </c>
      <c r="J999" s="67">
        <f t="shared" si="899"/>
        <v>1290.87779690189</v>
      </c>
    </row>
    <row r="1000" ht="15.75" customHeight="1" spans="1:10">
      <c r="A1000" s="73">
        <v>44865</v>
      </c>
      <c r="B1000" s="51" t="s">
        <v>102</v>
      </c>
      <c r="C1000" s="51" t="s">
        <v>17</v>
      </c>
      <c r="D1000" s="63">
        <f t="shared" si="896"/>
        <v>224.719101123595</v>
      </c>
      <c r="E1000" s="53">
        <v>1335</v>
      </c>
      <c r="F1000" s="53">
        <v>1320</v>
      </c>
      <c r="G1000" s="79">
        <v>0</v>
      </c>
      <c r="H1000" s="67">
        <f t="shared" si="897"/>
        <v>-3370.78651685393</v>
      </c>
      <c r="I1000" s="67" t="str">
        <f t="shared" si="898"/>
        <v>0.00</v>
      </c>
      <c r="J1000" s="67">
        <f t="shared" si="899"/>
        <v>-3370.78651685393</v>
      </c>
    </row>
    <row r="1001" ht="15.75" customHeight="1" spans="1:10">
      <c r="A1001" s="73">
        <v>44862</v>
      </c>
      <c r="B1001" s="51" t="s">
        <v>348</v>
      </c>
      <c r="C1001" s="51" t="s">
        <v>17</v>
      </c>
      <c r="D1001" s="63">
        <f t="shared" si="896"/>
        <v>1729.10662824207</v>
      </c>
      <c r="E1001" s="53">
        <v>173.5</v>
      </c>
      <c r="F1001" s="53">
        <v>175</v>
      </c>
      <c r="G1001" s="54">
        <v>177</v>
      </c>
      <c r="H1001" s="67">
        <f t="shared" si="897"/>
        <v>2593.65994236311</v>
      </c>
      <c r="I1001" s="67">
        <f t="shared" si="898"/>
        <v>3458.21325648415</v>
      </c>
      <c r="J1001" s="67">
        <f t="shared" si="899"/>
        <v>6051.87319884726</v>
      </c>
    </row>
    <row r="1002" ht="15.75" customHeight="1" spans="1:10">
      <c r="A1002" s="73">
        <v>44862</v>
      </c>
      <c r="B1002" s="51" t="s">
        <v>236</v>
      </c>
      <c r="C1002" s="51" t="s">
        <v>17</v>
      </c>
      <c r="D1002" s="63">
        <f t="shared" si="896"/>
        <v>436.046511627907</v>
      </c>
      <c r="E1002" s="53">
        <v>688</v>
      </c>
      <c r="F1002" s="53">
        <v>681</v>
      </c>
      <c r="G1002" s="79">
        <v>0</v>
      </c>
      <c r="H1002" s="67">
        <f t="shared" si="897"/>
        <v>-3052.32558139535</v>
      </c>
      <c r="I1002" s="67" t="str">
        <f t="shared" si="898"/>
        <v>0.00</v>
      </c>
      <c r="J1002" s="67">
        <f t="shared" si="899"/>
        <v>-3052.32558139535</v>
      </c>
    </row>
    <row r="1003" ht="15.75" customHeight="1" spans="1:10">
      <c r="A1003" s="73">
        <v>44861</v>
      </c>
      <c r="B1003" s="51" t="s">
        <v>349</v>
      </c>
      <c r="C1003" s="51" t="s">
        <v>17</v>
      </c>
      <c r="D1003" s="52">
        <f t="shared" si="896"/>
        <v>1255.23012552301</v>
      </c>
      <c r="E1003" s="53">
        <v>239</v>
      </c>
      <c r="F1003" s="53">
        <v>240.5</v>
      </c>
      <c r="G1003" s="54"/>
      <c r="H1003" s="53">
        <f t="shared" si="897"/>
        <v>1882.84518828452</v>
      </c>
      <c r="I1003" s="53"/>
      <c r="J1003" s="53"/>
    </row>
    <row r="1004" ht="15.75" customHeight="1" spans="1:10">
      <c r="A1004" s="73">
        <v>44861</v>
      </c>
      <c r="B1004" s="51" t="s">
        <v>350</v>
      </c>
      <c r="C1004" s="51" t="s">
        <v>17</v>
      </c>
      <c r="D1004" s="43"/>
      <c r="E1004" s="52">
        <v>771</v>
      </c>
      <c r="F1004" s="53">
        <v>763</v>
      </c>
      <c r="G1004" s="54"/>
      <c r="H1004" s="53"/>
      <c r="I1004" s="53"/>
      <c r="J1004" s="53"/>
    </row>
    <row r="1005" ht="15.75" customHeight="1" spans="1:10">
      <c r="A1005" s="73">
        <v>44855</v>
      </c>
      <c r="B1005" s="51" t="s">
        <v>336</v>
      </c>
      <c r="C1005" s="51" t="s">
        <v>17</v>
      </c>
      <c r="D1005" s="63">
        <f t="shared" ref="D1005:D1010" si="900">300000/E1005</f>
        <v>264.31718061674</v>
      </c>
      <c r="E1005" s="53">
        <v>1135</v>
      </c>
      <c r="F1005" s="53">
        <v>1145</v>
      </c>
      <c r="G1005" s="54">
        <v>1160</v>
      </c>
      <c r="H1005" s="67">
        <f t="shared" ref="H1005:H1010" si="901">IF(C1005="BUY",(F1005-E1005)*D1005,(E1005-F1005)*D1005)</f>
        <v>2643.1718061674</v>
      </c>
      <c r="I1005" s="67">
        <f t="shared" ref="I1005:I1010" si="902">IF(G1005=0,"0.00",IF(C1005="BUY",(G1005-F1005)*D1005,(F1005-G1005)*D1005))</f>
        <v>3964.7577092511</v>
      </c>
      <c r="J1005" s="67">
        <f t="shared" ref="J1005:J1010" si="903">I1005+H1005</f>
        <v>6607.9295154185</v>
      </c>
    </row>
    <row r="1006" ht="15.75" customHeight="1" spans="1:10">
      <c r="A1006" s="73">
        <v>44855</v>
      </c>
      <c r="B1006" s="51" t="s">
        <v>351</v>
      </c>
      <c r="C1006" s="51" t="s">
        <v>17</v>
      </c>
      <c r="D1006" s="63">
        <f t="shared" si="900"/>
        <v>1456.31067961165</v>
      </c>
      <c r="E1006" s="53">
        <v>206</v>
      </c>
      <c r="F1006" s="53">
        <v>208.5</v>
      </c>
      <c r="G1006" s="54">
        <v>211</v>
      </c>
      <c r="H1006" s="67">
        <f t="shared" si="901"/>
        <v>3640.77669902913</v>
      </c>
      <c r="I1006" s="67">
        <f t="shared" si="902"/>
        <v>3640.77669902913</v>
      </c>
      <c r="J1006" s="67">
        <f t="shared" si="903"/>
        <v>7281.55339805825</v>
      </c>
    </row>
    <row r="1007" ht="15.75" customHeight="1" spans="1:10">
      <c r="A1007" s="73">
        <v>44855</v>
      </c>
      <c r="B1007" s="51" t="s">
        <v>334</v>
      </c>
      <c r="C1007" s="51" t="s">
        <v>17</v>
      </c>
      <c r="D1007" s="63">
        <f t="shared" si="900"/>
        <v>571.428571428571</v>
      </c>
      <c r="E1007" s="53">
        <v>525</v>
      </c>
      <c r="F1007" s="53">
        <v>530</v>
      </c>
      <c r="G1007" s="79">
        <v>0</v>
      </c>
      <c r="H1007" s="67">
        <f t="shared" si="901"/>
        <v>2857.14285714286</v>
      </c>
      <c r="I1007" s="67" t="str">
        <f t="shared" si="902"/>
        <v>0.00</v>
      </c>
      <c r="J1007" s="67">
        <f t="shared" si="903"/>
        <v>2857.14285714286</v>
      </c>
    </row>
    <row r="1008" ht="15.75" customHeight="1" spans="1:10">
      <c r="A1008" s="73">
        <v>44854</v>
      </c>
      <c r="B1008" s="51" t="s">
        <v>32</v>
      </c>
      <c r="C1008" s="51" t="s">
        <v>17</v>
      </c>
      <c r="D1008" s="63">
        <f t="shared" si="900"/>
        <v>214.285714285714</v>
      </c>
      <c r="E1008" s="53">
        <v>1400</v>
      </c>
      <c r="F1008" s="53">
        <v>1414</v>
      </c>
      <c r="G1008" s="54">
        <v>1428</v>
      </c>
      <c r="H1008" s="67">
        <f t="shared" si="901"/>
        <v>3000</v>
      </c>
      <c r="I1008" s="67">
        <f t="shared" si="902"/>
        <v>3000</v>
      </c>
      <c r="J1008" s="67">
        <f t="shared" si="903"/>
        <v>6000</v>
      </c>
    </row>
    <row r="1009" ht="15.75" customHeight="1" spans="1:10">
      <c r="A1009" s="73">
        <v>44854</v>
      </c>
      <c r="B1009" s="51" t="s">
        <v>352</v>
      </c>
      <c r="C1009" s="51" t="s">
        <v>17</v>
      </c>
      <c r="D1009" s="63">
        <f t="shared" si="900"/>
        <v>2298.85057471264</v>
      </c>
      <c r="E1009" s="53">
        <v>130.5</v>
      </c>
      <c r="F1009" s="53">
        <v>128.5</v>
      </c>
      <c r="G1009" s="79">
        <v>0</v>
      </c>
      <c r="H1009" s="67">
        <f t="shared" si="901"/>
        <v>-4597.70114942529</v>
      </c>
      <c r="I1009" s="67" t="str">
        <f t="shared" si="902"/>
        <v>0.00</v>
      </c>
      <c r="J1009" s="67">
        <f t="shared" si="903"/>
        <v>-4597.70114942529</v>
      </c>
    </row>
    <row r="1010" ht="15.75" customHeight="1" spans="1:10">
      <c r="A1010" s="73">
        <v>44854</v>
      </c>
      <c r="B1010" s="51" t="s">
        <v>113</v>
      </c>
      <c r="C1010" s="51" t="s">
        <v>17</v>
      </c>
      <c r="D1010" s="63">
        <f t="shared" si="900"/>
        <v>146.699266503667</v>
      </c>
      <c r="E1010" s="53">
        <v>2045</v>
      </c>
      <c r="F1010" s="53">
        <v>2065</v>
      </c>
      <c r="G1010" s="79">
        <v>0</v>
      </c>
      <c r="H1010" s="67">
        <f t="shared" si="901"/>
        <v>2933.98533007335</v>
      </c>
      <c r="I1010" s="67" t="str">
        <f t="shared" si="902"/>
        <v>0.00</v>
      </c>
      <c r="J1010" s="67">
        <f t="shared" si="903"/>
        <v>2933.98533007335</v>
      </c>
    </row>
    <row r="1011" ht="15.75" customHeight="1" spans="1:10">
      <c r="A1011" s="73">
        <v>44853</v>
      </c>
      <c r="B1011" s="51" t="s">
        <v>353</v>
      </c>
      <c r="C1011" s="51" t="s">
        <v>17</v>
      </c>
      <c r="D1011" s="63">
        <f t="shared" ref="D1011:D1014" si="904">300000/E1011</f>
        <v>145.631067961165</v>
      </c>
      <c r="E1011" s="53">
        <v>2060</v>
      </c>
      <c r="F1011" s="53">
        <v>2080</v>
      </c>
      <c r="G1011" s="54">
        <v>2105</v>
      </c>
      <c r="H1011" s="67">
        <f t="shared" ref="H1011:H1014" si="905">IF(C1011="BUY",(F1011-E1011)*D1011,(E1011-F1011)*D1011)</f>
        <v>2912.6213592233</v>
      </c>
      <c r="I1011" s="67">
        <f t="shared" ref="I1011:I1017" si="906">IF(G1011=0,"0.00",IF(C1011="BUY",(G1011-F1011)*D1011,(F1011-G1011)*D1011))</f>
        <v>3640.77669902913</v>
      </c>
      <c r="J1011" s="67">
        <f t="shared" ref="J1011:J1014" si="907">I1011+H1011</f>
        <v>6553.39805825243</v>
      </c>
    </row>
    <row r="1012" ht="15.75" customHeight="1" spans="1:10">
      <c r="A1012" s="73">
        <v>44853</v>
      </c>
      <c r="B1012" s="51" t="s">
        <v>350</v>
      </c>
      <c r="C1012" s="51" t="s">
        <v>17</v>
      </c>
      <c r="D1012" s="63">
        <f t="shared" si="904"/>
        <v>421.940928270042</v>
      </c>
      <c r="E1012" s="53">
        <v>711</v>
      </c>
      <c r="F1012" s="53">
        <v>718</v>
      </c>
      <c r="G1012" s="54">
        <v>725</v>
      </c>
      <c r="H1012" s="67">
        <f t="shared" si="905"/>
        <v>2953.5864978903</v>
      </c>
      <c r="I1012" s="67">
        <f t="shared" si="906"/>
        <v>2953.5864978903</v>
      </c>
      <c r="J1012" s="67">
        <f t="shared" si="907"/>
        <v>5907.17299578059</v>
      </c>
    </row>
    <row r="1013" ht="15.75" customHeight="1" spans="1:10">
      <c r="A1013" s="73">
        <v>44853</v>
      </c>
      <c r="B1013" s="51" t="s">
        <v>334</v>
      </c>
      <c r="C1013" s="51" t="s">
        <v>17</v>
      </c>
      <c r="D1013" s="63">
        <f t="shared" si="904"/>
        <v>569.259962049336</v>
      </c>
      <c r="E1013" s="53">
        <v>527</v>
      </c>
      <c r="F1013" s="53">
        <v>530.9</v>
      </c>
      <c r="G1013" s="79">
        <v>0</v>
      </c>
      <c r="H1013" s="67">
        <f t="shared" si="905"/>
        <v>2220.1138519924</v>
      </c>
      <c r="I1013" s="67" t="str">
        <f t="shared" si="906"/>
        <v>0.00</v>
      </c>
      <c r="J1013" s="67">
        <f t="shared" si="907"/>
        <v>2220.1138519924</v>
      </c>
    </row>
    <row r="1014" ht="15.75" customHeight="1" spans="1:10">
      <c r="A1014" s="73">
        <v>44853</v>
      </c>
      <c r="B1014" s="51" t="s">
        <v>209</v>
      </c>
      <c r="C1014" s="51" t="s">
        <v>17</v>
      </c>
      <c r="D1014" s="63">
        <f t="shared" si="904"/>
        <v>194.805194805195</v>
      </c>
      <c r="E1014" s="53">
        <v>1540</v>
      </c>
      <c r="F1014" s="53">
        <v>1540</v>
      </c>
      <c r="G1014" s="54">
        <v>1555</v>
      </c>
      <c r="H1014" s="67">
        <f t="shared" si="905"/>
        <v>0</v>
      </c>
      <c r="I1014" s="67">
        <f t="shared" ref="I1014:I1020" si="908">IF(G1014=0,"0.00",IF(C1014="BUY",(G1014-F1014)*D1014,(F1014-G1014)*D1014))</f>
        <v>2922.07792207792</v>
      </c>
      <c r="J1014" s="67">
        <f t="shared" si="907"/>
        <v>2922.07792207792</v>
      </c>
    </row>
    <row r="1015" ht="15.75" customHeight="1" spans="1:10">
      <c r="A1015" s="73">
        <v>44852</v>
      </c>
      <c r="B1015" s="51" t="s">
        <v>334</v>
      </c>
      <c r="C1015" s="51" t="s">
        <v>17</v>
      </c>
      <c r="D1015" s="63">
        <f t="shared" ref="D1015:D1018" si="909">300000/E1015</f>
        <v>578.034682080925</v>
      </c>
      <c r="E1015" s="53">
        <v>519</v>
      </c>
      <c r="F1015" s="53">
        <v>524</v>
      </c>
      <c r="G1015" s="79">
        <v>0</v>
      </c>
      <c r="H1015" s="67">
        <f t="shared" ref="H1015:H1018" si="910">IF(C1015="BUY",(F1015-E1015)*D1015,(E1015-F1015)*D1015)</f>
        <v>2890.17341040462</v>
      </c>
      <c r="I1015" s="67" t="str">
        <f t="shared" si="906"/>
        <v>0.00</v>
      </c>
      <c r="J1015" s="67">
        <f t="shared" ref="J1015:J1017" si="911">I1015+H1015</f>
        <v>2890.17341040462</v>
      </c>
    </row>
    <row r="1016" ht="15.75" customHeight="1" spans="1:10">
      <c r="A1016" s="73">
        <v>44852</v>
      </c>
      <c r="B1016" s="51" t="s">
        <v>117</v>
      </c>
      <c r="C1016" s="51" t="s">
        <v>17</v>
      </c>
      <c r="D1016" s="63">
        <f t="shared" si="909"/>
        <v>526.315789473684</v>
      </c>
      <c r="E1016" s="53">
        <v>570</v>
      </c>
      <c r="F1016" s="53">
        <v>575</v>
      </c>
      <c r="G1016" s="79">
        <v>0</v>
      </c>
      <c r="H1016" s="67">
        <f t="shared" si="910"/>
        <v>2631.57894736842</v>
      </c>
      <c r="I1016" s="67" t="str">
        <f t="shared" si="906"/>
        <v>0.00</v>
      </c>
      <c r="J1016" s="67">
        <f t="shared" si="911"/>
        <v>2631.57894736842</v>
      </c>
    </row>
    <row r="1017" ht="15.75" customHeight="1" spans="1:10">
      <c r="A1017" s="73">
        <v>44852</v>
      </c>
      <c r="B1017" s="51" t="s">
        <v>180</v>
      </c>
      <c r="C1017" s="51" t="s">
        <v>17</v>
      </c>
      <c r="D1017" s="63">
        <f t="shared" si="909"/>
        <v>113.207547169811</v>
      </c>
      <c r="E1017" s="53">
        <v>2650</v>
      </c>
      <c r="F1017" s="53">
        <v>2655</v>
      </c>
      <c r="G1017" s="79">
        <v>0</v>
      </c>
      <c r="H1017" s="67">
        <f t="shared" si="910"/>
        <v>566.037735849057</v>
      </c>
      <c r="I1017" s="67" t="str">
        <f t="shared" si="906"/>
        <v>0.00</v>
      </c>
      <c r="J1017" s="67">
        <f t="shared" si="911"/>
        <v>566.037735849057</v>
      </c>
    </row>
    <row r="1018" ht="15.75" customHeight="1" spans="1:10">
      <c r="A1018" s="73">
        <v>44852</v>
      </c>
      <c r="B1018" s="51" t="s">
        <v>334</v>
      </c>
      <c r="C1018" s="51" t="s">
        <v>17</v>
      </c>
      <c r="D1018" s="63">
        <f t="shared" si="909"/>
        <v>595.238095238095</v>
      </c>
      <c r="E1018" s="53">
        <v>504</v>
      </c>
      <c r="F1018" s="53">
        <v>509</v>
      </c>
      <c r="G1018" s="54">
        <v>515</v>
      </c>
      <c r="H1018" s="67">
        <f t="shared" si="910"/>
        <v>2976.19047619048</v>
      </c>
      <c r="I1018" s="67">
        <f t="shared" si="908"/>
        <v>3571.42857142857</v>
      </c>
      <c r="J1018" s="67">
        <f t="shared" ref="J1018" si="912">I1018+H1018</f>
        <v>6547.61904761905</v>
      </c>
    </row>
    <row r="1019" ht="15.75" customHeight="1" spans="1:10">
      <c r="A1019" s="73">
        <v>44851</v>
      </c>
      <c r="B1019" s="51" t="s">
        <v>203</v>
      </c>
      <c r="C1019" s="51" t="s">
        <v>17</v>
      </c>
      <c r="D1019" s="63">
        <f t="shared" ref="D1019:D1021" si="913">300000/E1019</f>
        <v>142.517814726841</v>
      </c>
      <c r="E1019" s="53">
        <v>2105</v>
      </c>
      <c r="F1019" s="53">
        <v>2125</v>
      </c>
      <c r="G1019" s="54">
        <v>2145</v>
      </c>
      <c r="H1019" s="67">
        <f t="shared" ref="H1019:H1021" si="914">IF(C1019="BUY",(F1019-E1019)*D1019,(E1019-F1019)*D1019)</f>
        <v>2850.35629453682</v>
      </c>
      <c r="I1019" s="67">
        <f t="shared" si="908"/>
        <v>2850.35629453682</v>
      </c>
      <c r="J1019" s="67">
        <f t="shared" ref="J1019:J1021" si="915">I1019+H1019</f>
        <v>5700.71258907364</v>
      </c>
    </row>
    <row r="1020" ht="15.75" customHeight="1" spans="1:10">
      <c r="A1020" s="73">
        <v>44851</v>
      </c>
      <c r="B1020" s="51" t="s">
        <v>287</v>
      </c>
      <c r="C1020" s="51" t="s">
        <v>17</v>
      </c>
      <c r="D1020" s="63">
        <f t="shared" si="913"/>
        <v>215.05376344086</v>
      </c>
      <c r="E1020" s="53">
        <v>1395</v>
      </c>
      <c r="F1020" s="53">
        <v>1405</v>
      </c>
      <c r="G1020" s="79">
        <v>0</v>
      </c>
      <c r="H1020" s="67">
        <f t="shared" si="914"/>
        <v>2150.5376344086</v>
      </c>
      <c r="I1020" s="67" t="str">
        <f t="shared" si="908"/>
        <v>0.00</v>
      </c>
      <c r="J1020" s="67">
        <f t="shared" ref="J1020" si="916">I1020+H1020</f>
        <v>2150.5376344086</v>
      </c>
    </row>
    <row r="1021" ht="15.75" customHeight="1" spans="1:10">
      <c r="A1021" s="73">
        <v>44851</v>
      </c>
      <c r="B1021" s="51" t="s">
        <v>354</v>
      </c>
      <c r="C1021" s="51" t="s">
        <v>17</v>
      </c>
      <c r="D1021" s="63">
        <f t="shared" si="913"/>
        <v>972.447325769854</v>
      </c>
      <c r="E1021" s="53">
        <v>308.5</v>
      </c>
      <c r="F1021" s="53">
        <v>312</v>
      </c>
      <c r="G1021" s="54">
        <v>316</v>
      </c>
      <c r="H1021" s="67">
        <f t="shared" si="914"/>
        <v>3403.56564019449</v>
      </c>
      <c r="I1021" s="67">
        <f t="shared" ref="I1021:I1024" si="917">IF(G1021=0,"0.00",IF(C1021="BUY",(G1021-F1021)*D1021,(F1021-G1021)*D1021))</f>
        <v>3889.78930307942</v>
      </c>
      <c r="J1021" s="67">
        <f t="shared" si="915"/>
        <v>7293.35494327391</v>
      </c>
    </row>
    <row r="1022" ht="15.75" customHeight="1" spans="1:10">
      <c r="A1022" s="73">
        <v>44848</v>
      </c>
      <c r="B1022" s="51" t="s">
        <v>310</v>
      </c>
      <c r="C1022" s="51" t="s">
        <v>17</v>
      </c>
      <c r="D1022" s="63">
        <f t="shared" ref="D1022:D1024" si="918">300000/E1022</f>
        <v>141.509433962264</v>
      </c>
      <c r="E1022" s="53">
        <v>2120</v>
      </c>
      <c r="F1022" s="53">
        <v>2095</v>
      </c>
      <c r="G1022" s="79">
        <v>0</v>
      </c>
      <c r="H1022" s="67">
        <f t="shared" ref="H1022:H1024" si="919">IF(C1022="BUY",(F1022-E1022)*D1022,(E1022-F1022)*D1022)</f>
        <v>-3537.7358490566</v>
      </c>
      <c r="I1022" s="67" t="str">
        <f>IF(G1020=0,"0.00",IF(C1022="BUY",(G1020-F1022)*D1022,(F1022-G1020)*D1022))</f>
        <v>0.00</v>
      </c>
      <c r="J1022" s="67">
        <f t="shared" ref="J1022:J1024" si="920">I1022+H1022</f>
        <v>-3537.7358490566</v>
      </c>
    </row>
    <row r="1023" ht="15.75" customHeight="1" spans="1:10">
      <c r="A1023" s="73">
        <v>44848</v>
      </c>
      <c r="B1023" s="51" t="s">
        <v>334</v>
      </c>
      <c r="C1023" s="51" t="s">
        <v>17</v>
      </c>
      <c r="D1023" s="63">
        <f t="shared" si="918"/>
        <v>590.551181102362</v>
      </c>
      <c r="E1023" s="53">
        <v>508</v>
      </c>
      <c r="F1023" s="53">
        <v>510.9</v>
      </c>
      <c r="G1023" s="79">
        <v>0</v>
      </c>
      <c r="H1023" s="67">
        <f t="shared" si="919"/>
        <v>1712.59842519684</v>
      </c>
      <c r="I1023" s="67" t="str">
        <f t="shared" si="917"/>
        <v>0.00</v>
      </c>
      <c r="J1023" s="67">
        <f t="shared" si="920"/>
        <v>1712.59842519684</v>
      </c>
    </row>
    <row r="1024" ht="15.75" customHeight="1" spans="1:10">
      <c r="A1024" s="73">
        <v>44848</v>
      </c>
      <c r="B1024" s="51" t="s">
        <v>117</v>
      </c>
      <c r="C1024" s="51" t="s">
        <v>17</v>
      </c>
      <c r="D1024" s="63">
        <f t="shared" si="918"/>
        <v>554.52865064695</v>
      </c>
      <c r="E1024" s="53">
        <v>541</v>
      </c>
      <c r="F1024" s="53">
        <v>544.5</v>
      </c>
      <c r="G1024" s="79">
        <v>0</v>
      </c>
      <c r="H1024" s="67">
        <f t="shared" si="919"/>
        <v>1940.85027726433</v>
      </c>
      <c r="I1024" s="67" t="str">
        <f t="shared" si="917"/>
        <v>0.00</v>
      </c>
      <c r="J1024" s="67">
        <f t="shared" si="920"/>
        <v>1940.85027726433</v>
      </c>
    </row>
    <row r="1025" ht="15.75" customHeight="1" spans="1:10">
      <c r="A1025" s="73">
        <v>44847</v>
      </c>
      <c r="B1025" s="51" t="s">
        <v>329</v>
      </c>
      <c r="C1025" s="51" t="s">
        <v>17</v>
      </c>
      <c r="D1025" s="63">
        <f t="shared" ref="D1025:D1028" si="921">300000/E1025</f>
        <v>263.157894736842</v>
      </c>
      <c r="E1025" s="53">
        <v>1140</v>
      </c>
      <c r="F1025" s="53">
        <v>1125</v>
      </c>
      <c r="G1025" s="79">
        <v>0</v>
      </c>
      <c r="H1025" s="67">
        <f t="shared" ref="H1025:H1026" si="922">IF(C1025="BUY",(F1025-E1025)*D1025,(E1025-F1025)*D1025)</f>
        <v>-3947.36842105263</v>
      </c>
      <c r="I1025" s="67" t="str">
        <f t="shared" ref="I1025:I1026" si="923">IF(G1025=0,"0.00",IF(C1025="BUY",(G1025-F1025)*D1025,(F1025-G1025)*D1025))</f>
        <v>0.00</v>
      </c>
      <c r="J1025" s="67">
        <f t="shared" ref="J1025:J1026" si="924">I1025+H1025</f>
        <v>-3947.36842105263</v>
      </c>
    </row>
    <row r="1026" ht="15.75" customHeight="1" spans="1:10">
      <c r="A1026" s="73">
        <v>44847</v>
      </c>
      <c r="B1026" s="51" t="s">
        <v>235</v>
      </c>
      <c r="C1026" s="51" t="s">
        <v>20</v>
      </c>
      <c r="D1026" s="63">
        <f t="shared" si="921"/>
        <v>1754.38596491228</v>
      </c>
      <c r="E1026" s="53">
        <v>171</v>
      </c>
      <c r="F1026" s="53">
        <v>169</v>
      </c>
      <c r="G1026" s="79">
        <v>0</v>
      </c>
      <c r="H1026" s="67">
        <f t="shared" si="922"/>
        <v>3508.77192982456</v>
      </c>
      <c r="I1026" s="67" t="str">
        <f t="shared" si="923"/>
        <v>0.00</v>
      </c>
      <c r="J1026" s="67">
        <f t="shared" si="924"/>
        <v>3508.77192982456</v>
      </c>
    </row>
    <row r="1027" ht="15.75" customHeight="1" spans="1:10">
      <c r="A1027" s="73">
        <v>44847</v>
      </c>
      <c r="B1027" s="51" t="s">
        <v>355</v>
      </c>
      <c r="C1027" s="51" t="s">
        <v>17</v>
      </c>
      <c r="D1027" s="63">
        <f t="shared" si="921"/>
        <v>675.675675675676</v>
      </c>
      <c r="E1027" s="53">
        <v>444</v>
      </c>
      <c r="F1027" s="53">
        <v>448</v>
      </c>
      <c r="G1027" s="79">
        <v>0</v>
      </c>
      <c r="H1027" s="67">
        <f t="shared" ref="H1027:H1028" si="925">IF(C1027="BUY",(F1027-E1027)*D1027,(E1027-F1027)*D1027)</f>
        <v>2702.7027027027</v>
      </c>
      <c r="I1027" s="67" t="str">
        <f t="shared" ref="I1027:I1028" si="926">IF(G1027=0,"0.00",IF(C1027="BUY",(G1027-F1027)*D1027,(F1027-G1027)*D1027))</f>
        <v>0.00</v>
      </c>
      <c r="J1027" s="67">
        <f t="shared" ref="J1027:J1028" si="927">I1027+H1027</f>
        <v>2702.7027027027</v>
      </c>
    </row>
    <row r="1028" ht="15.75" customHeight="1" spans="1:10">
      <c r="A1028" s="73">
        <v>44847</v>
      </c>
      <c r="B1028" s="51" t="s">
        <v>334</v>
      </c>
      <c r="C1028" s="51" t="s">
        <v>17</v>
      </c>
      <c r="D1028" s="63">
        <f t="shared" si="921"/>
        <v>609.756097560976</v>
      </c>
      <c r="E1028" s="53">
        <v>492</v>
      </c>
      <c r="F1028" s="53">
        <v>496</v>
      </c>
      <c r="G1028" s="54">
        <v>502</v>
      </c>
      <c r="H1028" s="67">
        <f t="shared" si="925"/>
        <v>2439.0243902439</v>
      </c>
      <c r="I1028" s="67">
        <f t="shared" si="926"/>
        <v>3658.53658536585</v>
      </c>
      <c r="J1028" s="67">
        <f t="shared" si="927"/>
        <v>6097.56097560976</v>
      </c>
    </row>
    <row r="1029" ht="15.75" customHeight="1" spans="1:10">
      <c r="A1029" s="73">
        <v>44846</v>
      </c>
      <c r="B1029" s="51" t="s">
        <v>113</v>
      </c>
      <c r="C1029" s="51" t="s">
        <v>17</v>
      </c>
      <c r="D1029" s="63">
        <f t="shared" ref="D1029:D1031" si="928">300000/E1029</f>
        <v>144.578313253012</v>
      </c>
      <c r="E1029" s="53">
        <v>2075</v>
      </c>
      <c r="F1029" s="53">
        <v>2095</v>
      </c>
      <c r="G1029" s="79">
        <v>0</v>
      </c>
      <c r="H1029" s="67">
        <f t="shared" ref="H1029:H1031" si="929">IF(C1029="BUY",(F1029-E1029)*D1029,(E1029-F1029)*D1029)</f>
        <v>2891.56626506024</v>
      </c>
      <c r="I1029" s="67" t="str">
        <f t="shared" ref="I1029:I1031" si="930">IF(G1029=0,"0.00",IF(C1029="BUY",(G1029-F1029)*D1029,(F1029-G1029)*D1029))</f>
        <v>0.00</v>
      </c>
      <c r="J1029" s="67">
        <f t="shared" ref="J1029:J1031" si="931">I1029+H1029</f>
        <v>2891.56626506024</v>
      </c>
    </row>
    <row r="1030" ht="15.75" customHeight="1" spans="1:10">
      <c r="A1030" s="73">
        <v>44846</v>
      </c>
      <c r="B1030" s="51" t="s">
        <v>342</v>
      </c>
      <c r="C1030" s="51" t="s">
        <v>17</v>
      </c>
      <c r="D1030" s="63">
        <f t="shared" si="928"/>
        <v>779.220779220779</v>
      </c>
      <c r="E1030" s="53">
        <v>385</v>
      </c>
      <c r="F1030" s="53">
        <v>390</v>
      </c>
      <c r="G1030" s="79">
        <v>0</v>
      </c>
      <c r="H1030" s="67">
        <f t="shared" si="929"/>
        <v>3896.1038961039</v>
      </c>
      <c r="I1030" s="67" t="str">
        <f t="shared" si="930"/>
        <v>0.00</v>
      </c>
      <c r="J1030" s="67">
        <f t="shared" si="931"/>
        <v>3896.1038961039</v>
      </c>
    </row>
    <row r="1031" ht="15.75" customHeight="1" spans="1:10">
      <c r="A1031" s="73">
        <v>44846</v>
      </c>
      <c r="B1031" s="51" t="s">
        <v>334</v>
      </c>
      <c r="C1031" s="51" t="s">
        <v>17</v>
      </c>
      <c r="D1031" s="63">
        <f t="shared" si="928"/>
        <v>618.556701030928</v>
      </c>
      <c r="E1031" s="53">
        <v>485</v>
      </c>
      <c r="F1031" s="53">
        <v>490</v>
      </c>
      <c r="G1031" s="79">
        <v>0</v>
      </c>
      <c r="H1031" s="67">
        <f t="shared" si="929"/>
        <v>3092.78350515464</v>
      </c>
      <c r="I1031" s="67" t="str">
        <f t="shared" si="930"/>
        <v>0.00</v>
      </c>
      <c r="J1031" s="67">
        <f t="shared" si="931"/>
        <v>3092.78350515464</v>
      </c>
    </row>
    <row r="1032" ht="15.75" customHeight="1" spans="1:10">
      <c r="A1032" s="73">
        <v>44845</v>
      </c>
      <c r="B1032" s="51" t="s">
        <v>253</v>
      </c>
      <c r="C1032" s="51" t="s">
        <v>20</v>
      </c>
      <c r="D1032" s="63">
        <f t="shared" ref="D1032:D1034" si="932">300000/E1032</f>
        <v>368.098159509202</v>
      </c>
      <c r="E1032" s="53">
        <v>815</v>
      </c>
      <c r="F1032" s="53">
        <v>807</v>
      </c>
      <c r="G1032" s="79">
        <v>0</v>
      </c>
      <c r="H1032" s="67">
        <f t="shared" ref="H1032:H1035" si="933">IF(C1032="BUY",(F1032-E1032)*D1032,(E1032-F1032)*D1032)</f>
        <v>2944.78527607362</v>
      </c>
      <c r="I1032" s="67" t="str">
        <f t="shared" ref="I1032:I1035" si="934">IF(G1032=0,"0.00",IF(C1032="BUY",(G1032-F1032)*D1032,(F1032-G1032)*D1032))</f>
        <v>0.00</v>
      </c>
      <c r="J1032" s="67">
        <f t="shared" ref="J1032:J1035" si="935">I1032+H1032</f>
        <v>2944.78527607362</v>
      </c>
    </row>
    <row r="1033" ht="15.75" customHeight="1" spans="1:10">
      <c r="A1033" s="73">
        <v>44845</v>
      </c>
      <c r="B1033" s="51" t="s">
        <v>53</v>
      </c>
      <c r="C1033" s="51" t="s">
        <v>17</v>
      </c>
      <c r="D1033" s="63">
        <f t="shared" si="932"/>
        <v>329.67032967033</v>
      </c>
      <c r="E1033" s="53">
        <v>910</v>
      </c>
      <c r="F1033" s="53">
        <v>898</v>
      </c>
      <c r="G1033" s="79">
        <v>0</v>
      </c>
      <c r="H1033" s="67">
        <f t="shared" si="933"/>
        <v>-3956.04395604396</v>
      </c>
      <c r="I1033" s="67" t="str">
        <f t="shared" si="934"/>
        <v>0.00</v>
      </c>
      <c r="J1033" s="67">
        <f t="shared" si="935"/>
        <v>-3956.04395604396</v>
      </c>
    </row>
    <row r="1034" ht="15.75" customHeight="1" spans="1:10">
      <c r="A1034" s="73">
        <v>44845</v>
      </c>
      <c r="B1034" s="51" t="s">
        <v>342</v>
      </c>
      <c r="C1034" s="51" t="s">
        <v>17</v>
      </c>
      <c r="D1034" s="63">
        <f t="shared" si="932"/>
        <v>849.85835694051</v>
      </c>
      <c r="E1034" s="53">
        <v>353</v>
      </c>
      <c r="F1034" s="53">
        <v>357</v>
      </c>
      <c r="G1034" s="54">
        <v>361</v>
      </c>
      <c r="H1034" s="67">
        <f t="shared" si="933"/>
        <v>3399.43342776204</v>
      </c>
      <c r="I1034" s="67">
        <f t="shared" si="934"/>
        <v>3399.43342776204</v>
      </c>
      <c r="J1034" s="67">
        <f t="shared" si="935"/>
        <v>6798.86685552408</v>
      </c>
    </row>
    <row r="1035" ht="15.75" customHeight="1" spans="1:10">
      <c r="A1035" s="73">
        <v>44844</v>
      </c>
      <c r="B1035" s="51" t="s">
        <v>356</v>
      </c>
      <c r="C1035" s="51" t="s">
        <v>17</v>
      </c>
      <c r="D1035" s="63">
        <f t="shared" ref="D1035:D1038" si="936">300000/E1035</f>
        <v>141.509433962264</v>
      </c>
      <c r="E1035" s="53">
        <v>2120</v>
      </c>
      <c r="F1035" s="53">
        <v>2140</v>
      </c>
      <c r="G1035" s="79">
        <v>0</v>
      </c>
      <c r="H1035" s="67">
        <f t="shared" si="933"/>
        <v>2830.18867924528</v>
      </c>
      <c r="I1035" s="67" t="str">
        <f t="shared" si="934"/>
        <v>0.00</v>
      </c>
      <c r="J1035" s="67">
        <f t="shared" si="935"/>
        <v>2830.18867924528</v>
      </c>
    </row>
    <row r="1036" ht="15.75" customHeight="1" spans="1:10">
      <c r="A1036" s="73">
        <v>44844</v>
      </c>
      <c r="B1036" s="51" t="s">
        <v>134</v>
      </c>
      <c r="C1036" s="51" t="s">
        <v>17</v>
      </c>
      <c r="D1036" s="63">
        <f t="shared" si="936"/>
        <v>1534.52685421995</v>
      </c>
      <c r="E1036" s="53">
        <v>195.5</v>
      </c>
      <c r="F1036" s="53">
        <v>197.5</v>
      </c>
      <c r="G1036" s="54">
        <v>200</v>
      </c>
      <c r="H1036" s="67">
        <f t="shared" ref="H1036:H1038" si="937">IF(C1036="BUY",(F1036-E1036)*D1036,(E1036-F1036)*D1036)</f>
        <v>3069.0537084399</v>
      </c>
      <c r="I1036" s="67">
        <f t="shared" ref="I1036:I1038" si="938">IF(G1036=0,"0.00",IF(C1036="BUY",(G1036-F1036)*D1036,(F1036-G1036)*D1036))</f>
        <v>3836.31713554987</v>
      </c>
      <c r="J1036" s="67">
        <f t="shared" ref="J1036:J1038" si="939">I1036+H1036</f>
        <v>6905.37084398977</v>
      </c>
    </row>
    <row r="1037" ht="15.75" customHeight="1" spans="1:10">
      <c r="A1037" s="73">
        <v>44844</v>
      </c>
      <c r="B1037" s="51" t="s">
        <v>286</v>
      </c>
      <c r="C1037" s="51" t="s">
        <v>17</v>
      </c>
      <c r="D1037" s="63">
        <f t="shared" si="936"/>
        <v>149.253731343284</v>
      </c>
      <c r="E1037" s="53">
        <v>2010</v>
      </c>
      <c r="F1037" s="53">
        <v>2030</v>
      </c>
      <c r="G1037" s="54">
        <v>2050</v>
      </c>
      <c r="H1037" s="67">
        <f t="shared" si="937"/>
        <v>2985.07462686567</v>
      </c>
      <c r="I1037" s="67">
        <f t="shared" si="938"/>
        <v>2985.07462686567</v>
      </c>
      <c r="J1037" s="67">
        <f t="shared" si="939"/>
        <v>5970.14925373134</v>
      </c>
    </row>
    <row r="1038" ht="15.75" customHeight="1" spans="1:10">
      <c r="A1038" s="73">
        <v>44844</v>
      </c>
      <c r="B1038" s="51" t="s">
        <v>334</v>
      </c>
      <c r="C1038" s="51" t="s">
        <v>17</v>
      </c>
      <c r="D1038" s="63">
        <f t="shared" si="936"/>
        <v>608.519269776876</v>
      </c>
      <c r="E1038" s="53">
        <v>493</v>
      </c>
      <c r="F1038" s="53">
        <v>498</v>
      </c>
      <c r="G1038" s="79">
        <v>0</v>
      </c>
      <c r="H1038" s="67">
        <f t="shared" si="937"/>
        <v>3042.59634888438</v>
      </c>
      <c r="I1038" s="67" t="str">
        <f t="shared" si="938"/>
        <v>0.00</v>
      </c>
      <c r="J1038" s="67">
        <f t="shared" si="939"/>
        <v>3042.59634888438</v>
      </c>
    </row>
    <row r="1039" ht="15.75" customHeight="1" spans="1:10">
      <c r="A1039" s="73">
        <v>44841</v>
      </c>
      <c r="B1039" s="51" t="s">
        <v>310</v>
      </c>
      <c r="C1039" s="51" t="s">
        <v>17</v>
      </c>
      <c r="D1039" s="63">
        <f t="shared" ref="D1039:D1042" si="940">300000/E1039</f>
        <v>154.241645244216</v>
      </c>
      <c r="E1039" s="53">
        <v>1945</v>
      </c>
      <c r="F1039" s="53">
        <v>1965</v>
      </c>
      <c r="G1039" s="79">
        <v>0</v>
      </c>
      <c r="H1039" s="67">
        <f t="shared" ref="H1039:H1042" si="941">IF(C1039="BUY",(F1039-E1039)*D1039,(E1039-F1039)*D1039)</f>
        <v>3084.83290488432</v>
      </c>
      <c r="I1039" s="67" t="str">
        <f t="shared" ref="I1039:I1042" si="942">IF(G1039=0,"0.00",IF(C1039="BUY",(G1039-F1039)*D1039,(F1039-G1039)*D1039))</f>
        <v>0.00</v>
      </c>
      <c r="J1039" s="67">
        <f t="shared" ref="J1039:J1042" si="943">I1039+H1039</f>
        <v>3084.83290488432</v>
      </c>
    </row>
    <row r="1040" ht="15.75" customHeight="1" spans="1:10">
      <c r="A1040" s="73">
        <v>44841</v>
      </c>
      <c r="B1040" s="51" t="s">
        <v>278</v>
      </c>
      <c r="C1040" s="51" t="s">
        <v>17</v>
      </c>
      <c r="D1040" s="63">
        <f t="shared" si="940"/>
        <v>656.455142231947</v>
      </c>
      <c r="E1040" s="53">
        <v>457</v>
      </c>
      <c r="F1040" s="53">
        <v>452</v>
      </c>
      <c r="G1040" s="79">
        <v>0</v>
      </c>
      <c r="H1040" s="67">
        <f t="shared" si="941"/>
        <v>-3282.27571115974</v>
      </c>
      <c r="I1040" s="67" t="str">
        <f t="shared" si="942"/>
        <v>0.00</v>
      </c>
      <c r="J1040" s="67">
        <f t="shared" si="943"/>
        <v>-3282.27571115974</v>
      </c>
    </row>
    <row r="1041" ht="15.75" customHeight="1" spans="1:10">
      <c r="A1041" s="73">
        <v>44841</v>
      </c>
      <c r="B1041" s="51" t="s">
        <v>357</v>
      </c>
      <c r="C1041" s="51" t="s">
        <v>17</v>
      </c>
      <c r="D1041" s="63">
        <f t="shared" si="940"/>
        <v>1428.57142857143</v>
      </c>
      <c r="E1041" s="53">
        <v>210</v>
      </c>
      <c r="F1041" s="53">
        <v>212</v>
      </c>
      <c r="G1041" s="79">
        <v>0</v>
      </c>
      <c r="H1041" s="67">
        <f t="shared" si="941"/>
        <v>2857.14285714286</v>
      </c>
      <c r="I1041" s="67" t="str">
        <f t="shared" si="942"/>
        <v>0.00</v>
      </c>
      <c r="J1041" s="67">
        <f t="shared" si="943"/>
        <v>2857.14285714286</v>
      </c>
    </row>
    <row r="1042" ht="15.75" customHeight="1" spans="1:10">
      <c r="A1042" s="73">
        <v>44841</v>
      </c>
      <c r="B1042" s="51" t="s">
        <v>342</v>
      </c>
      <c r="C1042" s="51" t="s">
        <v>17</v>
      </c>
      <c r="D1042" s="63">
        <f t="shared" si="940"/>
        <v>895.522388059701</v>
      </c>
      <c r="E1042" s="53">
        <v>335</v>
      </c>
      <c r="F1042" s="53">
        <v>339</v>
      </c>
      <c r="G1042" s="79">
        <v>0</v>
      </c>
      <c r="H1042" s="67">
        <f t="shared" si="941"/>
        <v>3582.08955223881</v>
      </c>
      <c r="I1042" s="67" t="str">
        <f t="shared" si="942"/>
        <v>0.00</v>
      </c>
      <c r="J1042" s="67">
        <f t="shared" si="943"/>
        <v>3582.08955223881</v>
      </c>
    </row>
    <row r="1043" ht="15.75" customHeight="1" spans="1:10">
      <c r="A1043" s="73">
        <v>44840</v>
      </c>
      <c r="B1043" s="51" t="s">
        <v>310</v>
      </c>
      <c r="C1043" s="51" t="s">
        <v>17</v>
      </c>
      <c r="D1043" s="63">
        <f t="shared" ref="D1043:D1047" si="944">300000/E1043</f>
        <v>154.639175257732</v>
      </c>
      <c r="E1043" s="53">
        <v>1940</v>
      </c>
      <c r="F1043" s="53">
        <v>1955</v>
      </c>
      <c r="G1043" s="54">
        <v>1970</v>
      </c>
      <c r="H1043" s="67">
        <f t="shared" ref="H1043:H1047" si="945">IF(C1043="BUY",(F1043-E1043)*D1043,(E1043-F1043)*D1043)</f>
        <v>2319.58762886598</v>
      </c>
      <c r="I1043" s="67">
        <f t="shared" ref="I1043:I1047" si="946">IF(G1043=0,"0.00",IF(C1043="BUY",(G1043-F1043)*D1043,(F1043-G1043)*D1043))</f>
        <v>2319.58762886598</v>
      </c>
      <c r="J1043" s="67">
        <f t="shared" ref="J1043:J1047" si="947">I1043+H1043</f>
        <v>4639.17525773196</v>
      </c>
    </row>
    <row r="1044" ht="15.75" customHeight="1" spans="1:10">
      <c r="A1044" s="73">
        <v>44840</v>
      </c>
      <c r="B1044" s="51" t="s">
        <v>238</v>
      </c>
      <c r="C1044" s="51" t="s">
        <v>17</v>
      </c>
      <c r="D1044" s="63">
        <f t="shared" si="944"/>
        <v>374.531835205993</v>
      </c>
      <c r="E1044" s="53">
        <v>801</v>
      </c>
      <c r="F1044" s="53">
        <v>809</v>
      </c>
      <c r="G1044" s="79">
        <v>0</v>
      </c>
      <c r="H1044" s="67">
        <f t="shared" si="945"/>
        <v>2996.25468164794</v>
      </c>
      <c r="I1044" s="67" t="str">
        <f t="shared" si="946"/>
        <v>0.00</v>
      </c>
      <c r="J1044" s="67">
        <f t="shared" si="947"/>
        <v>2996.25468164794</v>
      </c>
    </row>
    <row r="1045" ht="15.75" customHeight="1" spans="1:10">
      <c r="A1045" s="73">
        <v>44840</v>
      </c>
      <c r="B1045" s="51" t="s">
        <v>102</v>
      </c>
      <c r="C1045" s="51" t="s">
        <v>17</v>
      </c>
      <c r="D1045" s="63">
        <f t="shared" si="944"/>
        <v>211.267605633803</v>
      </c>
      <c r="E1045" s="53">
        <v>1420</v>
      </c>
      <c r="F1045" s="53">
        <v>1430</v>
      </c>
      <c r="G1045" s="79">
        <v>0</v>
      </c>
      <c r="H1045" s="67">
        <f t="shared" si="945"/>
        <v>2112.67605633803</v>
      </c>
      <c r="I1045" s="67" t="str">
        <f t="shared" si="946"/>
        <v>0.00</v>
      </c>
      <c r="J1045" s="67">
        <f t="shared" si="947"/>
        <v>2112.67605633803</v>
      </c>
    </row>
    <row r="1046" ht="15.75" customHeight="1" spans="1:10">
      <c r="A1046" s="73">
        <v>44840</v>
      </c>
      <c r="B1046" s="51" t="s">
        <v>334</v>
      </c>
      <c r="C1046" s="51" t="s">
        <v>17</v>
      </c>
      <c r="D1046" s="63">
        <f t="shared" si="944"/>
        <v>594.059405940594</v>
      </c>
      <c r="E1046" s="53">
        <v>505</v>
      </c>
      <c r="F1046" s="53">
        <v>508.6</v>
      </c>
      <c r="G1046" s="79">
        <v>0</v>
      </c>
      <c r="H1046" s="67">
        <f t="shared" si="945"/>
        <v>2138.61386138615</v>
      </c>
      <c r="I1046" s="67" t="str">
        <f t="shared" si="946"/>
        <v>0.00</v>
      </c>
      <c r="J1046" s="67">
        <f t="shared" si="947"/>
        <v>2138.61386138615</v>
      </c>
    </row>
    <row r="1047" ht="15.75" customHeight="1" spans="1:10">
      <c r="A1047" s="73">
        <v>44840</v>
      </c>
      <c r="B1047" s="51" t="s">
        <v>315</v>
      </c>
      <c r="C1047" s="51" t="s">
        <v>17</v>
      </c>
      <c r="D1047" s="63">
        <f t="shared" si="944"/>
        <v>383.631713554987</v>
      </c>
      <c r="E1047" s="53">
        <v>782</v>
      </c>
      <c r="F1047" s="53">
        <v>773</v>
      </c>
      <c r="G1047" s="79">
        <v>0</v>
      </c>
      <c r="H1047" s="67">
        <f t="shared" si="945"/>
        <v>-3452.68542199488</v>
      </c>
      <c r="I1047" s="67" t="str">
        <f t="shared" si="946"/>
        <v>0.00</v>
      </c>
      <c r="J1047" s="67">
        <f t="shared" si="947"/>
        <v>-3452.68542199488</v>
      </c>
    </row>
    <row r="1048" ht="15.75" customHeight="1" spans="1:10">
      <c r="A1048" s="73">
        <v>44838</v>
      </c>
      <c r="B1048" s="51" t="s">
        <v>253</v>
      </c>
      <c r="C1048" s="51" t="s">
        <v>17</v>
      </c>
      <c r="D1048" s="63">
        <f t="shared" ref="D1048:D1050" si="948">300000/E1048</f>
        <v>348.432055749129</v>
      </c>
      <c r="E1048" s="53">
        <v>861</v>
      </c>
      <c r="F1048" s="53">
        <v>865.8</v>
      </c>
      <c r="G1048" s="79">
        <v>0</v>
      </c>
      <c r="H1048" s="67">
        <f t="shared" ref="H1048:H1050" si="949">IF(C1048="BUY",(F1048-E1048)*D1048,(E1048-F1048)*D1048)</f>
        <v>1672.4738675958</v>
      </c>
      <c r="I1048" s="67" t="str">
        <f t="shared" ref="I1048:I1050" si="950">IF(G1048=0,"0.00",IF(C1048="BUY",(G1048-F1048)*D1048,(F1048-G1048)*D1048))</f>
        <v>0.00</v>
      </c>
      <c r="J1048" s="67">
        <f t="shared" ref="J1048:J1050" si="951">I1048+H1048</f>
        <v>1672.4738675958</v>
      </c>
    </row>
    <row r="1049" ht="15.75" customHeight="1" spans="1:10">
      <c r="A1049" s="73">
        <v>44838</v>
      </c>
      <c r="B1049" s="51" t="s">
        <v>335</v>
      </c>
      <c r="C1049" s="51" t="s">
        <v>17</v>
      </c>
      <c r="D1049" s="63">
        <f t="shared" si="948"/>
        <v>606.060606060606</v>
      </c>
      <c r="E1049" s="53">
        <v>495</v>
      </c>
      <c r="F1049" s="53">
        <v>500</v>
      </c>
      <c r="G1049" s="79">
        <v>0</v>
      </c>
      <c r="H1049" s="67">
        <f t="shared" si="949"/>
        <v>3030.30303030303</v>
      </c>
      <c r="I1049" s="67" t="str">
        <f t="shared" si="950"/>
        <v>0.00</v>
      </c>
      <c r="J1049" s="67">
        <f t="shared" si="951"/>
        <v>3030.30303030303</v>
      </c>
    </row>
    <row r="1050" ht="15.75" customHeight="1" spans="1:10">
      <c r="A1050" s="73">
        <v>44838</v>
      </c>
      <c r="B1050" s="51" t="s">
        <v>334</v>
      </c>
      <c r="C1050" s="51" t="s">
        <v>17</v>
      </c>
      <c r="D1050" s="63">
        <f t="shared" si="948"/>
        <v>606.060606060606</v>
      </c>
      <c r="E1050" s="53">
        <v>495</v>
      </c>
      <c r="F1050" s="53">
        <v>499</v>
      </c>
      <c r="G1050" s="79">
        <v>0</v>
      </c>
      <c r="H1050" s="67">
        <f t="shared" si="949"/>
        <v>2424.24242424242</v>
      </c>
      <c r="I1050" s="67" t="str">
        <f t="shared" si="950"/>
        <v>0.00</v>
      </c>
      <c r="J1050" s="67">
        <f t="shared" si="951"/>
        <v>2424.24242424242</v>
      </c>
    </row>
    <row r="1051" ht="15.75" customHeight="1" spans="1:10">
      <c r="A1051" s="73">
        <v>44837</v>
      </c>
      <c r="B1051" s="51" t="s">
        <v>298</v>
      </c>
      <c r="C1051" s="51" t="s">
        <v>17</v>
      </c>
      <c r="D1051" s="63">
        <f t="shared" ref="D1051:D1054" si="952">300000/E1051</f>
        <v>454.545454545455</v>
      </c>
      <c r="E1051" s="53">
        <v>660</v>
      </c>
      <c r="F1051" s="53">
        <v>666</v>
      </c>
      <c r="G1051" s="79">
        <v>0</v>
      </c>
      <c r="H1051" s="67">
        <f t="shared" ref="H1051:H1054" si="953">IF(C1051="BUY",(F1051-E1051)*D1051,(E1051-F1051)*D1051)</f>
        <v>2727.27272727273</v>
      </c>
      <c r="I1051" s="67" t="str">
        <f t="shared" ref="I1051:I1054" si="954">IF(G1051=0,"0.00",IF(C1051="BUY",(G1051-F1051)*D1051,(F1051-G1051)*D1051))</f>
        <v>0.00</v>
      </c>
      <c r="J1051" s="67">
        <f t="shared" ref="J1051:J1054" si="955">I1051+H1051</f>
        <v>2727.27272727273</v>
      </c>
    </row>
    <row r="1052" ht="15.75" customHeight="1" spans="1:10">
      <c r="A1052" s="73">
        <v>44837</v>
      </c>
      <c r="B1052" s="51" t="s">
        <v>349</v>
      </c>
      <c r="C1052" s="51" t="s">
        <v>17</v>
      </c>
      <c r="D1052" s="63">
        <f t="shared" si="952"/>
        <v>1293.10344827586</v>
      </c>
      <c r="E1052" s="53">
        <v>232</v>
      </c>
      <c r="F1052" s="53">
        <v>234.4</v>
      </c>
      <c r="G1052" s="79">
        <v>0</v>
      </c>
      <c r="H1052" s="67">
        <f t="shared" si="953"/>
        <v>3103.44827586208</v>
      </c>
      <c r="I1052" s="67" t="str">
        <f t="shared" si="954"/>
        <v>0.00</v>
      </c>
      <c r="J1052" s="67">
        <f t="shared" si="955"/>
        <v>3103.44827586208</v>
      </c>
    </row>
    <row r="1053" ht="15.75" customHeight="1" spans="1:10">
      <c r="A1053" s="73">
        <v>44837</v>
      </c>
      <c r="B1053" s="51" t="s">
        <v>358</v>
      </c>
      <c r="C1053" s="51" t="s">
        <v>17</v>
      </c>
      <c r="D1053" s="63">
        <f t="shared" si="952"/>
        <v>230.414746543779</v>
      </c>
      <c r="E1053" s="53">
        <v>1302</v>
      </c>
      <c r="F1053" s="53">
        <v>1315</v>
      </c>
      <c r="G1053" s="54">
        <v>1330</v>
      </c>
      <c r="H1053" s="67">
        <f t="shared" si="953"/>
        <v>2995.39170506912</v>
      </c>
      <c r="I1053" s="67">
        <f t="shared" si="954"/>
        <v>3456.22119815668</v>
      </c>
      <c r="J1053" s="67">
        <f t="shared" si="955"/>
        <v>6451.61290322581</v>
      </c>
    </row>
    <row r="1054" ht="15.75" customHeight="1" spans="1:10">
      <c r="A1054" s="73">
        <v>44837</v>
      </c>
      <c r="B1054" s="51" t="s">
        <v>334</v>
      </c>
      <c r="C1054" s="51" t="s">
        <v>17</v>
      </c>
      <c r="D1054" s="63">
        <f t="shared" si="952"/>
        <v>614.754098360656</v>
      </c>
      <c r="E1054" s="53">
        <v>488</v>
      </c>
      <c r="F1054" s="53">
        <v>492</v>
      </c>
      <c r="G1054" s="54">
        <v>496</v>
      </c>
      <c r="H1054" s="67">
        <f t="shared" si="953"/>
        <v>2459.01639344262</v>
      </c>
      <c r="I1054" s="67">
        <f t="shared" si="954"/>
        <v>2459.01639344262</v>
      </c>
      <c r="J1054" s="67">
        <f t="shared" si="955"/>
        <v>4918.03278688525</v>
      </c>
    </row>
    <row r="1055" ht="15.75" customHeight="1" spans="1:10">
      <c r="A1055" s="73">
        <v>44834</v>
      </c>
      <c r="B1055" s="51" t="s">
        <v>177</v>
      </c>
      <c r="C1055" s="51" t="s">
        <v>17</v>
      </c>
      <c r="D1055" s="63">
        <f t="shared" ref="D1055:D1058" si="956">300000/E1055</f>
        <v>735.294117647059</v>
      </c>
      <c r="E1055" s="53">
        <v>408</v>
      </c>
      <c r="F1055" s="53">
        <v>408</v>
      </c>
      <c r="G1055" s="79">
        <v>0</v>
      </c>
      <c r="H1055" s="67">
        <f t="shared" ref="H1055:H1062" si="957">IF(C1055="BUY",(F1055-E1055)*D1055,(E1055-F1055)*D1055)</f>
        <v>0</v>
      </c>
      <c r="I1055" s="67" t="str">
        <f t="shared" ref="I1055:I1062" si="958">IF(G1055=0,"0.00",IF(C1055="BUY",(G1055-F1055)*D1055,(F1055-G1055)*D1055))</f>
        <v>0.00</v>
      </c>
      <c r="J1055" s="67">
        <f t="shared" ref="J1055:J1062" si="959">I1055+H1055</f>
        <v>0</v>
      </c>
    </row>
    <row r="1056" ht="15.75" customHeight="1" spans="1:10">
      <c r="A1056" s="73">
        <v>44834</v>
      </c>
      <c r="B1056" s="51" t="s">
        <v>278</v>
      </c>
      <c r="C1056" s="51" t="s">
        <v>17</v>
      </c>
      <c r="D1056" s="63">
        <f t="shared" si="956"/>
        <v>731.707317073171</v>
      </c>
      <c r="E1056" s="53">
        <v>410</v>
      </c>
      <c r="F1056" s="53">
        <v>414</v>
      </c>
      <c r="G1056" s="79">
        <v>0</v>
      </c>
      <c r="H1056" s="67">
        <f t="shared" si="957"/>
        <v>2926.82926829268</v>
      </c>
      <c r="I1056" s="67" t="str">
        <f t="shared" si="958"/>
        <v>0.00</v>
      </c>
      <c r="J1056" s="67">
        <f t="shared" si="959"/>
        <v>2926.82926829268</v>
      </c>
    </row>
    <row r="1057" ht="15.75" customHeight="1" spans="1:10">
      <c r="A1057" s="73">
        <v>44834</v>
      </c>
      <c r="B1057" s="51" t="s">
        <v>197</v>
      </c>
      <c r="C1057" s="51" t="s">
        <v>17</v>
      </c>
      <c r="D1057" s="63">
        <f t="shared" si="956"/>
        <v>327.868852459016</v>
      </c>
      <c r="E1057" s="52">
        <v>915</v>
      </c>
      <c r="F1057" s="53">
        <v>925</v>
      </c>
      <c r="G1057" s="79">
        <v>0</v>
      </c>
      <c r="H1057" s="67">
        <f t="shared" si="957"/>
        <v>3278.68852459016</v>
      </c>
      <c r="I1057" s="67" t="str">
        <f t="shared" si="958"/>
        <v>0.00</v>
      </c>
      <c r="J1057" s="67">
        <f t="shared" si="959"/>
        <v>3278.68852459016</v>
      </c>
    </row>
    <row r="1058" ht="15.75" customHeight="1" spans="1:10">
      <c r="A1058" s="73">
        <v>44834</v>
      </c>
      <c r="B1058" s="51" t="s">
        <v>334</v>
      </c>
      <c r="C1058" s="51" t="s">
        <v>17</v>
      </c>
      <c r="D1058" s="63">
        <f t="shared" si="956"/>
        <v>634.249471458774</v>
      </c>
      <c r="E1058" s="52">
        <v>473</v>
      </c>
      <c r="F1058" s="53">
        <v>478</v>
      </c>
      <c r="G1058" s="53">
        <v>483</v>
      </c>
      <c r="H1058" s="67">
        <f t="shared" si="957"/>
        <v>3171.24735729387</v>
      </c>
      <c r="I1058" s="67">
        <f t="shared" si="958"/>
        <v>3171.24735729387</v>
      </c>
      <c r="J1058" s="67">
        <f t="shared" si="959"/>
        <v>6342.49471458774</v>
      </c>
    </row>
    <row r="1059" ht="15.75" customHeight="1" spans="1:10">
      <c r="A1059" s="73">
        <v>44833</v>
      </c>
      <c r="B1059" s="51" t="s">
        <v>286</v>
      </c>
      <c r="C1059" s="51" t="s">
        <v>17</v>
      </c>
      <c r="D1059" s="63">
        <f t="shared" ref="D1059:D1062" si="960">300000/E1059</f>
        <v>157.48031496063</v>
      </c>
      <c r="E1059" s="53">
        <v>1905</v>
      </c>
      <c r="F1059" s="53">
        <v>1925</v>
      </c>
      <c r="G1059" s="79">
        <v>0</v>
      </c>
      <c r="H1059" s="67">
        <f t="shared" si="957"/>
        <v>3149.6062992126</v>
      </c>
      <c r="I1059" s="67" t="str">
        <f t="shared" si="958"/>
        <v>0.00</v>
      </c>
      <c r="J1059" s="67">
        <f t="shared" si="959"/>
        <v>3149.6062992126</v>
      </c>
    </row>
    <row r="1060" ht="15.75" customHeight="1" spans="1:10">
      <c r="A1060" s="73">
        <v>44833</v>
      </c>
      <c r="B1060" s="51" t="s">
        <v>334</v>
      </c>
      <c r="C1060" s="51" t="s">
        <v>17</v>
      </c>
      <c r="D1060" s="63">
        <f t="shared" si="960"/>
        <v>635.593220338983</v>
      </c>
      <c r="E1060" s="53">
        <v>472</v>
      </c>
      <c r="F1060" s="53">
        <v>477</v>
      </c>
      <c r="G1060" s="54">
        <v>482</v>
      </c>
      <c r="H1060" s="67">
        <f t="shared" si="957"/>
        <v>3177.96610169492</v>
      </c>
      <c r="I1060" s="67">
        <f t="shared" si="958"/>
        <v>3177.96610169492</v>
      </c>
      <c r="J1060" s="67">
        <f t="shared" si="959"/>
        <v>6355.93220338983</v>
      </c>
    </row>
    <row r="1061" ht="15.75" customHeight="1" spans="1:10">
      <c r="A1061" s="73">
        <v>44833</v>
      </c>
      <c r="B1061" s="51" t="s">
        <v>293</v>
      </c>
      <c r="C1061" s="51" t="s">
        <v>17</v>
      </c>
      <c r="D1061" s="63">
        <f t="shared" si="960"/>
        <v>440.528634361233</v>
      </c>
      <c r="E1061" s="53">
        <v>681</v>
      </c>
      <c r="F1061" s="53">
        <v>687</v>
      </c>
      <c r="G1061" s="54">
        <v>694</v>
      </c>
      <c r="H1061" s="67">
        <f t="shared" si="957"/>
        <v>2643.1718061674</v>
      </c>
      <c r="I1061" s="67">
        <f t="shared" si="958"/>
        <v>3083.70044052863</v>
      </c>
      <c r="J1061" s="67">
        <f t="shared" si="959"/>
        <v>5726.87224669604</v>
      </c>
    </row>
    <row r="1062" ht="15.75" customHeight="1" spans="1:10">
      <c r="A1062" s="73">
        <v>44833</v>
      </c>
      <c r="B1062" s="51" t="s">
        <v>100</v>
      </c>
      <c r="C1062" s="51" t="s">
        <v>17</v>
      </c>
      <c r="D1062" s="63">
        <f t="shared" si="960"/>
        <v>333.333333333333</v>
      </c>
      <c r="E1062" s="53">
        <v>900</v>
      </c>
      <c r="F1062" s="53">
        <v>910</v>
      </c>
      <c r="G1062" s="79">
        <v>0</v>
      </c>
      <c r="H1062" s="67">
        <f t="shared" si="957"/>
        <v>3333.33333333333</v>
      </c>
      <c r="I1062" s="67" t="str">
        <f t="shared" si="958"/>
        <v>0.00</v>
      </c>
      <c r="J1062" s="67">
        <f t="shared" si="959"/>
        <v>3333.33333333333</v>
      </c>
    </row>
    <row r="1063" ht="15.75" customHeight="1" spans="1:10">
      <c r="A1063" s="73">
        <v>44832</v>
      </c>
      <c r="B1063" s="51" t="s">
        <v>78</v>
      </c>
      <c r="C1063" s="51" t="s">
        <v>17</v>
      </c>
      <c r="D1063" s="63">
        <f t="shared" ref="D1063:D1066" si="961">300000/E1063</f>
        <v>153.688524590164</v>
      </c>
      <c r="E1063" s="53">
        <v>1952</v>
      </c>
      <c r="F1063" s="53">
        <v>1968</v>
      </c>
      <c r="G1063" s="79">
        <v>0</v>
      </c>
      <c r="H1063" s="67">
        <f t="shared" ref="H1063:H1066" si="962">IF(C1063="BUY",(F1063-E1063)*D1063,(E1063-F1063)*D1063)</f>
        <v>2459.01639344262</v>
      </c>
      <c r="I1063" s="67" t="str">
        <f t="shared" ref="I1063:I1066" si="963">IF(G1063=0,"0.00",IF(C1063="BUY",(G1063-F1063)*D1063,(F1063-G1063)*D1063))</f>
        <v>0.00</v>
      </c>
      <c r="J1063" s="67">
        <f t="shared" ref="J1063:J1066" si="964">I1063+H1063</f>
        <v>2459.01639344262</v>
      </c>
    </row>
    <row r="1064" ht="15.75" customHeight="1" spans="1:10">
      <c r="A1064" s="73">
        <v>44832</v>
      </c>
      <c r="B1064" s="51" t="s">
        <v>188</v>
      </c>
      <c r="C1064" s="51" t="s">
        <v>17</v>
      </c>
      <c r="D1064" s="63">
        <f t="shared" si="961"/>
        <v>1022.1465076661</v>
      </c>
      <c r="E1064" s="53">
        <v>293.5</v>
      </c>
      <c r="F1064" s="53">
        <v>290</v>
      </c>
      <c r="G1064" s="79">
        <v>0</v>
      </c>
      <c r="H1064" s="67">
        <f t="shared" si="962"/>
        <v>-3577.51277683135</v>
      </c>
      <c r="I1064" s="67" t="str">
        <f t="shared" si="963"/>
        <v>0.00</v>
      </c>
      <c r="J1064" s="67">
        <f t="shared" si="964"/>
        <v>-3577.51277683135</v>
      </c>
    </row>
    <row r="1065" ht="15.75" customHeight="1" spans="1:10">
      <c r="A1065" s="73">
        <v>44832</v>
      </c>
      <c r="B1065" s="51" t="s">
        <v>152</v>
      </c>
      <c r="C1065" s="51" t="s">
        <v>17</v>
      </c>
      <c r="D1065" s="63">
        <f t="shared" si="961"/>
        <v>145.4898157129</v>
      </c>
      <c r="E1065" s="53">
        <v>2062</v>
      </c>
      <c r="F1065" s="53">
        <v>2080</v>
      </c>
      <c r="G1065" s="54">
        <v>2100</v>
      </c>
      <c r="H1065" s="67">
        <f t="shared" si="962"/>
        <v>2618.8166828322</v>
      </c>
      <c r="I1065" s="67">
        <f t="shared" si="963"/>
        <v>2909.796314258</v>
      </c>
      <c r="J1065" s="67">
        <f t="shared" si="964"/>
        <v>5528.6129970902</v>
      </c>
    </row>
    <row r="1066" ht="15.75" customHeight="1" spans="1:10">
      <c r="A1066" s="73">
        <v>44832</v>
      </c>
      <c r="B1066" s="51" t="s">
        <v>334</v>
      </c>
      <c r="C1066" s="51" t="s">
        <v>17</v>
      </c>
      <c r="D1066" s="63">
        <f t="shared" si="961"/>
        <v>642.398286937902</v>
      </c>
      <c r="E1066" s="53">
        <v>467</v>
      </c>
      <c r="F1066" s="53">
        <v>472</v>
      </c>
      <c r="G1066" s="54">
        <v>476</v>
      </c>
      <c r="H1066" s="67">
        <f t="shared" si="962"/>
        <v>3211.99143468951</v>
      </c>
      <c r="I1066" s="67">
        <f t="shared" si="963"/>
        <v>2569.59314775161</v>
      </c>
      <c r="J1066" s="67">
        <f t="shared" si="964"/>
        <v>5781.58458244111</v>
      </c>
    </row>
    <row r="1067" ht="15.75" customHeight="1" spans="1:10">
      <c r="A1067" s="73">
        <v>44831</v>
      </c>
      <c r="B1067" s="51" t="s">
        <v>230</v>
      </c>
      <c r="C1067" s="51" t="s">
        <v>17</v>
      </c>
      <c r="D1067" s="63">
        <f t="shared" ref="D1067:D1070" si="965">300000/E1067</f>
        <v>248.756218905473</v>
      </c>
      <c r="E1067" s="53">
        <v>1206</v>
      </c>
      <c r="F1067" s="53">
        <v>1220</v>
      </c>
      <c r="G1067" s="54">
        <v>1235</v>
      </c>
      <c r="H1067" s="67">
        <f t="shared" ref="H1067" si="966">IF(C1067="BUY",(F1067-E1067)*D1067,(E1067-F1067)*D1067)</f>
        <v>3482.58706467662</v>
      </c>
      <c r="I1067" s="67">
        <f t="shared" ref="I1067" si="967">IF(G1067=0,"0.00",IF(C1067="BUY",(G1067-F1067)*D1067,(F1067-G1067)*D1067))</f>
        <v>3731.34328358209</v>
      </c>
      <c r="J1067" s="67">
        <f t="shared" ref="J1067" si="968">I1067+H1067</f>
        <v>7213.93034825871</v>
      </c>
    </row>
    <row r="1068" ht="15.75" customHeight="1" spans="1:10">
      <c r="A1068" s="73">
        <v>44831</v>
      </c>
      <c r="B1068" s="51" t="s">
        <v>334</v>
      </c>
      <c r="C1068" s="51" t="s">
        <v>20</v>
      </c>
      <c r="D1068" s="63">
        <f t="shared" si="965"/>
        <v>637.619553666312</v>
      </c>
      <c r="E1068" s="53">
        <v>470.5</v>
      </c>
      <c r="F1068" s="53">
        <v>466</v>
      </c>
      <c r="G1068" s="54">
        <v>462</v>
      </c>
      <c r="H1068" s="67">
        <f t="shared" ref="H1068:H1069" si="969">IF(C1068="BUY",(F1068-E1068)*D1068,(E1068-F1068)*D1068)</f>
        <v>2869.28799149841</v>
      </c>
      <c r="I1068" s="67">
        <f t="shared" ref="I1068:I1069" si="970">IF(G1068=0,"0.00",IF(C1068="BUY",(G1068-F1068)*D1068,(F1068-G1068)*D1068))</f>
        <v>2550.47821466525</v>
      </c>
      <c r="J1068" s="67">
        <f t="shared" ref="J1068:J1069" si="971">I1068+H1068</f>
        <v>5419.76620616366</v>
      </c>
    </row>
    <row r="1069" ht="15.75" customHeight="1" spans="1:10">
      <c r="A1069" s="73">
        <v>44831</v>
      </c>
      <c r="B1069" s="51" t="s">
        <v>359</v>
      </c>
      <c r="C1069" s="51" t="s">
        <v>17</v>
      </c>
      <c r="D1069" s="63">
        <f t="shared" si="965"/>
        <v>585.9375</v>
      </c>
      <c r="E1069" s="53">
        <v>512</v>
      </c>
      <c r="F1069" s="53">
        <v>506</v>
      </c>
      <c r="G1069" s="79">
        <v>0</v>
      </c>
      <c r="H1069" s="67">
        <f t="shared" si="969"/>
        <v>-3515.625</v>
      </c>
      <c r="I1069" s="67" t="str">
        <f t="shared" si="970"/>
        <v>0.00</v>
      </c>
      <c r="J1069" s="67">
        <f t="shared" si="971"/>
        <v>-3515.625</v>
      </c>
    </row>
    <row r="1070" ht="15.75" customHeight="1" spans="1:10">
      <c r="A1070" s="73">
        <v>44831</v>
      </c>
      <c r="B1070" s="51" t="s">
        <v>253</v>
      </c>
      <c r="C1070" s="51" t="s">
        <v>20</v>
      </c>
      <c r="D1070" s="63">
        <f t="shared" si="965"/>
        <v>340.909090909091</v>
      </c>
      <c r="E1070" s="53">
        <v>880</v>
      </c>
      <c r="F1070" s="53">
        <v>876</v>
      </c>
      <c r="G1070" s="79">
        <v>0</v>
      </c>
      <c r="H1070" s="67">
        <f t="shared" ref="H1070" si="972">IF(C1070="BUY",(F1070-E1070)*D1070,(E1070-F1070)*D1070)</f>
        <v>1363.63636363636</v>
      </c>
      <c r="I1070" s="67" t="str">
        <f t="shared" ref="I1070" si="973">IF(G1070=0,"0.00",IF(C1070="BUY",(G1070-F1070)*D1070,(F1070-G1070)*D1070))</f>
        <v>0.00</v>
      </c>
      <c r="J1070" s="67">
        <f t="shared" ref="J1070" si="974">I1070+H1070</f>
        <v>1363.63636363636</v>
      </c>
    </row>
    <row r="1071" ht="15.75" customHeight="1" spans="1:10">
      <c r="A1071" s="73">
        <v>44830</v>
      </c>
      <c r="B1071" s="51" t="s">
        <v>71</v>
      </c>
      <c r="C1071" s="51" t="s">
        <v>17</v>
      </c>
      <c r="D1071" s="63">
        <f t="shared" ref="D1071:D1074" si="975">300000/E1071</f>
        <v>505.902192242833</v>
      </c>
      <c r="E1071" s="53">
        <v>593</v>
      </c>
      <c r="F1071" s="53">
        <v>598</v>
      </c>
      <c r="G1071" s="54">
        <v>605</v>
      </c>
      <c r="H1071" s="67">
        <f t="shared" ref="H1071:H1074" si="976">IF(C1071="BUY",(F1071-E1071)*D1071,(E1071-F1071)*D1071)</f>
        <v>2529.51096121417</v>
      </c>
      <c r="I1071" s="67">
        <f t="shared" ref="I1071:I1074" si="977">IF(G1071=0,"0.00",IF(C1071="BUY",(G1071-F1071)*D1071,(F1071-G1071)*D1071))</f>
        <v>3541.31534569983</v>
      </c>
      <c r="J1071" s="67">
        <f t="shared" ref="J1071:J1074" si="978">I1071+H1071</f>
        <v>6070.826306914</v>
      </c>
    </row>
    <row r="1072" ht="15.75" customHeight="1" spans="1:10">
      <c r="A1072" s="73">
        <v>44830</v>
      </c>
      <c r="B1072" s="51" t="s">
        <v>360</v>
      </c>
      <c r="C1072" s="51" t="s">
        <v>17</v>
      </c>
      <c r="D1072" s="63">
        <f t="shared" si="975"/>
        <v>2643.1718061674</v>
      </c>
      <c r="E1072" s="53">
        <v>113.5</v>
      </c>
      <c r="F1072" s="53">
        <v>115</v>
      </c>
      <c r="G1072" s="79">
        <v>0</v>
      </c>
      <c r="H1072" s="67">
        <f t="shared" si="976"/>
        <v>3964.7577092511</v>
      </c>
      <c r="I1072" s="67" t="str">
        <f t="shared" si="977"/>
        <v>0.00</v>
      </c>
      <c r="J1072" s="67">
        <f t="shared" si="978"/>
        <v>3964.7577092511</v>
      </c>
    </row>
    <row r="1073" ht="15.75" customHeight="1" spans="1:10">
      <c r="A1073" s="73">
        <v>44830</v>
      </c>
      <c r="B1073" s="51" t="s">
        <v>334</v>
      </c>
      <c r="C1073" s="51" t="s">
        <v>20</v>
      </c>
      <c r="D1073" s="63">
        <f t="shared" si="975"/>
        <v>616.649537512847</v>
      </c>
      <c r="E1073" s="53">
        <v>486.5</v>
      </c>
      <c r="F1073" s="53">
        <v>482</v>
      </c>
      <c r="G1073" s="79">
        <v>0</v>
      </c>
      <c r="H1073" s="67">
        <f t="shared" si="976"/>
        <v>2774.92291880781</v>
      </c>
      <c r="I1073" s="67" t="str">
        <f t="shared" si="977"/>
        <v>0.00</v>
      </c>
      <c r="J1073" s="67">
        <f t="shared" si="978"/>
        <v>2774.92291880781</v>
      </c>
    </row>
    <row r="1074" ht="15.75" customHeight="1" spans="1:10">
      <c r="A1074" s="73">
        <v>44830</v>
      </c>
      <c r="B1074" s="51" t="s">
        <v>253</v>
      </c>
      <c r="C1074" s="51" t="s">
        <v>20</v>
      </c>
      <c r="D1074" s="63">
        <f t="shared" si="975"/>
        <v>326.086956521739</v>
      </c>
      <c r="E1074" s="53">
        <v>920</v>
      </c>
      <c r="F1074" s="53">
        <v>910</v>
      </c>
      <c r="G1074" s="54">
        <v>900</v>
      </c>
      <c r="H1074" s="67">
        <f t="shared" si="976"/>
        <v>3260.86956521739</v>
      </c>
      <c r="I1074" s="67">
        <f t="shared" si="977"/>
        <v>3260.86956521739</v>
      </c>
      <c r="J1074" s="67">
        <f t="shared" si="978"/>
        <v>6521.73913043478</v>
      </c>
    </row>
    <row r="1075" ht="15.75" customHeight="1" spans="1:10">
      <c r="A1075" s="73">
        <v>44827</v>
      </c>
      <c r="B1075" s="51" t="s">
        <v>130</v>
      </c>
      <c r="C1075" s="51" t="s">
        <v>17</v>
      </c>
      <c r="D1075" s="63">
        <f t="shared" ref="D1075:D1077" si="979">300000/E1075</f>
        <v>234.375</v>
      </c>
      <c r="E1075" s="53">
        <v>1280</v>
      </c>
      <c r="F1075" s="53">
        <v>1292</v>
      </c>
      <c r="G1075" s="79">
        <v>0</v>
      </c>
      <c r="H1075" s="67">
        <f t="shared" ref="H1075:H1077" si="980">IF(C1075="BUY",(F1075-E1075)*D1075,(E1075-F1075)*D1075)</f>
        <v>2812.5</v>
      </c>
      <c r="I1075" s="67" t="str">
        <f t="shared" ref="I1075:I1077" si="981">IF(G1075=0,"0.00",IF(C1075="BUY",(G1075-F1075)*D1075,(F1075-G1075)*D1075))</f>
        <v>0.00</v>
      </c>
      <c r="J1075" s="67">
        <f t="shared" ref="J1075:J1077" si="982">I1075+H1075</f>
        <v>2812.5</v>
      </c>
    </row>
    <row r="1076" ht="15.75" customHeight="1" spans="1:10">
      <c r="A1076" s="73">
        <v>44827</v>
      </c>
      <c r="B1076" s="51" t="s">
        <v>278</v>
      </c>
      <c r="C1076" s="51" t="s">
        <v>17</v>
      </c>
      <c r="D1076" s="63">
        <f t="shared" si="979"/>
        <v>728.155339805825</v>
      </c>
      <c r="E1076" s="53">
        <v>412</v>
      </c>
      <c r="F1076" s="53">
        <v>416</v>
      </c>
      <c r="G1076" s="54">
        <v>420</v>
      </c>
      <c r="H1076" s="67">
        <f t="shared" si="980"/>
        <v>2912.6213592233</v>
      </c>
      <c r="I1076" s="67">
        <f t="shared" si="981"/>
        <v>2912.6213592233</v>
      </c>
      <c r="J1076" s="67">
        <f t="shared" si="982"/>
        <v>5825.2427184466</v>
      </c>
    </row>
    <row r="1077" ht="15.75" customHeight="1" spans="1:10">
      <c r="A1077" s="73">
        <v>44827</v>
      </c>
      <c r="B1077" s="51" t="s">
        <v>357</v>
      </c>
      <c r="C1077" s="51" t="s">
        <v>17</v>
      </c>
      <c r="D1077" s="63">
        <f t="shared" si="979"/>
        <v>1507.53768844221</v>
      </c>
      <c r="E1077" s="53">
        <v>199</v>
      </c>
      <c r="F1077" s="53">
        <v>201</v>
      </c>
      <c r="G1077" s="79">
        <v>0</v>
      </c>
      <c r="H1077" s="67">
        <f t="shared" si="980"/>
        <v>3015.07537688442</v>
      </c>
      <c r="I1077" s="67" t="str">
        <f t="shared" si="981"/>
        <v>0.00</v>
      </c>
      <c r="J1077" s="67">
        <f t="shared" si="982"/>
        <v>3015.07537688442</v>
      </c>
    </row>
    <row r="1078" ht="15.75" customHeight="1" spans="1:10">
      <c r="A1078" s="73">
        <v>44826</v>
      </c>
      <c r="B1078" s="51" t="s">
        <v>155</v>
      </c>
      <c r="C1078" s="51" t="s">
        <v>17</v>
      </c>
      <c r="D1078" s="63">
        <f t="shared" ref="D1078:D1080" si="983">300000/E1078</f>
        <v>157.728706624606</v>
      </c>
      <c r="E1078" s="53">
        <v>1902</v>
      </c>
      <c r="F1078" s="53">
        <v>1920</v>
      </c>
      <c r="G1078" s="79">
        <v>0</v>
      </c>
      <c r="H1078" s="67">
        <f t="shared" ref="H1078:H1080" si="984">IF(C1078="BUY",(F1078-E1078)*D1078,(E1078-F1078)*D1078)</f>
        <v>2839.1167192429</v>
      </c>
      <c r="I1078" s="67" t="str">
        <f t="shared" ref="I1078:I1080" si="985">IF(G1078=0,"0.00",IF(C1078="BUY",(G1078-F1078)*D1078,(F1078-G1078)*D1078))</f>
        <v>0.00</v>
      </c>
      <c r="J1078" s="67">
        <f t="shared" ref="J1078:J1080" si="986">I1078+H1078</f>
        <v>2839.1167192429</v>
      </c>
    </row>
    <row r="1079" ht="15.75" customHeight="1" spans="1:10">
      <c r="A1079" s="73">
        <v>44826</v>
      </c>
      <c r="B1079" s="51" t="s">
        <v>99</v>
      </c>
      <c r="C1079" s="51" t="s">
        <v>17</v>
      </c>
      <c r="D1079" s="63">
        <f t="shared" si="983"/>
        <v>643.776824034335</v>
      </c>
      <c r="E1079" s="53">
        <v>466</v>
      </c>
      <c r="F1079" s="53">
        <v>470</v>
      </c>
      <c r="G1079" s="54">
        <v>475</v>
      </c>
      <c r="H1079" s="67">
        <f t="shared" si="984"/>
        <v>2575.10729613734</v>
      </c>
      <c r="I1079" s="67">
        <f t="shared" si="985"/>
        <v>3218.88412017167</v>
      </c>
      <c r="J1079" s="67">
        <f t="shared" si="986"/>
        <v>5793.99141630901</v>
      </c>
    </row>
    <row r="1080" ht="15.75" customHeight="1" spans="1:10">
      <c r="A1080" s="73">
        <v>44826</v>
      </c>
      <c r="B1080" s="51" t="s">
        <v>361</v>
      </c>
      <c r="C1080" s="51" t="s">
        <v>17</v>
      </c>
      <c r="D1080" s="63">
        <f t="shared" si="983"/>
        <v>1500</v>
      </c>
      <c r="E1080" s="53">
        <v>200</v>
      </c>
      <c r="F1080" s="53">
        <v>201.9</v>
      </c>
      <c r="G1080" s="79">
        <v>0</v>
      </c>
      <c r="H1080" s="67">
        <f t="shared" si="984"/>
        <v>2850.00000000001</v>
      </c>
      <c r="I1080" s="67" t="str">
        <f t="shared" si="985"/>
        <v>0.00</v>
      </c>
      <c r="J1080" s="67">
        <f t="shared" si="986"/>
        <v>2850.00000000001</v>
      </c>
    </row>
    <row r="1081" ht="15.75" customHeight="1" spans="1:10">
      <c r="A1081" s="73">
        <v>44825</v>
      </c>
      <c r="B1081" s="51" t="s">
        <v>78</v>
      </c>
      <c r="C1081" s="51" t="s">
        <v>17</v>
      </c>
      <c r="D1081" s="63">
        <f t="shared" ref="D1081:D1084" si="987">300000/E1081</f>
        <v>147.783251231527</v>
      </c>
      <c r="E1081" s="53">
        <v>2030</v>
      </c>
      <c r="F1081" s="53">
        <v>2050</v>
      </c>
      <c r="G1081" s="54">
        <v>2075</v>
      </c>
      <c r="H1081" s="67">
        <f t="shared" ref="H1081:H1085" si="988">IF(C1081="BUY",(F1081-E1081)*D1081,(E1081-F1081)*D1081)</f>
        <v>2955.66502463054</v>
      </c>
      <c r="I1081" s="67">
        <f t="shared" ref="I1081:I1085" si="989">IF(G1081=0,"0.00",IF(C1081="BUY",(G1081-F1081)*D1081,(F1081-G1081)*D1081))</f>
        <v>3694.58128078818</v>
      </c>
      <c r="J1081" s="67">
        <f t="shared" ref="J1081:J1085" si="990">I1081+H1081</f>
        <v>6650.24630541872</v>
      </c>
    </row>
    <row r="1082" ht="15.75" customHeight="1" spans="1:10">
      <c r="A1082" s="73">
        <v>44825</v>
      </c>
      <c r="B1082" s="51" t="s">
        <v>246</v>
      </c>
      <c r="C1082" s="51" t="s">
        <v>20</v>
      </c>
      <c r="D1082" s="63">
        <f t="shared" si="987"/>
        <v>157.894736842105</v>
      </c>
      <c r="E1082" s="53">
        <v>1900</v>
      </c>
      <c r="F1082" s="53">
        <v>1885</v>
      </c>
      <c r="G1082" s="79">
        <v>0</v>
      </c>
      <c r="H1082" s="67">
        <f t="shared" si="988"/>
        <v>2368.42105263158</v>
      </c>
      <c r="I1082" s="67" t="str">
        <f t="shared" si="989"/>
        <v>0.00</v>
      </c>
      <c r="J1082" s="67">
        <f t="shared" si="990"/>
        <v>2368.42105263158</v>
      </c>
    </row>
    <row r="1083" ht="15.75" customHeight="1" spans="1:10">
      <c r="A1083" s="73">
        <v>44825</v>
      </c>
      <c r="B1083" s="51" t="s">
        <v>249</v>
      </c>
      <c r="C1083" s="51" t="s">
        <v>17</v>
      </c>
      <c r="D1083" s="63">
        <f t="shared" si="987"/>
        <v>308.324768756423</v>
      </c>
      <c r="E1083" s="53">
        <v>973</v>
      </c>
      <c r="F1083" s="53">
        <v>978</v>
      </c>
      <c r="G1083" s="79">
        <v>0</v>
      </c>
      <c r="H1083" s="67">
        <f t="shared" si="988"/>
        <v>1541.62384378212</v>
      </c>
      <c r="I1083" s="67" t="str">
        <f t="shared" si="989"/>
        <v>0.00</v>
      </c>
      <c r="J1083" s="67">
        <f t="shared" si="990"/>
        <v>1541.62384378212</v>
      </c>
    </row>
    <row r="1084" ht="15.75" customHeight="1" spans="1:10">
      <c r="A1084" s="73">
        <v>44825</v>
      </c>
      <c r="B1084" s="51" t="s">
        <v>362</v>
      </c>
      <c r="C1084" s="51" t="s">
        <v>17</v>
      </c>
      <c r="D1084" s="63">
        <f t="shared" si="987"/>
        <v>581.395348837209</v>
      </c>
      <c r="E1084" s="53">
        <v>516</v>
      </c>
      <c r="F1084" s="53">
        <v>509</v>
      </c>
      <c r="G1084" s="79">
        <v>0</v>
      </c>
      <c r="H1084" s="67">
        <f t="shared" si="988"/>
        <v>-4069.76744186047</v>
      </c>
      <c r="I1084" s="67" t="str">
        <f t="shared" si="989"/>
        <v>0.00</v>
      </c>
      <c r="J1084" s="67">
        <f t="shared" si="990"/>
        <v>-4069.76744186047</v>
      </c>
    </row>
    <row r="1085" ht="15.75" customHeight="1" spans="1:10">
      <c r="A1085" s="73">
        <v>44824</v>
      </c>
      <c r="B1085" s="51" t="s">
        <v>235</v>
      </c>
      <c r="C1085" s="51" t="s">
        <v>17</v>
      </c>
      <c r="D1085" s="63">
        <f t="shared" ref="D1085:D1092" si="991">300000/E1085</f>
        <v>1734.10404624277</v>
      </c>
      <c r="E1085" s="53">
        <v>173</v>
      </c>
      <c r="F1085" s="53">
        <v>175</v>
      </c>
      <c r="G1085" s="54">
        <v>177</v>
      </c>
      <c r="H1085" s="67">
        <f t="shared" si="988"/>
        <v>3468.20809248555</v>
      </c>
      <c r="I1085" s="67">
        <f t="shared" si="989"/>
        <v>3468.20809248555</v>
      </c>
      <c r="J1085" s="67">
        <f t="shared" si="990"/>
        <v>6936.4161849711</v>
      </c>
    </row>
    <row r="1086" ht="15.75" customHeight="1" spans="1:10">
      <c r="A1086" s="73">
        <v>44824</v>
      </c>
      <c r="B1086" s="51" t="s">
        <v>352</v>
      </c>
      <c r="C1086" s="51" t="s">
        <v>17</v>
      </c>
      <c r="D1086" s="63">
        <f t="shared" si="991"/>
        <v>2586.20689655172</v>
      </c>
      <c r="E1086" s="53">
        <v>116</v>
      </c>
      <c r="F1086" s="53">
        <v>117.5</v>
      </c>
      <c r="G1086" s="54">
        <v>119</v>
      </c>
      <c r="H1086" s="67">
        <f t="shared" ref="H1086:H1092" si="992">IF(C1086="BUY",(F1086-E1086)*D1086,(E1086-F1086)*D1086)</f>
        <v>3879.31034482759</v>
      </c>
      <c r="I1086" s="67">
        <f t="shared" ref="I1086:I1092" si="993">IF(G1086=0,"0.00",IF(C1086="BUY",(G1086-F1086)*D1086,(F1086-G1086)*D1086))</f>
        <v>3879.31034482759</v>
      </c>
      <c r="J1086" s="67">
        <f t="shared" ref="J1086:J1092" si="994">I1086+H1086</f>
        <v>7758.62068965517</v>
      </c>
    </row>
    <row r="1087" ht="15.75" customHeight="1" spans="1:10">
      <c r="A1087" s="73">
        <v>44824</v>
      </c>
      <c r="B1087" s="51" t="s">
        <v>362</v>
      </c>
      <c r="C1087" s="51" t="s">
        <v>17</v>
      </c>
      <c r="D1087" s="63">
        <f t="shared" si="991"/>
        <v>584.795321637427</v>
      </c>
      <c r="E1087" s="53">
        <v>513</v>
      </c>
      <c r="F1087" s="53">
        <v>518</v>
      </c>
      <c r="G1087" s="79">
        <v>0</v>
      </c>
      <c r="H1087" s="67">
        <f t="shared" si="992"/>
        <v>2923.97660818713</v>
      </c>
      <c r="I1087" s="67" t="str">
        <f t="shared" si="993"/>
        <v>0.00</v>
      </c>
      <c r="J1087" s="67">
        <f t="shared" si="994"/>
        <v>2923.97660818713</v>
      </c>
    </row>
    <row r="1088" ht="15.75" customHeight="1" spans="1:10">
      <c r="A1088" s="73">
        <v>44824</v>
      </c>
      <c r="B1088" s="51" t="s">
        <v>115</v>
      </c>
      <c r="C1088" s="51" t="s">
        <v>17</v>
      </c>
      <c r="D1088" s="63">
        <f t="shared" si="991"/>
        <v>271.985494106981</v>
      </c>
      <c r="E1088" s="53">
        <v>1103</v>
      </c>
      <c r="F1088" s="53">
        <v>1112</v>
      </c>
      <c r="G1088" s="54">
        <v>1125</v>
      </c>
      <c r="H1088" s="67">
        <f t="shared" si="992"/>
        <v>2447.86944696283</v>
      </c>
      <c r="I1088" s="67">
        <f t="shared" si="993"/>
        <v>3535.81142339075</v>
      </c>
      <c r="J1088" s="67">
        <f t="shared" si="994"/>
        <v>5983.68087035358</v>
      </c>
    </row>
    <row r="1089" ht="15.75" customHeight="1" spans="1:10">
      <c r="A1089" s="73">
        <v>44823</v>
      </c>
      <c r="B1089" s="51" t="s">
        <v>235</v>
      </c>
      <c r="C1089" s="51" t="s">
        <v>17</v>
      </c>
      <c r="D1089" s="63">
        <f t="shared" si="991"/>
        <v>1754.38596491228</v>
      </c>
      <c r="E1089" s="53">
        <v>171</v>
      </c>
      <c r="F1089" s="53">
        <v>173</v>
      </c>
      <c r="G1089" s="79">
        <v>0</v>
      </c>
      <c r="H1089" s="67">
        <f t="shared" si="992"/>
        <v>3508.77192982456</v>
      </c>
      <c r="I1089" s="67" t="str">
        <f t="shared" si="993"/>
        <v>0.00</v>
      </c>
      <c r="J1089" s="67">
        <f t="shared" si="994"/>
        <v>3508.77192982456</v>
      </c>
    </row>
    <row r="1090" ht="15.75" customHeight="1" spans="1:10">
      <c r="A1090" s="73">
        <v>44823</v>
      </c>
      <c r="B1090" s="51" t="s">
        <v>363</v>
      </c>
      <c r="C1090" s="51" t="s">
        <v>17</v>
      </c>
      <c r="D1090" s="63">
        <f t="shared" si="991"/>
        <v>737.100737100737</v>
      </c>
      <c r="E1090" s="53">
        <v>407</v>
      </c>
      <c r="F1090" s="53">
        <v>402</v>
      </c>
      <c r="G1090" s="79">
        <v>0</v>
      </c>
      <c r="H1090" s="67">
        <f t="shared" si="992"/>
        <v>-3685.50368550369</v>
      </c>
      <c r="I1090" s="67" t="str">
        <f t="shared" si="993"/>
        <v>0.00</v>
      </c>
      <c r="J1090" s="67">
        <f t="shared" si="994"/>
        <v>-3685.50368550369</v>
      </c>
    </row>
    <row r="1091" ht="15.75" customHeight="1" spans="1:10">
      <c r="A1091" s="73">
        <v>44823</v>
      </c>
      <c r="B1091" s="51" t="s">
        <v>309</v>
      </c>
      <c r="C1091" s="51" t="s">
        <v>17</v>
      </c>
      <c r="D1091" s="63">
        <f t="shared" si="991"/>
        <v>223.048327137546</v>
      </c>
      <c r="E1091" s="53">
        <v>1345</v>
      </c>
      <c r="F1091" s="53">
        <v>1360</v>
      </c>
      <c r="G1091" s="79">
        <v>0</v>
      </c>
      <c r="H1091" s="67">
        <f t="shared" si="992"/>
        <v>3345.7249070632</v>
      </c>
      <c r="I1091" s="67" t="str">
        <f t="shared" si="993"/>
        <v>0.00</v>
      </c>
      <c r="J1091" s="67">
        <f t="shared" si="994"/>
        <v>3345.7249070632</v>
      </c>
    </row>
    <row r="1092" ht="15.75" customHeight="1" spans="1:10">
      <c r="A1092" s="73">
        <v>44823</v>
      </c>
      <c r="B1092" s="51" t="s">
        <v>188</v>
      </c>
      <c r="C1092" s="51" t="s">
        <v>17</v>
      </c>
      <c r="D1092" s="63">
        <f t="shared" si="991"/>
        <v>917.43119266055</v>
      </c>
      <c r="E1092" s="53">
        <v>327</v>
      </c>
      <c r="F1092" s="53">
        <v>329</v>
      </c>
      <c r="G1092" s="79">
        <v>0</v>
      </c>
      <c r="H1092" s="67">
        <f t="shared" si="992"/>
        <v>1834.8623853211</v>
      </c>
      <c r="I1092" s="67" t="str">
        <f t="shared" si="993"/>
        <v>0.00</v>
      </c>
      <c r="J1092" s="67">
        <f t="shared" si="994"/>
        <v>1834.8623853211</v>
      </c>
    </row>
    <row r="1093" ht="15.75" customHeight="1" spans="1:10">
      <c r="A1093" s="73">
        <v>44820</v>
      </c>
      <c r="B1093" s="51" t="s">
        <v>334</v>
      </c>
      <c r="C1093" s="51" t="s">
        <v>17</v>
      </c>
      <c r="D1093" s="63">
        <f t="shared" ref="D1093:D1111" si="995">300000/E1093</f>
        <v>454.545454545455</v>
      </c>
      <c r="E1093" s="53">
        <v>660</v>
      </c>
      <c r="F1093" s="53">
        <v>653</v>
      </c>
      <c r="G1093" s="79">
        <v>0</v>
      </c>
      <c r="H1093" s="67">
        <f t="shared" ref="H1093:H1111" si="996">IF(C1093="BUY",(F1093-E1093)*D1093,(E1093-F1093)*D1093)</f>
        <v>-3181.81818181818</v>
      </c>
      <c r="I1093" s="67" t="str">
        <f t="shared" ref="I1093:I1111" si="997">IF(G1093=0,"0.00",IF(C1093="BUY",(G1093-F1093)*D1093,(F1093-G1093)*D1093))</f>
        <v>0.00</v>
      </c>
      <c r="J1093" s="67">
        <f t="shared" ref="J1093:J1111" si="998">I1093+H1093</f>
        <v>-3181.81818181818</v>
      </c>
    </row>
    <row r="1094" ht="15.75" customHeight="1" spans="1:10">
      <c r="A1094" s="73">
        <v>44820</v>
      </c>
      <c r="B1094" s="51" t="s">
        <v>188</v>
      </c>
      <c r="C1094" s="51" t="s">
        <v>17</v>
      </c>
      <c r="D1094" s="63">
        <f t="shared" si="995"/>
        <v>928.792569659443</v>
      </c>
      <c r="E1094" s="53">
        <v>323</v>
      </c>
      <c r="F1094" s="53">
        <v>327</v>
      </c>
      <c r="G1094" s="79">
        <v>0</v>
      </c>
      <c r="H1094" s="67">
        <f t="shared" si="996"/>
        <v>3715.17027863777</v>
      </c>
      <c r="I1094" s="67" t="str">
        <f t="shared" si="997"/>
        <v>0.00</v>
      </c>
      <c r="J1094" s="67">
        <f t="shared" si="998"/>
        <v>3715.17027863777</v>
      </c>
    </row>
    <row r="1095" ht="15.75" customHeight="1" spans="1:10">
      <c r="A1095" s="73">
        <v>44820</v>
      </c>
      <c r="B1095" s="51" t="s">
        <v>335</v>
      </c>
      <c r="C1095" s="51" t="s">
        <v>17</v>
      </c>
      <c r="D1095" s="63">
        <f t="shared" si="995"/>
        <v>750</v>
      </c>
      <c r="E1095" s="53">
        <v>400</v>
      </c>
      <c r="F1095" s="53">
        <v>405</v>
      </c>
      <c r="G1095" s="79">
        <v>0</v>
      </c>
      <c r="H1095" s="67">
        <f t="shared" si="996"/>
        <v>3750</v>
      </c>
      <c r="I1095" s="67" t="str">
        <f t="shared" si="997"/>
        <v>0.00</v>
      </c>
      <c r="J1095" s="67">
        <f t="shared" si="998"/>
        <v>3750</v>
      </c>
    </row>
    <row r="1096" ht="15.75" customHeight="1" spans="1:10">
      <c r="A1096" s="73">
        <v>44820</v>
      </c>
      <c r="B1096" s="51" t="s">
        <v>364</v>
      </c>
      <c r="C1096" s="51" t="s">
        <v>17</v>
      </c>
      <c r="D1096" s="63">
        <f t="shared" si="995"/>
        <v>142.18009478673</v>
      </c>
      <c r="E1096" s="53">
        <v>2110</v>
      </c>
      <c r="F1096" s="53">
        <v>2130</v>
      </c>
      <c r="G1096" s="79">
        <v>0</v>
      </c>
      <c r="H1096" s="67">
        <f t="shared" si="996"/>
        <v>2843.6018957346</v>
      </c>
      <c r="I1096" s="67" t="str">
        <f t="shared" si="997"/>
        <v>0.00</v>
      </c>
      <c r="J1096" s="67">
        <f t="shared" si="998"/>
        <v>2843.6018957346</v>
      </c>
    </row>
    <row r="1097" ht="15.75" customHeight="1" spans="1:10">
      <c r="A1097" s="73">
        <v>44819</v>
      </c>
      <c r="B1097" s="51" t="s">
        <v>168</v>
      </c>
      <c r="C1097" s="51" t="s">
        <v>17</v>
      </c>
      <c r="D1097" s="63">
        <f t="shared" si="995"/>
        <v>627.615062761506</v>
      </c>
      <c r="E1097" s="53">
        <v>478</v>
      </c>
      <c r="F1097" s="53">
        <v>478</v>
      </c>
      <c r="G1097" s="79">
        <v>0</v>
      </c>
      <c r="H1097" s="67">
        <f t="shared" si="996"/>
        <v>0</v>
      </c>
      <c r="I1097" s="67" t="str">
        <f t="shared" si="997"/>
        <v>0.00</v>
      </c>
      <c r="J1097" s="67">
        <f t="shared" si="998"/>
        <v>0</v>
      </c>
    </row>
    <row r="1098" ht="15.75" customHeight="1" spans="1:10">
      <c r="A1098" s="73">
        <v>44819</v>
      </c>
      <c r="B1098" s="51" t="s">
        <v>365</v>
      </c>
      <c r="C1098" s="51" t="s">
        <v>17</v>
      </c>
      <c r="D1098" s="63">
        <f t="shared" si="995"/>
        <v>84.0336134453782</v>
      </c>
      <c r="E1098" s="53">
        <v>3570</v>
      </c>
      <c r="F1098" s="53">
        <v>3600</v>
      </c>
      <c r="G1098" s="79">
        <v>0</v>
      </c>
      <c r="H1098" s="67">
        <f t="shared" si="996"/>
        <v>2521.00840336134</v>
      </c>
      <c r="I1098" s="67" t="str">
        <f t="shared" si="997"/>
        <v>0.00</v>
      </c>
      <c r="J1098" s="67">
        <f t="shared" si="998"/>
        <v>2521.00840336134</v>
      </c>
    </row>
    <row r="1099" ht="15.75" customHeight="1" spans="1:10">
      <c r="A1099" s="73">
        <v>44819</v>
      </c>
      <c r="B1099" s="51" t="s">
        <v>230</v>
      </c>
      <c r="C1099" s="51" t="s">
        <v>17</v>
      </c>
      <c r="D1099" s="63">
        <f t="shared" si="995"/>
        <v>246.913580246914</v>
      </c>
      <c r="E1099" s="53">
        <v>1215</v>
      </c>
      <c r="F1099" s="53">
        <v>1227</v>
      </c>
      <c r="G1099" s="54">
        <v>1240</v>
      </c>
      <c r="H1099" s="67">
        <f t="shared" si="996"/>
        <v>2962.96296296296</v>
      </c>
      <c r="I1099" s="67">
        <f t="shared" si="997"/>
        <v>3209.87654320988</v>
      </c>
      <c r="J1099" s="67">
        <f t="shared" si="998"/>
        <v>6172.83950617284</v>
      </c>
    </row>
    <row r="1100" ht="15.75" customHeight="1" spans="1:10">
      <c r="A1100" s="73">
        <v>44819</v>
      </c>
      <c r="B1100" s="51" t="s">
        <v>188</v>
      </c>
      <c r="C1100" s="51" t="s">
        <v>17</v>
      </c>
      <c r="D1100" s="63">
        <f t="shared" si="995"/>
        <v>970.873786407767</v>
      </c>
      <c r="E1100" s="53">
        <v>309</v>
      </c>
      <c r="F1100" s="53">
        <v>312</v>
      </c>
      <c r="G1100" s="79">
        <v>0</v>
      </c>
      <c r="H1100" s="67">
        <f t="shared" si="996"/>
        <v>2912.6213592233</v>
      </c>
      <c r="I1100" s="67" t="str">
        <f t="shared" si="997"/>
        <v>0.00</v>
      </c>
      <c r="J1100" s="67">
        <f t="shared" si="998"/>
        <v>2912.6213592233</v>
      </c>
    </row>
    <row r="1101" ht="15.75" customHeight="1" spans="1:10">
      <c r="A1101" s="73">
        <v>44819</v>
      </c>
      <c r="B1101" s="51" t="s">
        <v>334</v>
      </c>
      <c r="C1101" s="51" t="s">
        <v>17</v>
      </c>
      <c r="D1101" s="63">
        <f t="shared" si="995"/>
        <v>457.317073170732</v>
      </c>
      <c r="E1101" s="53">
        <v>656</v>
      </c>
      <c r="F1101" s="53">
        <v>662</v>
      </c>
      <c r="G1101" s="54">
        <v>668</v>
      </c>
      <c r="H1101" s="67">
        <f t="shared" si="996"/>
        <v>2743.90243902439</v>
      </c>
      <c r="I1101" s="67">
        <f t="shared" si="997"/>
        <v>2743.90243902439</v>
      </c>
      <c r="J1101" s="67">
        <f t="shared" si="998"/>
        <v>5487.80487804878</v>
      </c>
    </row>
    <row r="1102" ht="15.75" customHeight="1" spans="1:10">
      <c r="A1102" s="73">
        <v>44818</v>
      </c>
      <c r="B1102" s="51" t="s">
        <v>366</v>
      </c>
      <c r="C1102" s="51" t="s">
        <v>17</v>
      </c>
      <c r="D1102" s="63">
        <f t="shared" si="995"/>
        <v>2033.89830508475</v>
      </c>
      <c r="E1102" s="53">
        <v>147.5</v>
      </c>
      <c r="F1102" s="53">
        <v>149</v>
      </c>
      <c r="G1102" s="79">
        <v>0</v>
      </c>
      <c r="H1102" s="67">
        <f t="shared" si="996"/>
        <v>3050.84745762712</v>
      </c>
      <c r="I1102" s="67" t="str">
        <f t="shared" si="997"/>
        <v>0.00</v>
      </c>
      <c r="J1102" s="67">
        <f t="shared" si="998"/>
        <v>3050.84745762712</v>
      </c>
    </row>
    <row r="1103" ht="15.75" customHeight="1" spans="1:10">
      <c r="A1103" s="73">
        <v>44818</v>
      </c>
      <c r="B1103" s="51" t="s">
        <v>168</v>
      </c>
      <c r="C1103" s="51" t="s">
        <v>17</v>
      </c>
      <c r="D1103" s="63">
        <f t="shared" si="995"/>
        <v>625</v>
      </c>
      <c r="E1103" s="53">
        <v>480</v>
      </c>
      <c r="F1103" s="53">
        <v>483.5</v>
      </c>
      <c r="G1103" s="79">
        <v>0</v>
      </c>
      <c r="H1103" s="67">
        <f t="shared" si="996"/>
        <v>2187.5</v>
      </c>
      <c r="I1103" s="67" t="str">
        <f t="shared" si="997"/>
        <v>0.00</v>
      </c>
      <c r="J1103" s="67">
        <f t="shared" si="998"/>
        <v>2187.5</v>
      </c>
    </row>
    <row r="1104" ht="15.75" customHeight="1" spans="1:10">
      <c r="A1104" s="73">
        <v>44818</v>
      </c>
      <c r="B1104" s="51" t="s">
        <v>363</v>
      </c>
      <c r="C1104" s="51" t="s">
        <v>17</v>
      </c>
      <c r="D1104" s="63">
        <f t="shared" si="995"/>
        <v>680.272108843537</v>
      </c>
      <c r="E1104" s="53">
        <v>441</v>
      </c>
      <c r="F1104" s="53">
        <v>444.8</v>
      </c>
      <c r="G1104" s="79">
        <v>0</v>
      </c>
      <c r="H1104" s="67">
        <f t="shared" si="996"/>
        <v>2585.03401360545</v>
      </c>
      <c r="I1104" s="67" t="str">
        <f t="shared" si="997"/>
        <v>0.00</v>
      </c>
      <c r="J1104" s="67">
        <f t="shared" si="998"/>
        <v>2585.03401360545</v>
      </c>
    </row>
    <row r="1105" ht="15.75" customHeight="1" spans="1:10">
      <c r="A1105" s="73">
        <v>44818</v>
      </c>
      <c r="B1105" s="51" t="s">
        <v>367</v>
      </c>
      <c r="C1105" s="51" t="s">
        <v>17</v>
      </c>
      <c r="D1105" s="63">
        <f t="shared" si="995"/>
        <v>882.352941176471</v>
      </c>
      <c r="E1105" s="53">
        <v>340</v>
      </c>
      <c r="F1105" s="53">
        <v>344</v>
      </c>
      <c r="G1105" s="54">
        <v>348</v>
      </c>
      <c r="H1105" s="67">
        <f t="shared" si="996"/>
        <v>3529.41176470588</v>
      </c>
      <c r="I1105" s="67">
        <f t="shared" si="997"/>
        <v>3529.41176470588</v>
      </c>
      <c r="J1105" s="67">
        <f t="shared" si="998"/>
        <v>7058.82352941176</v>
      </c>
    </row>
    <row r="1106" ht="15.75" customHeight="1" spans="1:10">
      <c r="A1106" s="73">
        <v>44818</v>
      </c>
      <c r="B1106" s="51" t="s">
        <v>334</v>
      </c>
      <c r="C1106" s="51" t="s">
        <v>17</v>
      </c>
      <c r="D1106" s="63">
        <f t="shared" si="995"/>
        <v>460.475825019187</v>
      </c>
      <c r="E1106" s="53">
        <v>651.5</v>
      </c>
      <c r="F1106" s="53">
        <v>657</v>
      </c>
      <c r="G1106" s="79">
        <v>0</v>
      </c>
      <c r="H1106" s="67">
        <f t="shared" si="996"/>
        <v>2532.61703760553</v>
      </c>
      <c r="I1106" s="67" t="str">
        <f t="shared" si="997"/>
        <v>0.00</v>
      </c>
      <c r="J1106" s="67">
        <f t="shared" si="998"/>
        <v>2532.61703760553</v>
      </c>
    </row>
    <row r="1107" ht="15.75" customHeight="1" spans="1:10">
      <c r="A1107" s="73">
        <v>44817</v>
      </c>
      <c r="B1107" s="51" t="s">
        <v>363</v>
      </c>
      <c r="C1107" s="51" t="s">
        <v>17</v>
      </c>
      <c r="D1107" s="63">
        <f t="shared" si="995"/>
        <v>744.416873449131</v>
      </c>
      <c r="E1107" s="53">
        <v>403</v>
      </c>
      <c r="F1107" s="53">
        <v>408</v>
      </c>
      <c r="G1107" s="54">
        <v>413</v>
      </c>
      <c r="H1107" s="67">
        <f t="shared" si="996"/>
        <v>3722.08436724566</v>
      </c>
      <c r="I1107" s="67">
        <f t="shared" si="997"/>
        <v>3722.08436724566</v>
      </c>
      <c r="J1107" s="67">
        <f t="shared" si="998"/>
        <v>7444.16873449131</v>
      </c>
    </row>
    <row r="1108" ht="15.75" customHeight="1" spans="1:10">
      <c r="A1108" s="73">
        <v>44817</v>
      </c>
      <c r="B1108" s="51" t="s">
        <v>110</v>
      </c>
      <c r="C1108" s="51" t="s">
        <v>17</v>
      </c>
      <c r="D1108" s="63">
        <f t="shared" si="995"/>
        <v>977.198697068404</v>
      </c>
      <c r="E1108" s="53">
        <v>307</v>
      </c>
      <c r="F1108" s="53">
        <v>307</v>
      </c>
      <c r="G1108" s="79">
        <v>0</v>
      </c>
      <c r="H1108" s="67">
        <f t="shared" si="996"/>
        <v>0</v>
      </c>
      <c r="I1108" s="67" t="str">
        <f t="shared" si="997"/>
        <v>0.00</v>
      </c>
      <c r="J1108" s="67">
        <f t="shared" si="998"/>
        <v>0</v>
      </c>
    </row>
    <row r="1109" ht="15.75" customHeight="1" spans="1:10">
      <c r="A1109" s="73">
        <v>44817</v>
      </c>
      <c r="B1109" s="51" t="s">
        <v>130</v>
      </c>
      <c r="C1109" s="51" t="s">
        <v>17</v>
      </c>
      <c r="D1109" s="63">
        <f t="shared" si="995"/>
        <v>221.89349112426</v>
      </c>
      <c r="E1109" s="53">
        <v>1352</v>
      </c>
      <c r="F1109" s="53">
        <v>1362</v>
      </c>
      <c r="G1109" s="79">
        <v>0</v>
      </c>
      <c r="H1109" s="67">
        <f t="shared" si="996"/>
        <v>2218.9349112426</v>
      </c>
      <c r="I1109" s="67" t="str">
        <f t="shared" si="997"/>
        <v>0.00</v>
      </c>
      <c r="J1109" s="67">
        <f t="shared" si="998"/>
        <v>2218.9349112426</v>
      </c>
    </row>
    <row r="1110" ht="15.75" customHeight="1" spans="1:10">
      <c r="A1110" s="73">
        <v>44817</v>
      </c>
      <c r="B1110" s="51" t="s">
        <v>117</v>
      </c>
      <c r="C1110" s="51" t="s">
        <v>17</v>
      </c>
      <c r="D1110" s="63">
        <f t="shared" si="995"/>
        <v>516.351118760757</v>
      </c>
      <c r="E1110" s="53">
        <v>581</v>
      </c>
      <c r="F1110" s="53">
        <v>587</v>
      </c>
      <c r="G1110" s="79">
        <v>0</v>
      </c>
      <c r="H1110" s="67">
        <f t="shared" si="996"/>
        <v>3098.10671256454</v>
      </c>
      <c r="I1110" s="67" t="str">
        <f t="shared" si="997"/>
        <v>0.00</v>
      </c>
      <c r="J1110" s="67">
        <f t="shared" si="998"/>
        <v>3098.10671256454</v>
      </c>
    </row>
    <row r="1111" ht="15.75" customHeight="1" spans="1:10">
      <c r="A1111" s="73">
        <v>44817</v>
      </c>
      <c r="B1111" s="51" t="s">
        <v>368</v>
      </c>
      <c r="C1111" s="51" t="s">
        <v>17</v>
      </c>
      <c r="D1111" s="63">
        <f t="shared" si="995"/>
        <v>1043.47826086957</v>
      </c>
      <c r="E1111" s="53">
        <v>287.5</v>
      </c>
      <c r="F1111" s="53">
        <v>290</v>
      </c>
      <c r="G1111" s="79">
        <v>0</v>
      </c>
      <c r="H1111" s="67">
        <f t="shared" si="996"/>
        <v>2608.69565217391</v>
      </c>
      <c r="I1111" s="67" t="str">
        <f t="shared" si="997"/>
        <v>0.00</v>
      </c>
      <c r="J1111" s="67">
        <f t="shared" si="998"/>
        <v>2608.69565217391</v>
      </c>
    </row>
    <row r="1112" ht="15.75" customHeight="1" spans="1:10">
      <c r="A1112" s="73">
        <v>44816</v>
      </c>
      <c r="B1112" s="51" t="s">
        <v>369</v>
      </c>
      <c r="C1112" s="51" t="s">
        <v>17</v>
      </c>
      <c r="D1112" s="63">
        <f t="shared" ref="D1112:D1115" si="999">300000/E1112</f>
        <v>2264.15094339623</v>
      </c>
      <c r="E1112" s="53">
        <v>132.5</v>
      </c>
      <c r="F1112" s="53">
        <v>133.9</v>
      </c>
      <c r="G1112" s="79">
        <v>0</v>
      </c>
      <c r="H1112" s="67">
        <f t="shared" ref="H1112:H1118" si="1000">IF(C1112="BUY",(F1112-E1112)*D1112,(E1112-F1112)*D1112)</f>
        <v>3169.81132075473</v>
      </c>
      <c r="I1112" s="67" t="str">
        <f t="shared" ref="I1112:I1118" si="1001">IF(G1112=0,"0.00",IF(C1112="BUY",(G1112-F1112)*D1112,(F1112-G1112)*D1112))</f>
        <v>0.00</v>
      </c>
      <c r="J1112" s="67">
        <f t="shared" ref="J1112:J1118" si="1002">I1112+H1112</f>
        <v>3169.81132075473</v>
      </c>
    </row>
    <row r="1113" ht="15.75" customHeight="1" spans="1:10">
      <c r="A1113" s="73">
        <v>44816</v>
      </c>
      <c r="B1113" s="51" t="s">
        <v>370</v>
      </c>
      <c r="C1113" s="51" t="s">
        <v>17</v>
      </c>
      <c r="D1113" s="63">
        <f t="shared" si="999"/>
        <v>1595.74468085106</v>
      </c>
      <c r="E1113" s="53">
        <v>188</v>
      </c>
      <c r="F1113" s="53">
        <v>190</v>
      </c>
      <c r="G1113" s="54">
        <v>192.5</v>
      </c>
      <c r="H1113" s="67">
        <f t="shared" si="1000"/>
        <v>3191.48936170213</v>
      </c>
      <c r="I1113" s="67">
        <f t="shared" si="1001"/>
        <v>3989.36170212766</v>
      </c>
      <c r="J1113" s="67">
        <f t="shared" si="1002"/>
        <v>7180.85106382979</v>
      </c>
    </row>
    <row r="1114" ht="15.75" customHeight="1" spans="1:10">
      <c r="A1114" s="73">
        <v>44816</v>
      </c>
      <c r="B1114" s="51" t="s">
        <v>367</v>
      </c>
      <c r="C1114" s="51" t="s">
        <v>17</v>
      </c>
      <c r="D1114" s="63">
        <f t="shared" si="999"/>
        <v>895.522388059701</v>
      </c>
      <c r="E1114" s="53">
        <v>335</v>
      </c>
      <c r="F1114" s="53">
        <v>338</v>
      </c>
      <c r="G1114" s="54">
        <v>342</v>
      </c>
      <c r="H1114" s="67">
        <f t="shared" si="1000"/>
        <v>2686.5671641791</v>
      </c>
      <c r="I1114" s="67">
        <f t="shared" si="1001"/>
        <v>3582.08955223881</v>
      </c>
      <c r="J1114" s="67">
        <f t="shared" si="1002"/>
        <v>6268.65671641791</v>
      </c>
    </row>
    <row r="1115" ht="15.75" customHeight="1" spans="1:10">
      <c r="A1115" s="73">
        <v>44816</v>
      </c>
      <c r="B1115" s="51" t="s">
        <v>371</v>
      </c>
      <c r="C1115" s="51" t="s">
        <v>17</v>
      </c>
      <c r="D1115" s="63">
        <f t="shared" si="999"/>
        <v>189.873417721519</v>
      </c>
      <c r="E1115" s="53">
        <v>1580</v>
      </c>
      <c r="F1115" s="53">
        <v>1595</v>
      </c>
      <c r="G1115" s="79">
        <v>0</v>
      </c>
      <c r="H1115" s="67">
        <f t="shared" si="1000"/>
        <v>2848.10126582278</v>
      </c>
      <c r="I1115" s="67" t="str">
        <f t="shared" si="1001"/>
        <v>0.00</v>
      </c>
      <c r="J1115" s="67">
        <f t="shared" si="1002"/>
        <v>2848.10126582278</v>
      </c>
    </row>
    <row r="1116" ht="15.75" customHeight="1" spans="1:10">
      <c r="A1116" s="73">
        <v>44813</v>
      </c>
      <c r="B1116" s="51" t="s">
        <v>350</v>
      </c>
      <c r="C1116" s="51" t="s">
        <v>17</v>
      </c>
      <c r="D1116" s="63">
        <f t="shared" ref="D1116:D1122" si="1003">300000/E1116</f>
        <v>677.200902934537</v>
      </c>
      <c r="E1116" s="53">
        <v>443</v>
      </c>
      <c r="F1116" s="53">
        <v>447</v>
      </c>
      <c r="G1116" s="79">
        <v>0</v>
      </c>
      <c r="H1116" s="67">
        <f t="shared" si="1000"/>
        <v>2708.80361173815</v>
      </c>
      <c r="I1116" s="67" t="str">
        <f t="shared" si="1001"/>
        <v>0.00</v>
      </c>
      <c r="J1116" s="67">
        <f t="shared" si="1002"/>
        <v>2708.80361173815</v>
      </c>
    </row>
    <row r="1117" ht="15.75" customHeight="1" spans="1:10">
      <c r="A1117" s="73">
        <v>44813</v>
      </c>
      <c r="B1117" s="51" t="s">
        <v>363</v>
      </c>
      <c r="C1117" s="51" t="s">
        <v>17</v>
      </c>
      <c r="D1117" s="63">
        <f t="shared" si="1003"/>
        <v>854.700854700855</v>
      </c>
      <c r="E1117" s="53">
        <v>351</v>
      </c>
      <c r="F1117" s="53">
        <v>355</v>
      </c>
      <c r="G1117" s="54">
        <v>360</v>
      </c>
      <c r="H1117" s="67">
        <f t="shared" si="1000"/>
        <v>3418.80341880342</v>
      </c>
      <c r="I1117" s="67">
        <f t="shared" si="1001"/>
        <v>4273.50427350427</v>
      </c>
      <c r="J1117" s="67">
        <f t="shared" si="1002"/>
        <v>7692.30769230769</v>
      </c>
    </row>
    <row r="1118" ht="15.75" customHeight="1" spans="1:10">
      <c r="A1118" s="73">
        <v>44813</v>
      </c>
      <c r="B1118" s="51" t="s">
        <v>168</v>
      </c>
      <c r="C1118" s="51" t="s">
        <v>17</v>
      </c>
      <c r="D1118" s="63">
        <f t="shared" si="1003"/>
        <v>647.948164146868</v>
      </c>
      <c r="E1118" s="53">
        <v>463</v>
      </c>
      <c r="F1118" s="53">
        <v>470</v>
      </c>
      <c r="G1118" s="54">
        <v>477</v>
      </c>
      <c r="H1118" s="67">
        <f t="shared" si="1000"/>
        <v>4535.63714902808</v>
      </c>
      <c r="I1118" s="67">
        <f t="shared" si="1001"/>
        <v>4535.63714902808</v>
      </c>
      <c r="J1118" s="67">
        <f t="shared" si="1002"/>
        <v>9071.27429805616</v>
      </c>
    </row>
    <row r="1119" ht="15.75" customHeight="1" spans="1:10">
      <c r="A1119" s="73">
        <v>44813</v>
      </c>
      <c r="B1119" s="51" t="s">
        <v>334</v>
      </c>
      <c r="C1119" s="51" t="s">
        <v>17</v>
      </c>
      <c r="D1119" s="63">
        <f t="shared" si="1003"/>
        <v>457.317073170732</v>
      </c>
      <c r="E1119" s="53">
        <v>656</v>
      </c>
      <c r="F1119" s="53">
        <v>661</v>
      </c>
      <c r="G1119" s="79">
        <v>0</v>
      </c>
      <c r="H1119" s="67">
        <f t="shared" ref="H1119:H1122" si="1004">IF(C1119="BUY",(F1119-E1119)*D1119,(E1119-F1119)*D1119)</f>
        <v>2286.58536585366</v>
      </c>
      <c r="I1119" s="67" t="str">
        <f t="shared" ref="I1119:I1122" si="1005">IF(G1119=0,"0.00",IF(C1119="BUY",(G1119-F1119)*D1119,(F1119-G1119)*D1119))</f>
        <v>0.00</v>
      </c>
      <c r="J1119" s="67">
        <f t="shared" ref="J1119:J1122" si="1006">I1119+H1119</f>
        <v>2286.58536585366</v>
      </c>
    </row>
    <row r="1120" ht="15.75" customHeight="1" spans="1:10">
      <c r="A1120" s="73">
        <v>44813</v>
      </c>
      <c r="B1120" s="51" t="s">
        <v>72</v>
      </c>
      <c r="C1120" s="51" t="s">
        <v>17</v>
      </c>
      <c r="D1120" s="63">
        <f t="shared" si="1003"/>
        <v>223.880597014925</v>
      </c>
      <c r="E1120" s="53">
        <v>1340</v>
      </c>
      <c r="F1120" s="53">
        <v>1352</v>
      </c>
      <c r="G1120" s="79">
        <v>0</v>
      </c>
      <c r="H1120" s="67">
        <f t="shared" si="1004"/>
        <v>2686.5671641791</v>
      </c>
      <c r="I1120" s="67" t="str">
        <f t="shared" si="1005"/>
        <v>0.00</v>
      </c>
      <c r="J1120" s="67">
        <f t="shared" si="1006"/>
        <v>2686.5671641791</v>
      </c>
    </row>
    <row r="1121" ht="15.75" customHeight="1" spans="1:10">
      <c r="A1121" s="73">
        <v>44812</v>
      </c>
      <c r="B1121" s="51" t="s">
        <v>110</v>
      </c>
      <c r="C1121" s="51" t="s">
        <v>17</v>
      </c>
      <c r="D1121" s="63">
        <f t="shared" si="1003"/>
        <v>949.367088607595</v>
      </c>
      <c r="E1121" s="53">
        <v>316</v>
      </c>
      <c r="F1121" s="53">
        <v>317.6</v>
      </c>
      <c r="G1121" s="79">
        <v>0</v>
      </c>
      <c r="H1121" s="67">
        <f t="shared" si="1004"/>
        <v>1518.98734177217</v>
      </c>
      <c r="I1121" s="67" t="str">
        <f t="shared" si="1005"/>
        <v>0.00</v>
      </c>
      <c r="J1121" s="67">
        <f t="shared" si="1006"/>
        <v>1518.98734177217</v>
      </c>
    </row>
    <row r="1122" ht="15.75" customHeight="1" spans="1:10">
      <c r="A1122" s="73">
        <v>44812</v>
      </c>
      <c r="B1122" s="51" t="s">
        <v>334</v>
      </c>
      <c r="C1122" s="51" t="s">
        <v>17</v>
      </c>
      <c r="D1122" s="63">
        <f t="shared" si="1003"/>
        <v>464.396284829721</v>
      </c>
      <c r="E1122" s="53">
        <v>646</v>
      </c>
      <c r="F1122" s="53">
        <v>650.9</v>
      </c>
      <c r="G1122" s="79">
        <v>0</v>
      </c>
      <c r="H1122" s="67">
        <f t="shared" si="1004"/>
        <v>2275.54179566562</v>
      </c>
      <c r="I1122" s="67" t="str">
        <f t="shared" si="1005"/>
        <v>0.00</v>
      </c>
      <c r="J1122" s="67">
        <f t="shared" si="1006"/>
        <v>2275.54179566562</v>
      </c>
    </row>
    <row r="1123" ht="15.75" customHeight="1" spans="1:10">
      <c r="A1123" s="73">
        <v>44812</v>
      </c>
      <c r="B1123" s="51" t="s">
        <v>188</v>
      </c>
      <c r="C1123" s="51" t="s">
        <v>17</v>
      </c>
      <c r="D1123" s="63">
        <f t="shared" ref="D1123:D1127" si="1007">300000/E1123</f>
        <v>981.996726677578</v>
      </c>
      <c r="E1123" s="53">
        <v>305.5</v>
      </c>
      <c r="F1123" s="53">
        <v>302</v>
      </c>
      <c r="G1123" s="79">
        <v>0</v>
      </c>
      <c r="H1123" s="67">
        <f t="shared" ref="H1123" si="1008">IF(C1123="BUY",(F1123-E1123)*D1123,(E1123-F1123)*D1123)</f>
        <v>-3436.98854337152</v>
      </c>
      <c r="I1123" s="67" t="str">
        <f t="shared" ref="I1123" si="1009">IF(G1123=0,"0.00",IF(C1123="BUY",(G1123-F1123)*D1123,(F1123-G1123)*D1123))</f>
        <v>0.00</v>
      </c>
      <c r="J1123" s="67">
        <f t="shared" ref="J1123" si="1010">I1123+H1123</f>
        <v>-3436.98854337152</v>
      </c>
    </row>
    <row r="1124" ht="15.75" customHeight="1" spans="1:10">
      <c r="A1124" s="73">
        <v>44811</v>
      </c>
      <c r="B1124" s="51" t="s">
        <v>371</v>
      </c>
      <c r="C1124" s="51" t="s">
        <v>17</v>
      </c>
      <c r="D1124" s="63">
        <f t="shared" si="1007"/>
        <v>195.439739413681</v>
      </c>
      <c r="E1124" s="53">
        <v>1535</v>
      </c>
      <c r="F1124" s="53">
        <v>1555</v>
      </c>
      <c r="G1124" s="79">
        <v>0</v>
      </c>
      <c r="H1124" s="67">
        <f t="shared" ref="H1124:H1127" si="1011">IF(C1124="BUY",(F1124-E1124)*D1124,(E1124-F1124)*D1124)</f>
        <v>3908.79478827362</v>
      </c>
      <c r="I1124" s="67" t="str">
        <f t="shared" ref="I1124:I1127" si="1012">IF(G1124=0,"0.00",IF(C1124="BUY",(G1124-F1124)*D1124,(F1124-G1124)*D1124))</f>
        <v>0.00</v>
      </c>
      <c r="J1124" s="67">
        <f t="shared" ref="J1124:J1127" si="1013">I1124+H1124</f>
        <v>3908.79478827362</v>
      </c>
    </row>
    <row r="1125" ht="15.75" customHeight="1" spans="1:10">
      <c r="A1125" s="73">
        <v>44811</v>
      </c>
      <c r="B1125" s="51" t="s">
        <v>372</v>
      </c>
      <c r="C1125" s="51" t="s">
        <v>17</v>
      </c>
      <c r="D1125" s="63">
        <f t="shared" si="1007"/>
        <v>526.315789473684</v>
      </c>
      <c r="E1125" s="53">
        <v>570</v>
      </c>
      <c r="F1125" s="53">
        <v>575</v>
      </c>
      <c r="G1125" s="79">
        <v>0</v>
      </c>
      <c r="H1125" s="67">
        <f t="shared" si="1011"/>
        <v>2631.57894736842</v>
      </c>
      <c r="I1125" s="67" t="str">
        <f t="shared" si="1012"/>
        <v>0.00</v>
      </c>
      <c r="J1125" s="67">
        <f t="shared" si="1013"/>
        <v>2631.57894736842</v>
      </c>
    </row>
    <row r="1126" ht="15.75" customHeight="1" spans="1:10">
      <c r="A1126" s="73">
        <v>44811</v>
      </c>
      <c r="B1126" s="51" t="s">
        <v>117</v>
      </c>
      <c r="C1126" s="51" t="s">
        <v>17</v>
      </c>
      <c r="D1126" s="63">
        <f t="shared" si="1007"/>
        <v>511.945392491468</v>
      </c>
      <c r="E1126" s="53">
        <v>586</v>
      </c>
      <c r="F1126" s="53">
        <v>591</v>
      </c>
      <c r="G1126" s="79">
        <v>0</v>
      </c>
      <c r="H1126" s="67">
        <f t="shared" si="1011"/>
        <v>2559.72696245734</v>
      </c>
      <c r="I1126" s="67" t="str">
        <f t="shared" si="1012"/>
        <v>0.00</v>
      </c>
      <c r="J1126" s="67">
        <f t="shared" si="1013"/>
        <v>2559.72696245734</v>
      </c>
    </row>
    <row r="1127" ht="15.75" customHeight="1" spans="1:10">
      <c r="A1127" s="73">
        <v>44811</v>
      </c>
      <c r="B1127" s="51" t="s">
        <v>334</v>
      </c>
      <c r="C1127" s="51" t="s">
        <v>17</v>
      </c>
      <c r="D1127" s="63">
        <f t="shared" si="1007"/>
        <v>465.116279069767</v>
      </c>
      <c r="E1127" s="53">
        <v>645</v>
      </c>
      <c r="F1127" s="53">
        <v>650</v>
      </c>
      <c r="G1127" s="79">
        <v>0</v>
      </c>
      <c r="H1127" s="67">
        <f t="shared" si="1011"/>
        <v>2325.58139534884</v>
      </c>
      <c r="I1127" s="67" t="str">
        <f t="shared" si="1012"/>
        <v>0.00</v>
      </c>
      <c r="J1127" s="67">
        <f t="shared" si="1013"/>
        <v>2325.58139534884</v>
      </c>
    </row>
    <row r="1128" ht="15.75" customHeight="1" spans="1:10">
      <c r="A1128" s="73">
        <v>44810</v>
      </c>
      <c r="B1128" s="38" t="s">
        <v>333</v>
      </c>
      <c r="C1128" s="80" t="s">
        <v>17</v>
      </c>
      <c r="D1128" s="63">
        <f t="shared" ref="D1128:D1134" si="1014">300000/E1128</f>
        <v>746.268656716418</v>
      </c>
      <c r="E1128" s="81">
        <v>402</v>
      </c>
      <c r="F1128" s="82">
        <v>406</v>
      </c>
      <c r="G1128" s="79">
        <v>0</v>
      </c>
      <c r="H1128" s="67">
        <f t="shared" ref="H1128:H1134" si="1015">IF(C1128="BUY",(F1128-E1128)*D1128,(E1128-F1128)*D1128)</f>
        <v>2985.07462686567</v>
      </c>
      <c r="I1128" s="67" t="str">
        <f t="shared" ref="I1128:I1134" si="1016">IF(G1128=0,"0.00",IF(C1128="BUY",(G1128-F1128)*D1128,(F1128-G1128)*D1128))</f>
        <v>0.00</v>
      </c>
      <c r="J1128" s="67">
        <f t="shared" ref="J1128:J1134" si="1017">I1128+H1128</f>
        <v>2985.07462686567</v>
      </c>
    </row>
    <row r="1129" ht="15.75" customHeight="1" spans="1:10">
      <c r="A1129" s="73">
        <v>44810</v>
      </c>
      <c r="B1129" s="38" t="s">
        <v>373</v>
      </c>
      <c r="C1129" s="80" t="s">
        <v>17</v>
      </c>
      <c r="D1129" s="63">
        <f t="shared" si="1014"/>
        <v>495.049504950495</v>
      </c>
      <c r="E1129" s="81">
        <v>606</v>
      </c>
      <c r="F1129" s="82">
        <v>612</v>
      </c>
      <c r="G1129" s="79">
        <v>618</v>
      </c>
      <c r="H1129" s="67">
        <f t="shared" si="1015"/>
        <v>2970.29702970297</v>
      </c>
      <c r="I1129" s="67">
        <f t="shared" si="1016"/>
        <v>2970.29702970297</v>
      </c>
      <c r="J1129" s="67">
        <f t="shared" si="1017"/>
        <v>5940.59405940594</v>
      </c>
    </row>
    <row r="1130" ht="15.75" customHeight="1" spans="1:10">
      <c r="A1130" s="73">
        <v>44810</v>
      </c>
      <c r="B1130" s="38" t="s">
        <v>334</v>
      </c>
      <c r="C1130" s="80" t="s">
        <v>17</v>
      </c>
      <c r="D1130" s="63">
        <f t="shared" si="1014"/>
        <v>468.01872074883</v>
      </c>
      <c r="E1130" s="81">
        <v>641</v>
      </c>
      <c r="F1130" s="82">
        <v>647</v>
      </c>
      <c r="G1130" s="79">
        <v>654</v>
      </c>
      <c r="H1130" s="67">
        <f t="shared" si="1015"/>
        <v>2808.11232449298</v>
      </c>
      <c r="I1130" s="67">
        <f t="shared" si="1016"/>
        <v>3276.13104524181</v>
      </c>
      <c r="J1130" s="67">
        <f t="shared" si="1017"/>
        <v>6084.24336973479</v>
      </c>
    </row>
    <row r="1131" ht="15.75" customHeight="1" spans="1:10">
      <c r="A1131" s="73">
        <v>44810</v>
      </c>
      <c r="B1131" s="38" t="s">
        <v>115</v>
      </c>
      <c r="C1131" s="80" t="s">
        <v>17</v>
      </c>
      <c r="D1131" s="63">
        <f t="shared" si="1014"/>
        <v>279.850746268657</v>
      </c>
      <c r="E1131" s="81">
        <v>1072</v>
      </c>
      <c r="F1131" s="82">
        <v>1085</v>
      </c>
      <c r="G1131" s="79">
        <v>1095</v>
      </c>
      <c r="H1131" s="67">
        <f t="shared" si="1015"/>
        <v>3638.05970149254</v>
      </c>
      <c r="I1131" s="67">
        <f t="shared" si="1016"/>
        <v>2798.50746268657</v>
      </c>
      <c r="J1131" s="67">
        <f t="shared" si="1017"/>
        <v>6436.56716417911</v>
      </c>
    </row>
    <row r="1132" ht="15.75" customHeight="1" spans="1:10">
      <c r="A1132" s="73">
        <v>44809</v>
      </c>
      <c r="B1132" s="38" t="s">
        <v>72</v>
      </c>
      <c r="C1132" s="80" t="s">
        <v>17</v>
      </c>
      <c r="D1132" s="63">
        <f t="shared" si="1014"/>
        <v>262.927256792287</v>
      </c>
      <c r="E1132" s="81">
        <v>1141</v>
      </c>
      <c r="F1132" s="82">
        <v>1148</v>
      </c>
      <c r="G1132" s="79">
        <v>0</v>
      </c>
      <c r="H1132" s="67">
        <f t="shared" si="1015"/>
        <v>1840.49079754601</v>
      </c>
      <c r="I1132" s="67" t="str">
        <f t="shared" si="1016"/>
        <v>0.00</v>
      </c>
      <c r="J1132" s="67">
        <f t="shared" si="1017"/>
        <v>1840.49079754601</v>
      </c>
    </row>
    <row r="1133" ht="15.75" customHeight="1" spans="1:10">
      <c r="A1133" s="73">
        <v>44809</v>
      </c>
      <c r="B1133" s="38" t="s">
        <v>369</v>
      </c>
      <c r="C1133" s="80" t="s">
        <v>17</v>
      </c>
      <c r="D1133" s="63">
        <f t="shared" si="1014"/>
        <v>2448.97959183673</v>
      </c>
      <c r="E1133" s="81">
        <v>122.5</v>
      </c>
      <c r="F1133" s="82">
        <v>124</v>
      </c>
      <c r="G1133" s="79">
        <v>0</v>
      </c>
      <c r="H1133" s="67">
        <f t="shared" si="1015"/>
        <v>3673.4693877551</v>
      </c>
      <c r="I1133" s="67" t="str">
        <f t="shared" si="1016"/>
        <v>0.00</v>
      </c>
      <c r="J1133" s="67">
        <f t="shared" si="1017"/>
        <v>3673.4693877551</v>
      </c>
    </row>
    <row r="1134" ht="15.75" customHeight="1" spans="1:10">
      <c r="A1134" s="73">
        <v>44809</v>
      </c>
      <c r="B1134" s="38" t="s">
        <v>334</v>
      </c>
      <c r="C1134" s="80" t="s">
        <v>17</v>
      </c>
      <c r="D1134" s="63">
        <f t="shared" si="1014"/>
        <v>468.75</v>
      </c>
      <c r="E1134" s="81">
        <v>640</v>
      </c>
      <c r="F1134" s="82">
        <v>646</v>
      </c>
      <c r="G1134" s="79">
        <v>0</v>
      </c>
      <c r="H1134" s="67">
        <f t="shared" si="1015"/>
        <v>2812.5</v>
      </c>
      <c r="I1134" s="67" t="str">
        <f t="shared" si="1016"/>
        <v>0.00</v>
      </c>
      <c r="J1134" s="67">
        <f t="shared" si="1017"/>
        <v>2812.5</v>
      </c>
    </row>
    <row r="1135" ht="15.75" customHeight="1" spans="1:10">
      <c r="A1135" s="83">
        <v>44805</v>
      </c>
      <c r="B1135" s="38" t="s">
        <v>374</v>
      </c>
      <c r="C1135" s="80" t="s">
        <v>17</v>
      </c>
      <c r="D1135" s="63">
        <f t="shared" ref="D1135" si="1018">300000/E1135</f>
        <v>518.134715025907</v>
      </c>
      <c r="E1135" s="81">
        <v>579</v>
      </c>
      <c r="F1135" s="82">
        <v>574</v>
      </c>
      <c r="G1135" s="79">
        <v>0</v>
      </c>
      <c r="H1135" s="67">
        <f t="shared" ref="H1135" si="1019">IF(C1135="BUY",(F1135-E1135)*D1135,(E1135-F1135)*D1135)</f>
        <v>-2590.67357512953</v>
      </c>
      <c r="I1135" s="67" t="str">
        <f t="shared" ref="I1135" si="1020">IF(G1135=0,"0.00",IF(C1135="BUY",(G1135-F1135)*D1135,(F1135-G1135)*D1135))</f>
        <v>0.00</v>
      </c>
      <c r="J1135" s="67">
        <f t="shared" ref="J1135" si="1021">I1135+H1135</f>
        <v>-2590.67357512953</v>
      </c>
    </row>
    <row r="1136" ht="15.75" customHeight="1" spans="1:10">
      <c r="A1136" s="83">
        <v>44802</v>
      </c>
      <c r="B1136" s="38" t="s">
        <v>375</v>
      </c>
      <c r="C1136" s="80" t="s">
        <v>17</v>
      </c>
      <c r="D1136" s="63">
        <f t="shared" ref="D1136:D1137" si="1022">300000/E1136</f>
        <v>660.79295154185</v>
      </c>
      <c r="E1136" s="81">
        <v>454</v>
      </c>
      <c r="F1136" s="82">
        <v>454</v>
      </c>
      <c r="G1136" s="79">
        <v>0</v>
      </c>
      <c r="H1136" s="67">
        <f t="shared" ref="H1136:H1137" si="1023">IF(C1136="BUY",(F1136-E1136)*D1136,(E1136-F1136)*D1136)</f>
        <v>0</v>
      </c>
      <c r="I1136" s="67" t="str">
        <f t="shared" ref="I1136:I1137" si="1024">IF(G1136=0,"0.00",IF(C1136="BUY",(G1136-F1136)*D1136,(F1136-G1136)*D1136))</f>
        <v>0.00</v>
      </c>
      <c r="J1136" s="67">
        <f t="shared" ref="J1136:J1137" si="1025">I1136+H1136</f>
        <v>0</v>
      </c>
    </row>
    <row r="1137" ht="15.75" customHeight="1" spans="1:10">
      <c r="A1137" s="83">
        <v>44802</v>
      </c>
      <c r="B1137" s="38" t="s">
        <v>376</v>
      </c>
      <c r="C1137" s="80" t="s">
        <v>17</v>
      </c>
      <c r="D1137" s="63">
        <f t="shared" si="1022"/>
        <v>1190.47619047619</v>
      </c>
      <c r="E1137" s="81">
        <v>252</v>
      </c>
      <c r="F1137" s="82">
        <v>252</v>
      </c>
      <c r="G1137" s="79">
        <v>0</v>
      </c>
      <c r="H1137" s="67">
        <f t="shared" si="1023"/>
        <v>0</v>
      </c>
      <c r="I1137" s="67" t="str">
        <f t="shared" si="1024"/>
        <v>0.00</v>
      </c>
      <c r="J1137" s="67">
        <f t="shared" si="1025"/>
        <v>0</v>
      </c>
    </row>
    <row r="1138" ht="15.75" customHeight="1" spans="1:10">
      <c r="A1138" s="83">
        <v>44798</v>
      </c>
      <c r="B1138" s="38" t="s">
        <v>377</v>
      </c>
      <c r="C1138" s="80" t="s">
        <v>17</v>
      </c>
      <c r="D1138" s="63">
        <f t="shared" ref="D1138" si="1026">300000/E1138</f>
        <v>970.873786407767</v>
      </c>
      <c r="E1138" s="81">
        <v>309</v>
      </c>
      <c r="F1138" s="82">
        <v>312</v>
      </c>
      <c r="G1138" s="79">
        <v>0</v>
      </c>
      <c r="H1138" s="67">
        <f t="shared" ref="H1138" si="1027">IF(C1138="BUY",(F1138-E1138)*D1138,(E1138-F1138)*D1138)</f>
        <v>2912.6213592233</v>
      </c>
      <c r="I1138" s="67" t="str">
        <f t="shared" ref="I1138" si="1028">IF(G1138=0,"0.00",IF(C1138="BUY",(G1138-F1138)*D1138,(F1138-G1138)*D1138))</f>
        <v>0.00</v>
      </c>
      <c r="J1138" s="67">
        <f t="shared" ref="J1138" si="1029">I1138+H1138</f>
        <v>2912.6213592233</v>
      </c>
    </row>
    <row r="1139" ht="15.75" customHeight="1" spans="1:10">
      <c r="A1139" s="83">
        <v>44797</v>
      </c>
      <c r="B1139" s="38" t="s">
        <v>374</v>
      </c>
      <c r="C1139" s="80" t="s">
        <v>17</v>
      </c>
      <c r="D1139" s="63">
        <f t="shared" ref="D1139" si="1030">300000/E1139</f>
        <v>526.315789473684</v>
      </c>
      <c r="E1139" s="81">
        <v>570</v>
      </c>
      <c r="F1139" s="82">
        <v>575</v>
      </c>
      <c r="G1139" s="79">
        <v>0</v>
      </c>
      <c r="H1139" s="67">
        <f t="shared" ref="H1139" si="1031">IF(C1139="BUY",(F1139-E1139)*D1139,(E1139-F1139)*D1139)</f>
        <v>2631.57894736842</v>
      </c>
      <c r="I1139" s="67" t="str">
        <f t="shared" ref="I1139" si="1032">IF(G1139=0,"0.00",IF(C1139="BUY",(G1139-F1139)*D1139,(F1139-G1139)*D1139))</f>
        <v>0.00</v>
      </c>
      <c r="J1139" s="67">
        <f t="shared" ref="J1139" si="1033">I1139+H1139</f>
        <v>2631.57894736842</v>
      </c>
    </row>
    <row r="1140" ht="15.75" customHeight="1" spans="1:10">
      <c r="A1140" s="83">
        <v>44796</v>
      </c>
      <c r="B1140" s="38" t="s">
        <v>378</v>
      </c>
      <c r="C1140" s="80" t="s">
        <v>17</v>
      </c>
      <c r="D1140" s="63">
        <f t="shared" ref="D1140" si="1034">300000/E1140</f>
        <v>952.380952380952</v>
      </c>
      <c r="E1140" s="81">
        <v>315</v>
      </c>
      <c r="F1140" s="82">
        <v>315</v>
      </c>
      <c r="G1140" s="79">
        <v>0</v>
      </c>
      <c r="H1140" s="67">
        <f t="shared" ref="H1140" si="1035">IF(C1140="BUY",(F1140-E1140)*D1140,(E1140-F1140)*D1140)</f>
        <v>0</v>
      </c>
      <c r="I1140" s="67" t="str">
        <f t="shared" ref="I1140" si="1036">IF(G1140=0,"0.00",IF(C1140="BUY",(G1140-F1140)*D1140,(F1140-G1140)*D1140))</f>
        <v>0.00</v>
      </c>
      <c r="J1140" s="67">
        <f t="shared" ref="J1140" si="1037">I1140+H1140</f>
        <v>0</v>
      </c>
    </row>
    <row r="1141" ht="15.75" customHeight="1" spans="1:10">
      <c r="A1141" s="83">
        <v>44795</v>
      </c>
      <c r="B1141" s="38" t="s">
        <v>331</v>
      </c>
      <c r="C1141" s="80" t="s">
        <v>17</v>
      </c>
      <c r="D1141" s="63">
        <f t="shared" ref="D1141" si="1038">300000/E1141</f>
        <v>582.52427184466</v>
      </c>
      <c r="E1141" s="81">
        <v>515</v>
      </c>
      <c r="F1141" s="82">
        <v>520</v>
      </c>
      <c r="G1141" s="79">
        <v>0</v>
      </c>
      <c r="H1141" s="67">
        <f t="shared" ref="H1141" si="1039">IF(C1141="BUY",(F1141-E1141)*D1141,(E1141-F1141)*D1141)</f>
        <v>2912.6213592233</v>
      </c>
      <c r="I1141" s="67" t="str">
        <f t="shared" ref="I1141" si="1040">IF(G1141=0,"0.00",IF(C1141="BUY",(G1141-F1141)*D1141,(F1141-G1141)*D1141))</f>
        <v>0.00</v>
      </c>
      <c r="J1141" s="67">
        <f t="shared" ref="J1141" si="1041">I1141+H1141</f>
        <v>2912.6213592233</v>
      </c>
    </row>
    <row r="1142" ht="15.75" customHeight="1" spans="1:10">
      <c r="A1142" s="83">
        <v>44792</v>
      </c>
      <c r="B1142" s="38" t="s">
        <v>379</v>
      </c>
      <c r="C1142" s="80" t="s">
        <v>17</v>
      </c>
      <c r="D1142" s="63">
        <f t="shared" ref="D1142:D1143" si="1042">300000/E1142</f>
        <v>1318.68131868132</v>
      </c>
      <c r="E1142" s="81">
        <v>227.5</v>
      </c>
      <c r="F1142" s="82">
        <v>228.5</v>
      </c>
      <c r="G1142" s="79">
        <v>0</v>
      </c>
      <c r="H1142" s="67">
        <f t="shared" ref="H1142:H1143" si="1043">IF(C1142="BUY",(F1142-E1142)*D1142,(E1142-F1142)*D1142)</f>
        <v>1318.68131868132</v>
      </c>
      <c r="I1142" s="67" t="str">
        <f t="shared" ref="I1142:I1143" si="1044">IF(G1142=0,"0.00",IF(C1142="BUY",(G1142-F1142)*D1142,(F1142-G1142)*D1142))</f>
        <v>0.00</v>
      </c>
      <c r="J1142" s="67">
        <f t="shared" ref="J1142:J1143" si="1045">I1142+H1142</f>
        <v>1318.68131868132</v>
      </c>
    </row>
    <row r="1143" ht="15.75" customHeight="1" spans="1:10">
      <c r="A1143" s="83">
        <v>44792</v>
      </c>
      <c r="B1143" s="82" t="s">
        <v>380</v>
      </c>
      <c r="C1143" s="80" t="s">
        <v>20</v>
      </c>
      <c r="D1143" s="63">
        <f t="shared" si="1042"/>
        <v>1388.88888888889</v>
      </c>
      <c r="E1143" s="81">
        <v>216</v>
      </c>
      <c r="F1143" s="82">
        <v>216</v>
      </c>
      <c r="G1143" s="79">
        <v>0</v>
      </c>
      <c r="H1143" s="67">
        <f t="shared" si="1043"/>
        <v>0</v>
      </c>
      <c r="I1143" s="67" t="str">
        <f t="shared" si="1044"/>
        <v>0.00</v>
      </c>
      <c r="J1143" s="67">
        <f t="shared" si="1045"/>
        <v>0</v>
      </c>
    </row>
    <row r="1144" ht="15.75" customHeight="1" spans="1:10">
      <c r="A1144" s="83">
        <v>44791</v>
      </c>
      <c r="B1144" s="82" t="s">
        <v>38</v>
      </c>
      <c r="C1144" s="84" t="s">
        <v>17</v>
      </c>
      <c r="D1144" s="85">
        <f t="shared" ref="D1144" si="1046">250000/E1144</f>
        <v>604.59492140266</v>
      </c>
      <c r="E1144" s="81">
        <v>413.5</v>
      </c>
      <c r="F1144" s="82">
        <v>417.5</v>
      </c>
      <c r="G1144" s="86">
        <v>0</v>
      </c>
      <c r="H1144" s="87">
        <f t="shared" ref="H1144" si="1047">IF(C1144="BUY",(F1144-E1144)*D1144,(E1144-F1144)*D1144)</f>
        <v>2418.37968561064</v>
      </c>
      <c r="I1144" s="67" t="str">
        <f t="shared" ref="I1144" si="1048">IF(G1144=0,"0.00",IF(C1144="BUY",(G1144-F1144)*D1144,(F1144-G1144)*D1144))</f>
        <v>0.00</v>
      </c>
      <c r="J1144" s="67">
        <f t="shared" ref="J1144" si="1049">I1144+H1144</f>
        <v>2418.37968561064</v>
      </c>
    </row>
    <row r="1145" ht="15.75" customHeight="1" spans="1:10">
      <c r="A1145" s="83">
        <v>44791</v>
      </c>
      <c r="B1145" s="51" t="s">
        <v>381</v>
      </c>
      <c r="C1145" s="84" t="s">
        <v>17</v>
      </c>
      <c r="D1145" s="85">
        <f t="shared" ref="D1145" si="1050">250000/E1145</f>
        <v>934.579439252336</v>
      </c>
      <c r="E1145" s="81">
        <v>267.5</v>
      </c>
      <c r="F1145" s="82">
        <v>265.5</v>
      </c>
      <c r="G1145" s="86">
        <v>0</v>
      </c>
      <c r="H1145" s="87">
        <f t="shared" ref="H1145" si="1051">IF(C1145="BUY",(F1145-E1145)*D1145,(E1145-F1145)*D1145)</f>
        <v>-1869.15887850467</v>
      </c>
      <c r="I1145" s="67" t="str">
        <f t="shared" ref="I1145" si="1052">IF(G1145=0,"0.00",IF(C1145="BUY",(G1145-F1145)*D1145,(F1145-G1145)*D1145))</f>
        <v>0.00</v>
      </c>
      <c r="J1145" s="67">
        <f t="shared" ref="J1145" si="1053">I1145+H1145</f>
        <v>-1869.15887850467</v>
      </c>
    </row>
    <row r="1146" ht="15.75" customHeight="1" spans="1:10">
      <c r="A1146" s="83">
        <v>44790</v>
      </c>
      <c r="B1146" s="51" t="s">
        <v>382</v>
      </c>
      <c r="C1146" s="84" t="s">
        <v>17</v>
      </c>
      <c r="D1146" s="85">
        <f t="shared" ref="D1146" si="1054">250000/E1146</f>
        <v>314.861460957179</v>
      </c>
      <c r="E1146" s="81">
        <v>794</v>
      </c>
      <c r="F1146" s="82">
        <v>799</v>
      </c>
      <c r="G1146" s="86">
        <v>0</v>
      </c>
      <c r="H1146" s="87">
        <f t="shared" ref="H1146" si="1055">IF(C1146="BUY",(F1146-E1146)*D1146,(E1146-F1146)*D1146)</f>
        <v>1574.30730478589</v>
      </c>
      <c r="I1146" s="67" t="str">
        <f t="shared" ref="I1146" si="1056">IF(G1146=0,"0.00",IF(C1146="BUY",(G1146-F1146)*D1146,(F1146-G1146)*D1146))</f>
        <v>0.00</v>
      </c>
      <c r="J1146" s="67">
        <f t="shared" ref="J1146" si="1057">I1146+H1146</f>
        <v>1574.30730478589</v>
      </c>
    </row>
    <row r="1147" ht="15.75" customHeight="1" spans="1:10">
      <c r="A1147" s="83">
        <v>44790</v>
      </c>
      <c r="B1147" s="51" t="s">
        <v>383</v>
      </c>
      <c r="C1147" s="84" t="s">
        <v>17</v>
      </c>
      <c r="D1147" s="85">
        <f t="shared" ref="D1147" si="1058">250000/E1147</f>
        <v>707.213578500707</v>
      </c>
      <c r="E1147" s="81">
        <v>353.5</v>
      </c>
      <c r="F1147" s="82">
        <v>353.5</v>
      </c>
      <c r="G1147" s="86">
        <v>0</v>
      </c>
      <c r="H1147" s="87">
        <f t="shared" ref="H1147" si="1059">IF(C1147="BUY",(F1147-E1147)*D1147,(E1147-F1147)*D1147)</f>
        <v>0</v>
      </c>
      <c r="I1147" s="67" t="str">
        <f t="shared" ref="I1147" si="1060">IF(G1147=0,"0.00",IF(C1147="BUY",(G1147-F1147)*D1147,(F1147-G1147)*D1147))</f>
        <v>0.00</v>
      </c>
      <c r="J1147" s="67">
        <f t="shared" ref="J1147" si="1061">I1147+H1147</f>
        <v>0</v>
      </c>
    </row>
    <row r="1148" ht="15.75" customHeight="1" spans="1:10">
      <c r="A1148" s="83">
        <v>44788</v>
      </c>
      <c r="B1148" s="82" t="s">
        <v>381</v>
      </c>
      <c r="C1148" s="84" t="s">
        <v>17</v>
      </c>
      <c r="D1148" s="85">
        <f t="shared" ref="D1148" si="1062">250000/E1148</f>
        <v>972.762645914397</v>
      </c>
      <c r="E1148" s="81">
        <v>257</v>
      </c>
      <c r="F1148" s="82">
        <v>259</v>
      </c>
      <c r="G1148" s="86">
        <v>0</v>
      </c>
      <c r="H1148" s="87">
        <f t="shared" ref="H1148" si="1063">IF(C1148="BUY",(F1148-E1148)*D1148,(E1148-F1148)*D1148)</f>
        <v>1945.52529182879</v>
      </c>
      <c r="I1148" s="67" t="str">
        <f t="shared" ref="I1148" si="1064">IF(G1148=0,"0.00",IF(C1148="BUY",(G1148-F1148)*D1148,(F1148-G1148)*D1148))</f>
        <v>0.00</v>
      </c>
      <c r="J1148" s="67">
        <f t="shared" ref="J1148" si="1065">I1148+H1148</f>
        <v>1945.52529182879</v>
      </c>
    </row>
    <row r="1149" ht="15.75" customHeight="1" spans="1:10">
      <c r="A1149" s="83">
        <v>44785</v>
      </c>
      <c r="B1149" s="82" t="s">
        <v>384</v>
      </c>
      <c r="C1149" s="84" t="s">
        <v>17</v>
      </c>
      <c r="D1149" s="85">
        <f t="shared" ref="D1149:D1154" si="1066">250000/E1149</f>
        <v>523.012552301255</v>
      </c>
      <c r="E1149" s="81">
        <v>478</v>
      </c>
      <c r="F1149" s="82">
        <v>482</v>
      </c>
      <c r="G1149" s="86">
        <v>0</v>
      </c>
      <c r="H1149" s="87">
        <f t="shared" ref="H1149" si="1067">IF(C1149="BUY",(F1149-E1149)*D1149,(E1149-F1149)*D1149)</f>
        <v>2092.05020920502</v>
      </c>
      <c r="I1149" s="67" t="str">
        <f t="shared" ref="I1149" si="1068">IF(G1149=0,"0.00",IF(C1149="BUY",(G1149-F1149)*D1149,(F1149-G1149)*D1149))</f>
        <v>0.00</v>
      </c>
      <c r="J1149" s="67">
        <f t="shared" ref="J1149" si="1069">I1149+H1149</f>
        <v>2092.05020920502</v>
      </c>
    </row>
    <row r="1150" ht="15.75" customHeight="1" spans="1:10">
      <c r="A1150" s="83">
        <v>44784</v>
      </c>
      <c r="B1150" s="82" t="s">
        <v>385</v>
      </c>
      <c r="C1150" s="84" t="s">
        <v>17</v>
      </c>
      <c r="D1150" s="85">
        <f t="shared" si="1066"/>
        <v>1084.59869848156</v>
      </c>
      <c r="E1150" s="81">
        <v>230.5</v>
      </c>
      <c r="F1150" s="82">
        <v>228.5</v>
      </c>
      <c r="G1150" s="86">
        <v>0</v>
      </c>
      <c r="H1150" s="87">
        <f t="shared" ref="H1150" si="1070">IF(C1150="BUY",(F1150-E1150)*D1150,(E1150-F1150)*D1150)</f>
        <v>-2169.19739696312</v>
      </c>
      <c r="I1150" s="67" t="str">
        <f t="shared" ref="I1150" si="1071">IF(G1150=0,"0.00",IF(C1150="BUY",(G1150-F1150)*D1150,(F1150-G1150)*D1150))</f>
        <v>0.00</v>
      </c>
      <c r="J1150" s="67">
        <f t="shared" ref="J1150" si="1072">I1150+H1150</f>
        <v>-2169.19739696312</v>
      </c>
    </row>
    <row r="1151" ht="15.75" customHeight="1" spans="1:10">
      <c r="A1151" s="83">
        <v>44781</v>
      </c>
      <c r="B1151" s="82" t="s">
        <v>38</v>
      </c>
      <c r="C1151" s="84" t="s">
        <v>17</v>
      </c>
      <c r="D1151" s="85">
        <f t="shared" si="1066"/>
        <v>634.517766497462</v>
      </c>
      <c r="E1151" s="81">
        <v>394</v>
      </c>
      <c r="F1151" s="82">
        <v>398</v>
      </c>
      <c r="G1151" s="86">
        <v>0</v>
      </c>
      <c r="H1151" s="87">
        <f t="shared" ref="H1151" si="1073">IF(C1151="BUY",(F1151-E1151)*D1151,(E1151-F1151)*D1151)</f>
        <v>2538.07106598985</v>
      </c>
      <c r="I1151" s="67" t="str">
        <f t="shared" ref="I1151" si="1074">IF(G1151=0,"0.00",IF(C1151="BUY",(G1151-F1151)*D1151,(F1151-G1151)*D1151))</f>
        <v>0.00</v>
      </c>
      <c r="J1151" s="67">
        <f t="shared" ref="J1151" si="1075">I1151+H1151</f>
        <v>2538.07106598985</v>
      </c>
    </row>
    <row r="1152" ht="15.75" customHeight="1" spans="1:10">
      <c r="A1152" s="83">
        <v>44777</v>
      </c>
      <c r="B1152" s="82" t="s">
        <v>386</v>
      </c>
      <c r="C1152" s="84" t="s">
        <v>17</v>
      </c>
      <c r="D1152" s="85">
        <f t="shared" si="1066"/>
        <v>1524.39024390244</v>
      </c>
      <c r="E1152" s="81">
        <v>164</v>
      </c>
      <c r="F1152" s="82">
        <v>161</v>
      </c>
      <c r="G1152" s="86">
        <v>0</v>
      </c>
      <c r="H1152" s="87">
        <f t="shared" ref="H1152" si="1076">IF(C1152="BUY",(F1152-E1152)*D1152,(E1152-F1152)*D1152)</f>
        <v>-4573.17073170732</v>
      </c>
      <c r="I1152" s="67" t="str">
        <f t="shared" ref="I1152" si="1077">IF(G1152=0,"0.00",IF(C1152="BUY",(G1152-F1152)*D1152,(F1152-G1152)*D1152))</f>
        <v>0.00</v>
      </c>
      <c r="J1152" s="67">
        <f t="shared" ref="J1152" si="1078">I1152+H1152</f>
        <v>-4573.17073170732</v>
      </c>
    </row>
    <row r="1153" ht="15.75" customHeight="1" spans="1:10">
      <c r="A1153" s="83">
        <v>44775</v>
      </c>
      <c r="B1153" s="82" t="s">
        <v>332</v>
      </c>
      <c r="C1153" s="84" t="s">
        <v>17</v>
      </c>
      <c r="D1153" s="85">
        <f t="shared" si="1066"/>
        <v>488.28125</v>
      </c>
      <c r="E1153" s="81">
        <v>512</v>
      </c>
      <c r="F1153" s="82">
        <v>519.5</v>
      </c>
      <c r="G1153" s="86">
        <v>0</v>
      </c>
      <c r="H1153" s="87">
        <f t="shared" ref="H1153" si="1079">IF(C1153="BUY",(F1153-E1153)*D1153,(E1153-F1153)*D1153)</f>
        <v>3662.109375</v>
      </c>
      <c r="I1153" s="67" t="str">
        <f t="shared" ref="I1153" si="1080">IF(G1153=0,"0.00",IF(C1153="BUY",(G1153-F1153)*D1153,(F1153-G1153)*D1153))</f>
        <v>0.00</v>
      </c>
      <c r="J1153" s="67">
        <f t="shared" ref="J1153" si="1081">I1153+H1153</f>
        <v>3662.109375</v>
      </c>
    </row>
    <row r="1154" ht="15.75" customHeight="1" spans="1:10">
      <c r="A1154" s="83">
        <v>44774</v>
      </c>
      <c r="B1154" s="82" t="s">
        <v>387</v>
      </c>
      <c r="C1154" s="84" t="s">
        <v>17</v>
      </c>
      <c r="D1154" s="85">
        <f t="shared" si="1066"/>
        <v>694.444444444444</v>
      </c>
      <c r="E1154" s="81">
        <v>360</v>
      </c>
      <c r="F1154" s="82">
        <v>365</v>
      </c>
      <c r="G1154" s="86">
        <v>0</v>
      </c>
      <c r="H1154" s="87">
        <f t="shared" ref="H1154" si="1082">IF(C1154="BUY",(F1154-E1154)*D1154,(E1154-F1154)*D1154)</f>
        <v>3472.22222222222</v>
      </c>
      <c r="I1154" s="67" t="str">
        <f t="shared" ref="I1154" si="1083">IF(G1154=0,"0.00",IF(C1154="BUY",(G1154-F1154)*D1154,(F1154-G1154)*D1154))</f>
        <v>0.00</v>
      </c>
      <c r="J1154" s="67">
        <f t="shared" ref="J1154" si="1084">I1154+H1154</f>
        <v>3472.22222222222</v>
      </c>
    </row>
    <row r="1155" ht="15.75" customHeight="1" spans="1:10">
      <c r="A1155" s="83">
        <v>44771</v>
      </c>
      <c r="B1155" s="82" t="s">
        <v>388</v>
      </c>
      <c r="C1155" s="84" t="s">
        <v>17</v>
      </c>
      <c r="D1155" s="85">
        <v>0</v>
      </c>
      <c r="E1155" s="81">
        <v>0</v>
      </c>
      <c r="F1155" s="82">
        <v>0</v>
      </c>
      <c r="G1155" s="86">
        <v>0</v>
      </c>
      <c r="H1155" s="87">
        <f t="shared" ref="H1155" si="1085">IF(C1155="BUY",(F1155-E1155)*D1155,(E1155-F1155)*D1155)</f>
        <v>0</v>
      </c>
      <c r="I1155" s="67" t="str">
        <f t="shared" ref="I1155" si="1086">IF(G1155=0,"0.00",IF(C1155="BUY",(G1155-F1155)*D1155,(F1155-G1155)*D1155))</f>
        <v>0.00</v>
      </c>
      <c r="J1155" s="67">
        <f t="shared" ref="J1155" si="1087">I1155+H1155</f>
        <v>0</v>
      </c>
    </row>
    <row r="1156" ht="15.75" customHeight="1" spans="1:10">
      <c r="A1156" s="83">
        <v>44770</v>
      </c>
      <c r="B1156" s="82" t="s">
        <v>92</v>
      </c>
      <c r="C1156" s="84" t="s">
        <v>17</v>
      </c>
      <c r="D1156" s="85">
        <v>0</v>
      </c>
      <c r="E1156" s="81">
        <v>0</v>
      </c>
      <c r="F1156" s="82">
        <v>0</v>
      </c>
      <c r="G1156" s="86">
        <v>0</v>
      </c>
      <c r="H1156" s="87">
        <f t="shared" ref="H1156" si="1088">IF(C1156="BUY",(F1156-E1156)*D1156,(E1156-F1156)*D1156)</f>
        <v>0</v>
      </c>
      <c r="I1156" s="67" t="str">
        <f t="shared" ref="I1156" si="1089">IF(G1156=0,"0.00",IF(C1156="BUY",(G1156-F1156)*D1156,(F1156-G1156)*D1156))</f>
        <v>0.00</v>
      </c>
      <c r="J1156" s="67">
        <f t="shared" ref="J1156" si="1090">I1156+H1156</f>
        <v>0</v>
      </c>
    </row>
    <row r="1157" ht="15.75" customHeight="1" spans="1:10">
      <c r="A1157" s="83">
        <v>44769</v>
      </c>
      <c r="B1157" s="82" t="s">
        <v>389</v>
      </c>
      <c r="C1157" s="84" t="s">
        <v>17</v>
      </c>
      <c r="D1157" s="85">
        <f>250000/E1157</f>
        <v>739.644970414201</v>
      </c>
      <c r="E1157" s="81">
        <v>338</v>
      </c>
      <c r="F1157" s="82">
        <v>340</v>
      </c>
      <c r="G1157" s="86">
        <v>0</v>
      </c>
      <c r="H1157" s="87">
        <f t="shared" ref="H1157" si="1091">IF(C1157="BUY",(F1157-E1157)*D1157,(E1157-F1157)*D1157)</f>
        <v>1479.2899408284</v>
      </c>
      <c r="I1157" s="67" t="str">
        <f t="shared" ref="I1157" si="1092">IF(G1157=0,"0.00",IF(C1157="BUY",(G1157-F1157)*D1157,(F1157-G1157)*D1157))</f>
        <v>0.00</v>
      </c>
      <c r="J1157" s="67">
        <f t="shared" ref="J1157" si="1093">I1157+H1157</f>
        <v>1479.2899408284</v>
      </c>
    </row>
    <row r="1158" ht="15.75" customHeight="1" spans="1:10">
      <c r="A1158" s="83">
        <v>44767</v>
      </c>
      <c r="B1158" s="82" t="s">
        <v>354</v>
      </c>
      <c r="C1158" s="84" t="s">
        <v>17</v>
      </c>
      <c r="D1158" s="85">
        <f>250000/E1158</f>
        <v>902.527075812274</v>
      </c>
      <c r="E1158" s="81">
        <v>277</v>
      </c>
      <c r="F1158" s="82">
        <v>279.2</v>
      </c>
      <c r="G1158" s="86">
        <v>0</v>
      </c>
      <c r="H1158" s="87">
        <f t="shared" ref="H1158" si="1094">IF(C1158="BUY",(F1158-E1158)*D1158,(E1158-F1158)*D1158)</f>
        <v>1985.55956678699</v>
      </c>
      <c r="I1158" s="67" t="str">
        <f t="shared" ref="I1158" si="1095">IF(G1158=0,"0.00",IF(C1158="BUY",(G1158-F1158)*D1158,(F1158-G1158)*D1158))</f>
        <v>0.00</v>
      </c>
      <c r="J1158" s="67">
        <f t="shared" ref="J1158" si="1096">I1158+H1158</f>
        <v>1985.55956678699</v>
      </c>
    </row>
    <row r="1159" ht="15.75" customHeight="1" spans="1:10">
      <c r="A1159" s="83">
        <v>44764</v>
      </c>
      <c r="B1159" s="82" t="s">
        <v>390</v>
      </c>
      <c r="C1159" s="84" t="s">
        <v>17</v>
      </c>
      <c r="D1159" s="85">
        <f>250000/E1159</f>
        <v>401.284109149278</v>
      </c>
      <c r="E1159" s="81">
        <v>623</v>
      </c>
      <c r="F1159" s="82">
        <v>610</v>
      </c>
      <c r="G1159" s="86">
        <v>0</v>
      </c>
      <c r="H1159" s="87">
        <f t="shared" ref="H1159" si="1097">IF(C1159="BUY",(F1159-E1159)*D1159,(E1159-F1159)*D1159)</f>
        <v>-5216.69341894061</v>
      </c>
      <c r="I1159" s="67" t="str">
        <f t="shared" ref="I1159" si="1098">IF(G1159=0,"0.00",IF(C1159="BUY",(G1159-F1159)*D1159,(F1159-G1159)*D1159))</f>
        <v>0.00</v>
      </c>
      <c r="J1159" s="67">
        <f t="shared" ref="J1159" si="1099">I1159+H1159</f>
        <v>-5216.69341894061</v>
      </c>
    </row>
    <row r="1160" ht="15.75" customHeight="1" spans="1:10">
      <c r="A1160" s="83">
        <v>44763</v>
      </c>
      <c r="B1160" s="82" t="s">
        <v>259</v>
      </c>
      <c r="C1160" s="84" t="s">
        <v>17</v>
      </c>
      <c r="D1160" s="85">
        <v>0</v>
      </c>
      <c r="E1160" s="81">
        <v>0</v>
      </c>
      <c r="F1160" s="82">
        <v>0</v>
      </c>
      <c r="G1160" s="86">
        <v>0</v>
      </c>
      <c r="H1160" s="87">
        <f t="shared" ref="H1160" si="1100">IF(C1160="BUY",(F1160-E1160)*D1160,(E1160-F1160)*D1160)</f>
        <v>0</v>
      </c>
      <c r="I1160" s="67" t="str">
        <f t="shared" ref="I1160" si="1101">IF(G1160=0,"0.00",IF(C1160="BUY",(G1160-F1160)*D1160,(F1160-G1160)*D1160))</f>
        <v>0.00</v>
      </c>
      <c r="J1160" s="67">
        <f t="shared" ref="J1160" si="1102">I1160+H1160</f>
        <v>0</v>
      </c>
    </row>
    <row r="1161" ht="15.75" customHeight="1" spans="1:10">
      <c r="A1161" s="83">
        <v>44760</v>
      </c>
      <c r="B1161" s="82" t="s">
        <v>391</v>
      </c>
      <c r="C1161" s="84" t="s">
        <v>17</v>
      </c>
      <c r="D1161" s="85">
        <f>250000/E1161</f>
        <v>420.168067226891</v>
      </c>
      <c r="E1161" s="81">
        <v>595</v>
      </c>
      <c r="F1161" s="82">
        <v>585</v>
      </c>
      <c r="G1161" s="86">
        <v>0</v>
      </c>
      <c r="H1161" s="87">
        <f t="shared" ref="H1161" si="1103">IF(C1161="BUY",(F1161-E1161)*D1161,(E1161-F1161)*D1161)</f>
        <v>-4201.68067226891</v>
      </c>
      <c r="I1161" s="67" t="str">
        <f t="shared" ref="I1161" si="1104">IF(G1161=0,"0.00",IF(C1161="BUY",(G1161-F1161)*D1161,(F1161-G1161)*D1161))</f>
        <v>0.00</v>
      </c>
      <c r="J1161" s="67">
        <f t="shared" ref="J1161" si="1105">I1161+H1161</f>
        <v>-4201.68067226891</v>
      </c>
    </row>
    <row r="1162" ht="15.75" customHeight="1" spans="1:10">
      <c r="A1162" s="83">
        <v>44757</v>
      </c>
      <c r="B1162" s="82" t="s">
        <v>392</v>
      </c>
      <c r="C1162" s="84" t="s">
        <v>17</v>
      </c>
      <c r="D1162" s="85">
        <v>0</v>
      </c>
      <c r="E1162" s="81">
        <v>0</v>
      </c>
      <c r="F1162" s="82">
        <v>0</v>
      </c>
      <c r="G1162" s="86">
        <v>0</v>
      </c>
      <c r="H1162" s="87">
        <f t="shared" ref="H1162" si="1106">IF(C1162="BUY",(F1162-E1162)*D1162,(E1162-F1162)*D1162)</f>
        <v>0</v>
      </c>
      <c r="I1162" s="67" t="str">
        <f t="shared" ref="I1162" si="1107">IF(G1162=0,"0.00",IF(C1162="BUY",(G1162-F1162)*D1162,(F1162-G1162)*D1162))</f>
        <v>0.00</v>
      </c>
      <c r="J1162" s="67">
        <f t="shared" ref="J1162" si="1108">I1162+H1162</f>
        <v>0</v>
      </c>
    </row>
    <row r="1163" ht="15.75" customHeight="1" spans="1:10">
      <c r="A1163" s="83">
        <v>44749</v>
      </c>
      <c r="B1163" s="82" t="s">
        <v>393</v>
      </c>
      <c r="C1163" s="84" t="s">
        <v>17</v>
      </c>
      <c r="D1163" s="85">
        <f>250000/E1163</f>
        <v>3378.37837837838</v>
      </c>
      <c r="E1163" s="81">
        <v>74</v>
      </c>
      <c r="F1163" s="82">
        <v>72.5</v>
      </c>
      <c r="G1163" s="86">
        <v>0</v>
      </c>
      <c r="H1163" s="87">
        <f t="shared" ref="H1163" si="1109">IF(C1163="BUY",(F1163-E1163)*D1163,(E1163-F1163)*D1163)</f>
        <v>-5067.56756756757</v>
      </c>
      <c r="I1163" s="67" t="str">
        <f t="shared" ref="I1163" si="1110">IF(G1163=0,"0.00",IF(C1163="BUY",(G1163-F1163)*D1163,(F1163-G1163)*D1163))</f>
        <v>0.00</v>
      </c>
      <c r="J1163" s="67">
        <f t="shared" ref="J1163" si="1111">I1163+H1163</f>
        <v>-5067.56756756757</v>
      </c>
    </row>
    <row r="1164" ht="15.75" customHeight="1" spans="1:10">
      <c r="A1164" s="83">
        <v>44748</v>
      </c>
      <c r="B1164" s="82" t="s">
        <v>208</v>
      </c>
      <c r="C1164" s="84" t="s">
        <v>17</v>
      </c>
      <c r="D1164" s="85">
        <f>250000/E1164</f>
        <v>621.890547263682</v>
      </c>
      <c r="E1164" s="81">
        <v>402</v>
      </c>
      <c r="F1164" s="82">
        <v>409</v>
      </c>
      <c r="G1164" s="86">
        <v>0</v>
      </c>
      <c r="H1164" s="87">
        <f t="shared" ref="H1164" si="1112">IF(C1164="BUY",(F1164-E1164)*D1164,(E1164-F1164)*D1164)</f>
        <v>4353.23383084577</v>
      </c>
      <c r="I1164" s="67" t="str">
        <f t="shared" ref="I1164" si="1113">IF(G1164=0,"0.00",IF(C1164="BUY",(G1164-F1164)*D1164,(F1164-G1164)*D1164))</f>
        <v>0.00</v>
      </c>
      <c r="J1164" s="67">
        <f t="shared" ref="J1164" si="1114">I1164+H1164</f>
        <v>4353.23383084577</v>
      </c>
    </row>
    <row r="1165" ht="15.75" customHeight="1" spans="1:10">
      <c r="A1165" s="83">
        <v>44747</v>
      </c>
      <c r="B1165" s="82" t="s">
        <v>394</v>
      </c>
      <c r="C1165" s="84" t="s">
        <v>17</v>
      </c>
      <c r="D1165" s="85">
        <f>250000/E1165</f>
        <v>651.041666666667</v>
      </c>
      <c r="E1165" s="81">
        <v>384</v>
      </c>
      <c r="F1165" s="82">
        <v>378</v>
      </c>
      <c r="G1165" s="86">
        <v>0</v>
      </c>
      <c r="H1165" s="87">
        <f t="shared" ref="H1165" si="1115">IF(C1165="BUY",(F1165-E1165)*D1165,(E1165-F1165)*D1165)</f>
        <v>-3906.25</v>
      </c>
      <c r="I1165" s="67" t="str">
        <f t="shared" ref="I1165" si="1116">IF(G1165=0,"0.00",IF(C1165="BUY",(G1165-F1165)*D1165,(F1165-G1165)*D1165))</f>
        <v>0.00</v>
      </c>
      <c r="J1165" s="67">
        <f t="shared" ref="J1165" si="1117">I1165+H1165</f>
        <v>-3906.25</v>
      </c>
    </row>
    <row r="1166" ht="15.75" customHeight="1" spans="1:10">
      <c r="A1166" s="83">
        <v>44746</v>
      </c>
      <c r="B1166" s="82" t="s">
        <v>395</v>
      </c>
      <c r="C1166" s="84" t="s">
        <v>17</v>
      </c>
      <c r="D1166" s="85">
        <v>0</v>
      </c>
      <c r="E1166" s="81">
        <v>0</v>
      </c>
      <c r="F1166" s="82">
        <v>0</v>
      </c>
      <c r="G1166" s="86">
        <v>0</v>
      </c>
      <c r="H1166" s="87">
        <f t="shared" ref="H1166" si="1118">IF(C1166="BUY",(F1166-E1166)*D1166,(E1166-F1166)*D1166)</f>
        <v>0</v>
      </c>
      <c r="I1166" s="67" t="str">
        <f t="shared" ref="I1166" si="1119">IF(G1166=0,"0.00",IF(C1166="BUY",(G1166-F1166)*D1166,(F1166-G1166)*D1166))</f>
        <v>0.00</v>
      </c>
      <c r="J1166" s="67">
        <f t="shared" ref="J1166" si="1120">I1166+H1166</f>
        <v>0</v>
      </c>
    </row>
    <row r="1167" ht="15.75" customHeight="1" spans="1:10">
      <c r="A1167" s="83">
        <v>44743</v>
      </c>
      <c r="B1167" s="82" t="s">
        <v>37</v>
      </c>
      <c r="C1167" s="84" t="s">
        <v>17</v>
      </c>
      <c r="D1167" s="85">
        <f>250000/E1167</f>
        <v>416.666666666667</v>
      </c>
      <c r="E1167" s="81">
        <v>600</v>
      </c>
      <c r="F1167" s="82">
        <v>590</v>
      </c>
      <c r="G1167" s="86">
        <v>0</v>
      </c>
      <c r="H1167" s="87">
        <f t="shared" ref="H1167" si="1121">IF(C1167="BUY",(F1167-E1167)*D1167,(E1167-F1167)*D1167)</f>
        <v>-4166.66666666667</v>
      </c>
      <c r="I1167" s="67" t="str">
        <f t="shared" ref="I1167" si="1122">IF(G1167=0,"0.00",IF(C1167="BUY",(G1167-F1167)*D1167,(F1167-G1167)*D1167))</f>
        <v>0.00</v>
      </c>
      <c r="J1167" s="67">
        <f t="shared" ref="J1167" si="1123">I1167+H1167</f>
        <v>-4166.66666666667</v>
      </c>
    </row>
    <row r="1168" s="33" customFormat="1" ht="14.25" spans="1:69">
      <c r="A1168" s="83">
        <v>44740</v>
      </c>
      <c r="B1168" s="82" t="s">
        <v>393</v>
      </c>
      <c r="C1168" s="84" t="s">
        <v>17</v>
      </c>
      <c r="D1168" s="85">
        <f>250000/E1168</f>
        <v>2836.07487237663</v>
      </c>
      <c r="E1168" s="81">
        <v>88.15</v>
      </c>
      <c r="F1168" s="82">
        <v>90</v>
      </c>
      <c r="G1168" s="86">
        <v>0</v>
      </c>
      <c r="H1168" s="87">
        <f t="shared" ref="H1168" si="1124">IF(C1168="BUY",(F1168-E1168)*D1168,(E1168-F1168)*D1168)</f>
        <v>5246.73851389675</v>
      </c>
      <c r="I1168" s="67" t="str">
        <f t="shared" ref="I1168" si="1125">IF(G1168=0,"0.00",IF(C1168="BUY",(G1168-F1168)*D1168,(F1168-G1168)*D1168))</f>
        <v>0.00</v>
      </c>
      <c r="J1168" s="67">
        <f t="shared" ref="J1168" si="1126">I1168+H1168</f>
        <v>5246.73851389675</v>
      </c>
      <c r="K1168" s="89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92"/>
    </row>
    <row r="1169" s="33" customFormat="1" ht="14.25" spans="1:69">
      <c r="A1169" s="83">
        <v>44739</v>
      </c>
      <c r="B1169" s="82" t="s">
        <v>311</v>
      </c>
      <c r="C1169" s="84" t="s">
        <v>17</v>
      </c>
      <c r="D1169" s="85">
        <f>250000/E1169</f>
        <v>928.850083596508</v>
      </c>
      <c r="E1169" s="81">
        <v>269.15</v>
      </c>
      <c r="F1169" s="82">
        <v>275.65</v>
      </c>
      <c r="G1169" s="86">
        <v>0</v>
      </c>
      <c r="H1169" s="87">
        <f t="shared" ref="H1169" si="1127">IF(C1169="BUY",(F1169-E1169)*D1169,(E1169-F1169)*D1169)</f>
        <v>6037.5255433773</v>
      </c>
      <c r="I1169" s="67" t="str">
        <f t="shared" ref="I1169" si="1128">IF(G1169=0,"0.00",IF(C1169="BUY",(G1169-F1169)*D1169,(F1169-G1169)*D1169))</f>
        <v>0.00</v>
      </c>
      <c r="J1169" s="67">
        <f t="shared" ref="J1169" si="1129">I1169+H1169</f>
        <v>6037.5255433773</v>
      </c>
      <c r="K1169" s="89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92"/>
    </row>
    <row r="1170" s="33" customFormat="1" ht="14.25" spans="1:69">
      <c r="A1170" s="83">
        <v>44739</v>
      </c>
      <c r="B1170" s="82" t="s">
        <v>396</v>
      </c>
      <c r="C1170" s="84" t="s">
        <v>17</v>
      </c>
      <c r="D1170" s="85">
        <v>0</v>
      </c>
      <c r="E1170" s="81">
        <v>0</v>
      </c>
      <c r="F1170" s="82">
        <v>0</v>
      </c>
      <c r="G1170" s="86">
        <v>0</v>
      </c>
      <c r="H1170" s="87">
        <f t="shared" ref="H1170" si="1130">IF(C1170="BUY",(F1170-E1170)*D1170,(E1170-F1170)*D1170)</f>
        <v>0</v>
      </c>
      <c r="I1170" s="67" t="str">
        <f t="shared" ref="I1170" si="1131">IF(G1170=0,"0.00",IF(C1170="BUY",(G1170-F1170)*D1170,(F1170-G1170)*D1170))</f>
        <v>0.00</v>
      </c>
      <c r="J1170" s="67">
        <f t="shared" ref="J1170" si="1132">I1170+H1170</f>
        <v>0</v>
      </c>
      <c r="K1170" s="89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92"/>
    </row>
    <row r="1171" s="33" customFormat="1" ht="14.25" spans="1:69">
      <c r="A1171" s="83">
        <v>44736</v>
      </c>
      <c r="B1171" s="82" t="s">
        <v>397</v>
      </c>
      <c r="C1171" s="84" t="s">
        <v>17</v>
      </c>
      <c r="D1171" s="85">
        <f>250000/E1171</f>
        <v>1826.15047479912</v>
      </c>
      <c r="E1171" s="81">
        <v>136.9</v>
      </c>
      <c r="F1171" s="82">
        <v>140.9</v>
      </c>
      <c r="G1171" s="86">
        <v>0</v>
      </c>
      <c r="H1171" s="87">
        <f t="shared" ref="H1171" si="1133">IF(C1171="BUY",(F1171-E1171)*D1171,(E1171-F1171)*D1171)</f>
        <v>7304.60189919649</v>
      </c>
      <c r="I1171" s="67" t="str">
        <f t="shared" ref="I1171" si="1134">IF(G1171=0,"0.00",IF(C1171="BUY",(G1171-F1171)*D1171,(F1171-G1171)*D1171))</f>
        <v>0.00</v>
      </c>
      <c r="J1171" s="67">
        <f t="shared" ref="J1171" si="1135">I1171+H1171</f>
        <v>7304.60189919649</v>
      </c>
      <c r="K1171" s="89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92"/>
    </row>
    <row r="1172" s="33" customFormat="1" ht="14.25" spans="1:69">
      <c r="A1172" s="83">
        <v>44735</v>
      </c>
      <c r="B1172" s="82" t="s">
        <v>398</v>
      </c>
      <c r="C1172" s="84" t="s">
        <v>17</v>
      </c>
      <c r="D1172" s="85">
        <f>250000/E1172</f>
        <v>445.71224817258</v>
      </c>
      <c r="E1172" s="81">
        <v>560.9</v>
      </c>
      <c r="F1172" s="82">
        <v>573.15</v>
      </c>
      <c r="G1172" s="86">
        <v>0</v>
      </c>
      <c r="H1172" s="87">
        <f t="shared" ref="H1172" si="1136">IF(C1172="BUY",(F1172-E1172)*D1172,(E1172-F1172)*D1172)</f>
        <v>5459.9750401141</v>
      </c>
      <c r="I1172" s="67" t="str">
        <f t="shared" ref="I1172" si="1137">IF(G1172=0,"0.00",IF(C1172="BUY",(G1172-F1172)*D1172,(F1172-G1172)*D1172))</f>
        <v>0.00</v>
      </c>
      <c r="J1172" s="67">
        <f t="shared" ref="J1172" si="1138">I1172+H1172</f>
        <v>5459.9750401141</v>
      </c>
      <c r="K1172" s="89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92"/>
    </row>
    <row r="1173" s="33" customFormat="1" ht="14.25" spans="1:69">
      <c r="A1173" s="83">
        <v>44728</v>
      </c>
      <c r="B1173" s="82" t="s">
        <v>399</v>
      </c>
      <c r="C1173" s="84" t="s">
        <v>17</v>
      </c>
      <c r="D1173" s="85">
        <f>250000/E1173</f>
        <v>708.215297450425</v>
      </c>
      <c r="E1173" s="81">
        <v>353</v>
      </c>
      <c r="F1173" s="82">
        <v>346.6</v>
      </c>
      <c r="G1173" s="86">
        <v>0</v>
      </c>
      <c r="H1173" s="87">
        <f t="shared" ref="H1173" si="1139">IF(C1173="BUY",(F1173-E1173)*D1173,(E1173-F1173)*D1173)</f>
        <v>-4532.5779036827</v>
      </c>
      <c r="I1173" s="67" t="str">
        <f t="shared" ref="I1173" si="1140">IF(G1173=0,"0.00",IF(C1173="BUY",(G1173-F1173)*D1173,(F1173-G1173)*D1173))</f>
        <v>0.00</v>
      </c>
      <c r="J1173" s="67">
        <f t="shared" ref="J1173" si="1141">I1173+H1173</f>
        <v>-4532.5779036827</v>
      </c>
      <c r="K1173" s="89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92"/>
    </row>
    <row r="1174" s="33" customFormat="1" ht="14.25" spans="1:69">
      <c r="A1174" s="83">
        <v>44734</v>
      </c>
      <c r="B1174" s="82" t="s">
        <v>400</v>
      </c>
      <c r="C1174" s="84" t="s">
        <v>17</v>
      </c>
      <c r="D1174" s="85">
        <v>0</v>
      </c>
      <c r="E1174" s="81">
        <v>0</v>
      </c>
      <c r="F1174" s="82">
        <v>0</v>
      </c>
      <c r="G1174" s="86">
        <v>0</v>
      </c>
      <c r="H1174" s="87">
        <f t="shared" ref="H1174:H1175" si="1142">IF(C1174="BUY",(F1174-E1174)*D1174,(E1174-F1174)*D1174)</f>
        <v>0</v>
      </c>
      <c r="I1174" s="67" t="str">
        <f t="shared" ref="I1174:I1175" si="1143">IF(G1174=0,"0.00",IF(C1174="BUY",(G1174-F1174)*D1174,(F1174-G1174)*D1174))</f>
        <v>0.00</v>
      </c>
      <c r="J1174" s="67">
        <f t="shared" ref="J1174:J1175" si="1144">I1174+H1174</f>
        <v>0</v>
      </c>
      <c r="K1174" s="89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92"/>
    </row>
    <row r="1175" s="33" customFormat="1" ht="14.25" spans="1:69">
      <c r="A1175" s="83">
        <v>44733</v>
      </c>
      <c r="B1175" s="82" t="s">
        <v>401</v>
      </c>
      <c r="C1175" s="84" t="s">
        <v>17</v>
      </c>
      <c r="D1175" s="85">
        <f>250000/E1175</f>
        <v>480.86170417388</v>
      </c>
      <c r="E1175" s="81">
        <v>519.9</v>
      </c>
      <c r="F1175" s="82">
        <v>530.9</v>
      </c>
      <c r="G1175" s="86">
        <v>540.9</v>
      </c>
      <c r="H1175" s="87">
        <f t="shared" si="1142"/>
        <v>5289.47874591268</v>
      </c>
      <c r="I1175" s="67">
        <f t="shared" si="1143"/>
        <v>4808.6170417388</v>
      </c>
      <c r="J1175" s="67">
        <f t="shared" si="1144"/>
        <v>10098.0957876515</v>
      </c>
      <c r="K1175" s="89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92"/>
    </row>
    <row r="1176" s="33" customFormat="1" ht="14.25" spans="1:69">
      <c r="A1176" s="83">
        <v>44728</v>
      </c>
      <c r="B1176" s="82" t="s">
        <v>402</v>
      </c>
      <c r="C1176" s="84" t="s">
        <v>17</v>
      </c>
      <c r="D1176" s="85">
        <f>250000/E1176</f>
        <v>514.509158263017</v>
      </c>
      <c r="E1176" s="81">
        <v>485.9</v>
      </c>
      <c r="F1176" s="82">
        <v>476.15</v>
      </c>
      <c r="G1176" s="86">
        <v>0</v>
      </c>
      <c r="H1176" s="87">
        <f t="shared" ref="H1176" si="1145">IF(C1176="BUY",(F1176-E1176)*D1176,(E1176-F1176)*D1176)</f>
        <v>-5016.46429306442</v>
      </c>
      <c r="I1176" s="67" t="str">
        <f t="shared" ref="I1176" si="1146">IF(G1176=0,"0.00",IF(C1176="BUY",(G1176-F1176)*D1176,(F1176-G1176)*D1176))</f>
        <v>0.00</v>
      </c>
      <c r="J1176" s="67">
        <f t="shared" ref="J1176" si="1147">I1176+H1176</f>
        <v>-5016.46429306442</v>
      </c>
      <c r="K1176" s="89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92"/>
    </row>
    <row r="1177" s="33" customFormat="1" ht="14.25" spans="1:69">
      <c r="A1177" s="83">
        <v>44727</v>
      </c>
      <c r="B1177" s="82" t="s">
        <v>403</v>
      </c>
      <c r="C1177" s="84" t="s">
        <v>17</v>
      </c>
      <c r="D1177" s="85">
        <f>250000/E1177</f>
        <v>950.570342205323</v>
      </c>
      <c r="E1177" s="81">
        <v>263</v>
      </c>
      <c r="F1177" s="82">
        <v>268.9</v>
      </c>
      <c r="G1177" s="86">
        <v>0</v>
      </c>
      <c r="H1177" s="87">
        <f t="shared" ref="H1177" si="1148">IF(C1177="BUY",(F1177-E1177)*D1177,(E1177-F1177)*D1177)</f>
        <v>5608.36501901138</v>
      </c>
      <c r="I1177" s="67" t="str">
        <f t="shared" ref="I1177" si="1149">IF(G1177=0,"0.00",IF(C1177="BUY",(G1177-F1177)*D1177,(F1177-G1177)*D1177))</f>
        <v>0.00</v>
      </c>
      <c r="J1177" s="67">
        <f t="shared" ref="J1177" si="1150">I1177+H1177</f>
        <v>5608.36501901138</v>
      </c>
      <c r="K1177" s="89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92"/>
    </row>
    <row r="1178" s="34" customFormat="1" ht="14.25" spans="1:69">
      <c r="A1178" s="83">
        <v>44722</v>
      </c>
      <c r="B1178" s="82" t="s">
        <v>404</v>
      </c>
      <c r="C1178" s="84" t="s">
        <v>17</v>
      </c>
      <c r="D1178" s="85">
        <f t="shared" ref="D1178" si="1151">250000/E1178</f>
        <v>694.444444444444</v>
      </c>
      <c r="E1178" s="88">
        <v>360</v>
      </c>
      <c r="F1178" s="88">
        <v>353.15</v>
      </c>
      <c r="G1178" s="86">
        <v>0</v>
      </c>
      <c r="H1178" s="67">
        <f t="shared" ref="H1178" si="1152">IF(C1178="BUY",(F1178-E1178)*D1178,(E1178-F1178)*D1178)</f>
        <v>-4756.94444444446</v>
      </c>
      <c r="I1178" s="67" t="str">
        <f t="shared" ref="I1178" si="1153">IF(G1178=0,"0.00",IF(C1178="BUY",(G1178-F1178)*D1178,(F1178-G1178)*D1178))</f>
        <v>0.00</v>
      </c>
      <c r="J1178" s="67">
        <f t="shared" ref="J1178:J1183" si="1154">I1178+H1178</f>
        <v>-4756.94444444446</v>
      </c>
      <c r="K1178" s="90"/>
      <c r="L1178" s="91"/>
      <c r="M1178" s="91"/>
      <c r="N1178" s="91"/>
      <c r="O1178" s="91"/>
      <c r="P1178" s="91"/>
      <c r="Q1178" s="91"/>
      <c r="R1178" s="91"/>
      <c r="S1178" s="91"/>
      <c r="T1178" s="91"/>
      <c r="U1178" s="91"/>
      <c r="V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3"/>
    </row>
    <row r="1179" s="34" customFormat="1" ht="14.25" spans="1:69">
      <c r="A1179" s="83">
        <v>44721</v>
      </c>
      <c r="B1179" s="82" t="s">
        <v>92</v>
      </c>
      <c r="C1179" s="84" t="s">
        <v>17</v>
      </c>
      <c r="D1179" s="85">
        <f t="shared" ref="D1179:D1180" si="1155">250000/E1179</f>
        <v>684.65014377653</v>
      </c>
      <c r="E1179" s="88">
        <v>365.15</v>
      </c>
      <c r="F1179" s="88">
        <v>373.9</v>
      </c>
      <c r="G1179" s="86">
        <v>385.9</v>
      </c>
      <c r="H1179" s="67">
        <f t="shared" ref="H1179" si="1156">IF(C1179="BUY",(F1179-E1179)*D1179,(E1179-F1179)*D1179)</f>
        <v>5990.68875804464</v>
      </c>
      <c r="I1179" s="67">
        <f t="shared" ref="I1179" si="1157">IF(G1179=0,"0.00",IF(C1179="BUY",(G1179-F1179)*D1179,(F1179-G1179)*D1179))</f>
        <v>8215.80172531836</v>
      </c>
      <c r="J1179" s="67">
        <f t="shared" si="1154"/>
        <v>14206.490483363</v>
      </c>
      <c r="K1179" s="90"/>
      <c r="L1179" s="91"/>
      <c r="M1179" s="91"/>
      <c r="N1179" s="91"/>
      <c r="O1179" s="91"/>
      <c r="P1179" s="91"/>
      <c r="Q1179" s="91"/>
      <c r="R1179" s="91"/>
      <c r="S1179" s="91"/>
      <c r="T1179" s="91"/>
      <c r="U1179" s="91"/>
      <c r="V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3"/>
    </row>
    <row r="1180" s="34" customFormat="1" ht="14.25" spans="1:69">
      <c r="A1180" s="83">
        <v>44721</v>
      </c>
      <c r="B1180" s="82" t="s">
        <v>405</v>
      </c>
      <c r="C1180" s="84" t="s">
        <v>17</v>
      </c>
      <c r="D1180" s="85">
        <f t="shared" si="1155"/>
        <v>871.383757406762</v>
      </c>
      <c r="E1180" s="88">
        <v>286.9</v>
      </c>
      <c r="F1180" s="88">
        <v>290.9</v>
      </c>
      <c r="G1180" s="86">
        <v>295.9</v>
      </c>
      <c r="H1180" s="67">
        <f t="shared" ref="H1180" si="1158">IF(C1180="BUY",(F1180-E1180)*D1180,(E1180-F1180)*D1180)</f>
        <v>3485.53502962705</v>
      </c>
      <c r="I1180" s="67">
        <f t="shared" ref="I1180" si="1159">IF(G1180=0,"0.00",IF(C1180="BUY",(G1180-F1180)*D1180,(F1180-G1180)*D1180))</f>
        <v>4356.91878703381</v>
      </c>
      <c r="J1180" s="67">
        <f t="shared" si="1154"/>
        <v>7842.45381666086</v>
      </c>
      <c r="K1180" s="90"/>
      <c r="L1180" s="91"/>
      <c r="M1180" s="91"/>
      <c r="N1180" s="91"/>
      <c r="O1180" s="91"/>
      <c r="P1180" s="91"/>
      <c r="Q1180" s="91"/>
      <c r="R1180" s="91"/>
      <c r="S1180" s="91"/>
      <c r="T1180" s="91"/>
      <c r="U1180" s="91"/>
      <c r="V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3"/>
    </row>
    <row r="1181" s="34" customFormat="1" ht="14.25" spans="1:69">
      <c r="A1181" s="83">
        <v>44720</v>
      </c>
      <c r="B1181" s="82" t="s">
        <v>332</v>
      </c>
      <c r="C1181" s="84" t="s">
        <v>17</v>
      </c>
      <c r="D1181" s="85">
        <v>0</v>
      </c>
      <c r="E1181" s="88">
        <v>0</v>
      </c>
      <c r="F1181" s="88">
        <v>0</v>
      </c>
      <c r="G1181" s="86">
        <v>0</v>
      </c>
      <c r="H1181" s="67">
        <f t="shared" ref="H1181" si="1160">IF(C1181="BUY",(F1181-E1181)*D1181,(E1181-F1181)*D1181)</f>
        <v>0</v>
      </c>
      <c r="I1181" s="67" t="str">
        <f t="shared" ref="I1181" si="1161">IF(G1181=0,"0.00",IF(C1181="BUY",(G1181-F1181)*D1181,(F1181-G1181)*D1181))</f>
        <v>0.00</v>
      </c>
      <c r="J1181" s="67">
        <f t="shared" si="1154"/>
        <v>0</v>
      </c>
      <c r="K1181" s="90"/>
      <c r="L1181" s="91"/>
      <c r="M1181" s="91"/>
      <c r="N1181" s="91"/>
      <c r="O1181" s="91"/>
      <c r="P1181" s="91"/>
      <c r="Q1181" s="91"/>
      <c r="R1181" s="91"/>
      <c r="S1181" s="91"/>
      <c r="T1181" s="91"/>
      <c r="U1181" s="91"/>
      <c r="V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3"/>
    </row>
    <row r="1182" s="34" customFormat="1" ht="14.25" spans="1:69">
      <c r="A1182" s="83">
        <v>44719</v>
      </c>
      <c r="B1182" s="82" t="s">
        <v>405</v>
      </c>
      <c r="C1182" s="84" t="s">
        <v>17</v>
      </c>
      <c r="D1182" s="85">
        <f t="shared" ref="D1182" si="1162">250000/E1182</f>
        <v>863.259668508287</v>
      </c>
      <c r="E1182" s="88">
        <v>289.6</v>
      </c>
      <c r="F1182" s="88">
        <v>295.9</v>
      </c>
      <c r="G1182" s="86">
        <v>0</v>
      </c>
      <c r="H1182" s="67">
        <f t="shared" ref="H1182" si="1163">IF(C1182="BUY",(F1182-E1182)*D1182,(E1182-F1182)*D1182)</f>
        <v>5438.53591160217</v>
      </c>
      <c r="I1182" s="67" t="str">
        <f t="shared" ref="I1182" si="1164">IF(G1182=0,"0.00",IF(C1182="BUY",(G1182-F1182)*D1182,(F1182-G1182)*D1182))</f>
        <v>0.00</v>
      </c>
      <c r="J1182" s="67">
        <f t="shared" si="1154"/>
        <v>5438.53591160217</v>
      </c>
      <c r="K1182" s="90"/>
      <c r="L1182" s="91"/>
      <c r="M1182" s="91"/>
      <c r="N1182" s="91"/>
      <c r="O1182" s="91"/>
      <c r="P1182" s="91"/>
      <c r="Q1182" s="91"/>
      <c r="R1182" s="91"/>
      <c r="S1182" s="91"/>
      <c r="T1182" s="91"/>
      <c r="U1182" s="91"/>
      <c r="V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3"/>
    </row>
    <row r="1183" s="34" customFormat="1" ht="14.25" spans="1:69">
      <c r="A1183" s="83">
        <v>44718</v>
      </c>
      <c r="B1183" s="82" t="s">
        <v>405</v>
      </c>
      <c r="C1183" s="84" t="s">
        <v>17</v>
      </c>
      <c r="D1183" s="85">
        <f t="shared" ref="D1183:D1186" si="1165">250000/E1183</f>
        <v>958.221540820238</v>
      </c>
      <c r="E1183" s="88">
        <v>260.9</v>
      </c>
      <c r="F1183" s="88">
        <v>266</v>
      </c>
      <c r="G1183" s="86">
        <v>273.9</v>
      </c>
      <c r="H1183" s="67">
        <f t="shared" ref="H1183" si="1166">IF(C1183="BUY",(F1183-E1183)*D1183,(E1183-F1183)*D1183)</f>
        <v>4886.92985818323</v>
      </c>
      <c r="I1183" s="67">
        <f t="shared" ref="I1183" si="1167">IF(G1183=0,"0.00",IF(C1183="BUY",(G1183-F1183)*D1183,(F1183-G1183)*D1183))</f>
        <v>7569.95017247986</v>
      </c>
      <c r="J1183" s="67">
        <f t="shared" si="1154"/>
        <v>12456.8800306631</v>
      </c>
      <c r="K1183" s="90"/>
      <c r="L1183" s="91"/>
      <c r="M1183" s="91"/>
      <c r="N1183" s="91"/>
      <c r="O1183" s="91"/>
      <c r="P1183" s="91"/>
      <c r="Q1183" s="91"/>
      <c r="R1183" s="91"/>
      <c r="S1183" s="91"/>
      <c r="T1183" s="91"/>
      <c r="U1183" s="91"/>
      <c r="V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3"/>
    </row>
    <row r="1184" s="33" customFormat="1" ht="14.25" spans="1:69">
      <c r="A1184" s="83">
        <v>44714</v>
      </c>
      <c r="B1184" s="82" t="s">
        <v>406</v>
      </c>
      <c r="C1184" s="84" t="s">
        <v>17</v>
      </c>
      <c r="D1184" s="85">
        <f t="shared" si="1165"/>
        <v>663.305916688777</v>
      </c>
      <c r="E1184" s="81">
        <v>376.9</v>
      </c>
      <c r="F1184" s="82">
        <v>385.9</v>
      </c>
      <c r="G1184" s="86">
        <v>395.9</v>
      </c>
      <c r="H1184" s="87">
        <f t="shared" ref="H1184" si="1168">IF(C1184="BUY",(F1184-E1184)*D1184,(E1184-F1184)*D1184)</f>
        <v>5969.75325019899</v>
      </c>
      <c r="I1184" s="67">
        <f t="shared" ref="I1184" si="1169">IF(G1184=0,"0.00",IF(C1184="BUY",(G1184-F1184)*D1184,(F1184-G1184)*D1184))</f>
        <v>6633.05916688777</v>
      </c>
      <c r="J1184" s="67">
        <f t="shared" ref="J1184" si="1170">I1184+H1184</f>
        <v>12602.8124170868</v>
      </c>
      <c r="K1184" s="89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92"/>
    </row>
    <row r="1185" s="33" customFormat="1" ht="14.25" spans="1:69">
      <c r="A1185" s="83">
        <v>44714</v>
      </c>
      <c r="B1185" s="82" t="s">
        <v>371</v>
      </c>
      <c r="C1185" s="84" t="s">
        <v>17</v>
      </c>
      <c r="D1185" s="85">
        <f t="shared" si="1165"/>
        <v>185.061810644755</v>
      </c>
      <c r="E1185" s="81">
        <v>1350.9</v>
      </c>
      <c r="F1185" s="82">
        <v>1366</v>
      </c>
      <c r="G1185" s="86">
        <v>0</v>
      </c>
      <c r="H1185" s="87">
        <f t="shared" ref="H1185" si="1171">IF(C1185="BUY",(F1185-E1185)*D1185,(E1185-F1185)*D1185)</f>
        <v>2794.43334073579</v>
      </c>
      <c r="I1185" s="67" t="str">
        <f t="shared" ref="I1185" si="1172">IF(G1185=0,"0.00",IF(C1185="BUY",(G1185-F1185)*D1185,(F1185-G1185)*D1185))</f>
        <v>0.00</v>
      </c>
      <c r="J1185" s="67">
        <f t="shared" ref="J1185" si="1173">I1185+H1185</f>
        <v>2794.43334073579</v>
      </c>
      <c r="K1185" s="89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92"/>
    </row>
    <row r="1186" s="33" customFormat="1" ht="14.25" spans="1:69">
      <c r="A1186" s="83">
        <v>44713</v>
      </c>
      <c r="B1186" s="82" t="s">
        <v>407</v>
      </c>
      <c r="C1186" s="84" t="s">
        <v>17</v>
      </c>
      <c r="D1186" s="85">
        <f t="shared" si="1165"/>
        <v>681.384573453257</v>
      </c>
      <c r="E1186" s="81">
        <v>366.9</v>
      </c>
      <c r="F1186" s="82">
        <v>375.9</v>
      </c>
      <c r="G1186" s="86">
        <v>0</v>
      </c>
      <c r="H1186" s="87">
        <f t="shared" ref="H1186" si="1174">IF(C1186="BUY",(F1186-E1186)*D1186,(E1186-F1186)*D1186)</f>
        <v>6132.46116107931</v>
      </c>
      <c r="I1186" s="67" t="str">
        <f t="shared" ref="I1186" si="1175">IF(G1186=0,"0.00",IF(C1186="BUY",(G1186-F1186)*D1186,(F1186-G1186)*D1186))</f>
        <v>0.00</v>
      </c>
      <c r="J1186" s="67">
        <f t="shared" ref="J1186" si="1176">I1186+H1186</f>
        <v>6132.46116107931</v>
      </c>
      <c r="K1186" s="89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92"/>
    </row>
    <row r="1187" s="33" customFormat="1" ht="14.25" spans="1:69">
      <c r="A1187" s="83">
        <v>44713</v>
      </c>
      <c r="B1187" s="82" t="s">
        <v>408</v>
      </c>
      <c r="C1187" s="84" t="s">
        <v>17</v>
      </c>
      <c r="D1187" s="63">
        <f t="shared" ref="D1187" si="1177">300000/E1187</f>
        <v>726.392251815981</v>
      </c>
      <c r="E1187" s="81">
        <v>413</v>
      </c>
      <c r="F1187" s="82">
        <v>406.9</v>
      </c>
      <c r="G1187" s="86">
        <v>0</v>
      </c>
      <c r="H1187" s="87">
        <f t="shared" ref="H1187" si="1178">IF(C1187="BUY",(F1187-E1187)*D1187,(E1187-F1187)*D1187)</f>
        <v>-4430.9927360775</v>
      </c>
      <c r="I1187" s="67" t="str">
        <f t="shared" ref="I1187" si="1179">IF(G1187=0,"0.00",IF(C1187="BUY",(G1187-F1187)*D1187,(F1187-G1187)*D1187))</f>
        <v>0.00</v>
      </c>
      <c r="J1187" s="67">
        <f t="shared" ref="J1187" si="1180">I1187+H1187</f>
        <v>-4430.9927360775</v>
      </c>
      <c r="K1187" s="89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92"/>
    </row>
    <row r="1188" s="33" customFormat="1" ht="14.25" spans="1:69">
      <c r="A1188" s="83">
        <v>44712</v>
      </c>
      <c r="B1188" s="82" t="s">
        <v>409</v>
      </c>
      <c r="C1188" s="84" t="s">
        <v>17</v>
      </c>
      <c r="D1188" s="85">
        <f>250000/E1188</f>
        <v>1146.78899082569</v>
      </c>
      <c r="E1188" s="81">
        <v>218</v>
      </c>
      <c r="F1188" s="82">
        <v>216.6</v>
      </c>
      <c r="G1188" s="86">
        <v>0</v>
      </c>
      <c r="H1188" s="87">
        <f t="shared" ref="H1188" si="1181">IF(C1188="BUY",(F1188-E1188)*D1188,(E1188-F1188)*D1188)</f>
        <v>-1605.50458715597</v>
      </c>
      <c r="I1188" s="67" t="str">
        <f t="shared" ref="I1188" si="1182">IF(G1188=0,"0.00",IF(C1188="BUY",(G1188-F1188)*D1188,(F1188-G1188)*D1188))</f>
        <v>0.00</v>
      </c>
      <c r="J1188" s="67">
        <f t="shared" ref="J1188" si="1183">I1188+H1188</f>
        <v>-1605.50458715597</v>
      </c>
      <c r="K1188" s="89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92"/>
    </row>
    <row r="1189" s="33" customFormat="1" ht="14.25" spans="1:69">
      <c r="A1189" s="83">
        <v>44711</v>
      </c>
      <c r="B1189" s="82" t="s">
        <v>164</v>
      </c>
      <c r="C1189" s="84" t="s">
        <v>17</v>
      </c>
      <c r="D1189" s="85">
        <f>250000/E1189</f>
        <v>113.281072998323</v>
      </c>
      <c r="E1189" s="81">
        <v>2206.9</v>
      </c>
      <c r="F1189" s="82">
        <v>2226.9</v>
      </c>
      <c r="G1189" s="86">
        <v>0</v>
      </c>
      <c r="H1189" s="87">
        <f t="shared" ref="H1189" si="1184">IF(C1189="BUY",(F1189-E1189)*D1189,(E1189-F1189)*D1189)</f>
        <v>2265.62145996647</v>
      </c>
      <c r="I1189" s="67" t="str">
        <f t="shared" ref="I1189" si="1185">IF(G1189=0,"0.00",IF(C1189="BUY",(G1189-F1189)*D1189,(F1189-G1189)*D1189))</f>
        <v>0.00</v>
      </c>
      <c r="J1189" s="67">
        <f t="shared" ref="J1189:J1190" si="1186">I1189+H1189</f>
        <v>2265.62145996647</v>
      </c>
      <c r="K1189" s="89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92"/>
    </row>
    <row r="1190" s="34" customFormat="1" ht="14.25" spans="1:69">
      <c r="A1190" s="83">
        <v>44708</v>
      </c>
      <c r="B1190" s="82" t="s">
        <v>410</v>
      </c>
      <c r="C1190" s="84" t="s">
        <v>17</v>
      </c>
      <c r="D1190" s="85">
        <f>250000/E1190</f>
        <v>1033.05785123967</v>
      </c>
      <c r="E1190" s="88">
        <v>242</v>
      </c>
      <c r="F1190" s="88">
        <v>246</v>
      </c>
      <c r="G1190" s="86">
        <v>0</v>
      </c>
      <c r="H1190" s="67">
        <f t="shared" ref="H1190" si="1187">IF(C1190="BUY",(F1190-E1190)*D1190,(E1190-F1190)*D1190)</f>
        <v>4132.23140495868</v>
      </c>
      <c r="I1190" s="67" t="str">
        <f t="shared" ref="I1190" si="1188">IF(G1190=0,"0.00",IF(C1190="BUY",(G1190-F1190)*D1190,(F1190-G1190)*D1190))</f>
        <v>0.00</v>
      </c>
      <c r="J1190" s="67">
        <f t="shared" si="1186"/>
        <v>4132.23140495868</v>
      </c>
      <c r="K1190" s="90"/>
      <c r="L1190" s="91"/>
      <c r="M1190" s="91"/>
      <c r="N1190" s="91"/>
      <c r="O1190" s="91"/>
      <c r="P1190" s="91"/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3"/>
    </row>
    <row r="1191" s="33" customFormat="1" ht="14.25" spans="1:69">
      <c r="A1191" s="83">
        <v>44708</v>
      </c>
      <c r="B1191" s="82" t="s">
        <v>411</v>
      </c>
      <c r="C1191" s="84" t="s">
        <v>17</v>
      </c>
      <c r="D1191" s="85">
        <v>0</v>
      </c>
      <c r="E1191" s="81">
        <v>0</v>
      </c>
      <c r="F1191" s="82">
        <v>0</v>
      </c>
      <c r="G1191" s="86">
        <v>0</v>
      </c>
      <c r="H1191" s="87">
        <f t="shared" ref="H1191" si="1189">IF(C1191="BUY",(F1191-E1191)*D1191,(E1191-F1191)*D1191)</f>
        <v>0</v>
      </c>
      <c r="I1191" s="67" t="str">
        <f t="shared" ref="I1191" si="1190">IF(G1191=0,"0.00",IF(C1191="BUY",(G1191-F1191)*D1191,(F1191-G1191)*D1191))</f>
        <v>0.00</v>
      </c>
      <c r="J1191" s="67">
        <f t="shared" ref="J1191" si="1191">I1191+H1191</f>
        <v>0</v>
      </c>
      <c r="K1191" s="89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92"/>
    </row>
    <row r="1192" s="33" customFormat="1" ht="14.25" spans="1:69">
      <c r="A1192" s="83">
        <v>44705</v>
      </c>
      <c r="B1192" s="82" t="s">
        <v>412</v>
      </c>
      <c r="C1192" s="84" t="s">
        <v>17</v>
      </c>
      <c r="D1192" s="85">
        <v>0</v>
      </c>
      <c r="E1192" s="81">
        <v>0</v>
      </c>
      <c r="F1192" s="82">
        <v>0</v>
      </c>
      <c r="G1192" s="86">
        <v>0</v>
      </c>
      <c r="H1192" s="87">
        <f t="shared" ref="H1192" si="1192">IF(C1192="BUY",(F1192-E1192)*D1192,(E1192-F1192)*D1192)</f>
        <v>0</v>
      </c>
      <c r="I1192" s="67" t="str">
        <f t="shared" ref="I1192" si="1193">IF(G1192=0,"0.00",IF(C1192="BUY",(G1192-F1192)*D1192,(F1192-G1192)*D1192))</f>
        <v>0.00</v>
      </c>
      <c r="J1192" s="67">
        <f t="shared" ref="J1192:J1193" si="1194">I1192+H1192</f>
        <v>0</v>
      </c>
      <c r="K1192" s="89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92"/>
    </row>
    <row r="1193" s="34" customFormat="1" ht="14.25" spans="1:69">
      <c r="A1193" s="83">
        <v>44701</v>
      </c>
      <c r="B1193" s="82" t="s">
        <v>403</v>
      </c>
      <c r="C1193" s="84" t="s">
        <v>17</v>
      </c>
      <c r="D1193" s="85">
        <f>250000/E1193</f>
        <v>706.414241311105</v>
      </c>
      <c r="E1193" s="88">
        <v>353.9</v>
      </c>
      <c r="F1193" s="88">
        <v>358.9</v>
      </c>
      <c r="G1193" s="86">
        <v>0</v>
      </c>
      <c r="H1193" s="67">
        <f t="shared" ref="H1193" si="1195">IF(C1193="BUY",(F1193-E1193)*D1193,(E1193-F1193)*D1193)</f>
        <v>3532.07120655552</v>
      </c>
      <c r="I1193" s="67" t="str">
        <f t="shared" ref="I1193" si="1196">IF(G1193=0,"0.00",IF(C1193="BUY",(G1193-F1193)*D1193,(F1193-G1193)*D1193))</f>
        <v>0.00</v>
      </c>
      <c r="J1193" s="67">
        <f t="shared" si="1194"/>
        <v>3532.07120655552</v>
      </c>
      <c r="K1193" s="90"/>
      <c r="L1193" s="91"/>
      <c r="M1193" s="91"/>
      <c r="N1193" s="91"/>
      <c r="O1193" s="91"/>
      <c r="P1193" s="91"/>
      <c r="Q1193" s="91"/>
      <c r="R1193" s="91"/>
      <c r="S1193" s="91"/>
      <c r="T1193" s="91"/>
      <c r="U1193" s="91"/>
      <c r="V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  <c r="BO1193" s="91"/>
      <c r="BP1193" s="91"/>
      <c r="BQ1193" s="93"/>
    </row>
    <row r="1194" s="33" customFormat="1" ht="14.25" spans="1:69">
      <c r="A1194" s="83">
        <v>44701</v>
      </c>
      <c r="B1194" s="82" t="s">
        <v>413</v>
      </c>
      <c r="C1194" s="84" t="s">
        <v>17</v>
      </c>
      <c r="D1194" s="63">
        <f t="shared" ref="D1194:D1195" si="1197">300000/E1194</f>
        <v>959.539421077883</v>
      </c>
      <c r="E1194" s="81">
        <v>312.65</v>
      </c>
      <c r="F1194" s="82">
        <v>306.15</v>
      </c>
      <c r="G1194" s="86">
        <v>0</v>
      </c>
      <c r="H1194" s="87">
        <f t="shared" ref="H1194" si="1198">IF(C1194="BUY",(F1194-E1194)*D1194,(E1194-F1194)*D1194)</f>
        <v>-6237.00623700624</v>
      </c>
      <c r="I1194" s="67" t="str">
        <f t="shared" ref="I1194" si="1199">IF(G1194=0,"0.00",IF(C1194="BUY",(G1194-F1194)*D1194,(F1194-G1194)*D1194))</f>
        <v>0.00</v>
      </c>
      <c r="J1194" s="67">
        <f t="shared" ref="J1194" si="1200">I1194+H1194</f>
        <v>-6237.00623700624</v>
      </c>
      <c r="K1194" s="89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92"/>
    </row>
    <row r="1195" s="33" customFormat="1" ht="14.25" spans="1:69">
      <c r="A1195" s="83">
        <v>44700</v>
      </c>
      <c r="B1195" s="82" t="s">
        <v>32</v>
      </c>
      <c r="C1195" s="84" t="s">
        <v>17</v>
      </c>
      <c r="D1195" s="63">
        <f t="shared" si="1197"/>
        <v>254.258835494533</v>
      </c>
      <c r="E1195" s="81">
        <v>1179.9</v>
      </c>
      <c r="F1195" s="82">
        <v>1160.9</v>
      </c>
      <c r="G1195" s="86">
        <v>0</v>
      </c>
      <c r="H1195" s="87">
        <f t="shared" ref="H1195" si="1201">IF(C1195="BUY",(F1195-E1195)*D1195,(E1195-F1195)*D1195)</f>
        <v>-4830.91787439613</v>
      </c>
      <c r="I1195" s="67" t="str">
        <f t="shared" ref="I1195" si="1202">IF(G1195=0,"0.00",IF(C1195="BUY",(G1195-F1195)*D1195,(F1195-G1195)*D1195))</f>
        <v>0.00</v>
      </c>
      <c r="J1195" s="67">
        <f t="shared" ref="J1195" si="1203">I1195+H1195</f>
        <v>-4830.91787439613</v>
      </c>
      <c r="K1195" s="89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92"/>
    </row>
    <row r="1196" s="33" customFormat="1" ht="14.25" spans="1:69">
      <c r="A1196" s="83">
        <v>44698</v>
      </c>
      <c r="B1196" s="82" t="s">
        <v>332</v>
      </c>
      <c r="C1196" s="84" t="s">
        <v>17</v>
      </c>
      <c r="D1196" s="63">
        <v>0</v>
      </c>
      <c r="E1196" s="81">
        <v>0</v>
      </c>
      <c r="F1196" s="82">
        <v>0</v>
      </c>
      <c r="G1196" s="86">
        <v>0</v>
      </c>
      <c r="H1196" s="87">
        <f t="shared" ref="H1196" si="1204">IF(C1196="BUY",(F1196-E1196)*D1196,(E1196-F1196)*D1196)</f>
        <v>0</v>
      </c>
      <c r="I1196" s="67" t="str">
        <f t="shared" ref="I1196" si="1205">IF(G1196=0,"0.00",IF(C1196="BUY",(G1196-F1196)*D1196,(F1196-G1196)*D1196))</f>
        <v>0.00</v>
      </c>
      <c r="J1196" s="67">
        <f t="shared" ref="J1196" si="1206">I1196+H1196</f>
        <v>0</v>
      </c>
      <c r="K1196" s="89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92"/>
    </row>
    <row r="1197" s="33" customFormat="1" ht="14.25" spans="1:69">
      <c r="A1197" s="83">
        <v>44698</v>
      </c>
      <c r="B1197" s="82" t="s">
        <v>414</v>
      </c>
      <c r="C1197" s="84" t="s">
        <v>17</v>
      </c>
      <c r="D1197" s="63">
        <f t="shared" ref="D1197:D1198" si="1207">300000/E1197</f>
        <v>961.538461538462</v>
      </c>
      <c r="E1197" s="81">
        <v>312</v>
      </c>
      <c r="F1197" s="82">
        <v>318.9</v>
      </c>
      <c r="G1197" s="86">
        <v>326.9</v>
      </c>
      <c r="H1197" s="87">
        <f t="shared" ref="H1197" si="1208">IF(C1197="BUY",(F1197-E1197)*D1197,(E1197-F1197)*D1197)</f>
        <v>6634.61538461536</v>
      </c>
      <c r="I1197" s="67">
        <f t="shared" ref="I1197" si="1209">IF(G1197=0,"0.00",IF(C1197="BUY",(G1197-F1197)*D1197,(F1197-G1197)*D1197))</f>
        <v>7692.30769230769</v>
      </c>
      <c r="J1197" s="67">
        <f t="shared" ref="J1197" si="1210">I1197+H1197</f>
        <v>14326.9230769231</v>
      </c>
      <c r="K1197" s="89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92"/>
    </row>
    <row r="1198" s="3" customFormat="1" ht="14.25" spans="1:33">
      <c r="A1198" s="83">
        <v>44694</v>
      </c>
      <c r="B1198" s="82" t="s">
        <v>410</v>
      </c>
      <c r="C1198" s="80" t="s">
        <v>17</v>
      </c>
      <c r="D1198" s="63">
        <f t="shared" si="1207"/>
        <v>1252.08681135225</v>
      </c>
      <c r="E1198" s="81">
        <v>239.6</v>
      </c>
      <c r="F1198" s="82">
        <v>250.9</v>
      </c>
      <c r="G1198" s="79">
        <v>258.9</v>
      </c>
      <c r="H1198" s="87">
        <f t="shared" ref="H1198" si="1211">IF(C1198="BUY",(F1198-E1198)*D1198,(E1198-F1198)*D1198)</f>
        <v>14148.5809682805</v>
      </c>
      <c r="I1198" s="67">
        <f t="shared" ref="I1198" si="1212">IF(G1198=0,"0.00",IF(C1198="BUY",(G1198-F1198)*D1198,(F1198-G1198)*D1198))</f>
        <v>10016.694490818</v>
      </c>
      <c r="J1198" s="67">
        <f t="shared" ref="J1198" si="1213">I1198+H1198</f>
        <v>24165.2754590985</v>
      </c>
      <c r="K1198" s="89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="33" customFormat="1" ht="14.25" spans="1:69">
      <c r="A1199" s="83">
        <v>44693</v>
      </c>
      <c r="B1199" s="82" t="s">
        <v>415</v>
      </c>
      <c r="C1199" s="84" t="s">
        <v>17</v>
      </c>
      <c r="D1199" s="63">
        <v>0</v>
      </c>
      <c r="E1199" s="81">
        <v>0</v>
      </c>
      <c r="F1199" s="82">
        <v>0</v>
      </c>
      <c r="G1199" s="86">
        <v>0</v>
      </c>
      <c r="H1199" s="87">
        <f t="shared" ref="H1199" si="1214">IF(C1199="BUY",(F1199-E1199)*D1199,(E1199-F1199)*D1199)</f>
        <v>0</v>
      </c>
      <c r="I1199" s="67" t="str">
        <f t="shared" ref="I1199" si="1215">IF(G1199=0,"0.00",IF(C1199="BUY",(G1199-F1199)*D1199,(F1199-G1199)*D1199))</f>
        <v>0.00</v>
      </c>
      <c r="J1199" s="67">
        <f t="shared" ref="J1199" si="1216">I1199+H1199</f>
        <v>0</v>
      </c>
      <c r="K1199" s="89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92"/>
    </row>
    <row r="1200" s="33" customFormat="1" ht="14.25" spans="1:69">
      <c r="A1200" s="83">
        <v>44697</v>
      </c>
      <c r="B1200" s="82" t="s">
        <v>416</v>
      </c>
      <c r="C1200" s="84" t="s">
        <v>17</v>
      </c>
      <c r="D1200" s="85">
        <v>0</v>
      </c>
      <c r="E1200" s="81">
        <v>0</v>
      </c>
      <c r="F1200" s="82">
        <v>0</v>
      </c>
      <c r="G1200" s="86">
        <v>0</v>
      </c>
      <c r="H1200" s="87">
        <f t="shared" ref="H1200" si="1217">IF(C1200="BUY",(F1200-E1200)*D1200,(E1200-F1200)*D1200)</f>
        <v>0</v>
      </c>
      <c r="I1200" s="67" t="str">
        <f t="shared" ref="I1200" si="1218">IF(G1200=0,"0.00",IF(C1200="BUY",(G1200-F1200)*D1200,(F1200-G1200)*D1200))</f>
        <v>0.00</v>
      </c>
      <c r="J1200" s="67">
        <f t="shared" ref="J1200" si="1219">I1200+H1200</f>
        <v>0</v>
      </c>
      <c r="K1200" s="89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92"/>
    </row>
    <row r="1201" s="33" customFormat="1" ht="14.25" spans="1:69">
      <c r="A1201" s="83">
        <v>44692</v>
      </c>
      <c r="B1201" s="82" t="s">
        <v>417</v>
      </c>
      <c r="C1201" s="84" t="s">
        <v>17</v>
      </c>
      <c r="D1201" s="63">
        <f>300000/E1246</f>
        <v>504.201680672269</v>
      </c>
      <c r="E1201" s="81">
        <v>550.9</v>
      </c>
      <c r="F1201" s="82">
        <v>538.15</v>
      </c>
      <c r="G1201" s="86">
        <v>0</v>
      </c>
      <c r="H1201" s="87">
        <f t="shared" ref="H1201" si="1220">IF(C1201="BUY",(F1201-E1201)*D1201,(E1201-F1201)*D1201)</f>
        <v>-6428.57142857143</v>
      </c>
      <c r="I1201" s="67" t="str">
        <f t="shared" ref="I1201" si="1221">IF(G1201=0,"0.00",IF(C1201="BUY",(G1201-F1201)*D1201,(F1201-G1201)*D1201))</f>
        <v>0.00</v>
      </c>
      <c r="J1201" s="67">
        <f t="shared" ref="J1201" si="1222">I1201+H1201</f>
        <v>-6428.57142857143</v>
      </c>
      <c r="K1201" s="89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92"/>
    </row>
    <row r="1202" s="33" customFormat="1" ht="14.25" spans="1:69">
      <c r="A1202" s="83">
        <v>44691</v>
      </c>
      <c r="B1202" s="82" t="s">
        <v>418</v>
      </c>
      <c r="C1202" s="84" t="s">
        <v>17</v>
      </c>
      <c r="D1202" s="63">
        <f>300000/E1247</f>
        <v>167.597765363129</v>
      </c>
      <c r="E1202" s="81">
        <v>393.9</v>
      </c>
      <c r="F1202" s="82">
        <v>386.9</v>
      </c>
      <c r="G1202" s="86">
        <v>0</v>
      </c>
      <c r="H1202" s="87">
        <f t="shared" ref="H1202" si="1223">IF(C1202="BUY",(F1202-E1202)*D1202,(E1202-F1202)*D1202)</f>
        <v>-1173.1843575419</v>
      </c>
      <c r="I1202" s="67" t="str">
        <f t="shared" ref="I1202" si="1224">IF(G1202=0,"0.00",IF(C1202="BUY",(G1202-F1202)*D1202,(F1202-G1202)*D1202))</f>
        <v>0.00</v>
      </c>
      <c r="J1202" s="67">
        <f t="shared" ref="J1202" si="1225">I1202+H1202</f>
        <v>-1173.1843575419</v>
      </c>
      <c r="K1202" s="89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92"/>
    </row>
    <row r="1203" s="33" customFormat="1" ht="14.25" spans="1:69">
      <c r="A1203" s="83">
        <v>44686</v>
      </c>
      <c r="B1203" s="82" t="s">
        <v>419</v>
      </c>
      <c r="C1203" s="84" t="s">
        <v>17</v>
      </c>
      <c r="D1203" s="85">
        <v>0</v>
      </c>
      <c r="E1203" s="81">
        <v>0</v>
      </c>
      <c r="F1203" s="82">
        <v>0</v>
      </c>
      <c r="G1203" s="86">
        <v>0</v>
      </c>
      <c r="H1203" s="87">
        <f t="shared" ref="H1203" si="1226">IF(C1203="BUY",(F1203-E1203)*D1203,(E1203-F1203)*D1203)</f>
        <v>0</v>
      </c>
      <c r="I1203" s="67" t="str">
        <f t="shared" ref="I1203" si="1227">IF(G1203=0,"0.00",IF(C1203="BUY",(G1203-F1203)*D1203,(F1203-G1203)*D1203))</f>
        <v>0.00</v>
      </c>
      <c r="J1203" s="67">
        <f t="shared" ref="J1203" si="1228">I1203+H1203</f>
        <v>0</v>
      </c>
      <c r="K1203" s="89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92"/>
    </row>
    <row r="1204" s="33" customFormat="1" ht="14.25" spans="1:69">
      <c r="A1204" s="83">
        <v>44685</v>
      </c>
      <c r="B1204" s="82" t="s">
        <v>144</v>
      </c>
      <c r="C1204" s="84" t="s">
        <v>17</v>
      </c>
      <c r="D1204" s="85">
        <f t="shared" ref="D1204:D1207" si="1229">250000/E1204</f>
        <v>1037.77501037775</v>
      </c>
      <c r="E1204" s="81">
        <v>240.9</v>
      </c>
      <c r="F1204" s="82">
        <v>233.15</v>
      </c>
      <c r="G1204" s="86">
        <v>0</v>
      </c>
      <c r="H1204" s="87">
        <f t="shared" ref="H1204:H1205" si="1230">IF(C1204="BUY",(F1204-E1204)*D1204,(E1204-F1204)*D1204)</f>
        <v>-8042.75633042756</v>
      </c>
      <c r="I1204" s="67" t="str">
        <f t="shared" ref="I1204:I1205" si="1231">IF(G1204=0,"0.00",IF(C1204="BUY",(G1204-F1204)*D1204,(F1204-G1204)*D1204))</f>
        <v>0.00</v>
      </c>
      <c r="J1204" s="67">
        <f t="shared" ref="J1204:J1207" si="1232">I1204+H1204</f>
        <v>-8042.75633042756</v>
      </c>
      <c r="K1204" s="89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92"/>
    </row>
    <row r="1205" s="34" customFormat="1" ht="14.25" spans="1:69">
      <c r="A1205" s="83">
        <v>44683</v>
      </c>
      <c r="B1205" s="82" t="s">
        <v>172</v>
      </c>
      <c r="C1205" s="84" t="s">
        <v>17</v>
      </c>
      <c r="D1205" s="85">
        <f t="shared" si="1229"/>
        <v>550.782110597048</v>
      </c>
      <c r="E1205" s="88">
        <v>453.9</v>
      </c>
      <c r="F1205" s="88">
        <v>469.9</v>
      </c>
      <c r="G1205" s="86">
        <v>0</v>
      </c>
      <c r="H1205" s="67">
        <f t="shared" si="1230"/>
        <v>8812.51376955276</v>
      </c>
      <c r="I1205" s="67" t="str">
        <f t="shared" si="1231"/>
        <v>0.00</v>
      </c>
      <c r="J1205" s="67">
        <f t="shared" si="1232"/>
        <v>8812.51376955276</v>
      </c>
      <c r="K1205" s="90"/>
      <c r="L1205" s="91"/>
      <c r="M1205" s="91"/>
      <c r="N1205" s="91"/>
      <c r="O1205" s="91"/>
      <c r="P1205" s="91"/>
      <c r="Q1205" s="91"/>
      <c r="R1205" s="91"/>
      <c r="S1205" s="91"/>
      <c r="T1205" s="91"/>
      <c r="U1205" s="91"/>
      <c r="V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  <c r="BN1205" s="91"/>
      <c r="BO1205" s="91"/>
      <c r="BP1205" s="91"/>
      <c r="BQ1205" s="93"/>
    </row>
    <row r="1206" s="34" customFormat="1" ht="14.25" spans="1:69">
      <c r="A1206" s="83">
        <v>44683</v>
      </c>
      <c r="B1206" s="82" t="s">
        <v>420</v>
      </c>
      <c r="C1206" s="84" t="s">
        <v>17</v>
      </c>
      <c r="D1206" s="85">
        <f t="shared" ref="D1206" si="1233">250000/E1206</f>
        <v>1497.90293588975</v>
      </c>
      <c r="E1206" s="88">
        <v>166.9</v>
      </c>
      <c r="F1206" s="88">
        <v>169.9</v>
      </c>
      <c r="G1206" s="86">
        <v>0</v>
      </c>
      <c r="H1206" s="67">
        <f t="shared" ref="H1206" si="1234">IF(C1206="BUY",(F1206-E1206)*D1206,(E1206-F1206)*D1206)</f>
        <v>4493.70880766926</v>
      </c>
      <c r="I1206" s="67" t="str">
        <f t="shared" ref="I1206" si="1235">IF(G1206=0,"0.00",IF(C1206="BUY",(G1206-F1206)*D1206,(F1206-G1206)*D1206))</f>
        <v>0.00</v>
      </c>
      <c r="J1206" s="67">
        <f t="shared" si="1232"/>
        <v>4493.70880766926</v>
      </c>
      <c r="K1206" s="90"/>
      <c r="L1206" s="91"/>
      <c r="M1206" s="91"/>
      <c r="N1206" s="91"/>
      <c r="O1206" s="91"/>
      <c r="P1206" s="91"/>
      <c r="Q1206" s="91"/>
      <c r="R1206" s="91"/>
      <c r="S1206" s="91"/>
      <c r="T1206" s="91"/>
      <c r="U1206" s="91"/>
      <c r="V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  <c r="BN1206" s="91"/>
      <c r="BO1206" s="91"/>
      <c r="BP1206" s="91"/>
      <c r="BQ1206" s="93"/>
    </row>
    <row r="1207" s="34" customFormat="1" ht="14.25" spans="1:69">
      <c r="A1207" s="83">
        <v>44680</v>
      </c>
      <c r="B1207" s="82" t="s">
        <v>421</v>
      </c>
      <c r="C1207" s="84" t="s">
        <v>17</v>
      </c>
      <c r="D1207" s="85">
        <f t="shared" si="1229"/>
        <v>2821.67042889391</v>
      </c>
      <c r="E1207" s="88">
        <v>88.6</v>
      </c>
      <c r="F1207" s="88">
        <v>91.15</v>
      </c>
      <c r="G1207" s="86">
        <v>0</v>
      </c>
      <c r="H1207" s="67">
        <f t="shared" ref="H1207" si="1236">IF(C1207="BUY",(F1207-E1207)*D1207,(E1207-F1207)*D1207)</f>
        <v>7195.25959367949</v>
      </c>
      <c r="I1207" s="67" t="str">
        <f t="shared" ref="I1207" si="1237">IF(G1207=0,"0.00",IF(C1207="BUY",(G1207-F1207)*D1207,(F1207-G1207)*D1207))</f>
        <v>0.00</v>
      </c>
      <c r="J1207" s="67">
        <f t="shared" si="1232"/>
        <v>7195.25959367949</v>
      </c>
      <c r="K1207" s="90"/>
      <c r="L1207" s="91"/>
      <c r="M1207" s="91"/>
      <c r="N1207" s="91"/>
      <c r="O1207" s="91"/>
      <c r="P1207" s="91"/>
      <c r="Q1207" s="91"/>
      <c r="R1207" s="91"/>
      <c r="S1207" s="91"/>
      <c r="T1207" s="91"/>
      <c r="U1207" s="91"/>
      <c r="V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  <c r="BN1207" s="91"/>
      <c r="BO1207" s="91"/>
      <c r="BP1207" s="91"/>
      <c r="BQ1207" s="93"/>
    </row>
    <row r="1208" s="34" customFormat="1" ht="14.25" spans="1:69">
      <c r="A1208" s="83">
        <v>44679</v>
      </c>
      <c r="B1208" s="82" t="s">
        <v>422</v>
      </c>
      <c r="C1208" s="84" t="s">
        <v>17</v>
      </c>
      <c r="D1208" s="85">
        <f t="shared" ref="D1208" si="1238">250000/E1208</f>
        <v>1525.32031726663</v>
      </c>
      <c r="E1208" s="88">
        <v>163.9</v>
      </c>
      <c r="F1208" s="88">
        <v>160.9</v>
      </c>
      <c r="G1208" s="86">
        <v>0</v>
      </c>
      <c r="H1208" s="67">
        <f t="shared" ref="H1208" si="1239">IF(C1208="BUY",(F1208-E1208)*D1208,(E1208-F1208)*D1208)</f>
        <v>-4575.96095179988</v>
      </c>
      <c r="I1208" s="67" t="str">
        <f t="shared" ref="I1208" si="1240">IF(G1208=0,"0.00",IF(C1208="BUY",(G1208-F1208)*D1208,(F1208-G1208)*D1208))</f>
        <v>0.00</v>
      </c>
      <c r="J1208" s="67">
        <f t="shared" ref="J1208" si="1241">I1208+H1208</f>
        <v>-4575.96095179988</v>
      </c>
      <c r="K1208" s="90"/>
      <c r="L1208" s="91"/>
      <c r="M1208" s="91"/>
      <c r="N1208" s="91"/>
      <c r="O1208" s="91"/>
      <c r="P1208" s="91"/>
      <c r="Q1208" s="91"/>
      <c r="R1208" s="91"/>
      <c r="S1208" s="91"/>
      <c r="T1208" s="91"/>
      <c r="U1208" s="91"/>
      <c r="V1208" s="91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91"/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  <c r="BN1208" s="91"/>
      <c r="BO1208" s="91"/>
      <c r="BP1208" s="91"/>
      <c r="BQ1208" s="93"/>
    </row>
    <row r="1209" s="34" customFormat="1" ht="14.25" spans="1:69">
      <c r="A1209" s="83">
        <v>44679</v>
      </c>
      <c r="B1209" s="82" t="s">
        <v>315</v>
      </c>
      <c r="C1209" s="84" t="s">
        <v>17</v>
      </c>
      <c r="D1209" s="85">
        <f t="shared" ref="D1209" si="1242">250000/E1209</f>
        <v>455.456367280015</v>
      </c>
      <c r="E1209" s="88">
        <v>548.9</v>
      </c>
      <c r="F1209" s="88">
        <v>558.9</v>
      </c>
      <c r="G1209" s="86">
        <v>568.9</v>
      </c>
      <c r="H1209" s="67">
        <f t="shared" ref="H1209" si="1243">IF(C1209="BUY",(F1209-E1209)*D1209,(E1209-F1209)*D1209)</f>
        <v>4554.56367280015</v>
      </c>
      <c r="I1209" s="67">
        <f t="shared" ref="I1209" si="1244">IF(G1209=0,"0.00",IF(C1209="BUY",(G1209-F1209)*D1209,(F1209-G1209)*D1209))</f>
        <v>4554.56367280015</v>
      </c>
      <c r="J1209" s="67">
        <f t="shared" ref="J1209" si="1245">I1209+H1209</f>
        <v>9109.12734560029</v>
      </c>
      <c r="K1209" s="90"/>
      <c r="L1209" s="91"/>
      <c r="M1209" s="91"/>
      <c r="N1209" s="91"/>
      <c r="O1209" s="91"/>
      <c r="P1209" s="91"/>
      <c r="Q1209" s="91"/>
      <c r="R1209" s="91"/>
      <c r="S1209" s="91"/>
      <c r="T1209" s="91"/>
      <c r="U1209" s="91"/>
      <c r="V1209" s="91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91"/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  <c r="BN1209" s="91"/>
      <c r="BO1209" s="91"/>
      <c r="BP1209" s="91"/>
      <c r="BQ1209" s="93"/>
    </row>
    <row r="1210" s="34" customFormat="1" ht="14.25" spans="1:69">
      <c r="A1210" s="83">
        <v>44679</v>
      </c>
      <c r="B1210" s="82" t="s">
        <v>263</v>
      </c>
      <c r="C1210" s="84" t="s">
        <v>17</v>
      </c>
      <c r="D1210" s="85">
        <f t="shared" ref="D1210" si="1246">250000/E1210</f>
        <v>631.472594089417</v>
      </c>
      <c r="E1210" s="88">
        <v>395.9</v>
      </c>
      <c r="F1210" s="88">
        <v>388.9</v>
      </c>
      <c r="G1210" s="86">
        <v>0</v>
      </c>
      <c r="H1210" s="67">
        <f t="shared" ref="H1210:H1211" si="1247">IF(C1210="BUY",(F1210-E1210)*D1210,(E1210-F1210)*D1210)</f>
        <v>-4420.30815862592</v>
      </c>
      <c r="I1210" s="67" t="str">
        <f t="shared" ref="I1210:I1211" si="1248">IF(G1210=0,"0.00",IF(C1210="BUY",(G1210-F1210)*D1210,(F1210-G1210)*D1210))</f>
        <v>0.00</v>
      </c>
      <c r="J1210" s="67">
        <f t="shared" ref="J1210:J1211" si="1249">I1210+H1210</f>
        <v>-4420.30815862592</v>
      </c>
      <c r="K1210" s="90"/>
      <c r="L1210" s="91"/>
      <c r="M1210" s="91"/>
      <c r="N1210" s="91"/>
      <c r="O1210" s="91"/>
      <c r="P1210" s="91"/>
      <c r="Q1210" s="91"/>
      <c r="R1210" s="91"/>
      <c r="S1210" s="91"/>
      <c r="T1210" s="91"/>
      <c r="U1210" s="91"/>
      <c r="V1210" s="91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91"/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  <c r="BN1210" s="91"/>
      <c r="BO1210" s="91"/>
      <c r="BP1210" s="91"/>
      <c r="BQ1210" s="93"/>
    </row>
    <row r="1211" s="33" customFormat="1" ht="14.25" spans="1:69">
      <c r="A1211" s="83">
        <v>44678</v>
      </c>
      <c r="B1211" s="82" t="s">
        <v>249</v>
      </c>
      <c r="C1211" s="84" t="s">
        <v>17</v>
      </c>
      <c r="D1211" s="85">
        <f t="shared" ref="D1211:D1213" si="1250">250000/E1211</f>
        <v>231.288740864095</v>
      </c>
      <c r="E1211" s="81">
        <v>1080.9</v>
      </c>
      <c r="F1211" s="82">
        <v>1099</v>
      </c>
      <c r="G1211" s="86">
        <v>0</v>
      </c>
      <c r="H1211" s="87">
        <f t="shared" si="1247"/>
        <v>4186.32620964009</v>
      </c>
      <c r="I1211" s="67" t="str">
        <f t="shared" si="1248"/>
        <v>0.00</v>
      </c>
      <c r="J1211" s="67">
        <f t="shared" si="1249"/>
        <v>4186.32620964009</v>
      </c>
      <c r="K1211" s="89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92"/>
    </row>
    <row r="1212" s="34" customFormat="1" ht="14.25" spans="1:69">
      <c r="A1212" s="83">
        <v>44677</v>
      </c>
      <c r="B1212" s="82" t="s">
        <v>423</v>
      </c>
      <c r="C1212" s="84" t="s">
        <v>17</v>
      </c>
      <c r="D1212" s="85">
        <f t="shared" si="1250"/>
        <v>1072.27107012653</v>
      </c>
      <c r="E1212" s="88">
        <v>233.15</v>
      </c>
      <c r="F1212" s="88">
        <v>228.9</v>
      </c>
      <c r="G1212" s="86">
        <v>0</v>
      </c>
      <c r="H1212" s="67">
        <f t="shared" ref="H1212:H1213" si="1251">IF(C1212="BUY",(F1212-E1212)*D1212,(E1212-F1212)*D1212)</f>
        <v>-4557.15204803774</v>
      </c>
      <c r="I1212" s="67" t="str">
        <f t="shared" ref="I1212:I1213" si="1252">IF(G1212=0,"0.00",IF(C1212="BUY",(G1212-F1212)*D1212,(F1212-G1212)*D1212))</f>
        <v>0.00</v>
      </c>
      <c r="J1212" s="67">
        <f t="shared" ref="J1212:J1213" si="1253">I1212+H1212</f>
        <v>-4557.15204803774</v>
      </c>
      <c r="K1212" s="90"/>
      <c r="L1212" s="91"/>
      <c r="M1212" s="91"/>
      <c r="N1212" s="91"/>
      <c r="O1212" s="91"/>
      <c r="P1212" s="91"/>
      <c r="Q1212" s="91"/>
      <c r="R1212" s="91"/>
      <c r="S1212" s="91"/>
      <c r="T1212" s="91"/>
      <c r="U1212" s="91"/>
      <c r="V1212" s="91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91"/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  <c r="BN1212" s="91"/>
      <c r="BO1212" s="91"/>
      <c r="BP1212" s="91"/>
      <c r="BQ1212" s="93"/>
    </row>
    <row r="1213" s="34" customFormat="1" ht="14.25" spans="1:69">
      <c r="A1213" s="83">
        <v>44677</v>
      </c>
      <c r="B1213" s="82" t="s">
        <v>248</v>
      </c>
      <c r="C1213" s="84" t="s">
        <v>17</v>
      </c>
      <c r="D1213" s="85">
        <f t="shared" si="1250"/>
        <v>2240.14336917563</v>
      </c>
      <c r="E1213" s="88">
        <v>111.6</v>
      </c>
      <c r="F1213" s="88">
        <v>113.9</v>
      </c>
      <c r="G1213" s="86">
        <v>0</v>
      </c>
      <c r="H1213" s="67">
        <f t="shared" si="1251"/>
        <v>5152.32974910397</v>
      </c>
      <c r="I1213" s="67" t="str">
        <f t="shared" si="1252"/>
        <v>0.00</v>
      </c>
      <c r="J1213" s="67">
        <f t="shared" si="1253"/>
        <v>5152.32974910397</v>
      </c>
      <c r="K1213" s="90"/>
      <c r="L1213" s="91"/>
      <c r="M1213" s="91"/>
      <c r="N1213" s="91"/>
      <c r="O1213" s="91"/>
      <c r="P1213" s="91"/>
      <c r="Q1213" s="91"/>
      <c r="R1213" s="91"/>
      <c r="S1213" s="91"/>
      <c r="T1213" s="91"/>
      <c r="U1213" s="91"/>
      <c r="V1213" s="91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91"/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  <c r="BN1213" s="91"/>
      <c r="BO1213" s="91"/>
      <c r="BP1213" s="91"/>
      <c r="BQ1213" s="93"/>
    </row>
    <row r="1214" s="34" customFormat="1" ht="14.25" spans="1:69">
      <c r="A1214" s="83">
        <v>44676</v>
      </c>
      <c r="B1214" s="82" t="s">
        <v>423</v>
      </c>
      <c r="C1214" s="84" t="s">
        <v>17</v>
      </c>
      <c r="D1214" s="85">
        <f t="shared" ref="D1214" si="1254">250000/E1214</f>
        <v>1218.62052156958</v>
      </c>
      <c r="E1214" s="88">
        <v>205.15</v>
      </c>
      <c r="F1214" s="88">
        <v>199</v>
      </c>
      <c r="G1214" s="86">
        <v>0</v>
      </c>
      <c r="H1214" s="67">
        <f t="shared" ref="H1214" si="1255">IF(C1214="BUY",(F1214-E1214)*D1214,(E1214-F1214)*D1214)</f>
        <v>-7494.51620765294</v>
      </c>
      <c r="I1214" s="67" t="str">
        <f t="shared" ref="I1214" si="1256">IF(G1214=0,"0.00",IF(C1214="BUY",(G1214-F1214)*D1214,(F1214-G1214)*D1214))</f>
        <v>0.00</v>
      </c>
      <c r="J1214" s="67">
        <f t="shared" ref="J1214" si="1257">I1214+H1214</f>
        <v>-7494.51620765294</v>
      </c>
      <c r="K1214" s="90"/>
      <c r="L1214" s="91"/>
      <c r="M1214" s="91"/>
      <c r="N1214" s="91"/>
      <c r="O1214" s="91"/>
      <c r="P1214" s="91"/>
      <c r="Q1214" s="91"/>
      <c r="R1214" s="91"/>
      <c r="S1214" s="91"/>
      <c r="T1214" s="91"/>
      <c r="U1214" s="91"/>
      <c r="V1214" s="91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91"/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  <c r="BN1214" s="91"/>
      <c r="BO1214" s="91"/>
      <c r="BP1214" s="91"/>
      <c r="BQ1214" s="93"/>
    </row>
    <row r="1215" s="33" customFormat="1" ht="14.25" spans="1:69">
      <c r="A1215" s="83">
        <v>44673</v>
      </c>
      <c r="B1215" s="82" t="s">
        <v>424</v>
      </c>
      <c r="C1215" s="84" t="s">
        <v>17</v>
      </c>
      <c r="D1215" s="63">
        <f t="shared" ref="D1215:D1224" si="1258">300000/E1215</f>
        <v>411.01520756268</v>
      </c>
      <c r="E1215" s="81">
        <v>729.9</v>
      </c>
      <c r="F1215" s="82">
        <v>750.9</v>
      </c>
      <c r="G1215" s="86">
        <v>790</v>
      </c>
      <c r="H1215" s="87">
        <f t="shared" ref="H1215" si="1259">IF(C1215="BUY",(F1215-E1215)*D1215,(E1215-F1215)*D1215)</f>
        <v>8631.31935881628</v>
      </c>
      <c r="I1215" s="67">
        <f t="shared" ref="I1215" si="1260">IF(G1215=0,"0.00",IF(C1215="BUY",(G1215-F1215)*D1215,(F1215-G1215)*D1215))</f>
        <v>16070.6946157008</v>
      </c>
      <c r="J1215" s="67">
        <f t="shared" ref="J1215" si="1261">I1215+H1215</f>
        <v>24702.0139745171</v>
      </c>
      <c r="K1215" s="89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92"/>
    </row>
    <row r="1216" s="33" customFormat="1" ht="14.25" spans="1:69">
      <c r="A1216" s="83">
        <v>44672</v>
      </c>
      <c r="B1216" s="82" t="s">
        <v>425</v>
      </c>
      <c r="C1216" s="84" t="s">
        <v>17</v>
      </c>
      <c r="D1216" s="63">
        <v>0</v>
      </c>
      <c r="E1216" s="81">
        <v>0</v>
      </c>
      <c r="F1216" s="82">
        <v>0</v>
      </c>
      <c r="G1216" s="86">
        <v>0</v>
      </c>
      <c r="H1216" s="87">
        <f t="shared" ref="H1216" si="1262">IF(C1216="BUY",(F1216-E1216)*D1216,(E1216-F1216)*D1216)</f>
        <v>0</v>
      </c>
      <c r="I1216" s="67" t="str">
        <f t="shared" ref="I1216" si="1263">IF(G1216=0,"0.00",IF(C1216="BUY",(G1216-F1216)*D1216,(F1216-G1216)*D1216))</f>
        <v>0.00</v>
      </c>
      <c r="J1216" s="67">
        <f t="shared" ref="J1216" si="1264">I1216+H1216</f>
        <v>0</v>
      </c>
      <c r="K1216" s="89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92"/>
    </row>
    <row r="1217" s="33" customFormat="1" ht="14.25" spans="1:69">
      <c r="A1217" s="83">
        <v>44672</v>
      </c>
      <c r="B1217" s="82" t="s">
        <v>426</v>
      </c>
      <c r="C1217" s="84" t="s">
        <v>17</v>
      </c>
      <c r="D1217" s="63">
        <f t="shared" si="1258"/>
        <v>1003.34448160535</v>
      </c>
      <c r="E1217" s="81">
        <v>299</v>
      </c>
      <c r="F1217" s="82">
        <v>312.15</v>
      </c>
      <c r="G1217" s="86">
        <v>0</v>
      </c>
      <c r="H1217" s="87">
        <f t="shared" ref="H1217" si="1265">IF(C1217="BUY",(F1217-E1217)*D1217,(E1217-F1217)*D1217)</f>
        <v>13193.9799331103</v>
      </c>
      <c r="I1217" s="67" t="str">
        <f t="shared" ref="I1217" si="1266">IF(G1217=0,"0.00",IF(C1217="BUY",(G1217-F1217)*D1217,(F1217-G1217)*D1217))</f>
        <v>0.00</v>
      </c>
      <c r="J1217" s="67">
        <f t="shared" ref="J1217" si="1267">I1217+H1217</f>
        <v>13193.9799331103</v>
      </c>
      <c r="K1217" s="89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92"/>
    </row>
    <row r="1218" s="33" customFormat="1" ht="14.25" spans="1:69">
      <c r="A1218" s="83">
        <v>44672</v>
      </c>
      <c r="B1218" s="82" t="s">
        <v>427</v>
      </c>
      <c r="C1218" s="84" t="s">
        <v>17</v>
      </c>
      <c r="D1218" s="63">
        <v>0</v>
      </c>
      <c r="E1218" s="81">
        <v>0</v>
      </c>
      <c r="F1218" s="82">
        <v>0</v>
      </c>
      <c r="G1218" s="86">
        <v>890</v>
      </c>
      <c r="H1218" s="87">
        <f t="shared" ref="H1218" si="1268">IF(C1218="BUY",(F1218-E1218)*D1218,(E1218-F1218)*D1218)</f>
        <v>0</v>
      </c>
      <c r="I1218" s="67">
        <f t="shared" ref="I1218" si="1269">IF(G1218=0,"0.00",IF(C1218="BUY",(G1218-F1218)*D1218,(F1218-G1218)*D1218))</f>
        <v>0</v>
      </c>
      <c r="J1218" s="67">
        <f t="shared" ref="J1218:J1220" si="1270">I1218+H1218</f>
        <v>0</v>
      </c>
      <c r="K1218" s="89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92"/>
    </row>
    <row r="1219" s="34" customFormat="1" ht="14.25" spans="1:69">
      <c r="A1219" s="83">
        <v>44671</v>
      </c>
      <c r="B1219" s="82" t="s">
        <v>51</v>
      </c>
      <c r="C1219" s="84" t="s">
        <v>17</v>
      </c>
      <c r="D1219" s="63">
        <f t="shared" si="1258"/>
        <v>326.033798837146</v>
      </c>
      <c r="E1219" s="88">
        <v>920.15</v>
      </c>
      <c r="F1219" s="88">
        <v>935.9</v>
      </c>
      <c r="G1219" s="86">
        <v>0</v>
      </c>
      <c r="H1219" s="67">
        <f t="shared" ref="H1219" si="1271">IF(C1219="BUY",(F1219-E1219)*D1219,(E1219-F1219)*D1219)</f>
        <v>5135.03233168505</v>
      </c>
      <c r="I1219" s="67" t="str">
        <f t="shared" ref="I1219" si="1272">IF(G1219=0,"0.00",IF(C1219="BUY",(G1219-F1219)*D1219,(F1219-G1219)*D1219))</f>
        <v>0.00</v>
      </c>
      <c r="J1219" s="67">
        <f t="shared" si="1270"/>
        <v>5135.03233168505</v>
      </c>
      <c r="K1219" s="90"/>
      <c r="L1219" s="91"/>
      <c r="M1219" s="91"/>
      <c r="N1219" s="91"/>
      <c r="O1219" s="91"/>
      <c r="P1219" s="91"/>
      <c r="Q1219" s="91"/>
      <c r="R1219" s="91"/>
      <c r="S1219" s="91"/>
      <c r="T1219" s="91"/>
      <c r="U1219" s="91"/>
      <c r="V1219" s="91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  <c r="BN1219" s="91"/>
      <c r="BO1219" s="91"/>
      <c r="BP1219" s="91"/>
      <c r="BQ1219" s="93"/>
    </row>
    <row r="1220" s="34" customFormat="1" ht="14.25" spans="1:69">
      <c r="A1220" s="83">
        <v>44669</v>
      </c>
      <c r="B1220" s="82" t="s">
        <v>244</v>
      </c>
      <c r="C1220" s="84" t="s">
        <v>17</v>
      </c>
      <c r="D1220" s="63">
        <f t="shared" si="1258"/>
        <v>352.941176470588</v>
      </c>
      <c r="E1220" s="88">
        <v>850</v>
      </c>
      <c r="F1220" s="88">
        <v>866</v>
      </c>
      <c r="G1220" s="86">
        <v>883.9</v>
      </c>
      <c r="H1220" s="67">
        <f t="shared" ref="H1220" si="1273">IF(C1220="BUY",(F1220-E1220)*D1220,(E1220-F1220)*D1220)</f>
        <v>5647.05882352941</v>
      </c>
      <c r="I1220" s="67">
        <f t="shared" ref="I1220" si="1274">IF(G1220=0,"0.00",IF(C1220="BUY",(G1220-F1220)*D1220,(F1220-G1220)*D1220))</f>
        <v>6317.64705882352</v>
      </c>
      <c r="J1220" s="67">
        <f t="shared" si="1270"/>
        <v>11964.7058823529</v>
      </c>
      <c r="K1220" s="90"/>
      <c r="L1220" s="91"/>
      <c r="M1220" s="91"/>
      <c r="N1220" s="91"/>
      <c r="O1220" s="91"/>
      <c r="P1220" s="91"/>
      <c r="Q1220" s="91"/>
      <c r="R1220" s="91"/>
      <c r="S1220" s="91"/>
      <c r="T1220" s="91"/>
      <c r="U1220" s="91"/>
      <c r="V1220" s="91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  <c r="BN1220" s="91"/>
      <c r="BO1220" s="91"/>
      <c r="BP1220" s="91"/>
      <c r="BQ1220" s="93"/>
    </row>
    <row r="1221" s="33" customFormat="1" ht="14.25" spans="1:69">
      <c r="A1221" s="83">
        <v>44663</v>
      </c>
      <c r="B1221" s="82" t="s">
        <v>51</v>
      </c>
      <c r="C1221" s="84" t="s">
        <v>17</v>
      </c>
      <c r="D1221" s="63">
        <f t="shared" si="1258"/>
        <v>362.800822348531</v>
      </c>
      <c r="E1221" s="81">
        <v>826.9</v>
      </c>
      <c r="F1221" s="82">
        <v>850</v>
      </c>
      <c r="G1221" s="86">
        <v>890</v>
      </c>
      <c r="H1221" s="87">
        <f t="shared" ref="H1221" si="1275">IF(C1221="BUY",(F1221-E1221)*D1221,(E1221-F1221)*D1221)</f>
        <v>8380.69899625107</v>
      </c>
      <c r="I1221" s="67">
        <f t="shared" ref="I1221" si="1276">IF(G1221=0,"0.00",IF(C1221="BUY",(G1221-F1221)*D1221,(F1221-G1221)*D1221))</f>
        <v>14512.0328939412</v>
      </c>
      <c r="J1221" s="67">
        <f t="shared" ref="J1221" si="1277">I1221+H1221</f>
        <v>22892.7318901923</v>
      </c>
      <c r="K1221" s="89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92"/>
    </row>
    <row r="1222" s="34" customFormat="1" ht="14.25" spans="1:69">
      <c r="A1222" s="83">
        <v>44662</v>
      </c>
      <c r="B1222" s="82" t="s">
        <v>428</v>
      </c>
      <c r="C1222" s="84" t="s">
        <v>17</v>
      </c>
      <c r="D1222" s="63">
        <f t="shared" si="1258"/>
        <v>2364.06619385343</v>
      </c>
      <c r="E1222" s="88">
        <v>126.9</v>
      </c>
      <c r="F1222" s="88">
        <v>133.9</v>
      </c>
      <c r="G1222" s="86">
        <v>0</v>
      </c>
      <c r="H1222" s="67">
        <f t="shared" ref="H1222" si="1278">IF(C1222="BUY",(F1222-E1222)*D1222,(E1222-F1222)*D1222)</f>
        <v>16548.463356974</v>
      </c>
      <c r="I1222" s="67" t="str">
        <f t="shared" ref="I1222" si="1279">IF(G1222=0,"0.00",IF(C1222="BUY",(G1222-F1222)*D1222,(F1222-G1222)*D1222))</f>
        <v>0.00</v>
      </c>
      <c r="J1222" s="67">
        <f t="shared" ref="J1222" si="1280">I1222+H1222</f>
        <v>16548.463356974</v>
      </c>
      <c r="K1222" s="90"/>
      <c r="L1222" s="91"/>
      <c r="M1222" s="91"/>
      <c r="N1222" s="91"/>
      <c r="O1222" s="91"/>
      <c r="P1222" s="91"/>
      <c r="Q1222" s="91"/>
      <c r="R1222" s="91"/>
      <c r="S1222" s="91"/>
      <c r="T1222" s="91"/>
      <c r="U1222" s="91"/>
      <c r="V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  <c r="BN1222" s="91"/>
      <c r="BO1222" s="91"/>
      <c r="BP1222" s="91"/>
      <c r="BQ1222" s="93"/>
    </row>
    <row r="1223" s="33" customFormat="1" ht="14.25" spans="1:69">
      <c r="A1223" s="83">
        <v>44659</v>
      </c>
      <c r="B1223" s="82" t="s">
        <v>263</v>
      </c>
      <c r="C1223" s="84" t="s">
        <v>17</v>
      </c>
      <c r="D1223" s="63">
        <f t="shared" si="1258"/>
        <v>785.237534354142</v>
      </c>
      <c r="E1223" s="81">
        <v>382.05</v>
      </c>
      <c r="F1223" s="82">
        <v>370.9</v>
      </c>
      <c r="G1223" s="86">
        <v>0</v>
      </c>
      <c r="H1223" s="87">
        <f t="shared" ref="H1223" si="1281">IF(C1223="BUY",(F1223-E1223)*D1223,(E1223-F1223)*D1223)</f>
        <v>-8755.39850804871</v>
      </c>
      <c r="I1223" s="67" t="str">
        <f t="shared" ref="I1223" si="1282">IF(G1223=0,"0.00",IF(C1223="BUY",(G1223-F1223)*D1223,(F1223-G1223)*D1223))</f>
        <v>0.00</v>
      </c>
      <c r="J1223" s="67">
        <f t="shared" ref="J1223" si="1283">I1223+H1223</f>
        <v>-8755.39850804871</v>
      </c>
      <c r="K1223" s="89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92"/>
    </row>
    <row r="1224" s="33" customFormat="1" ht="14.25" spans="1:69">
      <c r="A1224" s="83">
        <v>44659</v>
      </c>
      <c r="B1224" s="82" t="s">
        <v>427</v>
      </c>
      <c r="C1224" s="84" t="s">
        <v>17</v>
      </c>
      <c r="D1224" s="63">
        <f t="shared" si="1258"/>
        <v>785.237534354142</v>
      </c>
      <c r="E1224" s="81">
        <v>382.05</v>
      </c>
      <c r="F1224" s="82">
        <v>393</v>
      </c>
      <c r="G1224" s="86">
        <v>399</v>
      </c>
      <c r="H1224" s="87">
        <f>IF(C1224="BUY",(F1224-E1224)*D1195,(E1224-F1224)*D1195)</f>
        <v>2784.13424866514</v>
      </c>
      <c r="I1224" s="67">
        <f>IF(G1224=0,"0.00",IF(C1224="BUY",(G1224-F1224)*D1195,(F1224-G1224)*D1195))</f>
        <v>1525.5530129672</v>
      </c>
      <c r="J1224" s="67">
        <f t="shared" ref="J1224" si="1284">I1224+H1224</f>
        <v>4309.68726163234</v>
      </c>
      <c r="K1224" s="89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92"/>
    </row>
    <row r="1225" s="33" customFormat="1" ht="14.25" spans="1:69">
      <c r="A1225" s="83">
        <v>44659</v>
      </c>
      <c r="B1225" s="82" t="s">
        <v>429</v>
      </c>
      <c r="C1225" s="84" t="s">
        <v>17</v>
      </c>
      <c r="D1225" s="63">
        <f t="shared" ref="D1225:D1226" si="1285">300000/E1225</f>
        <v>1864.51211932878</v>
      </c>
      <c r="E1225" s="81">
        <v>160.9</v>
      </c>
      <c r="F1225" s="82">
        <v>156.9</v>
      </c>
      <c r="G1225" s="86">
        <v>0</v>
      </c>
      <c r="H1225" s="87">
        <f t="shared" ref="H1225" si="1286">IF(C1225="BUY",(F1225-E1225)*D1225,(E1225-F1225)*D1225)</f>
        <v>-7458.0484773151</v>
      </c>
      <c r="I1225" s="67" t="str">
        <f t="shared" ref="I1225" si="1287">IF(G1225=0,"0.00",IF(C1225="BUY",(G1225-F1225)*D1225,(F1225-G1225)*D1225))</f>
        <v>0.00</v>
      </c>
      <c r="J1225" s="67">
        <f t="shared" ref="J1225" si="1288">I1225+H1225</f>
        <v>-7458.0484773151</v>
      </c>
      <c r="K1225" s="89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92"/>
    </row>
    <row r="1226" s="33" customFormat="1" ht="14.25" spans="1:69">
      <c r="A1226" s="83">
        <v>44657</v>
      </c>
      <c r="B1226" s="82" t="s">
        <v>430</v>
      </c>
      <c r="C1226" s="84" t="s">
        <v>17</v>
      </c>
      <c r="D1226" s="63">
        <f t="shared" si="1285"/>
        <v>750</v>
      </c>
      <c r="E1226" s="81">
        <v>400</v>
      </c>
      <c r="F1226" s="82">
        <v>412</v>
      </c>
      <c r="G1226" s="86">
        <v>0</v>
      </c>
      <c r="H1226" s="87">
        <f>IF(C1226="BUY",(F1226-E1226)*D1224,(E1226-F1226)*D1224)</f>
        <v>9422.85041224971</v>
      </c>
      <c r="I1226" s="67" t="str">
        <f>IF(G1226=0,"0.00",IF(C1226="BUY",(G1226-F1226)*D1224,(F1226-G1226)*D1224))</f>
        <v>0.00</v>
      </c>
      <c r="J1226" s="67">
        <f t="shared" ref="J1226" si="1289">I1226+H1226</f>
        <v>9422.85041224971</v>
      </c>
      <c r="K1226" s="89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92"/>
    </row>
    <row r="1227" s="33" customFormat="1" ht="14.25" spans="1:69">
      <c r="A1227" s="83">
        <v>44655</v>
      </c>
      <c r="B1227" s="82" t="s">
        <v>333</v>
      </c>
      <c r="C1227" s="84" t="s">
        <v>17</v>
      </c>
      <c r="D1227" s="63">
        <f t="shared" ref="D1227" si="1290">300000/E1227</f>
        <v>811.0300081103</v>
      </c>
      <c r="E1227" s="81">
        <v>369.9</v>
      </c>
      <c r="F1227" s="82">
        <v>380.9</v>
      </c>
      <c r="G1227" s="86">
        <v>0</v>
      </c>
      <c r="H1227" s="87">
        <f t="shared" ref="H1227" si="1291">IF(C1227="BUY",(F1227-E1227)*D1227,(E1227-F1227)*D1227)</f>
        <v>8921.3300892133</v>
      </c>
      <c r="I1227" s="67" t="str">
        <f t="shared" ref="I1227" si="1292">IF(G1227=0,"0.00",IF(C1227="BUY",(G1227-F1227)*D1227,(F1227-G1227)*D1227))</f>
        <v>0.00</v>
      </c>
      <c r="J1227" s="67">
        <f t="shared" ref="J1227" si="1293">I1227+H1227</f>
        <v>8921.3300892133</v>
      </c>
      <c r="K1227" s="89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92"/>
    </row>
    <row r="1228" s="33" customFormat="1" ht="14.25" spans="1:69">
      <c r="A1228" s="83">
        <v>44652</v>
      </c>
      <c r="B1228" s="82" t="s">
        <v>411</v>
      </c>
      <c r="C1228" s="84" t="s">
        <v>17</v>
      </c>
      <c r="D1228" s="63">
        <f t="shared" ref="D1228" si="1294">300000/E1228</f>
        <v>1087.35048930772</v>
      </c>
      <c r="E1228" s="81">
        <v>275.9</v>
      </c>
      <c r="F1228" s="82">
        <v>285</v>
      </c>
      <c r="G1228" s="86">
        <v>0</v>
      </c>
      <c r="H1228" s="87">
        <f t="shared" ref="H1228" si="1295">IF(C1228="BUY",(F1228-E1228)*D1228,(E1228-F1228)*D1228)</f>
        <v>9894.88945270028</v>
      </c>
      <c r="I1228" s="67" t="str">
        <f t="shared" ref="I1228" si="1296">IF(G1228=0,"0.00",IF(C1228="BUY",(G1228-F1228)*D1228,(F1228-G1228)*D1228))</f>
        <v>0.00</v>
      </c>
      <c r="J1228" s="67">
        <f t="shared" ref="J1228" si="1297">I1228+H1228</f>
        <v>9894.88945270028</v>
      </c>
      <c r="K1228" s="89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92"/>
    </row>
    <row r="1229" s="33" customFormat="1" ht="14.25" spans="1:69">
      <c r="A1229" s="83">
        <v>44651</v>
      </c>
      <c r="B1229" s="82" t="s">
        <v>431</v>
      </c>
      <c r="C1229" s="84" t="s">
        <v>17</v>
      </c>
      <c r="D1229" s="63">
        <f t="shared" ref="D1229" si="1298">300000/E1229</f>
        <v>253.164556962025</v>
      </c>
      <c r="E1229" s="81">
        <v>1185</v>
      </c>
      <c r="F1229" s="82">
        <v>1216</v>
      </c>
      <c r="G1229" s="86">
        <v>0</v>
      </c>
      <c r="H1229" s="87">
        <f t="shared" ref="H1229" si="1299">IF(C1229="BUY",(F1229-E1229)*D1229,(E1229-F1229)*D1229)</f>
        <v>7848.10126582279</v>
      </c>
      <c r="I1229" s="67" t="str">
        <f t="shared" ref="I1229" si="1300">IF(G1229=0,"0.00",IF(C1229="BUY",(G1229-F1229)*D1229,(F1229-G1229)*D1229))</f>
        <v>0.00</v>
      </c>
      <c r="J1229" s="67">
        <f t="shared" ref="J1229" si="1301">I1229+H1229</f>
        <v>7848.10126582279</v>
      </c>
      <c r="K1229" s="89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92"/>
    </row>
    <row r="1230" s="33" customFormat="1" ht="14.25" spans="1:69">
      <c r="A1230" s="94">
        <v>44650</v>
      </c>
      <c r="B1230" s="95" t="s">
        <v>257</v>
      </c>
      <c r="C1230" s="96" t="s">
        <v>17</v>
      </c>
      <c r="D1230" s="77">
        <f t="shared" ref="D1230" si="1302">300000/E1230</f>
        <v>502.596749874351</v>
      </c>
      <c r="E1230" s="97">
        <v>596.9</v>
      </c>
      <c r="F1230" s="95">
        <v>599.9</v>
      </c>
      <c r="G1230" s="98">
        <v>0</v>
      </c>
      <c r="H1230" s="99">
        <f t="shared" ref="H1230" si="1303">IF(C1230="BUY",(F1230-E1230)*D1230,(E1230-F1230)*D1230)</f>
        <v>1507.79024962305</v>
      </c>
      <c r="I1230" s="78" t="str">
        <f t="shared" ref="I1230" si="1304">IF(G1230=0,"0.00",IF(C1230="BUY",(G1230-F1230)*D1230,(F1230-G1230)*D1230))</f>
        <v>0.00</v>
      </c>
      <c r="J1230" s="67">
        <f t="shared" ref="J1230" si="1305">I1230+H1230</f>
        <v>1507.79024962305</v>
      </c>
      <c r="K1230" s="89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92"/>
    </row>
    <row r="1231" s="33" customFormat="1" ht="14.25" spans="1:69">
      <c r="A1231" s="83">
        <v>44650</v>
      </c>
      <c r="B1231" s="82" t="s">
        <v>432</v>
      </c>
      <c r="C1231" s="84" t="s">
        <v>17</v>
      </c>
      <c r="D1231" s="63">
        <f t="shared" ref="D1231" si="1306">300000/E1231</f>
        <v>172.413793103448</v>
      </c>
      <c r="E1231" s="81">
        <v>1740</v>
      </c>
      <c r="F1231" s="82">
        <v>1715.9</v>
      </c>
      <c r="G1231" s="86">
        <v>0</v>
      </c>
      <c r="H1231" s="87">
        <f t="shared" ref="H1231" si="1307">IF(C1231="BUY",(F1231-E1231)*D1231,(E1231-F1231)*D1231)</f>
        <v>-4155.17241379309</v>
      </c>
      <c r="I1231" s="67" t="str">
        <f t="shared" ref="I1231" si="1308">IF(G1231=0,"0.00",IF(C1231="BUY",(G1231-F1231)*D1231,(F1231-G1231)*D1231))</f>
        <v>0.00</v>
      </c>
      <c r="J1231" s="67">
        <f t="shared" ref="J1231" si="1309">I1231+H1231</f>
        <v>-4155.17241379309</v>
      </c>
      <c r="K1231" s="89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92"/>
    </row>
    <row r="1232" s="33" customFormat="1" ht="14.25" spans="1:69">
      <c r="A1232" s="83">
        <v>44649</v>
      </c>
      <c r="B1232" s="82" t="s">
        <v>433</v>
      </c>
      <c r="C1232" s="84" t="s">
        <v>17</v>
      </c>
      <c r="D1232" s="63">
        <f t="shared" ref="D1232" si="1310">300000/E1232</f>
        <v>700.68901086068</v>
      </c>
      <c r="E1232" s="81">
        <v>428.15</v>
      </c>
      <c r="F1232" s="82">
        <v>438.15</v>
      </c>
      <c r="G1232" s="86">
        <v>0</v>
      </c>
      <c r="H1232" s="87">
        <f t="shared" ref="H1232" si="1311">IF(C1232="BUY",(F1232-E1232)*D1232,(E1232-F1232)*D1232)</f>
        <v>7006.8901086068</v>
      </c>
      <c r="I1232" s="67" t="str">
        <f t="shared" ref="I1232" si="1312">IF(G1232=0,"0.00",IF(C1232="BUY",(G1232-F1232)*D1232,(F1232-G1232)*D1232))</f>
        <v>0.00</v>
      </c>
      <c r="J1232" s="67">
        <f t="shared" ref="J1232" si="1313">I1232+H1232</f>
        <v>7006.8901086068</v>
      </c>
      <c r="K1232" s="89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92"/>
    </row>
    <row r="1233" s="33" customFormat="1" ht="14.25" spans="1:69">
      <c r="A1233" s="83">
        <v>44649</v>
      </c>
      <c r="B1233" s="82" t="s">
        <v>434</v>
      </c>
      <c r="C1233" s="84" t="s">
        <v>17</v>
      </c>
      <c r="D1233" s="63">
        <f t="shared" ref="D1233" si="1314">300000/E1233</f>
        <v>1292.26793021753</v>
      </c>
      <c r="E1233" s="81">
        <v>232.15</v>
      </c>
      <c r="F1233" s="82">
        <v>226.6</v>
      </c>
      <c r="G1233" s="86">
        <v>0</v>
      </c>
      <c r="H1233" s="87">
        <f t="shared" ref="H1233" si="1315">IF(C1233="BUY",(F1233-E1233)*D1233,(E1233-F1233)*D1233)</f>
        <v>-7172.08701270732</v>
      </c>
      <c r="I1233" s="67" t="str">
        <f t="shared" ref="I1233" si="1316">IF(G1233=0,"0.00",IF(C1233="BUY",(G1233-F1233)*D1233,(F1233-G1233)*D1233))</f>
        <v>0.00</v>
      </c>
      <c r="J1233" s="67">
        <f t="shared" ref="J1233" si="1317">I1233+H1233</f>
        <v>-7172.08701270732</v>
      </c>
      <c r="K1233" s="89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92"/>
    </row>
    <row r="1234" s="33" customFormat="1" ht="14.25" spans="1:69">
      <c r="A1234" s="83">
        <v>44649</v>
      </c>
      <c r="B1234" s="82" t="s">
        <v>139</v>
      </c>
      <c r="C1234" s="84" t="s">
        <v>17</v>
      </c>
      <c r="D1234" s="63">
        <f t="shared" ref="D1234" si="1318">300000/E1234</f>
        <v>4231.31170662905</v>
      </c>
      <c r="E1234" s="81">
        <v>70.9</v>
      </c>
      <c r="F1234" s="82">
        <v>68.05</v>
      </c>
      <c r="G1234" s="86">
        <v>0</v>
      </c>
      <c r="H1234" s="87">
        <f t="shared" ref="H1234" si="1319">IF(C1234="BUY",(F1234-E1234)*D1234,(E1234-F1234)*D1234)</f>
        <v>-12059.2383638928</v>
      </c>
      <c r="I1234" s="67" t="str">
        <f t="shared" ref="I1234" si="1320">IF(G1234=0,"0.00",IF(C1234="BUY",(G1234-F1234)*D1234,(F1234-G1234)*D1234))</f>
        <v>0.00</v>
      </c>
      <c r="J1234" s="67">
        <f t="shared" ref="J1234" si="1321">I1234+H1234</f>
        <v>-12059.2383638928</v>
      </c>
      <c r="K1234" s="89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92"/>
    </row>
    <row r="1235" s="33" customFormat="1" ht="14.25" spans="1:69">
      <c r="A1235" s="83">
        <v>44648</v>
      </c>
      <c r="B1235" s="82" t="s">
        <v>139</v>
      </c>
      <c r="C1235" s="84" t="s">
        <v>17</v>
      </c>
      <c r="D1235" s="63">
        <f t="shared" ref="D1235" si="1322">300000/E1235</f>
        <v>4615.38461538462</v>
      </c>
      <c r="E1235" s="81">
        <v>65</v>
      </c>
      <c r="F1235" s="82">
        <v>68</v>
      </c>
      <c r="G1235" s="86">
        <v>0</v>
      </c>
      <c r="H1235" s="87">
        <f t="shared" ref="H1235" si="1323">IF(C1235="BUY",(F1235-E1235)*D1235,(E1235-F1235)*D1235)</f>
        <v>13846.1538461538</v>
      </c>
      <c r="I1235" s="67" t="str">
        <f t="shared" ref="I1235" si="1324">IF(G1235=0,"0.00",IF(C1235="BUY",(G1235-F1235)*D1235,(F1235-G1235)*D1235))</f>
        <v>0.00</v>
      </c>
      <c r="J1235" s="67">
        <f t="shared" ref="J1235" si="1325">I1235+H1235</f>
        <v>13846.1538461538</v>
      </c>
      <c r="K1235" s="89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92"/>
    </row>
    <row r="1236" s="33" customFormat="1" ht="14.25" spans="1:69">
      <c r="A1236" s="83">
        <v>44648</v>
      </c>
      <c r="B1236" s="82" t="s">
        <v>435</v>
      </c>
      <c r="C1236" s="84" t="s">
        <v>17</v>
      </c>
      <c r="D1236" s="63">
        <f t="shared" ref="D1236" si="1326">300000/E1236</f>
        <v>346.820809248555</v>
      </c>
      <c r="E1236" s="81">
        <v>865</v>
      </c>
      <c r="F1236" s="82">
        <v>875</v>
      </c>
      <c r="G1236" s="86">
        <v>0</v>
      </c>
      <c r="H1236" s="87">
        <f t="shared" ref="H1236" si="1327">IF(C1236="BUY",(F1236-E1236)*D1236,(E1236-F1236)*D1236)</f>
        <v>3468.20809248555</v>
      </c>
      <c r="I1236" s="67" t="str">
        <f t="shared" ref="I1236" si="1328">IF(G1236=0,"0.00",IF(C1236="BUY",(G1236-F1236)*D1236,(F1236-G1236)*D1236))</f>
        <v>0.00</v>
      </c>
      <c r="J1236" s="67">
        <f t="shared" ref="J1236" si="1329">I1236+H1236</f>
        <v>3468.20809248555</v>
      </c>
      <c r="K1236" s="89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92"/>
    </row>
    <row r="1237" s="34" customFormat="1" ht="14.25" spans="1:69">
      <c r="A1237" s="83">
        <v>44645</v>
      </c>
      <c r="B1237" s="82" t="s">
        <v>436</v>
      </c>
      <c r="C1237" s="84" t="s">
        <v>17</v>
      </c>
      <c r="D1237" s="85">
        <v>0</v>
      </c>
      <c r="E1237" s="88">
        <v>0</v>
      </c>
      <c r="F1237" s="88">
        <v>0</v>
      </c>
      <c r="G1237" s="86">
        <v>0</v>
      </c>
      <c r="H1237" s="67">
        <f t="shared" ref="H1237" si="1330">IF(C1237="BUY",(F1237-E1237)*D1237,(E1237-F1237)*D1237)</f>
        <v>0</v>
      </c>
      <c r="I1237" s="67" t="str">
        <f t="shared" ref="I1237" si="1331">IF(G1237=0,"0.00",IF(C1237="BUY",(G1237-F1237)*D1237,(F1237-G1237)*D1237))</f>
        <v>0.00</v>
      </c>
      <c r="J1237" s="67">
        <f t="shared" ref="J1237" si="1332">I1237+H1237</f>
        <v>0</v>
      </c>
      <c r="K1237" s="90"/>
      <c r="L1237" s="91"/>
      <c r="M1237" s="91"/>
      <c r="N1237" s="91"/>
      <c r="O1237" s="91"/>
      <c r="P1237" s="91"/>
      <c r="Q1237" s="91"/>
      <c r="R1237" s="91"/>
      <c r="S1237" s="91"/>
      <c r="T1237" s="91"/>
      <c r="U1237" s="91"/>
      <c r="V1237" s="91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  <c r="BN1237" s="91"/>
      <c r="BO1237" s="91"/>
      <c r="BP1237" s="91"/>
      <c r="BQ1237" s="93"/>
    </row>
    <row r="1238" s="33" customFormat="1" ht="14.25" spans="1:69">
      <c r="A1238" s="83">
        <v>44644</v>
      </c>
      <c r="B1238" s="82" t="s">
        <v>49</v>
      </c>
      <c r="C1238" s="84" t="s">
        <v>17</v>
      </c>
      <c r="D1238" s="63">
        <v>0</v>
      </c>
      <c r="E1238" s="81">
        <v>0</v>
      </c>
      <c r="F1238" s="82">
        <v>0</v>
      </c>
      <c r="G1238" s="86">
        <v>0</v>
      </c>
      <c r="H1238" s="87">
        <f t="shared" ref="H1238" si="1333">IF(C1238="BUY",(F1238-E1238)*D1238,(E1238-F1238)*D1238)</f>
        <v>0</v>
      </c>
      <c r="I1238" s="67" t="str">
        <f t="shared" ref="I1238" si="1334">IF(G1238=0,"0.00",IF(C1238="BUY",(G1238-F1238)*D1238,(F1238-G1238)*D1238))</f>
        <v>0.00</v>
      </c>
      <c r="J1238" s="67">
        <f t="shared" ref="J1238" si="1335">I1238+H1238</f>
        <v>0</v>
      </c>
      <c r="K1238" s="89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92"/>
    </row>
    <row r="1239" s="33" customFormat="1" ht="14.25" spans="1:69">
      <c r="A1239" s="83">
        <v>44644</v>
      </c>
      <c r="B1239" s="82" t="s">
        <v>404</v>
      </c>
      <c r="C1239" s="84" t="s">
        <v>17</v>
      </c>
      <c r="D1239" s="63">
        <v>0</v>
      </c>
      <c r="E1239" s="81">
        <v>0</v>
      </c>
      <c r="F1239" s="82">
        <v>0</v>
      </c>
      <c r="G1239" s="86">
        <v>0</v>
      </c>
      <c r="H1239" s="87">
        <f t="shared" ref="H1239" si="1336">IF(C1239="BUY",(F1239-E1239)*D1239,(E1239-F1239)*D1239)</f>
        <v>0</v>
      </c>
      <c r="I1239" s="67" t="str">
        <f t="shared" ref="I1239" si="1337">IF(G1239=0,"0.00",IF(C1239="BUY",(G1239-F1239)*D1239,(F1239-G1239)*D1239))</f>
        <v>0.00</v>
      </c>
      <c r="J1239" s="67">
        <f t="shared" ref="J1239" si="1338">I1239+H1239</f>
        <v>0</v>
      </c>
      <c r="K1239" s="89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92"/>
    </row>
    <row r="1240" s="33" customFormat="1" ht="14.25" spans="1:69">
      <c r="A1240" s="83">
        <v>44643</v>
      </c>
      <c r="B1240" s="82" t="s">
        <v>435</v>
      </c>
      <c r="C1240" s="84" t="s">
        <v>17</v>
      </c>
      <c r="D1240" s="63">
        <f t="shared" ref="D1240" si="1339">300000/E1240</f>
        <v>374.578599076039</v>
      </c>
      <c r="E1240" s="81">
        <v>800.9</v>
      </c>
      <c r="F1240" s="82">
        <v>790</v>
      </c>
      <c r="G1240" s="86">
        <v>0</v>
      </c>
      <c r="H1240" s="87">
        <f t="shared" ref="H1240" si="1340">IF(C1240="BUY",(F1240-E1240)*D1240,(E1240-F1240)*D1240)</f>
        <v>-4082.90672992882</v>
      </c>
      <c r="I1240" s="67" t="str">
        <f t="shared" ref="I1240" si="1341">IF(G1240=0,"0.00",IF(C1240="BUY",(G1240-F1240)*D1240,(F1240-G1240)*D1240))</f>
        <v>0.00</v>
      </c>
      <c r="J1240" s="67">
        <f t="shared" ref="J1240" si="1342">I1240+H1240</f>
        <v>-4082.90672992882</v>
      </c>
      <c r="K1240" s="89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92"/>
    </row>
    <row r="1241" s="33" customFormat="1" ht="14.25" spans="1:69">
      <c r="A1241" s="83">
        <v>44642</v>
      </c>
      <c r="B1241" s="82" t="s">
        <v>437</v>
      </c>
      <c r="C1241" s="84" t="s">
        <v>17</v>
      </c>
      <c r="D1241" s="63">
        <f t="shared" ref="D1241:D1242" si="1343">300000/E1241</f>
        <v>1176.47058823529</v>
      </c>
      <c r="E1241" s="81">
        <v>255</v>
      </c>
      <c r="F1241" s="82">
        <v>258.9</v>
      </c>
      <c r="G1241" s="86">
        <v>0</v>
      </c>
      <c r="H1241" s="87">
        <f t="shared" ref="H1241" si="1344">IF(C1241="BUY",(F1241-E1241)*D1241,(E1241-F1241)*D1241)</f>
        <v>4588.23529411762</v>
      </c>
      <c r="I1241" s="67" t="str">
        <f t="shared" ref="I1241" si="1345">IF(G1241=0,"0.00",IF(C1241="BUY",(G1241-F1241)*D1241,(F1241-G1241)*D1241))</f>
        <v>0.00</v>
      </c>
      <c r="J1241" s="67">
        <f t="shared" ref="J1241" si="1346">I1241+H1241</f>
        <v>4588.23529411762</v>
      </c>
      <c r="K1241" s="89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92"/>
    </row>
    <row r="1242" s="33" customFormat="1" ht="14.25" spans="1:69">
      <c r="A1242" s="83">
        <v>44641</v>
      </c>
      <c r="B1242" s="82" t="s">
        <v>438</v>
      </c>
      <c r="C1242" s="84" t="s">
        <v>17</v>
      </c>
      <c r="D1242" s="63">
        <f t="shared" si="1343"/>
        <v>135.440180586907</v>
      </c>
      <c r="E1242" s="81">
        <v>2215</v>
      </c>
      <c r="F1242" s="82">
        <v>2250</v>
      </c>
      <c r="G1242" s="86">
        <v>2300</v>
      </c>
      <c r="H1242" s="87">
        <f t="shared" ref="H1242" si="1347">IF(C1242="BUY",(F1242-E1242)*D1242,(E1242-F1242)*D1242)</f>
        <v>4740.40632054176</v>
      </c>
      <c r="I1242" s="67">
        <f t="shared" ref="I1242" si="1348">IF(G1242=0,"0.00",IF(C1242="BUY",(G1242-F1242)*D1242,(F1242-G1242)*D1242))</f>
        <v>6772.00902934537</v>
      </c>
      <c r="J1242" s="67">
        <f t="shared" ref="J1242" si="1349">I1242+H1242</f>
        <v>11512.4153498871</v>
      </c>
      <c r="K1242" s="89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92"/>
    </row>
    <row r="1243" s="33" customFormat="1" ht="14.25" spans="1:69">
      <c r="A1243" s="83">
        <v>44636</v>
      </c>
      <c r="B1243" s="82" t="s">
        <v>437</v>
      </c>
      <c r="C1243" s="84" t="s">
        <v>17</v>
      </c>
      <c r="D1243" s="63">
        <v>0</v>
      </c>
      <c r="E1243" s="81">
        <v>0</v>
      </c>
      <c r="F1243" s="82">
        <v>0</v>
      </c>
      <c r="G1243" s="86">
        <v>0</v>
      </c>
      <c r="H1243" s="87">
        <f t="shared" ref="H1243" si="1350">IF(C1243="BUY",(F1243-E1243)*D1243,(E1243-F1243)*D1243)</f>
        <v>0</v>
      </c>
      <c r="I1243" s="67" t="str">
        <f t="shared" ref="I1243" si="1351">IF(G1243=0,"0.00",IF(C1243="BUY",(G1243-F1243)*D1243,(F1243-G1243)*D1243))</f>
        <v>0.00</v>
      </c>
      <c r="J1243" s="67">
        <f t="shared" ref="J1243" si="1352">I1243+H1243</f>
        <v>0</v>
      </c>
      <c r="K1243" s="89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92"/>
    </row>
    <row r="1244" s="33" customFormat="1" ht="14.25" spans="1:69">
      <c r="A1244" s="83">
        <v>44636</v>
      </c>
      <c r="B1244" s="82" t="s">
        <v>439</v>
      </c>
      <c r="C1244" s="84" t="s">
        <v>17</v>
      </c>
      <c r="D1244" s="63">
        <f t="shared" ref="D1244" si="1353">300000/E1244</f>
        <v>213.690433791581</v>
      </c>
      <c r="E1244" s="81">
        <v>1403.9</v>
      </c>
      <c r="F1244" s="82">
        <v>1423.9</v>
      </c>
      <c r="G1244" s="86">
        <v>1439.9</v>
      </c>
      <c r="H1244" s="87">
        <f t="shared" ref="H1244" si="1354">IF(C1244="BUY",(F1244-E1244)*D1244,(E1244-F1244)*D1244)</f>
        <v>4273.80867583161</v>
      </c>
      <c r="I1244" s="67">
        <f t="shared" ref="I1244" si="1355">IF(G1244=0,"0.00",IF(C1244="BUY",(G1244-F1244)*D1244,(F1244-G1244)*D1244))</f>
        <v>3419.04694066529</v>
      </c>
      <c r="J1244" s="67">
        <f t="shared" ref="J1244" si="1356">I1244+H1244</f>
        <v>7692.8556164969</v>
      </c>
      <c r="K1244" s="89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92"/>
    </row>
    <row r="1245" s="33" customFormat="1" ht="14.25" spans="1:69">
      <c r="A1245" s="83">
        <v>44636</v>
      </c>
      <c r="B1245" s="82" t="s">
        <v>244</v>
      </c>
      <c r="C1245" s="84" t="s">
        <v>17</v>
      </c>
      <c r="D1245" s="63">
        <f t="shared" ref="D1245" si="1357">300000/E1245</f>
        <v>551.571980143409</v>
      </c>
      <c r="E1245" s="81">
        <v>543.9</v>
      </c>
      <c r="F1245" s="82">
        <v>555.9</v>
      </c>
      <c r="G1245" s="86">
        <v>569.9</v>
      </c>
      <c r="H1245" s="87">
        <f t="shared" ref="H1245" si="1358">IF(C1245="BUY",(F1245-E1245)*D1245,(E1245-F1245)*D1245)</f>
        <v>6618.8637617209</v>
      </c>
      <c r="I1245" s="67">
        <f t="shared" ref="I1245" si="1359">IF(G1245=0,"0.00",IF(C1245="BUY",(G1245-F1245)*D1245,(F1245-G1245)*D1245))</f>
        <v>7722.00772200772</v>
      </c>
      <c r="J1245" s="67">
        <f t="shared" ref="J1245" si="1360">I1245+H1245</f>
        <v>14340.8714837286</v>
      </c>
      <c r="K1245" s="89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92"/>
    </row>
    <row r="1246" s="33" customFormat="1" ht="14.25" spans="1:69">
      <c r="A1246" s="83">
        <v>44636</v>
      </c>
      <c r="B1246" s="82" t="s">
        <v>436</v>
      </c>
      <c r="C1246" s="84" t="s">
        <v>17</v>
      </c>
      <c r="D1246" s="63">
        <f t="shared" ref="D1246" si="1361">300000/E1246</f>
        <v>504.201680672269</v>
      </c>
      <c r="E1246" s="81">
        <v>595</v>
      </c>
      <c r="F1246" s="82">
        <v>580.9</v>
      </c>
      <c r="G1246" s="86">
        <v>0</v>
      </c>
      <c r="H1246" s="87">
        <f t="shared" ref="H1246" si="1362">IF(C1246="BUY",(F1246-E1246)*D1246,(E1246-F1246)*D1246)</f>
        <v>-7109.243697479</v>
      </c>
      <c r="I1246" s="67" t="str">
        <f t="shared" ref="I1246" si="1363">IF(G1246=0,"0.00",IF(C1246="BUY",(G1246-F1246)*D1246,(F1246-G1246)*D1246))</f>
        <v>0.00</v>
      </c>
      <c r="J1246" s="67">
        <f t="shared" ref="J1246" si="1364">I1246+H1246</f>
        <v>-7109.243697479</v>
      </c>
      <c r="K1246" s="89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92"/>
    </row>
    <row r="1247" s="33" customFormat="1" ht="14.25" spans="1:69">
      <c r="A1247" s="83">
        <v>44636</v>
      </c>
      <c r="B1247" s="82" t="s">
        <v>440</v>
      </c>
      <c r="C1247" s="84" t="s">
        <v>17</v>
      </c>
      <c r="E1247" s="81">
        <v>1790</v>
      </c>
      <c r="F1247" s="82">
        <v>1815</v>
      </c>
      <c r="G1247" s="86">
        <v>0</v>
      </c>
      <c r="H1247" s="87">
        <f>IF(C1247="BUY",(F1247-E1247)*D1202,(E1247-F1247)*D1202)</f>
        <v>4189.94413407821</v>
      </c>
      <c r="I1247" s="67" t="str">
        <f>IF(G1247=0,"0.00",IF(C1247="BUY",(G1247-F1247)*D1202,(F1247-G1247)*D1202))</f>
        <v>0.00</v>
      </c>
      <c r="J1247" s="67">
        <f t="shared" ref="J1247" si="1365">I1247+H1247</f>
        <v>4189.94413407821</v>
      </c>
      <c r="K1247" s="89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92"/>
    </row>
    <row r="1248" s="33" customFormat="1" ht="14.25" spans="1:69">
      <c r="A1248" s="83">
        <v>44635</v>
      </c>
      <c r="B1248" s="82" t="s">
        <v>441</v>
      </c>
      <c r="C1248" s="84" t="s">
        <v>17</v>
      </c>
      <c r="D1248" s="63">
        <f t="shared" ref="D1248" si="1366">300000/E1248</f>
        <v>492.691739201839</v>
      </c>
      <c r="E1248" s="81">
        <v>608.9</v>
      </c>
      <c r="F1248" s="82">
        <v>595</v>
      </c>
      <c r="G1248" s="86">
        <v>0</v>
      </c>
      <c r="H1248" s="87">
        <f t="shared" ref="H1248" si="1367">IF(C1248="BUY",(F1248-E1248)*D1248,(E1248-F1248)*D1248)</f>
        <v>-6848.41517490556</v>
      </c>
      <c r="I1248" s="67" t="str">
        <f t="shared" ref="I1248" si="1368">IF(G1248=0,"0.00",IF(C1248="BUY",(G1248-F1248)*D1248,(F1248-G1248)*D1248))</f>
        <v>0.00</v>
      </c>
      <c r="J1248" s="67">
        <f t="shared" ref="J1248:J1249" si="1369">I1248+H1248</f>
        <v>-6848.41517490556</v>
      </c>
      <c r="K1248" s="89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92"/>
    </row>
    <row r="1249" s="34" customFormat="1" ht="14.25" spans="1:69">
      <c r="A1249" s="83">
        <v>44635</v>
      </c>
      <c r="B1249" s="82" t="s">
        <v>442</v>
      </c>
      <c r="C1249" s="84" t="s">
        <v>17</v>
      </c>
      <c r="D1249" s="85">
        <f t="shared" ref="D1249" si="1370">250000/E1249</f>
        <v>301.241113387155</v>
      </c>
      <c r="E1249" s="88">
        <v>829.9</v>
      </c>
      <c r="F1249" s="88">
        <v>813</v>
      </c>
      <c r="G1249" s="86">
        <v>0</v>
      </c>
      <c r="H1249" s="67">
        <f t="shared" ref="H1249" si="1371">IF(C1249="BUY",(F1249-E1249)*D1249,(E1249-F1249)*D1249)</f>
        <v>-5090.97481624291</v>
      </c>
      <c r="I1249" s="67" t="str">
        <f t="shared" ref="I1249" si="1372">IF(G1249=0,"0.00",IF(C1249="BUY",(G1249-F1249)*D1249,(F1249-G1249)*D1249))</f>
        <v>0.00</v>
      </c>
      <c r="J1249" s="67">
        <f t="shared" si="1369"/>
        <v>-5090.97481624291</v>
      </c>
      <c r="K1249" s="90"/>
      <c r="L1249" s="91"/>
      <c r="M1249" s="91"/>
      <c r="N1249" s="91"/>
      <c r="O1249" s="91"/>
      <c r="P1249" s="91"/>
      <c r="Q1249" s="91"/>
      <c r="R1249" s="91"/>
      <c r="S1249" s="91"/>
      <c r="T1249" s="91"/>
      <c r="U1249" s="91"/>
      <c r="V1249" s="91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91"/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  <c r="BN1249" s="91"/>
      <c r="BO1249" s="91"/>
      <c r="BP1249" s="91"/>
      <c r="BQ1249" s="93"/>
    </row>
    <row r="1250" s="33" customFormat="1" ht="14.25" spans="1:69">
      <c r="A1250" s="83">
        <v>44634</v>
      </c>
      <c r="B1250" s="82" t="s">
        <v>386</v>
      </c>
      <c r="C1250" s="84" t="s">
        <v>17</v>
      </c>
      <c r="D1250" s="63">
        <f t="shared" ref="D1250" si="1373">300000/E1250</f>
        <v>2027.02702702703</v>
      </c>
      <c r="E1250" s="81">
        <v>148</v>
      </c>
      <c r="F1250" s="82">
        <v>144.9</v>
      </c>
      <c r="G1250" s="86">
        <v>0</v>
      </c>
      <c r="H1250" s="87">
        <f t="shared" ref="H1250" si="1374">IF(C1250="BUY",(F1250-E1250)*D1250,(E1250-F1250)*D1250)</f>
        <v>-6283.78378378377</v>
      </c>
      <c r="I1250" s="67" t="str">
        <f t="shared" ref="I1250" si="1375">IF(G1250=0,"0.00",IF(C1250="BUY",(G1250-F1250)*D1250,(F1250-G1250)*D1250))</f>
        <v>0.00</v>
      </c>
      <c r="J1250" s="67">
        <f t="shared" ref="J1250" si="1376">I1250+H1250</f>
        <v>-6283.78378378377</v>
      </c>
      <c r="K1250" s="89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92"/>
    </row>
    <row r="1251" s="33" customFormat="1" ht="14.25" spans="1:69">
      <c r="A1251" s="83">
        <v>44630</v>
      </c>
      <c r="B1251" s="82" t="s">
        <v>404</v>
      </c>
      <c r="C1251" s="84" t="s">
        <v>17</v>
      </c>
      <c r="D1251" s="63">
        <f t="shared" ref="D1251" si="1377">300000/E1251</f>
        <v>722.89156626506</v>
      </c>
      <c r="E1251" s="81">
        <v>415</v>
      </c>
      <c r="F1251" s="82">
        <v>425.9</v>
      </c>
      <c r="G1251" s="86">
        <v>0</v>
      </c>
      <c r="H1251" s="87">
        <f t="shared" ref="H1251" si="1378">IF(C1251="BUY",(F1251-E1251)*D1251,(E1251-F1251)*D1251)</f>
        <v>7879.51807228914</v>
      </c>
      <c r="I1251" s="67" t="str">
        <f t="shared" ref="I1251" si="1379">IF(G1251=0,"0.00",IF(C1251="BUY",(G1251-F1251)*D1251,(F1251-G1251)*D1251))</f>
        <v>0.00</v>
      </c>
      <c r="J1251" s="67">
        <f t="shared" ref="J1251" si="1380">I1251+H1251</f>
        <v>7879.51807228914</v>
      </c>
      <c r="K1251" s="89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92"/>
    </row>
    <row r="1252" s="33" customFormat="1" ht="14.25" spans="1:69">
      <c r="A1252" s="83">
        <v>44630</v>
      </c>
      <c r="B1252" s="82" t="s">
        <v>404</v>
      </c>
      <c r="C1252" s="84" t="s">
        <v>17</v>
      </c>
      <c r="D1252" s="63">
        <f t="shared" ref="D1252" si="1381">300000/E1252</f>
        <v>721.327242125511</v>
      </c>
      <c r="E1252" s="81">
        <v>415.9</v>
      </c>
      <c r="F1252" s="82">
        <v>433.9</v>
      </c>
      <c r="G1252" s="86">
        <v>0</v>
      </c>
      <c r="H1252" s="87">
        <f t="shared" ref="H1252" si="1382">IF(C1252="BUY",(F1252-E1252)*D1252,(E1252-F1252)*D1252)</f>
        <v>12983.8903582592</v>
      </c>
      <c r="I1252" s="67" t="str">
        <f t="shared" ref="I1252" si="1383">IF(G1252=0,"0.00",IF(C1252="BUY",(G1252-F1252)*D1252,(F1252-G1252)*D1252))</f>
        <v>0.00</v>
      </c>
      <c r="J1252" s="67">
        <f t="shared" ref="J1252" si="1384">I1252+H1252</f>
        <v>12983.8903582592</v>
      </c>
      <c r="K1252" s="89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92"/>
    </row>
    <row r="1253" s="34" customFormat="1" ht="14.25" spans="1:69">
      <c r="A1253" s="83">
        <v>44628</v>
      </c>
      <c r="B1253" s="82" t="s">
        <v>443</v>
      </c>
      <c r="C1253" s="84" t="s">
        <v>17</v>
      </c>
      <c r="D1253" s="85">
        <f t="shared" ref="D1253" si="1385">250000/E1253</f>
        <v>1786.99070764832</v>
      </c>
      <c r="E1253" s="88">
        <v>139.9</v>
      </c>
      <c r="F1253" s="88">
        <v>143</v>
      </c>
      <c r="G1253" s="86">
        <v>0</v>
      </c>
      <c r="H1253" s="67">
        <f t="shared" ref="H1253" si="1386">IF(C1253="BUY",(F1253-E1253)*D1253,(E1253-F1253)*D1253)</f>
        <v>5539.67119370978</v>
      </c>
      <c r="I1253" s="67" t="str">
        <f t="shared" ref="I1253" si="1387">IF(G1253=0,"0.00",IF(C1253="BUY",(G1253-F1253)*D1253,(F1253-G1253)*D1253))</f>
        <v>0.00</v>
      </c>
      <c r="J1253" s="67">
        <f t="shared" ref="J1253" si="1388">I1253+H1253</f>
        <v>5539.67119370978</v>
      </c>
      <c r="K1253" s="90"/>
      <c r="L1253" s="91"/>
      <c r="M1253" s="91"/>
      <c r="N1253" s="91"/>
      <c r="O1253" s="91"/>
      <c r="P1253" s="91"/>
      <c r="Q1253" s="91"/>
      <c r="R1253" s="91"/>
      <c r="S1253" s="91"/>
      <c r="T1253" s="91"/>
      <c r="U1253" s="91"/>
      <c r="V1253" s="91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91"/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  <c r="BN1253" s="91"/>
      <c r="BO1253" s="91"/>
      <c r="BP1253" s="91"/>
      <c r="BQ1253" s="93"/>
    </row>
    <row r="1254" s="34" customFormat="1" ht="14.25" spans="1:69">
      <c r="A1254" s="83">
        <v>44627</v>
      </c>
      <c r="B1254" s="82" t="s">
        <v>444</v>
      </c>
      <c r="C1254" s="84" t="s">
        <v>17</v>
      </c>
      <c r="D1254" s="85">
        <f t="shared" ref="D1254:D1256" si="1389">250000/E1254</f>
        <v>414.490591063583</v>
      </c>
      <c r="E1254" s="88">
        <v>603.15</v>
      </c>
      <c r="F1254" s="88">
        <v>609</v>
      </c>
      <c r="G1254" s="86">
        <v>0</v>
      </c>
      <c r="H1254" s="67">
        <f t="shared" ref="H1254" si="1390">IF(C1254="BUY",(F1254-E1254)*D1254,(E1254-F1254)*D1254)</f>
        <v>2424.76995772197</v>
      </c>
      <c r="I1254" s="67" t="str">
        <f t="shared" ref="I1254" si="1391">IF(G1254=0,"0.00",IF(C1254="BUY",(G1254-F1254)*D1254,(F1254-G1254)*D1254))</f>
        <v>0.00</v>
      </c>
      <c r="J1254" s="67">
        <f t="shared" ref="J1254" si="1392">I1254+H1254</f>
        <v>2424.76995772197</v>
      </c>
      <c r="K1254" s="90"/>
      <c r="L1254" s="91"/>
      <c r="M1254" s="91"/>
      <c r="N1254" s="91"/>
      <c r="O1254" s="91"/>
      <c r="P1254" s="91"/>
      <c r="Q1254" s="91"/>
      <c r="R1254" s="91"/>
      <c r="S1254" s="91"/>
      <c r="T1254" s="91"/>
      <c r="U1254" s="91"/>
      <c r="V1254" s="91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91"/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  <c r="BN1254" s="91"/>
      <c r="BO1254" s="91"/>
      <c r="BP1254" s="91"/>
      <c r="BQ1254" s="93"/>
    </row>
    <row r="1255" s="34" customFormat="1" ht="14.25" spans="1:69">
      <c r="A1255" s="83">
        <v>44624</v>
      </c>
      <c r="B1255" s="82" t="s">
        <v>445</v>
      </c>
      <c r="C1255" s="84" t="s">
        <v>17</v>
      </c>
      <c r="D1255" s="85">
        <v>0</v>
      </c>
      <c r="E1255" s="88">
        <v>0</v>
      </c>
      <c r="F1255" s="88">
        <v>0</v>
      </c>
      <c r="G1255" s="86">
        <v>0</v>
      </c>
      <c r="H1255" s="67">
        <f t="shared" ref="H1255" si="1393">IF(C1255="BUY",(F1255-E1255)*D1255,(E1255-F1255)*D1255)</f>
        <v>0</v>
      </c>
      <c r="I1255" s="67" t="str">
        <f t="shared" ref="I1255" si="1394">IF(G1255=0,"0.00",IF(C1255="BUY",(G1255-F1255)*D1255,(F1255-G1255)*D1255))</f>
        <v>0.00</v>
      </c>
      <c r="J1255" s="67">
        <f t="shared" ref="J1255" si="1395">I1255+H1255</f>
        <v>0</v>
      </c>
      <c r="K1255" s="90"/>
      <c r="L1255" s="91"/>
      <c r="M1255" s="91"/>
      <c r="N1255" s="91"/>
      <c r="O1255" s="91"/>
      <c r="P1255" s="91"/>
      <c r="Q1255" s="91"/>
      <c r="R1255" s="91"/>
      <c r="S1255" s="91"/>
      <c r="T1255" s="91"/>
      <c r="U1255" s="91"/>
      <c r="V1255" s="91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91"/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  <c r="BN1255" s="91"/>
      <c r="BO1255" s="91"/>
      <c r="BP1255" s="91"/>
      <c r="BQ1255" s="93"/>
    </row>
    <row r="1256" s="34" customFormat="1" ht="14.25" spans="1:69">
      <c r="A1256" s="83">
        <v>44623</v>
      </c>
      <c r="B1256" s="82" t="s">
        <v>409</v>
      </c>
      <c r="C1256" s="84" t="s">
        <v>17</v>
      </c>
      <c r="D1256" s="85">
        <f t="shared" si="1389"/>
        <v>1208.31319478009</v>
      </c>
      <c r="E1256" s="88">
        <v>206.9</v>
      </c>
      <c r="F1256" s="88">
        <v>213.9</v>
      </c>
      <c r="G1256" s="86">
        <v>0</v>
      </c>
      <c r="H1256" s="67">
        <f t="shared" ref="H1256" si="1396">IF(C1256="BUY",(F1256-E1256)*D1256,(E1256-F1256)*D1256)</f>
        <v>8458.19236346061</v>
      </c>
      <c r="I1256" s="67" t="str">
        <f t="shared" ref="I1256" si="1397">IF(G1256=0,"0.00",IF(C1256="BUY",(G1256-F1256)*D1256,(F1256-G1256)*D1256))</f>
        <v>0.00</v>
      </c>
      <c r="J1256" s="67">
        <f t="shared" ref="J1256" si="1398">I1256+H1256</f>
        <v>8458.19236346061</v>
      </c>
      <c r="K1256" s="90"/>
      <c r="L1256" s="91"/>
      <c r="M1256" s="91"/>
      <c r="N1256" s="91"/>
      <c r="O1256" s="91"/>
      <c r="P1256" s="91"/>
      <c r="Q1256" s="91"/>
      <c r="R1256" s="91"/>
      <c r="S1256" s="91"/>
      <c r="T1256" s="91"/>
      <c r="U1256" s="91"/>
      <c r="V1256" s="91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91"/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  <c r="BN1256" s="91"/>
      <c r="BO1256" s="91"/>
      <c r="BP1256" s="91"/>
      <c r="BQ1256" s="93"/>
    </row>
    <row r="1257" s="34" customFormat="1" ht="14.25" spans="1:69">
      <c r="A1257" s="83">
        <v>44623</v>
      </c>
      <c r="B1257" s="82" t="s">
        <v>76</v>
      </c>
      <c r="C1257" s="84" t="s">
        <v>17</v>
      </c>
      <c r="D1257" s="85">
        <f t="shared" ref="D1257" si="1399">250000/E1257</f>
        <v>423.800644176979</v>
      </c>
      <c r="E1257" s="88">
        <v>589.9</v>
      </c>
      <c r="F1257" s="88">
        <v>583.9</v>
      </c>
      <c r="G1257" s="86">
        <v>0</v>
      </c>
      <c r="H1257" s="67">
        <f t="shared" ref="H1257" si="1400">IF(C1257="BUY",(F1257-E1257)*D1257,(E1257-F1257)*D1257)</f>
        <v>-2542.80386506188</v>
      </c>
      <c r="I1257" s="67" t="str">
        <f t="shared" ref="I1257" si="1401">IF(G1257=0,"0.00",IF(C1257="BUY",(G1257-F1257)*D1257,(F1257-G1257)*D1257))</f>
        <v>0.00</v>
      </c>
      <c r="J1257" s="67">
        <f t="shared" ref="J1257:J1261" si="1402">I1257+H1257</f>
        <v>-2542.80386506188</v>
      </c>
      <c r="K1257" s="90"/>
      <c r="L1257" s="91"/>
      <c r="M1257" s="91"/>
      <c r="N1257" s="91"/>
      <c r="O1257" s="91"/>
      <c r="P1257" s="91"/>
      <c r="Q1257" s="91"/>
      <c r="R1257" s="91"/>
      <c r="S1257" s="91"/>
      <c r="T1257" s="91"/>
      <c r="U1257" s="91"/>
      <c r="V1257" s="91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91"/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  <c r="BN1257" s="91"/>
      <c r="BO1257" s="91"/>
      <c r="BP1257" s="91"/>
      <c r="BQ1257" s="93"/>
    </row>
    <row r="1258" s="34" customFormat="1" ht="14.25" spans="1:69">
      <c r="A1258" s="83">
        <v>44620</v>
      </c>
      <c r="B1258" s="82" t="s">
        <v>92</v>
      </c>
      <c r="C1258" s="84" t="s">
        <v>17</v>
      </c>
      <c r="D1258" s="85">
        <v>0</v>
      </c>
      <c r="E1258" s="88">
        <v>0</v>
      </c>
      <c r="F1258" s="88">
        <v>0</v>
      </c>
      <c r="G1258" s="86">
        <v>0</v>
      </c>
      <c r="H1258" s="67">
        <f t="shared" ref="H1258" si="1403">IF(C1258="BUY",(F1258-E1258)*D1258,(E1258-F1258)*D1258)</f>
        <v>0</v>
      </c>
      <c r="I1258" s="67" t="str">
        <f t="shared" ref="I1258" si="1404">IF(G1258=0,"0.00",IF(C1258="BUY",(G1258-F1258)*D1258,(F1258-G1258)*D1258))</f>
        <v>0.00</v>
      </c>
      <c r="J1258" s="67">
        <f t="shared" si="1402"/>
        <v>0</v>
      </c>
      <c r="K1258" s="90"/>
      <c r="L1258" s="91"/>
      <c r="M1258" s="91"/>
      <c r="N1258" s="91"/>
      <c r="O1258" s="91"/>
      <c r="P1258" s="91"/>
      <c r="Q1258" s="91"/>
      <c r="R1258" s="91"/>
      <c r="S1258" s="91"/>
      <c r="T1258" s="91"/>
      <c r="U1258" s="91"/>
      <c r="V1258" s="91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91"/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  <c r="BN1258" s="91"/>
      <c r="BO1258" s="91"/>
      <c r="BP1258" s="91"/>
      <c r="BQ1258" s="93"/>
    </row>
    <row r="1259" s="34" customFormat="1" ht="14.25" spans="1:69">
      <c r="A1259" s="83">
        <v>44617</v>
      </c>
      <c r="B1259" s="82" t="s">
        <v>404</v>
      </c>
      <c r="C1259" s="84" t="s">
        <v>17</v>
      </c>
      <c r="D1259" s="85">
        <v>0</v>
      </c>
      <c r="E1259" s="88">
        <v>0</v>
      </c>
      <c r="F1259" s="88">
        <v>0</v>
      </c>
      <c r="G1259" s="86">
        <v>0</v>
      </c>
      <c r="H1259" s="67">
        <f t="shared" ref="H1259" si="1405">IF(C1259="BUY",(F1259-E1259)*D1259,(E1259-F1259)*D1259)</f>
        <v>0</v>
      </c>
      <c r="I1259" s="67" t="str">
        <f t="shared" ref="I1259" si="1406">IF(G1259=0,"0.00",IF(C1259="BUY",(G1259-F1259)*D1259,(F1259-G1259)*D1259))</f>
        <v>0.00</v>
      </c>
      <c r="J1259" s="67">
        <f t="shared" si="1402"/>
        <v>0</v>
      </c>
      <c r="K1259" s="90"/>
      <c r="L1259" s="91"/>
      <c r="M1259" s="91"/>
      <c r="N1259" s="91"/>
      <c r="O1259" s="91"/>
      <c r="P1259" s="91"/>
      <c r="Q1259" s="91"/>
      <c r="R1259" s="91"/>
      <c r="S1259" s="91"/>
      <c r="T1259" s="91"/>
      <c r="U1259" s="91"/>
      <c r="V1259" s="91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91"/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  <c r="BN1259" s="91"/>
      <c r="BO1259" s="91"/>
      <c r="BP1259" s="91"/>
      <c r="BQ1259" s="93"/>
    </row>
    <row r="1260" s="34" customFormat="1" ht="14.25" spans="1:69">
      <c r="A1260" s="83">
        <v>44616</v>
      </c>
      <c r="B1260" s="82" t="s">
        <v>446</v>
      </c>
      <c r="C1260" s="84" t="s">
        <v>17</v>
      </c>
      <c r="D1260" s="85">
        <v>0</v>
      </c>
      <c r="E1260" s="88">
        <v>0</v>
      </c>
      <c r="F1260" s="88">
        <v>0</v>
      </c>
      <c r="G1260" s="86">
        <v>0</v>
      </c>
      <c r="H1260" s="67">
        <f t="shared" ref="H1260" si="1407">IF(C1260="BUY",(F1260-E1260)*D1260,(E1260-F1260)*D1260)</f>
        <v>0</v>
      </c>
      <c r="I1260" s="67" t="str">
        <f t="shared" ref="I1260" si="1408">IF(G1260=0,"0.00",IF(C1260="BUY",(G1260-F1260)*D1260,(F1260-G1260)*D1260))</f>
        <v>0.00</v>
      </c>
      <c r="J1260" s="67">
        <f t="shared" si="1402"/>
        <v>0</v>
      </c>
      <c r="K1260" s="90"/>
      <c r="L1260" s="91"/>
      <c r="M1260" s="91"/>
      <c r="N1260" s="91"/>
      <c r="O1260" s="91"/>
      <c r="P1260" s="91"/>
      <c r="Q1260" s="91"/>
      <c r="R1260" s="91"/>
      <c r="S1260" s="91"/>
      <c r="T1260" s="91"/>
      <c r="U1260" s="91"/>
      <c r="V1260" s="91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91"/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  <c r="BN1260" s="91"/>
      <c r="BO1260" s="91"/>
      <c r="BP1260" s="91"/>
      <c r="BQ1260" s="93"/>
    </row>
    <row r="1261" s="34" customFormat="1" ht="14.25" spans="1:69">
      <c r="A1261" s="83">
        <v>44614</v>
      </c>
      <c r="B1261" s="82" t="s">
        <v>447</v>
      </c>
      <c r="C1261" s="84" t="s">
        <v>17</v>
      </c>
      <c r="D1261" s="85">
        <f t="shared" ref="D1261" si="1409">250000/E1261</f>
        <v>1471.45379635079</v>
      </c>
      <c r="E1261" s="88">
        <v>169.9</v>
      </c>
      <c r="F1261" s="88">
        <v>173.9</v>
      </c>
      <c r="G1261" s="86">
        <v>0</v>
      </c>
      <c r="H1261" s="67">
        <f t="shared" ref="H1261" si="1410">IF(C1261="BUY",(F1261-E1261)*D1261,(E1261-F1261)*D1261)</f>
        <v>5885.81518540318</v>
      </c>
      <c r="I1261" s="67" t="str">
        <f t="shared" ref="I1261" si="1411">IF(G1261=0,"0.00",IF(C1261="BUY",(G1261-F1261)*D1261,(F1261-G1261)*D1261))</f>
        <v>0.00</v>
      </c>
      <c r="J1261" s="67">
        <f t="shared" si="1402"/>
        <v>5885.81518540318</v>
      </c>
      <c r="K1261" s="90"/>
      <c r="L1261" s="91"/>
      <c r="M1261" s="91"/>
      <c r="N1261" s="91"/>
      <c r="O1261" s="91"/>
      <c r="P1261" s="91"/>
      <c r="Q1261" s="91"/>
      <c r="R1261" s="91"/>
      <c r="S1261" s="91"/>
      <c r="T1261" s="91"/>
      <c r="U1261" s="91"/>
      <c r="V1261" s="91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91"/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  <c r="BN1261" s="91"/>
      <c r="BO1261" s="91"/>
      <c r="BP1261" s="91"/>
      <c r="BQ1261" s="93"/>
    </row>
    <row r="1262" s="34" customFormat="1" ht="14.25" spans="1:69">
      <c r="A1262" s="83">
        <v>44613</v>
      </c>
      <c r="B1262" s="82" t="s">
        <v>448</v>
      </c>
      <c r="C1262" s="84" t="s">
        <v>17</v>
      </c>
      <c r="D1262" s="85">
        <f t="shared" ref="D1262" si="1412">250000/E1262</f>
        <v>623.596906959341</v>
      </c>
      <c r="E1262" s="88">
        <v>400.9</v>
      </c>
      <c r="F1262" s="88">
        <v>406.15</v>
      </c>
      <c r="G1262" s="86">
        <v>0</v>
      </c>
      <c r="H1262" s="67">
        <f t="shared" ref="H1262" si="1413">IF(C1262="BUY",(F1262-E1262)*D1262,(E1262-F1262)*D1262)</f>
        <v>3273.88376153654</v>
      </c>
      <c r="I1262" s="67" t="str">
        <f t="shared" ref="I1262" si="1414">IF(G1262=0,"0.00",IF(C1262="BUY",(G1262-F1262)*D1262,(F1262-G1262)*D1262))</f>
        <v>0.00</v>
      </c>
      <c r="J1262" s="67">
        <f t="shared" ref="J1262:J1325" si="1415">I1262+H1262</f>
        <v>3273.88376153654</v>
      </c>
      <c r="K1262" s="90"/>
      <c r="L1262" s="91"/>
      <c r="M1262" s="91"/>
      <c r="N1262" s="91"/>
      <c r="O1262" s="91"/>
      <c r="P1262" s="91"/>
      <c r="Q1262" s="91"/>
      <c r="R1262" s="91"/>
      <c r="S1262" s="91"/>
      <c r="T1262" s="91"/>
      <c r="U1262" s="91"/>
      <c r="V1262" s="91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91"/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  <c r="BN1262" s="91"/>
      <c r="BO1262" s="91"/>
      <c r="BP1262" s="91"/>
      <c r="BQ1262" s="93"/>
    </row>
    <row r="1263" s="34" customFormat="1" ht="14.25" spans="1:69">
      <c r="A1263" s="83">
        <v>44613</v>
      </c>
      <c r="B1263" s="82" t="s">
        <v>448</v>
      </c>
      <c r="C1263" s="84" t="s">
        <v>17</v>
      </c>
      <c r="D1263" s="85">
        <f t="shared" ref="D1263" si="1416">250000/E1263</f>
        <v>668.627975394491</v>
      </c>
      <c r="E1263" s="88">
        <v>373.9</v>
      </c>
      <c r="F1263" s="88">
        <v>383.9</v>
      </c>
      <c r="G1263" s="86">
        <v>393.9</v>
      </c>
      <c r="H1263" s="67">
        <f t="shared" ref="H1263" si="1417">IF(C1263="BUY",(F1263-E1263)*D1263,(E1263-F1263)*D1263)</f>
        <v>6686.27975394491</v>
      </c>
      <c r="I1263" s="67">
        <f t="shared" ref="I1263" si="1418">IF(G1263=0,"0.00",IF(C1263="BUY",(G1263-F1263)*D1263,(F1263-G1263)*D1263))</f>
        <v>6686.27975394491</v>
      </c>
      <c r="J1263" s="67">
        <f t="shared" si="1415"/>
        <v>13372.5595078898</v>
      </c>
      <c r="K1263" s="90"/>
      <c r="L1263" s="91"/>
      <c r="M1263" s="91"/>
      <c r="N1263" s="91"/>
      <c r="O1263" s="91"/>
      <c r="P1263" s="91"/>
      <c r="Q1263" s="91"/>
      <c r="R1263" s="91"/>
      <c r="S1263" s="91"/>
      <c r="T1263" s="91"/>
      <c r="U1263" s="91"/>
      <c r="V1263" s="91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91"/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  <c r="BN1263" s="91"/>
      <c r="BO1263" s="91"/>
      <c r="BP1263" s="91"/>
      <c r="BQ1263" s="93"/>
    </row>
    <row r="1264" s="34" customFormat="1" ht="14.25" spans="1:69">
      <c r="A1264" s="83">
        <v>44610</v>
      </c>
      <c r="B1264" s="82" t="s">
        <v>449</v>
      </c>
      <c r="C1264" s="84" t="s">
        <v>17</v>
      </c>
      <c r="D1264" s="85">
        <f t="shared" ref="D1264" si="1419">250000/E1264</f>
        <v>621.65858510506</v>
      </c>
      <c r="E1264" s="88">
        <v>402.15</v>
      </c>
      <c r="F1264" s="88">
        <v>395</v>
      </c>
      <c r="G1264" s="86">
        <v>0</v>
      </c>
      <c r="H1264" s="67">
        <f t="shared" ref="H1264" si="1420">IF(C1264="BUY",(F1264-E1264)*D1264,(E1264-F1264)*D1264)</f>
        <v>-4444.85888350117</v>
      </c>
      <c r="I1264" s="67" t="str">
        <f t="shared" ref="I1264" si="1421">IF(G1264=0,"0.00",IF(C1264="BUY",(G1264-F1264)*D1264,(F1264-G1264)*D1264))</f>
        <v>0.00</v>
      </c>
      <c r="J1264" s="67">
        <f t="shared" si="1415"/>
        <v>-4444.85888350117</v>
      </c>
      <c r="K1264" s="90"/>
      <c r="L1264" s="91"/>
      <c r="M1264" s="91"/>
      <c r="N1264" s="91"/>
      <c r="O1264" s="91"/>
      <c r="P1264" s="91"/>
      <c r="Q1264" s="91"/>
      <c r="R1264" s="91"/>
      <c r="S1264" s="91"/>
      <c r="T1264" s="91"/>
      <c r="U1264" s="91"/>
      <c r="V1264" s="91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91"/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  <c r="BN1264" s="91"/>
      <c r="BO1264" s="91"/>
      <c r="BP1264" s="91"/>
      <c r="BQ1264" s="93"/>
    </row>
    <row r="1265" s="34" customFormat="1" ht="14.25" spans="1:69">
      <c r="A1265" s="83">
        <v>44609</v>
      </c>
      <c r="B1265" s="82" t="s">
        <v>450</v>
      </c>
      <c r="C1265" s="84" t="s">
        <v>17</v>
      </c>
      <c r="D1265" s="85">
        <v>0</v>
      </c>
      <c r="E1265" s="88">
        <v>0</v>
      </c>
      <c r="F1265" s="88">
        <v>0</v>
      </c>
      <c r="G1265" s="86">
        <v>0</v>
      </c>
      <c r="H1265" s="67">
        <f t="shared" ref="H1265" si="1422">IF(C1265="BUY",(F1265-E1265)*D1265,(E1265-F1265)*D1265)</f>
        <v>0</v>
      </c>
      <c r="I1265" s="67" t="str">
        <f t="shared" ref="I1265" si="1423">IF(G1265=0,"0.00",IF(C1265="BUY",(G1265-F1265)*D1265,(F1265-G1265)*D1265))</f>
        <v>0.00</v>
      </c>
      <c r="J1265" s="67">
        <f t="shared" si="1415"/>
        <v>0</v>
      </c>
      <c r="K1265" s="90"/>
      <c r="L1265" s="91"/>
      <c r="M1265" s="91"/>
      <c r="N1265" s="91"/>
      <c r="O1265" s="91"/>
      <c r="P1265" s="91"/>
      <c r="Q1265" s="91"/>
      <c r="R1265" s="91"/>
      <c r="S1265" s="91"/>
      <c r="T1265" s="91"/>
      <c r="U1265" s="91"/>
      <c r="V1265" s="91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  <c r="BO1265" s="91"/>
      <c r="BP1265" s="91"/>
      <c r="BQ1265" s="93"/>
    </row>
    <row r="1266" s="34" customFormat="1" ht="14.25" spans="1:69">
      <c r="A1266" s="83">
        <v>44608</v>
      </c>
      <c r="B1266" s="82" t="s">
        <v>451</v>
      </c>
      <c r="C1266" s="84" t="s">
        <v>17</v>
      </c>
      <c r="D1266" s="85">
        <v>0</v>
      </c>
      <c r="E1266" s="88">
        <v>0</v>
      </c>
      <c r="F1266" s="88">
        <v>0</v>
      </c>
      <c r="G1266" s="86">
        <v>0</v>
      </c>
      <c r="H1266" s="67">
        <f t="shared" ref="H1266" si="1424">IF(C1266="BUY",(F1266-E1266)*D1266,(E1266-F1266)*D1266)</f>
        <v>0</v>
      </c>
      <c r="I1266" s="67" t="str">
        <f t="shared" ref="I1266" si="1425">IF(G1266=0,"0.00",IF(C1266="BUY",(G1266-F1266)*D1266,(F1266-G1266)*D1266))</f>
        <v>0.00</v>
      </c>
      <c r="J1266" s="67">
        <f t="shared" si="1415"/>
        <v>0</v>
      </c>
      <c r="K1266" s="90"/>
      <c r="L1266" s="91"/>
      <c r="M1266" s="91"/>
      <c r="N1266" s="91"/>
      <c r="O1266" s="91"/>
      <c r="P1266" s="91"/>
      <c r="Q1266" s="91"/>
      <c r="R1266" s="91"/>
      <c r="S1266" s="91"/>
      <c r="T1266" s="91"/>
      <c r="U1266" s="91"/>
      <c r="V1266" s="91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91"/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  <c r="BN1266" s="91"/>
      <c r="BO1266" s="91"/>
      <c r="BP1266" s="91"/>
      <c r="BQ1266" s="93"/>
    </row>
    <row r="1267" s="34" customFormat="1" ht="14.25" spans="1:69">
      <c r="A1267" s="83">
        <v>44608</v>
      </c>
      <c r="B1267" s="82" t="s">
        <v>92</v>
      </c>
      <c r="C1267" s="84" t="s">
        <v>17</v>
      </c>
      <c r="D1267" s="85">
        <f t="shared" ref="D1267" si="1426">250000/E1267</f>
        <v>568.181818181818</v>
      </c>
      <c r="E1267" s="88">
        <v>440</v>
      </c>
      <c r="F1267" s="88">
        <v>450</v>
      </c>
      <c r="G1267" s="86">
        <v>465.9</v>
      </c>
      <c r="H1267" s="67">
        <f t="shared" ref="H1267" si="1427">IF(C1267="BUY",(F1267-E1267)*D1267,(E1267-F1267)*D1267)</f>
        <v>5681.81818181818</v>
      </c>
      <c r="I1267" s="67">
        <f t="shared" ref="I1267" si="1428">IF(G1267=0,"0.00",IF(C1267="BUY",(G1267-F1267)*D1267,(F1267-G1267)*D1267))</f>
        <v>9034.0909090909</v>
      </c>
      <c r="J1267" s="67">
        <f t="shared" si="1415"/>
        <v>14715.9090909091</v>
      </c>
      <c r="K1267" s="90"/>
      <c r="L1267" s="91"/>
      <c r="M1267" s="91"/>
      <c r="N1267" s="91"/>
      <c r="O1267" s="91"/>
      <c r="P1267" s="91"/>
      <c r="Q1267" s="91"/>
      <c r="R1267" s="91"/>
      <c r="S1267" s="91"/>
      <c r="T1267" s="91"/>
      <c r="U1267" s="91"/>
      <c r="V1267" s="91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91"/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  <c r="BN1267" s="91"/>
      <c r="BO1267" s="91"/>
      <c r="BP1267" s="91"/>
      <c r="BQ1267" s="93"/>
    </row>
    <row r="1268" s="34" customFormat="1" ht="14.25" spans="1:69">
      <c r="A1268" s="83">
        <v>44608</v>
      </c>
      <c r="B1268" s="82" t="s">
        <v>397</v>
      </c>
      <c r="C1268" s="84" t="s">
        <v>17</v>
      </c>
      <c r="D1268" s="85">
        <f t="shared" ref="D1268" si="1429">250000/E1268</f>
        <v>1249.68757810547</v>
      </c>
      <c r="E1268" s="88">
        <v>200.05</v>
      </c>
      <c r="F1268" s="88">
        <v>204.9</v>
      </c>
      <c r="G1268" s="86">
        <v>0</v>
      </c>
      <c r="H1268" s="67">
        <f t="shared" ref="H1268" si="1430">IF(C1268="BUY",(F1268-E1268)*D1268,(E1268-F1268)*D1268)</f>
        <v>6060.98475381154</v>
      </c>
      <c r="I1268" s="67" t="str">
        <f t="shared" ref="I1268" si="1431">IF(G1268=0,"0.00",IF(C1268="BUY",(G1268-F1268)*D1268,(F1268-G1268)*D1268))</f>
        <v>0.00</v>
      </c>
      <c r="J1268" s="67">
        <f t="shared" si="1415"/>
        <v>6060.98475381154</v>
      </c>
      <c r="K1268" s="90"/>
      <c r="L1268" s="91"/>
      <c r="M1268" s="91"/>
      <c r="N1268" s="91"/>
      <c r="O1268" s="91"/>
      <c r="P1268" s="91"/>
      <c r="Q1268" s="91"/>
      <c r="R1268" s="91"/>
      <c r="S1268" s="91"/>
      <c r="T1268" s="91"/>
      <c r="U1268" s="91"/>
      <c r="V1268" s="91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91"/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  <c r="BN1268" s="91"/>
      <c r="BO1268" s="91"/>
      <c r="BP1268" s="91"/>
      <c r="BQ1268" s="93"/>
    </row>
    <row r="1269" s="34" customFormat="1" ht="14.25" spans="1:69">
      <c r="A1269" s="83">
        <v>44607</v>
      </c>
      <c r="B1269" s="82" t="s">
        <v>403</v>
      </c>
      <c r="C1269" s="84" t="s">
        <v>17</v>
      </c>
      <c r="D1269" s="85">
        <f t="shared" ref="D1269" si="1432">250000/E1269</f>
        <v>98.8142292490119</v>
      </c>
      <c r="E1269" s="88">
        <v>2530</v>
      </c>
      <c r="F1269" s="88">
        <v>2556.9</v>
      </c>
      <c r="G1269" s="86">
        <v>0</v>
      </c>
      <c r="H1269" s="67">
        <f t="shared" ref="H1269" si="1433">IF(C1269="BUY",(F1269-E1269)*D1269,(E1269-F1269)*D1269)</f>
        <v>2658.10276679843</v>
      </c>
      <c r="I1269" s="67" t="str">
        <f t="shared" ref="I1269" si="1434">IF(G1269=0,"0.00",IF(C1269="BUY",(G1269-F1269)*D1269,(F1269-G1269)*D1269))</f>
        <v>0.00</v>
      </c>
      <c r="J1269" s="67">
        <f t="shared" si="1415"/>
        <v>2658.10276679843</v>
      </c>
      <c r="K1269" s="90"/>
      <c r="L1269" s="91"/>
      <c r="M1269" s="91"/>
      <c r="N1269" s="91"/>
      <c r="O1269" s="91"/>
      <c r="P1269" s="91"/>
      <c r="Q1269" s="91"/>
      <c r="R1269" s="91"/>
      <c r="S1269" s="91"/>
      <c r="T1269" s="91"/>
      <c r="U1269" s="91"/>
      <c r="V1269" s="91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91"/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  <c r="BN1269" s="91"/>
      <c r="BO1269" s="91"/>
      <c r="BP1269" s="91"/>
      <c r="BQ1269" s="93"/>
    </row>
    <row r="1270" s="34" customFormat="1" ht="14.25" spans="1:69">
      <c r="A1270" s="83">
        <v>44606</v>
      </c>
      <c r="B1270" s="82" t="s">
        <v>436</v>
      </c>
      <c r="C1270" s="84" t="s">
        <v>17</v>
      </c>
      <c r="D1270" s="85">
        <f t="shared" ref="D1270:D1271" si="1435">250000/E1270</f>
        <v>499.001996007984</v>
      </c>
      <c r="E1270" s="88">
        <v>501</v>
      </c>
      <c r="F1270" s="88">
        <v>512.95</v>
      </c>
      <c r="G1270" s="86">
        <v>0</v>
      </c>
      <c r="H1270" s="67">
        <f t="shared" ref="H1270" si="1436">IF(C1270="BUY",(F1270-E1270)*D1270,(E1270-F1270)*D1270)</f>
        <v>5963.07385229543</v>
      </c>
      <c r="I1270" s="67" t="str">
        <f t="shared" ref="I1270" si="1437">IF(G1270=0,"0.00",IF(C1270="BUY",(G1270-F1270)*D1270,(F1270-G1270)*D1270))</f>
        <v>0.00</v>
      </c>
      <c r="J1270" s="67">
        <f t="shared" si="1415"/>
        <v>5963.07385229543</v>
      </c>
      <c r="K1270" s="90"/>
      <c r="L1270" s="91"/>
      <c r="M1270" s="91"/>
      <c r="N1270" s="91"/>
      <c r="O1270" s="91"/>
      <c r="P1270" s="91"/>
      <c r="Q1270" s="91"/>
      <c r="R1270" s="91"/>
      <c r="S1270" s="91"/>
      <c r="T1270" s="91"/>
      <c r="U1270" s="91"/>
      <c r="V1270" s="91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  <c r="BN1270" s="91"/>
      <c r="BO1270" s="91"/>
      <c r="BP1270" s="91"/>
      <c r="BQ1270" s="93"/>
    </row>
    <row r="1271" s="34" customFormat="1" ht="14.25" spans="1:69">
      <c r="A1271" s="83">
        <v>44606</v>
      </c>
      <c r="B1271" s="82" t="s">
        <v>371</v>
      </c>
      <c r="C1271" s="84" t="s">
        <v>17</v>
      </c>
      <c r="D1271" s="85">
        <f t="shared" si="1435"/>
        <v>251.256281407035</v>
      </c>
      <c r="E1271" s="88">
        <v>995</v>
      </c>
      <c r="F1271" s="88">
        <v>1014</v>
      </c>
      <c r="G1271" s="86">
        <v>0</v>
      </c>
      <c r="H1271" s="67">
        <f t="shared" ref="H1271" si="1438">IF(C1271="BUY",(F1271-E1271)*D1271,(E1271-F1271)*D1271)</f>
        <v>4773.86934673367</v>
      </c>
      <c r="I1271" s="67" t="str">
        <f t="shared" ref="I1271" si="1439">IF(G1271=0,"0.00",IF(C1271="BUY",(G1271-F1271)*D1271,(F1271-G1271)*D1271))</f>
        <v>0.00</v>
      </c>
      <c r="J1271" s="67">
        <f t="shared" si="1415"/>
        <v>4773.86934673367</v>
      </c>
      <c r="K1271" s="90"/>
      <c r="L1271" s="91"/>
      <c r="M1271" s="91"/>
      <c r="N1271" s="91"/>
      <c r="O1271" s="91"/>
      <c r="P1271" s="91"/>
      <c r="Q1271" s="91"/>
      <c r="R1271" s="91"/>
      <c r="S1271" s="91"/>
      <c r="T1271" s="91"/>
      <c r="U1271" s="91"/>
      <c r="V1271" s="91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  <c r="BN1271" s="91"/>
      <c r="BO1271" s="91"/>
      <c r="BP1271" s="91"/>
      <c r="BQ1271" s="93"/>
    </row>
    <row r="1272" s="34" customFormat="1" ht="14.25" spans="1:69">
      <c r="A1272" s="83">
        <v>44602</v>
      </c>
      <c r="B1272" s="82" t="s">
        <v>445</v>
      </c>
      <c r="C1272" s="84" t="s">
        <v>17</v>
      </c>
      <c r="D1272" s="85">
        <f t="shared" ref="D1272" si="1440">250000/E1272</f>
        <v>625</v>
      </c>
      <c r="E1272" s="88">
        <v>400</v>
      </c>
      <c r="F1272" s="88">
        <v>405.9</v>
      </c>
      <c r="G1272" s="86">
        <v>0</v>
      </c>
      <c r="H1272" s="67">
        <f t="shared" ref="H1272" si="1441">IF(C1272="BUY",(F1272-E1272)*D1272,(E1272-F1272)*D1272)</f>
        <v>3687.49999999999</v>
      </c>
      <c r="I1272" s="67" t="str">
        <f t="shared" ref="I1272:I1273" si="1442">IF(G1272=0,"0.00",IF(C1272="BUY",(G1272-F1272)*D1272,(F1272-G1272)*D1272))</f>
        <v>0.00</v>
      </c>
      <c r="J1272" s="67">
        <f t="shared" si="1415"/>
        <v>3687.49999999999</v>
      </c>
      <c r="K1272" s="90"/>
      <c r="L1272" s="91"/>
      <c r="M1272" s="91"/>
      <c r="N1272" s="91"/>
      <c r="O1272" s="91"/>
      <c r="P1272" s="91"/>
      <c r="Q1272" s="91"/>
      <c r="R1272" s="91"/>
      <c r="S1272" s="91"/>
      <c r="T1272" s="91"/>
      <c r="U1272" s="91"/>
      <c r="V1272" s="91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  <c r="BN1272" s="91"/>
      <c r="BO1272" s="91"/>
      <c r="BP1272" s="91"/>
      <c r="BQ1272" s="93"/>
    </row>
    <row r="1273" s="34" customFormat="1" ht="14.25" spans="1:69">
      <c r="A1273" s="83">
        <v>44601</v>
      </c>
      <c r="B1273" s="82" t="s">
        <v>236</v>
      </c>
      <c r="C1273" s="84" t="s">
        <v>17</v>
      </c>
      <c r="D1273" s="85">
        <f t="shared" ref="D1273" si="1443">250000/E1273</f>
        <v>853.242320819113</v>
      </c>
      <c r="E1273" s="88">
        <v>293</v>
      </c>
      <c r="F1273" s="88">
        <v>299.9</v>
      </c>
      <c r="G1273" s="86">
        <v>306</v>
      </c>
      <c r="H1273" s="67">
        <f t="shared" ref="H1273" si="1444">IF(C1273="BUY",(F1273-E1273)*D1273,(E1273-F1273)*D1273)</f>
        <v>5887.37201365186</v>
      </c>
      <c r="I1273" s="67">
        <f t="shared" si="1442"/>
        <v>5204.77815699661</v>
      </c>
      <c r="J1273" s="67">
        <f t="shared" si="1415"/>
        <v>11092.1501706485</v>
      </c>
      <c r="K1273" s="90"/>
      <c r="L1273" s="91"/>
      <c r="M1273" s="91"/>
      <c r="N1273" s="91"/>
      <c r="O1273" s="91"/>
      <c r="P1273" s="91"/>
      <c r="Q1273" s="91"/>
      <c r="R1273" s="91"/>
      <c r="S1273" s="91"/>
      <c r="T1273" s="91"/>
      <c r="U1273" s="91"/>
      <c r="V1273" s="91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  <c r="BN1273" s="91"/>
      <c r="BO1273" s="91"/>
      <c r="BP1273" s="91"/>
      <c r="BQ1273" s="93"/>
    </row>
    <row r="1274" s="34" customFormat="1" ht="14.25" spans="1:69">
      <c r="A1274" s="83">
        <v>44600</v>
      </c>
      <c r="B1274" s="82" t="s">
        <v>236</v>
      </c>
      <c r="C1274" s="84" t="s">
        <v>17</v>
      </c>
      <c r="D1274" s="85">
        <f t="shared" ref="D1274" si="1445">250000/E1274</f>
        <v>999.400359784129</v>
      </c>
      <c r="E1274" s="88">
        <v>250.15</v>
      </c>
      <c r="F1274" s="88">
        <v>256.9</v>
      </c>
      <c r="G1274" s="86">
        <v>266.9</v>
      </c>
      <c r="H1274" s="67">
        <f t="shared" ref="H1274" si="1446">IF(C1274="BUY",(F1274-E1274)*D1274,(E1274-F1274)*D1274)</f>
        <v>6745.95242854285</v>
      </c>
      <c r="I1274" s="67">
        <f t="shared" ref="I1274" si="1447">IF(G1274=0,"0.00",IF(C1274="BUY",(G1274-F1274)*D1274,(F1274-G1274)*D1274))</f>
        <v>9994.00359784129</v>
      </c>
      <c r="J1274" s="67">
        <f t="shared" si="1415"/>
        <v>16739.9560263841</v>
      </c>
      <c r="K1274" s="90"/>
      <c r="L1274" s="91"/>
      <c r="M1274" s="91"/>
      <c r="N1274" s="91"/>
      <c r="O1274" s="91"/>
      <c r="P1274" s="91"/>
      <c r="Q1274" s="91"/>
      <c r="R1274" s="91"/>
      <c r="S1274" s="91"/>
      <c r="T1274" s="91"/>
      <c r="U1274" s="91"/>
      <c r="V1274" s="91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  <c r="BN1274" s="91"/>
      <c r="BO1274" s="91"/>
      <c r="BP1274" s="91"/>
      <c r="BQ1274" s="93"/>
    </row>
    <row r="1275" s="34" customFormat="1" ht="14.25" spans="1:69">
      <c r="A1275" s="83">
        <v>44599</v>
      </c>
      <c r="B1275" s="82" t="s">
        <v>388</v>
      </c>
      <c r="C1275" s="84" t="s">
        <v>17</v>
      </c>
      <c r="D1275" s="85">
        <v>0</v>
      </c>
      <c r="E1275" s="88">
        <v>0</v>
      </c>
      <c r="F1275" s="88">
        <v>0</v>
      </c>
      <c r="G1275" s="86">
        <v>0</v>
      </c>
      <c r="H1275" s="67">
        <f t="shared" ref="H1275" si="1448">IF(C1275="BUY",(F1275-E1275)*D1275,(E1275-F1275)*D1275)</f>
        <v>0</v>
      </c>
      <c r="I1275" s="67" t="str">
        <f t="shared" ref="I1275" si="1449">IF(G1275=0,"0.00",IF(C1275="BUY",(G1275-F1275)*D1275,(F1275-G1275)*D1275))</f>
        <v>0.00</v>
      </c>
      <c r="J1275" s="67">
        <f t="shared" si="1415"/>
        <v>0</v>
      </c>
      <c r="K1275" s="90"/>
      <c r="L1275" s="91"/>
      <c r="M1275" s="91"/>
      <c r="N1275" s="91"/>
      <c r="O1275" s="91"/>
      <c r="P1275" s="91"/>
      <c r="Q1275" s="91"/>
      <c r="R1275" s="91"/>
      <c r="S1275" s="91"/>
      <c r="T1275" s="91"/>
      <c r="U1275" s="91"/>
      <c r="V1275" s="91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  <c r="BN1275" s="91"/>
      <c r="BO1275" s="91"/>
      <c r="BP1275" s="91"/>
      <c r="BQ1275" s="93"/>
    </row>
    <row r="1276" s="34" customFormat="1" ht="14.25" spans="1:69">
      <c r="A1276" s="83">
        <v>44596</v>
      </c>
      <c r="B1276" s="82" t="s">
        <v>452</v>
      </c>
      <c r="C1276" s="84" t="s">
        <v>17</v>
      </c>
      <c r="D1276" s="85">
        <f t="shared" ref="D1276" si="1450">250000/E1276</f>
        <v>378.787878787879</v>
      </c>
      <c r="E1276" s="88">
        <v>660</v>
      </c>
      <c r="F1276" s="88">
        <v>670</v>
      </c>
      <c r="G1276" s="86">
        <v>0</v>
      </c>
      <c r="H1276" s="67">
        <f t="shared" ref="H1276" si="1451">IF(C1276="BUY",(F1276-E1276)*D1276,(E1276-F1276)*D1276)</f>
        <v>3787.87878787879</v>
      </c>
      <c r="I1276" s="67" t="str">
        <f t="shared" ref="I1276" si="1452">IF(G1276=0,"0.00",IF(C1276="BUY",(G1276-F1276)*D1276,(F1276-G1276)*D1276))</f>
        <v>0.00</v>
      </c>
      <c r="J1276" s="67">
        <f t="shared" si="1415"/>
        <v>3787.87878787879</v>
      </c>
      <c r="K1276" s="90"/>
      <c r="L1276" s="91"/>
      <c r="M1276" s="91"/>
      <c r="N1276" s="91"/>
      <c r="O1276" s="91"/>
      <c r="P1276" s="91"/>
      <c r="Q1276" s="91"/>
      <c r="R1276" s="91"/>
      <c r="S1276" s="91"/>
      <c r="T1276" s="91"/>
      <c r="U1276" s="91"/>
      <c r="V1276" s="91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  <c r="BN1276" s="91"/>
      <c r="BO1276" s="91"/>
      <c r="BP1276" s="91"/>
      <c r="BQ1276" s="93"/>
    </row>
    <row r="1277" s="34" customFormat="1" ht="14.25" spans="1:69">
      <c r="A1277" s="83">
        <v>44596</v>
      </c>
      <c r="B1277" s="82" t="s">
        <v>453</v>
      </c>
      <c r="C1277" s="84" t="s">
        <v>17</v>
      </c>
      <c r="D1277" s="85">
        <v>0</v>
      </c>
      <c r="E1277" s="88">
        <v>0</v>
      </c>
      <c r="F1277" s="88">
        <v>0</v>
      </c>
      <c r="G1277" s="86">
        <v>0</v>
      </c>
      <c r="H1277" s="67">
        <f t="shared" ref="H1277" si="1453">IF(C1277="BUY",(F1277-E1277)*D1277,(E1277-F1277)*D1277)</f>
        <v>0</v>
      </c>
      <c r="I1277" s="67" t="str">
        <f t="shared" ref="I1277" si="1454">IF(G1277=0,"0.00",IF(C1277="BUY",(G1277-F1277)*D1277,(F1277-G1277)*D1277))</f>
        <v>0.00</v>
      </c>
      <c r="J1277" s="67">
        <f t="shared" si="1415"/>
        <v>0</v>
      </c>
      <c r="K1277" s="90"/>
      <c r="L1277" s="91"/>
      <c r="M1277" s="91"/>
      <c r="N1277" s="91"/>
      <c r="O1277" s="91"/>
      <c r="P1277" s="91"/>
      <c r="Q1277" s="91"/>
      <c r="R1277" s="91"/>
      <c r="S1277" s="91"/>
      <c r="T1277" s="91"/>
      <c r="U1277" s="91"/>
      <c r="V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  <c r="BN1277" s="91"/>
      <c r="BO1277" s="91"/>
      <c r="BP1277" s="91"/>
      <c r="BQ1277" s="93"/>
    </row>
    <row r="1278" s="34" customFormat="1" ht="14.25" spans="1:69">
      <c r="A1278" s="83">
        <v>44596</v>
      </c>
      <c r="B1278" s="82" t="s">
        <v>312</v>
      </c>
      <c r="C1278" s="84" t="s">
        <v>17</v>
      </c>
      <c r="D1278" s="85">
        <f t="shared" ref="D1278" si="1455">250000/E1278</f>
        <v>408.496732026144</v>
      </c>
      <c r="E1278" s="88">
        <v>612</v>
      </c>
      <c r="F1278" s="88">
        <v>626</v>
      </c>
      <c r="G1278" s="86">
        <v>650.9</v>
      </c>
      <c r="H1278" s="67">
        <f t="shared" ref="H1278" si="1456">IF(C1278="BUY",(F1278-E1278)*D1278,(E1278-F1278)*D1278)</f>
        <v>5718.95424836601</v>
      </c>
      <c r="I1278" s="67">
        <f t="shared" ref="I1278" si="1457">IF(G1278=0,"0.00",IF(C1278="BUY",(G1278-F1278)*D1278,(F1278-G1278)*D1278))</f>
        <v>10171.568627451</v>
      </c>
      <c r="J1278" s="67">
        <f t="shared" si="1415"/>
        <v>15890.522875817</v>
      </c>
      <c r="K1278" s="90"/>
      <c r="L1278" s="91"/>
      <c r="M1278" s="91"/>
      <c r="N1278" s="91"/>
      <c r="O1278" s="91"/>
      <c r="P1278" s="91"/>
      <c r="Q1278" s="91"/>
      <c r="R1278" s="91"/>
      <c r="S1278" s="91"/>
      <c r="T1278" s="91"/>
      <c r="U1278" s="91"/>
      <c r="V1278" s="91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91"/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  <c r="BN1278" s="91"/>
      <c r="BO1278" s="91"/>
      <c r="BP1278" s="91"/>
      <c r="BQ1278" s="93"/>
    </row>
    <row r="1279" s="34" customFormat="1" ht="14.25" spans="1:69">
      <c r="A1279" s="83">
        <v>44595</v>
      </c>
      <c r="B1279" s="82" t="s">
        <v>453</v>
      </c>
      <c r="C1279" s="84" t="s">
        <v>17</v>
      </c>
      <c r="D1279" s="85">
        <f t="shared" ref="D1279" si="1458">250000/E1279</f>
        <v>1701.83798502383</v>
      </c>
      <c r="E1279" s="88">
        <v>146.9</v>
      </c>
      <c r="F1279" s="88">
        <v>150</v>
      </c>
      <c r="G1279" s="86">
        <v>154.9</v>
      </c>
      <c r="H1279" s="67">
        <f t="shared" ref="H1279" si="1459">IF(C1279="BUY",(F1279-E1279)*D1279,(E1279-F1279)*D1279)</f>
        <v>5275.69775357385</v>
      </c>
      <c r="I1279" s="67">
        <f t="shared" ref="I1279" si="1460">IF(G1279=0,"0.00",IF(C1279="BUY",(G1279-F1279)*D1279,(F1279-G1279)*D1279))</f>
        <v>8339.00612661676</v>
      </c>
      <c r="J1279" s="67">
        <f t="shared" si="1415"/>
        <v>13614.7038801906</v>
      </c>
      <c r="K1279" s="90"/>
      <c r="L1279" s="91"/>
      <c r="M1279" s="91"/>
      <c r="N1279" s="91"/>
      <c r="O1279" s="91"/>
      <c r="P1279" s="91"/>
      <c r="Q1279" s="91"/>
      <c r="R1279" s="91"/>
      <c r="S1279" s="91"/>
      <c r="T1279" s="91"/>
      <c r="U1279" s="91"/>
      <c r="V1279" s="91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91"/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  <c r="BN1279" s="91"/>
      <c r="BO1279" s="91"/>
      <c r="BP1279" s="91"/>
      <c r="BQ1279" s="93"/>
    </row>
    <row r="1280" s="34" customFormat="1" ht="14.25" spans="1:69">
      <c r="A1280" s="83">
        <v>44595</v>
      </c>
      <c r="B1280" s="82" t="s">
        <v>454</v>
      </c>
      <c r="C1280" s="84" t="s">
        <v>17</v>
      </c>
      <c r="D1280" s="85">
        <f t="shared" ref="D1280" si="1461">250000/E1280</f>
        <v>139.128499081752</v>
      </c>
      <c r="E1280" s="88">
        <v>1796.9</v>
      </c>
      <c r="F1280" s="88">
        <v>1760</v>
      </c>
      <c r="G1280" s="86">
        <v>0</v>
      </c>
      <c r="H1280" s="67">
        <f t="shared" ref="H1280" si="1462">IF(C1280="BUY",(F1280-E1280)*D1280,(E1280-F1280)*D1280)</f>
        <v>-5133.84161611666</v>
      </c>
      <c r="I1280" s="67" t="str">
        <f t="shared" ref="I1280" si="1463">IF(G1280=0,"0.00",IF(C1280="BUY",(G1280-F1280)*D1280,(F1280-G1280)*D1280))</f>
        <v>0.00</v>
      </c>
      <c r="J1280" s="67">
        <f t="shared" si="1415"/>
        <v>-5133.84161611666</v>
      </c>
      <c r="K1280" s="90"/>
      <c r="L1280" s="91"/>
      <c r="M1280" s="91"/>
      <c r="N1280" s="91"/>
      <c r="O1280" s="91"/>
      <c r="P1280" s="91"/>
      <c r="Q1280" s="91"/>
      <c r="R1280" s="91"/>
      <c r="S1280" s="91"/>
      <c r="T1280" s="91"/>
      <c r="U1280" s="91"/>
      <c r="V1280" s="91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91"/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  <c r="BN1280" s="91"/>
      <c r="BO1280" s="91"/>
      <c r="BP1280" s="91"/>
      <c r="BQ1280" s="93"/>
    </row>
    <row r="1281" s="34" customFormat="1" ht="14.25" spans="1:69">
      <c r="A1281" s="83">
        <v>44594</v>
      </c>
      <c r="B1281" s="82" t="s">
        <v>372</v>
      </c>
      <c r="C1281" s="84" t="s">
        <v>17</v>
      </c>
      <c r="D1281" s="85">
        <f t="shared" ref="D1281" si="1464">250000/E1281</f>
        <v>465.592699506472</v>
      </c>
      <c r="E1281" s="88">
        <v>536.95</v>
      </c>
      <c r="F1281" s="88">
        <v>525.9</v>
      </c>
      <c r="G1281" s="86">
        <v>0</v>
      </c>
      <c r="H1281" s="67">
        <f t="shared" ref="H1281" si="1465">IF(C1281="BUY",(F1281-E1281)*D1281,(E1281-F1281)*D1281)</f>
        <v>-5144.79932954654</v>
      </c>
      <c r="I1281" s="67" t="str">
        <f t="shared" ref="I1281" si="1466">IF(G1281=0,"0.00",IF(C1281="BUY",(G1281-F1281)*D1281,(F1281-G1281)*D1281))</f>
        <v>0.00</v>
      </c>
      <c r="J1281" s="67">
        <f t="shared" si="1415"/>
        <v>-5144.79932954654</v>
      </c>
      <c r="K1281" s="90"/>
      <c r="L1281" s="91"/>
      <c r="M1281" s="91"/>
      <c r="N1281" s="91"/>
      <c r="O1281" s="91"/>
      <c r="P1281" s="91"/>
      <c r="Q1281" s="91"/>
      <c r="R1281" s="91"/>
      <c r="S1281" s="91"/>
      <c r="T1281" s="91"/>
      <c r="U1281" s="91"/>
      <c r="V1281" s="91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  <c r="BN1281" s="91"/>
      <c r="BO1281" s="91"/>
      <c r="BP1281" s="91"/>
      <c r="BQ1281" s="93"/>
    </row>
    <row r="1282" s="34" customFormat="1" ht="14.25" spans="1:69">
      <c r="A1282" s="83">
        <v>44594</v>
      </c>
      <c r="B1282" s="82" t="s">
        <v>400</v>
      </c>
      <c r="C1282" s="84" t="s">
        <v>17</v>
      </c>
      <c r="D1282" s="85">
        <f t="shared" ref="D1282" si="1467">250000/E1282</f>
        <v>391.144488774153</v>
      </c>
      <c r="E1282" s="88">
        <v>639.15</v>
      </c>
      <c r="F1282" s="88">
        <v>651.95</v>
      </c>
      <c r="G1282" s="86">
        <v>666.9</v>
      </c>
      <c r="H1282" s="67">
        <f t="shared" ref="H1282" si="1468">IF(C1282="BUY",(F1282-E1282)*D1282,(E1282-F1282)*D1282)</f>
        <v>5006.64945630919</v>
      </c>
      <c r="I1282" s="67">
        <f t="shared" ref="I1282" si="1469">IF(G1282=0,"0.00",IF(C1282="BUY",(G1282-F1282)*D1282,(F1282-G1282)*D1282))</f>
        <v>5847.61010717356</v>
      </c>
      <c r="J1282" s="67">
        <f t="shared" si="1415"/>
        <v>10854.2595634828</v>
      </c>
      <c r="K1282" s="90"/>
      <c r="L1282" s="91"/>
      <c r="M1282" s="91"/>
      <c r="N1282" s="91"/>
      <c r="O1282" s="91"/>
      <c r="P1282" s="91"/>
      <c r="Q1282" s="91"/>
      <c r="R1282" s="91"/>
      <c r="S1282" s="91"/>
      <c r="T1282" s="91"/>
      <c r="U1282" s="91"/>
      <c r="V1282" s="91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  <c r="BN1282" s="91"/>
      <c r="BO1282" s="91"/>
      <c r="BP1282" s="91"/>
      <c r="BQ1282" s="93"/>
    </row>
    <row r="1283" s="34" customFormat="1" ht="14.25" spans="1:69">
      <c r="A1283" s="83">
        <v>44593</v>
      </c>
      <c r="B1283" s="82" t="s">
        <v>455</v>
      </c>
      <c r="C1283" s="84" t="s">
        <v>17</v>
      </c>
      <c r="D1283" s="85">
        <f t="shared" ref="D1283" si="1470">250000/E1283</f>
        <v>57.9777365491651</v>
      </c>
      <c r="E1283" s="88">
        <v>4312</v>
      </c>
      <c r="F1283" s="88">
        <v>4263.9</v>
      </c>
      <c r="G1283" s="86">
        <v>0</v>
      </c>
      <c r="H1283" s="67">
        <f t="shared" ref="H1283" si="1471">IF(C1283="BUY",(F1283-E1283)*D1283,(E1283-F1283)*D1283)</f>
        <v>-2788.72912801486</v>
      </c>
      <c r="I1283" s="67" t="str">
        <f t="shared" ref="I1283" si="1472">IF(G1283=0,"0.00",IF(C1283="BUY",(G1283-F1283)*D1283,(F1283-G1283)*D1283))</f>
        <v>0.00</v>
      </c>
      <c r="J1283" s="67">
        <f t="shared" si="1415"/>
        <v>-2788.72912801486</v>
      </c>
      <c r="K1283" s="90"/>
      <c r="L1283" s="91"/>
      <c r="M1283" s="91"/>
      <c r="N1283" s="91"/>
      <c r="O1283" s="91"/>
      <c r="P1283" s="91"/>
      <c r="Q1283" s="91"/>
      <c r="R1283" s="91"/>
      <c r="S1283" s="91"/>
      <c r="T1283" s="91"/>
      <c r="U1283" s="91"/>
      <c r="V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  <c r="BN1283" s="91"/>
      <c r="BO1283" s="91"/>
      <c r="BP1283" s="91"/>
      <c r="BQ1283" s="93"/>
    </row>
    <row r="1284" s="34" customFormat="1" ht="14.25" spans="1:69">
      <c r="A1284" s="83">
        <v>44593</v>
      </c>
      <c r="B1284" s="82" t="s">
        <v>456</v>
      </c>
      <c r="C1284" s="84" t="s">
        <v>17</v>
      </c>
      <c r="D1284" s="85">
        <f t="shared" ref="D1284" si="1473">250000/E1284</f>
        <v>1106.19469026549</v>
      </c>
      <c r="E1284" s="88">
        <v>226</v>
      </c>
      <c r="F1284" s="88">
        <v>220.15</v>
      </c>
      <c r="G1284" s="86">
        <v>0</v>
      </c>
      <c r="H1284" s="67">
        <f t="shared" ref="H1284" si="1474">IF(C1284="BUY",(F1284-E1284)*D1284,(E1284-F1284)*D1284)</f>
        <v>-6471.23893805309</v>
      </c>
      <c r="I1284" s="67" t="str">
        <f t="shared" ref="I1284" si="1475">IF(G1284=0,"0.00",IF(C1284="BUY",(G1284-F1284)*D1284,(F1284-G1284)*D1284))</f>
        <v>0.00</v>
      </c>
      <c r="J1284" s="67">
        <f t="shared" si="1415"/>
        <v>-6471.23893805309</v>
      </c>
      <c r="K1284" s="90"/>
      <c r="L1284" s="91"/>
      <c r="M1284" s="91"/>
      <c r="N1284" s="91"/>
      <c r="O1284" s="91"/>
      <c r="P1284" s="91"/>
      <c r="Q1284" s="91"/>
      <c r="R1284" s="91"/>
      <c r="S1284" s="91"/>
      <c r="T1284" s="91"/>
      <c r="U1284" s="91"/>
      <c r="V1284" s="91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  <c r="BN1284" s="91"/>
      <c r="BO1284" s="91"/>
      <c r="BP1284" s="91"/>
      <c r="BQ1284" s="93"/>
    </row>
    <row r="1285" s="34" customFormat="1" ht="14.25" spans="1:69">
      <c r="A1285" s="83">
        <v>44592</v>
      </c>
      <c r="B1285" s="82" t="s">
        <v>457</v>
      </c>
      <c r="C1285" s="84" t="s">
        <v>17</v>
      </c>
      <c r="D1285" s="85">
        <f t="shared" ref="D1285" si="1476">250000/E1285</f>
        <v>329.815303430079</v>
      </c>
      <c r="E1285" s="88">
        <v>758</v>
      </c>
      <c r="F1285" s="88">
        <v>780</v>
      </c>
      <c r="G1285" s="86">
        <v>0</v>
      </c>
      <c r="H1285" s="67">
        <f t="shared" ref="H1285" si="1477">IF(C1285="BUY",(F1285-E1285)*D1285,(E1285-F1285)*D1285)</f>
        <v>7255.93667546174</v>
      </c>
      <c r="I1285" s="67" t="str">
        <f t="shared" ref="I1285" si="1478">IF(G1285=0,"0.00",IF(C1285="BUY",(G1285-F1285)*D1285,(F1285-G1285)*D1285))</f>
        <v>0.00</v>
      </c>
      <c r="J1285" s="67">
        <f t="shared" si="1415"/>
        <v>7255.93667546174</v>
      </c>
      <c r="K1285" s="90"/>
      <c r="L1285" s="91"/>
      <c r="M1285" s="91"/>
      <c r="N1285" s="91"/>
      <c r="O1285" s="91"/>
      <c r="P1285" s="91"/>
      <c r="Q1285" s="91"/>
      <c r="R1285" s="91"/>
      <c r="S1285" s="91"/>
      <c r="T1285" s="91"/>
      <c r="U1285" s="91"/>
      <c r="V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  <c r="BO1285" s="91"/>
      <c r="BP1285" s="91"/>
      <c r="BQ1285" s="93"/>
    </row>
    <row r="1286" s="34" customFormat="1" ht="14.25" spans="1:69">
      <c r="A1286" s="83">
        <v>44592</v>
      </c>
      <c r="B1286" s="82" t="s">
        <v>458</v>
      </c>
      <c r="C1286" s="84" t="s">
        <v>17</v>
      </c>
      <c r="D1286" s="85">
        <f t="shared" ref="D1286" si="1479">250000/E1286</f>
        <v>586.992251702278</v>
      </c>
      <c r="E1286" s="88">
        <v>425.9</v>
      </c>
      <c r="F1286" s="88">
        <v>433</v>
      </c>
      <c r="G1286" s="86">
        <v>450</v>
      </c>
      <c r="H1286" s="67">
        <f t="shared" ref="H1286" si="1480">IF(C1286="BUY",(F1286-E1286)*D1286,(E1286-F1286)*D1286)</f>
        <v>4167.64498708618</v>
      </c>
      <c r="I1286" s="67">
        <f t="shared" ref="I1286" si="1481">IF(G1286=0,"0.00",IF(C1286="BUY",(G1286-F1286)*D1286,(F1286-G1286)*D1286))</f>
        <v>9978.86827893872</v>
      </c>
      <c r="J1286" s="67">
        <f t="shared" si="1415"/>
        <v>14146.5132660249</v>
      </c>
      <c r="K1286" s="90"/>
      <c r="L1286" s="91"/>
      <c r="M1286" s="91"/>
      <c r="N1286" s="91"/>
      <c r="O1286" s="91"/>
      <c r="P1286" s="91"/>
      <c r="Q1286" s="91"/>
      <c r="R1286" s="91"/>
      <c r="S1286" s="91"/>
      <c r="T1286" s="91"/>
      <c r="U1286" s="91"/>
      <c r="V1286" s="91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  <c r="BN1286" s="91"/>
      <c r="BO1286" s="91"/>
      <c r="BP1286" s="91"/>
      <c r="BQ1286" s="93"/>
    </row>
    <row r="1287" s="34" customFormat="1" ht="14.25" spans="1:69">
      <c r="A1287" s="83">
        <v>44592</v>
      </c>
      <c r="B1287" s="82" t="s">
        <v>208</v>
      </c>
      <c r="C1287" s="84" t="s">
        <v>17</v>
      </c>
      <c r="D1287" s="85">
        <f t="shared" ref="D1287" si="1482">250000/E1287</f>
        <v>515.463917525773</v>
      </c>
      <c r="E1287" s="88">
        <v>485</v>
      </c>
      <c r="F1287" s="88">
        <v>468</v>
      </c>
      <c r="G1287" s="86">
        <v>0</v>
      </c>
      <c r="H1287" s="67">
        <f t="shared" ref="H1287" si="1483">IF(C1287="BUY",(F1287-E1287)*D1287,(E1287-F1287)*D1287)</f>
        <v>-8762.88659793814</v>
      </c>
      <c r="I1287" s="67" t="str">
        <f t="shared" ref="I1287" si="1484">IF(G1287=0,"0.00",IF(C1287="BUY",(G1287-F1287)*D1287,(F1287-G1287)*D1287))</f>
        <v>0.00</v>
      </c>
      <c r="J1287" s="67">
        <f t="shared" si="1415"/>
        <v>-8762.88659793814</v>
      </c>
      <c r="K1287" s="90"/>
      <c r="L1287" s="91"/>
      <c r="M1287" s="91"/>
      <c r="N1287" s="91"/>
      <c r="O1287" s="91"/>
      <c r="P1287" s="91"/>
      <c r="Q1287" s="91"/>
      <c r="R1287" s="91"/>
      <c r="S1287" s="91"/>
      <c r="T1287" s="91"/>
      <c r="U1287" s="91"/>
      <c r="V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  <c r="BN1287" s="91"/>
      <c r="BO1287" s="91"/>
      <c r="BP1287" s="91"/>
      <c r="BQ1287" s="93"/>
    </row>
    <row r="1288" s="34" customFormat="1" ht="14.25" spans="1:69">
      <c r="A1288" s="83">
        <v>44589</v>
      </c>
      <c r="B1288" s="82" t="s">
        <v>415</v>
      </c>
      <c r="C1288" s="84" t="s">
        <v>17</v>
      </c>
      <c r="D1288" s="85">
        <f t="shared" ref="D1288" si="1485">250000/E1288</f>
        <v>97.4279033515199</v>
      </c>
      <c r="E1288" s="88">
        <v>2566</v>
      </c>
      <c r="F1288" s="88">
        <v>2530.15</v>
      </c>
      <c r="G1288" s="86">
        <v>0</v>
      </c>
      <c r="H1288" s="67">
        <f t="shared" ref="H1288" si="1486">IF(C1288="BUY",(F1288-E1288)*D1288,(E1288-F1288)*D1288)</f>
        <v>-3492.79033515198</v>
      </c>
      <c r="I1288" s="67" t="str">
        <f t="shared" ref="I1288" si="1487">IF(G1288=0,"0.00",IF(C1288="BUY",(G1288-F1288)*D1288,(F1288-G1288)*D1288))</f>
        <v>0.00</v>
      </c>
      <c r="J1288" s="67">
        <f t="shared" si="1415"/>
        <v>-3492.79033515198</v>
      </c>
      <c r="K1288" s="90"/>
      <c r="L1288" s="91"/>
      <c r="M1288" s="91"/>
      <c r="N1288" s="91"/>
      <c r="O1288" s="91"/>
      <c r="P1288" s="91"/>
      <c r="Q1288" s="91"/>
      <c r="R1288" s="91"/>
      <c r="S1288" s="91"/>
      <c r="T1288" s="91"/>
      <c r="U1288" s="91"/>
      <c r="V1288" s="91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  <c r="BN1288" s="91"/>
      <c r="BO1288" s="91"/>
      <c r="BP1288" s="91"/>
      <c r="BQ1288" s="93"/>
    </row>
    <row r="1289" s="34" customFormat="1" ht="14.25" spans="1:69">
      <c r="A1289" s="83">
        <v>44588</v>
      </c>
      <c r="B1289" s="82" t="s">
        <v>427</v>
      </c>
      <c r="C1289" s="84" t="s">
        <v>17</v>
      </c>
      <c r="D1289" s="85">
        <f t="shared" ref="D1289" si="1488">250000/E1289</f>
        <v>609.904854842645</v>
      </c>
      <c r="E1289" s="88">
        <v>409.9</v>
      </c>
      <c r="F1289" s="88">
        <v>416.9</v>
      </c>
      <c r="G1289" s="86">
        <v>0</v>
      </c>
      <c r="H1289" s="67">
        <f t="shared" ref="H1289" si="1489">IF(C1289="BUY",(F1289-E1289)*D1289,(E1289-F1289)*D1289)</f>
        <v>4269.33398389851</v>
      </c>
      <c r="I1289" s="67" t="str">
        <f t="shared" ref="I1289" si="1490">IF(G1289=0,"0.00",IF(C1289="BUY",(G1289-F1289)*D1289,(F1289-G1289)*D1289))</f>
        <v>0.00</v>
      </c>
      <c r="J1289" s="67">
        <f t="shared" si="1415"/>
        <v>4269.33398389851</v>
      </c>
      <c r="K1289" s="90"/>
      <c r="L1289" s="91"/>
      <c r="M1289" s="91"/>
      <c r="N1289" s="91"/>
      <c r="O1289" s="91"/>
      <c r="P1289" s="91"/>
      <c r="Q1289" s="91"/>
      <c r="R1289" s="91"/>
      <c r="S1289" s="91"/>
      <c r="T1289" s="91"/>
      <c r="U1289" s="91"/>
      <c r="V1289" s="91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91"/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  <c r="BN1289" s="91"/>
      <c r="BO1289" s="91"/>
      <c r="BP1289" s="91"/>
      <c r="BQ1289" s="93"/>
    </row>
    <row r="1290" s="34" customFormat="1" ht="14.25" spans="1:69">
      <c r="A1290" s="83">
        <v>44586</v>
      </c>
      <c r="B1290" s="82" t="s">
        <v>459</v>
      </c>
      <c r="C1290" s="84" t="s">
        <v>17</v>
      </c>
      <c r="D1290" s="85">
        <f t="shared" ref="D1290" si="1491">250000/E1290</f>
        <v>605.913717886573</v>
      </c>
      <c r="E1290" s="88">
        <v>412.6</v>
      </c>
      <c r="F1290" s="88">
        <v>414.9</v>
      </c>
      <c r="G1290" s="86">
        <v>0</v>
      </c>
      <c r="H1290" s="67">
        <f t="shared" ref="H1290" si="1492">IF(C1290="BUY",(F1290-E1290)*D1290,(E1290-F1290)*D1290)</f>
        <v>1393.60155113909</v>
      </c>
      <c r="I1290" s="67" t="str">
        <f t="shared" ref="I1290" si="1493">IF(G1290=0,"0.00",IF(C1290="BUY",(G1290-F1290)*D1290,(F1290-G1290)*D1290))</f>
        <v>0.00</v>
      </c>
      <c r="J1290" s="67">
        <f t="shared" si="1415"/>
        <v>1393.60155113909</v>
      </c>
      <c r="K1290" s="90"/>
      <c r="L1290" s="91"/>
      <c r="M1290" s="91"/>
      <c r="N1290" s="91"/>
      <c r="O1290" s="91"/>
      <c r="P1290" s="91"/>
      <c r="Q1290" s="91"/>
      <c r="R1290" s="91"/>
      <c r="S1290" s="91"/>
      <c r="T1290" s="91"/>
      <c r="U1290" s="91"/>
      <c r="V1290" s="91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91"/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  <c r="BN1290" s="91"/>
      <c r="BO1290" s="91"/>
      <c r="BP1290" s="91"/>
      <c r="BQ1290" s="93"/>
    </row>
    <row r="1291" s="34" customFormat="1" ht="14.25" spans="1:69">
      <c r="A1291" s="83">
        <v>44581</v>
      </c>
      <c r="B1291" s="82" t="s">
        <v>460</v>
      </c>
      <c r="C1291" s="84" t="s">
        <v>17</v>
      </c>
      <c r="D1291" s="85">
        <f t="shared" ref="D1291" si="1494">250000/E1291</f>
        <v>603.864734299517</v>
      </c>
      <c r="E1291" s="88">
        <v>414</v>
      </c>
      <c r="F1291" s="88">
        <v>419</v>
      </c>
      <c r="G1291" s="86">
        <v>424</v>
      </c>
      <c r="H1291" s="67">
        <f t="shared" ref="H1291" si="1495">IF(C1291="BUY",(F1291-E1291)*D1291,(E1291-F1291)*D1291)</f>
        <v>3019.32367149758</v>
      </c>
      <c r="I1291" s="67">
        <f t="shared" ref="I1291" si="1496">IF(G1291=0,"0.00",IF(C1291="BUY",(G1291-F1291)*D1291,(F1291-G1291)*D1291))</f>
        <v>3019.32367149758</v>
      </c>
      <c r="J1291" s="67">
        <f t="shared" si="1415"/>
        <v>6038.64734299517</v>
      </c>
      <c r="K1291" s="90"/>
      <c r="L1291" s="91"/>
      <c r="M1291" s="91"/>
      <c r="N1291" s="91"/>
      <c r="O1291" s="91"/>
      <c r="P1291" s="91"/>
      <c r="Q1291" s="91"/>
      <c r="R1291" s="91"/>
      <c r="S1291" s="91"/>
      <c r="T1291" s="91"/>
      <c r="U1291" s="91"/>
      <c r="V1291" s="91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91"/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  <c r="BN1291" s="91"/>
      <c r="BO1291" s="91"/>
      <c r="BP1291" s="91"/>
      <c r="BQ1291" s="93"/>
    </row>
    <row r="1292" s="34" customFormat="1" ht="14.25" spans="1:69">
      <c r="A1292" s="83">
        <v>44580</v>
      </c>
      <c r="B1292" s="82" t="s">
        <v>461</v>
      </c>
      <c r="C1292" s="84" t="s">
        <v>17</v>
      </c>
      <c r="D1292" s="85">
        <f t="shared" ref="D1292" si="1497">250000/E1292</f>
        <v>31.1720698254364</v>
      </c>
      <c r="E1292" s="88">
        <v>8020</v>
      </c>
      <c r="F1292" s="88">
        <v>7915</v>
      </c>
      <c r="G1292" s="86">
        <v>0</v>
      </c>
      <c r="H1292" s="67">
        <f t="shared" ref="H1292" si="1498">IF(C1292="BUY",(F1292-E1292)*D1292,(E1292-F1292)*D1292)</f>
        <v>-3273.06733167082</v>
      </c>
      <c r="I1292" s="67" t="str">
        <f t="shared" ref="I1292" si="1499">IF(G1292=0,"0.00",IF(C1292="BUY",(G1292-F1292)*D1292,(F1292-G1292)*D1292))</f>
        <v>0.00</v>
      </c>
      <c r="J1292" s="67">
        <f t="shared" si="1415"/>
        <v>-3273.06733167082</v>
      </c>
      <c r="K1292" s="90"/>
      <c r="L1292" s="91"/>
      <c r="M1292" s="91"/>
      <c r="N1292" s="91"/>
      <c r="O1292" s="91"/>
      <c r="P1292" s="91"/>
      <c r="Q1292" s="91"/>
      <c r="R1292" s="91"/>
      <c r="S1292" s="91"/>
      <c r="T1292" s="91"/>
      <c r="U1292" s="91"/>
      <c r="V1292" s="91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  <c r="BN1292" s="91"/>
      <c r="BO1292" s="91"/>
      <c r="BP1292" s="91"/>
      <c r="BQ1292" s="93"/>
    </row>
    <row r="1293" s="34" customFormat="1" ht="14.25" spans="1:69">
      <c r="A1293" s="83">
        <v>44580</v>
      </c>
      <c r="B1293" s="82" t="s">
        <v>462</v>
      </c>
      <c r="C1293" s="84" t="s">
        <v>17</v>
      </c>
      <c r="D1293" s="85">
        <f t="shared" ref="D1293" si="1500">250000/E1293</f>
        <v>1551.34967421657</v>
      </c>
      <c r="E1293" s="88">
        <v>161.15</v>
      </c>
      <c r="F1293" s="88">
        <v>163</v>
      </c>
      <c r="G1293" s="86">
        <v>0</v>
      </c>
      <c r="H1293" s="67">
        <f t="shared" ref="H1293" si="1501">IF(C1293="BUY",(F1293-E1293)*D1293,(E1293-F1293)*D1293)</f>
        <v>2869.99689730064</v>
      </c>
      <c r="I1293" s="67" t="str">
        <f t="shared" ref="I1293" si="1502">IF(G1293=0,"0.00",IF(C1293="BUY",(G1293-F1293)*D1293,(F1293-G1293)*D1293))</f>
        <v>0.00</v>
      </c>
      <c r="J1293" s="67">
        <f t="shared" si="1415"/>
        <v>2869.99689730064</v>
      </c>
      <c r="K1293" s="90"/>
      <c r="L1293" s="91"/>
      <c r="M1293" s="91"/>
      <c r="N1293" s="91"/>
      <c r="O1293" s="91"/>
      <c r="P1293" s="91"/>
      <c r="Q1293" s="91"/>
      <c r="R1293" s="91"/>
      <c r="S1293" s="91"/>
      <c r="T1293" s="91"/>
      <c r="U1293" s="91"/>
      <c r="V1293" s="91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  <c r="BN1293" s="91"/>
      <c r="BO1293" s="91"/>
      <c r="BP1293" s="91"/>
      <c r="BQ1293" s="93"/>
    </row>
    <row r="1294" s="34" customFormat="1" ht="14.25" spans="1:69">
      <c r="A1294" s="83">
        <v>44579</v>
      </c>
      <c r="B1294" s="82" t="s">
        <v>107</v>
      </c>
      <c r="C1294" s="84" t="s">
        <v>17</v>
      </c>
      <c r="D1294" s="85">
        <f t="shared" ref="D1294" si="1503">250000/E1294</f>
        <v>249.028787727861</v>
      </c>
      <c r="E1294" s="88">
        <v>1003.9</v>
      </c>
      <c r="F1294" s="88">
        <v>980.9</v>
      </c>
      <c r="G1294" s="86">
        <v>0</v>
      </c>
      <c r="H1294" s="67">
        <f t="shared" ref="H1294" si="1504">IF(C1294="BUY",(F1294-E1294)*D1294,(E1294-F1294)*D1294)</f>
        <v>-5727.66211774081</v>
      </c>
      <c r="I1294" s="67" t="str">
        <f t="shared" ref="I1294" si="1505">IF(G1294=0,"0.00",IF(C1294="BUY",(G1294-F1294)*D1294,(F1294-G1294)*D1294))</f>
        <v>0.00</v>
      </c>
      <c r="J1294" s="67">
        <f t="shared" si="1415"/>
        <v>-5727.66211774081</v>
      </c>
      <c r="K1294" s="90"/>
      <c r="L1294" s="91"/>
      <c r="M1294" s="91"/>
      <c r="N1294" s="91"/>
      <c r="O1294" s="91"/>
      <c r="P1294" s="91"/>
      <c r="Q1294" s="91"/>
      <c r="R1294" s="91"/>
      <c r="S1294" s="91"/>
      <c r="T1294" s="91"/>
      <c r="U1294" s="91"/>
      <c r="V1294" s="91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  <c r="BN1294" s="91"/>
      <c r="BO1294" s="91"/>
      <c r="BP1294" s="91"/>
      <c r="BQ1294" s="93"/>
    </row>
    <row r="1295" s="34" customFormat="1" ht="14.25" spans="1:69">
      <c r="A1295" s="83">
        <v>44578</v>
      </c>
      <c r="B1295" s="82" t="s">
        <v>463</v>
      </c>
      <c r="C1295" s="84" t="s">
        <v>17</v>
      </c>
      <c r="D1295" s="85">
        <f t="shared" ref="D1295" si="1506">250000/E1295</f>
        <v>259.067357512953</v>
      </c>
      <c r="E1295" s="88">
        <v>965</v>
      </c>
      <c r="F1295" s="88">
        <v>990</v>
      </c>
      <c r="G1295" s="86">
        <v>0</v>
      </c>
      <c r="H1295" s="67">
        <f t="shared" ref="H1295" si="1507">IF(C1295="BUY",(F1295-E1295)*D1295,(E1295-F1295)*D1295)</f>
        <v>6476.68393782383</v>
      </c>
      <c r="I1295" s="67" t="str">
        <f t="shared" ref="I1295" si="1508">IF(G1295=0,"0.00",IF(C1295="BUY",(G1295-F1295)*D1295,(F1295-G1295)*D1295))</f>
        <v>0.00</v>
      </c>
      <c r="J1295" s="67">
        <f t="shared" si="1415"/>
        <v>6476.68393782383</v>
      </c>
      <c r="K1295" s="90"/>
      <c r="L1295" s="91"/>
      <c r="M1295" s="91"/>
      <c r="N1295" s="91"/>
      <c r="O1295" s="91"/>
      <c r="P1295" s="91"/>
      <c r="Q1295" s="91"/>
      <c r="R1295" s="91"/>
      <c r="S1295" s="91"/>
      <c r="T1295" s="91"/>
      <c r="U1295" s="91"/>
      <c r="V1295" s="91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  <c r="BN1295" s="91"/>
      <c r="BO1295" s="91"/>
      <c r="BP1295" s="91"/>
      <c r="BQ1295" s="93"/>
    </row>
    <row r="1296" s="34" customFormat="1" ht="14.25" spans="1:69">
      <c r="A1296" s="83">
        <v>44574</v>
      </c>
      <c r="B1296" s="82" t="s">
        <v>459</v>
      </c>
      <c r="C1296" s="84" t="s">
        <v>17</v>
      </c>
      <c r="D1296" s="85">
        <v>0</v>
      </c>
      <c r="E1296" s="88">
        <v>0</v>
      </c>
      <c r="F1296" s="88">
        <v>0</v>
      </c>
      <c r="G1296" s="86">
        <v>0</v>
      </c>
      <c r="H1296" s="67">
        <f t="shared" ref="H1296" si="1509">IF(C1296="BUY",(F1296-E1296)*D1296,(E1296-F1296)*D1296)</f>
        <v>0</v>
      </c>
      <c r="I1296" s="67" t="str">
        <f t="shared" ref="I1296" si="1510">IF(G1296=0,"0.00",IF(C1296="BUY",(G1296-F1296)*D1296,(F1296-G1296)*D1296))</f>
        <v>0.00</v>
      </c>
      <c r="J1296" s="67">
        <f t="shared" si="1415"/>
        <v>0</v>
      </c>
      <c r="K1296" s="90"/>
      <c r="L1296" s="91"/>
      <c r="M1296" s="91"/>
      <c r="N1296" s="91"/>
      <c r="O1296" s="91"/>
      <c r="P1296" s="91"/>
      <c r="Q1296" s="91"/>
      <c r="R1296" s="91"/>
      <c r="S1296" s="91"/>
      <c r="T1296" s="91"/>
      <c r="U1296" s="91"/>
      <c r="V1296" s="91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  <c r="BN1296" s="91"/>
      <c r="BO1296" s="91"/>
      <c r="BP1296" s="91"/>
      <c r="BQ1296" s="93"/>
    </row>
    <row r="1297" s="34" customFormat="1" ht="14.25" spans="1:69">
      <c r="A1297" s="83">
        <v>44574</v>
      </c>
      <c r="B1297" s="82" t="s">
        <v>464</v>
      </c>
      <c r="C1297" s="84" t="s">
        <v>17</v>
      </c>
      <c r="D1297" s="85">
        <v>0</v>
      </c>
      <c r="E1297" s="88">
        <v>0</v>
      </c>
      <c r="F1297" s="88">
        <v>0</v>
      </c>
      <c r="G1297" s="86">
        <v>316.15</v>
      </c>
      <c r="H1297" s="67">
        <f t="shared" ref="H1297" si="1511">IF(C1297="BUY",(F1297-E1297)*D1297,(E1297-F1297)*D1297)</f>
        <v>0</v>
      </c>
      <c r="I1297" s="67">
        <f t="shared" ref="I1297" si="1512">IF(G1297=0,"0.00",IF(C1297="BUY",(G1297-F1297)*D1297,(F1297-G1297)*D1297))</f>
        <v>0</v>
      </c>
      <c r="J1297" s="67">
        <f t="shared" si="1415"/>
        <v>0</v>
      </c>
      <c r="K1297" s="90"/>
      <c r="L1297" s="91"/>
      <c r="M1297" s="91"/>
      <c r="N1297" s="91"/>
      <c r="O1297" s="91"/>
      <c r="P1297" s="91"/>
      <c r="Q1297" s="91"/>
      <c r="R1297" s="91"/>
      <c r="S1297" s="91"/>
      <c r="T1297" s="91"/>
      <c r="U1297" s="91"/>
      <c r="V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  <c r="BN1297" s="91"/>
      <c r="BO1297" s="91"/>
      <c r="BP1297" s="91"/>
      <c r="BQ1297" s="93"/>
    </row>
    <row r="1298" s="34" customFormat="1" ht="14.25" spans="1:69">
      <c r="A1298" s="83">
        <v>44574</v>
      </c>
      <c r="B1298" s="82" t="s">
        <v>465</v>
      </c>
      <c r="C1298" s="84" t="s">
        <v>17</v>
      </c>
      <c r="D1298" s="85">
        <f t="shared" ref="D1298" si="1513">250000/E1298</f>
        <v>816.993464052288</v>
      </c>
      <c r="E1298" s="88">
        <v>306</v>
      </c>
      <c r="F1298" s="88">
        <v>312</v>
      </c>
      <c r="G1298" s="86">
        <v>316.15</v>
      </c>
      <c r="H1298" s="67">
        <f t="shared" ref="H1298" si="1514">IF(C1298="BUY",(F1298-E1298)*D1298,(E1298-F1298)*D1298)</f>
        <v>4901.96078431373</v>
      </c>
      <c r="I1298" s="67">
        <f t="shared" ref="I1298" si="1515">IF(G1298=0,"0.00",IF(C1298="BUY",(G1298-F1298)*D1298,(F1298-G1298)*D1298))</f>
        <v>3390.52287581697</v>
      </c>
      <c r="J1298" s="67">
        <f t="shared" si="1415"/>
        <v>8292.4836601307</v>
      </c>
      <c r="K1298" s="90"/>
      <c r="L1298" s="91"/>
      <c r="M1298" s="91"/>
      <c r="N1298" s="91"/>
      <c r="O1298" s="91"/>
      <c r="P1298" s="91"/>
      <c r="Q1298" s="91"/>
      <c r="R1298" s="91"/>
      <c r="S1298" s="91"/>
      <c r="T1298" s="91"/>
      <c r="U1298" s="91"/>
      <c r="V1298" s="91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  <c r="BN1298" s="91"/>
      <c r="BO1298" s="91"/>
      <c r="BP1298" s="91"/>
      <c r="BQ1298" s="93"/>
    </row>
    <row r="1299" s="34" customFormat="1" ht="14.25" spans="1:69">
      <c r="A1299" s="83">
        <v>44574</v>
      </c>
      <c r="B1299" s="82" t="s">
        <v>76</v>
      </c>
      <c r="C1299" s="84" t="s">
        <v>17</v>
      </c>
      <c r="D1299" s="85">
        <f t="shared" ref="D1299" si="1516">250000/E1299</f>
        <v>442.477876106195</v>
      </c>
      <c r="E1299" s="88">
        <v>565</v>
      </c>
      <c r="F1299" s="88">
        <v>575</v>
      </c>
      <c r="G1299" s="86">
        <v>590</v>
      </c>
      <c r="H1299" s="67">
        <f t="shared" ref="H1299" si="1517">IF(C1299="BUY",(F1299-E1299)*D1299,(E1299-F1299)*D1299)</f>
        <v>4424.77876106195</v>
      </c>
      <c r="I1299" s="67">
        <f t="shared" ref="I1299" si="1518">IF(G1299=0,"0.00",IF(C1299="BUY",(G1299-F1299)*D1299,(F1299-G1299)*D1299))</f>
        <v>6637.16814159292</v>
      </c>
      <c r="J1299" s="67">
        <f t="shared" si="1415"/>
        <v>11061.9469026549</v>
      </c>
      <c r="K1299" s="90"/>
      <c r="L1299" s="91"/>
      <c r="M1299" s="91"/>
      <c r="N1299" s="91"/>
      <c r="O1299" s="91"/>
      <c r="P1299" s="91"/>
      <c r="Q1299" s="91"/>
      <c r="R1299" s="91"/>
      <c r="S1299" s="91"/>
      <c r="T1299" s="91"/>
      <c r="U1299" s="91"/>
      <c r="V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  <c r="BN1299" s="91"/>
      <c r="BO1299" s="91"/>
      <c r="BP1299" s="91"/>
      <c r="BQ1299" s="93"/>
    </row>
    <row r="1300" s="34" customFormat="1" ht="14.25" spans="1:69">
      <c r="A1300" s="83">
        <v>44573</v>
      </c>
      <c r="B1300" s="82" t="s">
        <v>466</v>
      </c>
      <c r="C1300" s="84" t="s">
        <v>17</v>
      </c>
      <c r="D1300" s="85">
        <f t="shared" ref="D1300" si="1519">250000/E1300</f>
        <v>1365.00136500136</v>
      </c>
      <c r="E1300" s="88">
        <v>183.15</v>
      </c>
      <c r="F1300" s="88">
        <v>179.9</v>
      </c>
      <c r="G1300" s="86">
        <v>0</v>
      </c>
      <c r="H1300" s="67">
        <f t="shared" ref="H1300" si="1520">IF(C1300="BUY",(F1300-E1300)*D1300,(E1300-F1300)*D1300)</f>
        <v>-4436.25443625444</v>
      </c>
      <c r="I1300" s="67" t="str">
        <f t="shared" ref="I1300" si="1521">IF(G1300=0,"0.00",IF(C1300="BUY",(G1300-F1300)*D1300,(F1300-G1300)*D1300))</f>
        <v>0.00</v>
      </c>
      <c r="J1300" s="67">
        <f t="shared" si="1415"/>
        <v>-4436.25443625444</v>
      </c>
      <c r="K1300" s="90"/>
      <c r="L1300" s="91"/>
      <c r="M1300" s="91"/>
      <c r="N1300" s="91"/>
      <c r="O1300" s="91"/>
      <c r="P1300" s="91"/>
      <c r="Q1300" s="91"/>
      <c r="R1300" s="91"/>
      <c r="S1300" s="91"/>
      <c r="T1300" s="91"/>
      <c r="U1300" s="91"/>
      <c r="V1300" s="91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  <c r="BN1300" s="91"/>
      <c r="BO1300" s="91"/>
      <c r="BP1300" s="91"/>
      <c r="BQ1300" s="93"/>
    </row>
    <row r="1301" s="34" customFormat="1" ht="14.25" spans="1:69">
      <c r="A1301" s="83">
        <v>44573</v>
      </c>
      <c r="B1301" s="82" t="s">
        <v>467</v>
      </c>
      <c r="C1301" s="84" t="s">
        <v>17</v>
      </c>
      <c r="D1301" s="85">
        <f t="shared" ref="D1301" si="1522">250000/E1301</f>
        <v>91.4444566370387</v>
      </c>
      <c r="E1301" s="88">
        <v>2733.9</v>
      </c>
      <c r="F1301" s="88">
        <v>2768</v>
      </c>
      <c r="G1301" s="86">
        <v>2799</v>
      </c>
      <c r="H1301" s="67">
        <f t="shared" ref="H1301" si="1523">IF(C1301="BUY",(F1301-E1301)*D1301,(E1301-F1301)*D1301)</f>
        <v>3118.25597132301</v>
      </c>
      <c r="I1301" s="67">
        <f t="shared" ref="I1301" si="1524">IF(G1301=0,"0.00",IF(C1301="BUY",(G1301-F1301)*D1301,(F1301-G1301)*D1301))</f>
        <v>2834.7781557482</v>
      </c>
      <c r="J1301" s="67">
        <f t="shared" si="1415"/>
        <v>5953.03412707121</v>
      </c>
      <c r="K1301" s="90"/>
      <c r="L1301" s="91"/>
      <c r="M1301" s="91"/>
      <c r="N1301" s="91"/>
      <c r="O1301" s="91"/>
      <c r="P1301" s="91"/>
      <c r="Q1301" s="91"/>
      <c r="R1301" s="91"/>
      <c r="S1301" s="91"/>
      <c r="T1301" s="91"/>
      <c r="U1301" s="91"/>
      <c r="V1301" s="91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  <c r="BN1301" s="91"/>
      <c r="BO1301" s="91"/>
      <c r="BP1301" s="91"/>
      <c r="BQ1301" s="93"/>
    </row>
    <row r="1302" s="34" customFormat="1" ht="14.25" spans="1:69">
      <c r="A1302" s="83">
        <v>44573</v>
      </c>
      <c r="B1302" s="82" t="s">
        <v>76</v>
      </c>
      <c r="C1302" s="84" t="s">
        <v>17</v>
      </c>
      <c r="D1302" s="85">
        <f t="shared" ref="D1302" si="1525">250000/E1302</f>
        <v>453.802868034126</v>
      </c>
      <c r="E1302" s="88">
        <v>550.9</v>
      </c>
      <c r="F1302" s="88">
        <v>542.9</v>
      </c>
      <c r="G1302" s="86">
        <v>0</v>
      </c>
      <c r="H1302" s="67">
        <f t="shared" ref="H1302" si="1526">IF(C1302="BUY",(F1302-E1302)*D1302,(E1302-F1302)*D1302)</f>
        <v>-3630.42294427301</v>
      </c>
      <c r="I1302" s="67" t="str">
        <f t="shared" ref="I1302" si="1527">IF(G1302=0,"0.00",IF(C1302="BUY",(G1302-F1302)*D1302,(F1302-G1302)*D1302))</f>
        <v>0.00</v>
      </c>
      <c r="J1302" s="67">
        <f t="shared" si="1415"/>
        <v>-3630.42294427301</v>
      </c>
      <c r="K1302" s="90"/>
      <c r="L1302" s="91"/>
      <c r="M1302" s="91"/>
      <c r="N1302" s="91"/>
      <c r="O1302" s="91"/>
      <c r="P1302" s="91"/>
      <c r="Q1302" s="91"/>
      <c r="R1302" s="91"/>
      <c r="S1302" s="91"/>
      <c r="T1302" s="91"/>
      <c r="U1302" s="91"/>
      <c r="V1302" s="91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91"/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  <c r="BN1302" s="91"/>
      <c r="BO1302" s="91"/>
      <c r="BP1302" s="91"/>
      <c r="BQ1302" s="93"/>
    </row>
    <row r="1303" s="34" customFormat="1" ht="14.25" spans="1:69">
      <c r="A1303" s="83">
        <v>44572</v>
      </c>
      <c r="B1303" s="82" t="s">
        <v>436</v>
      </c>
      <c r="C1303" s="84" t="s">
        <v>17</v>
      </c>
      <c r="D1303" s="85">
        <f t="shared" ref="D1303" si="1528">250000/E1303</f>
        <v>593.965312425754</v>
      </c>
      <c r="E1303" s="88">
        <v>420.9</v>
      </c>
      <c r="F1303" s="88">
        <v>428</v>
      </c>
      <c r="G1303" s="86">
        <v>538</v>
      </c>
      <c r="H1303" s="67">
        <f t="shared" ref="H1303" si="1529">IF(C1303="BUY",(F1303-E1303)*D1303,(E1303-F1303)*D1303)</f>
        <v>4217.15371822287</v>
      </c>
      <c r="I1303" s="67">
        <v>0</v>
      </c>
      <c r="J1303" s="67">
        <f t="shared" si="1415"/>
        <v>4217.15371822287</v>
      </c>
      <c r="K1303" s="90"/>
      <c r="L1303" s="91"/>
      <c r="M1303" s="91"/>
      <c r="N1303" s="91"/>
      <c r="O1303" s="91"/>
      <c r="P1303" s="91"/>
      <c r="Q1303" s="91"/>
      <c r="R1303" s="91"/>
      <c r="S1303" s="91"/>
      <c r="T1303" s="91"/>
      <c r="U1303" s="91"/>
      <c r="V1303" s="91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91"/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  <c r="BN1303" s="91"/>
      <c r="BO1303" s="91"/>
      <c r="BP1303" s="91"/>
      <c r="BQ1303" s="93"/>
    </row>
    <row r="1304" s="34" customFormat="1" ht="14.25" spans="1:69">
      <c r="A1304" s="83">
        <v>44572</v>
      </c>
      <c r="B1304" s="82" t="s">
        <v>51</v>
      </c>
      <c r="C1304" s="84" t="s">
        <v>17</v>
      </c>
      <c r="D1304" s="85">
        <f t="shared" ref="D1304" si="1530">250000/E1304</f>
        <v>295.194237808478</v>
      </c>
      <c r="E1304" s="88">
        <v>846.9</v>
      </c>
      <c r="F1304" s="88">
        <v>868</v>
      </c>
      <c r="G1304" s="86">
        <v>895</v>
      </c>
      <c r="H1304" s="67">
        <f t="shared" ref="H1304" si="1531">IF(C1304="BUY",(F1304-E1304)*D1304,(E1304-F1304)*D1304)</f>
        <v>6228.59841775889</v>
      </c>
      <c r="I1304" s="67">
        <f t="shared" ref="I1304" si="1532">IF(G1304=0,"0.00",IF(C1304="BUY",(G1304-F1304)*D1304,(F1304-G1304)*D1304))</f>
        <v>7970.24442082891</v>
      </c>
      <c r="J1304" s="67">
        <f t="shared" si="1415"/>
        <v>14198.8428385878</v>
      </c>
      <c r="K1304" s="90"/>
      <c r="L1304" s="91"/>
      <c r="M1304" s="91"/>
      <c r="N1304" s="91"/>
      <c r="O1304" s="91"/>
      <c r="P1304" s="91"/>
      <c r="Q1304" s="91"/>
      <c r="R1304" s="91"/>
      <c r="S1304" s="91"/>
      <c r="T1304" s="91"/>
      <c r="U1304" s="91"/>
      <c r="V1304" s="91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91"/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  <c r="BN1304" s="91"/>
      <c r="BO1304" s="91"/>
      <c r="BP1304" s="91"/>
      <c r="BQ1304" s="93"/>
    </row>
    <row r="1305" s="34" customFormat="1" ht="14.25" spans="1:69">
      <c r="A1305" s="83">
        <v>44572</v>
      </c>
      <c r="B1305" s="82" t="s">
        <v>468</v>
      </c>
      <c r="C1305" s="84" t="s">
        <v>17</v>
      </c>
      <c r="D1305" s="85">
        <f t="shared" ref="D1305:D1306" si="1533">250000/E1305</f>
        <v>1141.55251141553</v>
      </c>
      <c r="E1305" s="88">
        <v>219</v>
      </c>
      <c r="F1305" s="88">
        <v>213.9</v>
      </c>
      <c r="G1305" s="86">
        <v>0</v>
      </c>
      <c r="H1305" s="67">
        <f t="shared" ref="H1305" si="1534">IF(C1305="BUY",(F1305-E1305)*D1305,(E1305-F1305)*D1305)</f>
        <v>-5821.91780821917</v>
      </c>
      <c r="I1305" s="67" t="str">
        <f t="shared" ref="I1305" si="1535">IF(G1305=0,"0.00",IF(C1305="BUY",(G1305-F1305)*D1305,(F1305-G1305)*D1305))</f>
        <v>0.00</v>
      </c>
      <c r="J1305" s="67">
        <f t="shared" si="1415"/>
        <v>-5821.91780821917</v>
      </c>
      <c r="K1305" s="90"/>
      <c r="L1305" s="91"/>
      <c r="M1305" s="91"/>
      <c r="N1305" s="91"/>
      <c r="O1305" s="91"/>
      <c r="P1305" s="91"/>
      <c r="Q1305" s="91"/>
      <c r="R1305" s="91"/>
      <c r="S1305" s="91"/>
      <c r="T1305" s="91"/>
      <c r="U1305" s="91"/>
      <c r="V1305" s="91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91"/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  <c r="BN1305" s="91"/>
      <c r="BO1305" s="91"/>
      <c r="BP1305" s="91"/>
      <c r="BQ1305" s="93"/>
    </row>
    <row r="1306" s="34" customFormat="1" ht="14.25" spans="1:69">
      <c r="A1306" s="83">
        <v>44572</v>
      </c>
      <c r="B1306" s="82" t="s">
        <v>469</v>
      </c>
      <c r="C1306" s="84" t="s">
        <v>17</v>
      </c>
      <c r="D1306" s="85">
        <f t="shared" si="1533"/>
        <v>137.13658804169</v>
      </c>
      <c r="E1306" s="88">
        <v>1823</v>
      </c>
      <c r="F1306" s="88">
        <v>1840</v>
      </c>
      <c r="G1306" s="86">
        <v>0</v>
      </c>
      <c r="H1306" s="67">
        <f t="shared" ref="H1306" si="1536">IF(C1306="BUY",(F1306-E1306)*D1306,(E1306-F1306)*D1306)</f>
        <v>2331.32199670872</v>
      </c>
      <c r="I1306" s="67" t="str">
        <f t="shared" ref="I1306" si="1537">IF(G1306=0,"0.00",IF(C1306="BUY",(G1306-F1306)*D1306,(F1306-G1306)*D1306))</f>
        <v>0.00</v>
      </c>
      <c r="J1306" s="67">
        <f t="shared" si="1415"/>
        <v>2331.32199670872</v>
      </c>
      <c r="K1306" s="90"/>
      <c r="L1306" s="91"/>
      <c r="M1306" s="91"/>
      <c r="N1306" s="91"/>
      <c r="O1306" s="91"/>
      <c r="P1306" s="91"/>
      <c r="Q1306" s="91"/>
      <c r="R1306" s="91"/>
      <c r="S1306" s="91"/>
      <c r="T1306" s="91"/>
      <c r="U1306" s="91"/>
      <c r="V1306" s="91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  <c r="BO1306" s="91"/>
      <c r="BP1306" s="91"/>
      <c r="BQ1306" s="93"/>
    </row>
    <row r="1307" s="34" customFormat="1" ht="14.25" spans="1:69">
      <c r="A1307" s="83">
        <v>44571</v>
      </c>
      <c r="B1307" s="82" t="s">
        <v>470</v>
      </c>
      <c r="C1307" s="84" t="s">
        <v>17</v>
      </c>
      <c r="D1307" s="85">
        <f t="shared" ref="D1307" si="1538">250000/E1307</f>
        <v>819.672131147541</v>
      </c>
      <c r="E1307" s="88">
        <v>305</v>
      </c>
      <c r="F1307" s="88">
        <v>307.15</v>
      </c>
      <c r="G1307" s="86">
        <v>0</v>
      </c>
      <c r="H1307" s="67">
        <f t="shared" ref="H1307" si="1539">IF(C1307="BUY",(F1307-E1307)*D1307,(E1307-F1307)*D1307)</f>
        <v>1762.29508196719</v>
      </c>
      <c r="I1307" s="67" t="str">
        <f t="shared" ref="I1307" si="1540">IF(G1307=0,"0.00",IF(C1307="BUY",(G1307-F1307)*D1307,(F1307-G1307)*D1307))</f>
        <v>0.00</v>
      </c>
      <c r="J1307" s="67">
        <f t="shared" si="1415"/>
        <v>1762.29508196719</v>
      </c>
      <c r="K1307" s="90"/>
      <c r="L1307" s="91"/>
      <c r="M1307" s="91"/>
      <c r="N1307" s="91"/>
      <c r="O1307" s="91"/>
      <c r="P1307" s="91"/>
      <c r="Q1307" s="91"/>
      <c r="R1307" s="91"/>
      <c r="S1307" s="91"/>
      <c r="T1307" s="91"/>
      <c r="U1307" s="91"/>
      <c r="V1307" s="91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91"/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  <c r="BN1307" s="91"/>
      <c r="BO1307" s="91"/>
      <c r="BP1307" s="91"/>
      <c r="BQ1307" s="93"/>
    </row>
    <row r="1308" s="34" customFormat="1" ht="14.25" spans="1:69">
      <c r="A1308" s="83">
        <v>44571</v>
      </c>
      <c r="B1308" s="82" t="s">
        <v>471</v>
      </c>
      <c r="C1308" s="84" t="s">
        <v>17</v>
      </c>
      <c r="D1308" s="85">
        <f t="shared" ref="D1308" si="1541">250000/E1308</f>
        <v>452.079566003617</v>
      </c>
      <c r="E1308" s="88">
        <v>553</v>
      </c>
      <c r="F1308" s="88">
        <v>565</v>
      </c>
      <c r="G1308" s="86">
        <v>575</v>
      </c>
      <c r="H1308" s="67">
        <f t="shared" ref="H1308" si="1542">IF(C1308="BUY",(F1308-E1308)*D1308,(E1308-F1308)*D1308)</f>
        <v>5424.9547920434</v>
      </c>
      <c r="I1308" s="67">
        <f t="shared" ref="I1308" si="1543">IF(G1308=0,"0.00",IF(C1308="BUY",(G1308-F1308)*D1308,(F1308-G1308)*D1308))</f>
        <v>4520.79566003617</v>
      </c>
      <c r="J1308" s="67">
        <f t="shared" si="1415"/>
        <v>9945.75045207957</v>
      </c>
      <c r="K1308" s="90"/>
      <c r="L1308" s="91"/>
      <c r="M1308" s="91"/>
      <c r="N1308" s="91"/>
      <c r="O1308" s="91"/>
      <c r="P1308" s="91"/>
      <c r="Q1308" s="91"/>
      <c r="R1308" s="91"/>
      <c r="S1308" s="91"/>
      <c r="T1308" s="91"/>
      <c r="U1308" s="91"/>
      <c r="V1308" s="91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91"/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  <c r="BN1308" s="91"/>
      <c r="BO1308" s="91"/>
      <c r="BP1308" s="91"/>
      <c r="BQ1308" s="93"/>
    </row>
    <row r="1309" s="34" customFormat="1" ht="14.25" spans="1:69">
      <c r="A1309" s="83">
        <v>44571</v>
      </c>
      <c r="B1309" s="82" t="s">
        <v>468</v>
      </c>
      <c r="C1309" s="84" t="s">
        <v>17</v>
      </c>
      <c r="D1309" s="85">
        <f t="shared" ref="D1309" si="1544">250000/E1309</f>
        <v>1302.08333333333</v>
      </c>
      <c r="E1309" s="88">
        <v>192</v>
      </c>
      <c r="F1309" s="88">
        <v>188.15</v>
      </c>
      <c r="G1309" s="86">
        <v>0</v>
      </c>
      <c r="H1309" s="67">
        <f t="shared" ref="H1309" si="1545">IF(C1309="BUY",(F1309-E1309)*D1309,(E1309-F1309)*D1309)</f>
        <v>-5013.02083333333</v>
      </c>
      <c r="I1309" s="67" t="str">
        <f t="shared" ref="I1309" si="1546">IF(G1309=0,"0.00",IF(C1309="BUY",(G1309-F1309)*D1309,(F1309-G1309)*D1309))</f>
        <v>0.00</v>
      </c>
      <c r="J1309" s="67">
        <f t="shared" si="1415"/>
        <v>-5013.02083333333</v>
      </c>
      <c r="K1309" s="90"/>
      <c r="L1309" s="91"/>
      <c r="M1309" s="91"/>
      <c r="N1309" s="91"/>
      <c r="O1309" s="91"/>
      <c r="P1309" s="91"/>
      <c r="Q1309" s="91"/>
      <c r="R1309" s="91"/>
      <c r="S1309" s="91"/>
      <c r="T1309" s="91"/>
      <c r="U1309" s="91"/>
      <c r="V1309" s="91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91"/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  <c r="BN1309" s="91"/>
      <c r="BO1309" s="91"/>
      <c r="BP1309" s="91"/>
      <c r="BQ1309" s="93"/>
    </row>
    <row r="1310" s="34" customFormat="1" ht="14.25" spans="1:69">
      <c r="A1310" s="83">
        <v>44567</v>
      </c>
      <c r="B1310" s="82" t="s">
        <v>472</v>
      </c>
      <c r="C1310" s="84" t="s">
        <v>17</v>
      </c>
      <c r="D1310" s="85">
        <f t="shared" ref="D1310" si="1547">250000/E1310</f>
        <v>1798.56115107914</v>
      </c>
      <c r="E1310" s="88">
        <v>139</v>
      </c>
      <c r="F1310" s="88">
        <v>135.15</v>
      </c>
      <c r="G1310" s="86">
        <v>0</v>
      </c>
      <c r="H1310" s="67">
        <f t="shared" ref="H1310" si="1548">IF(C1310="BUY",(F1310-E1310)*D1310,(E1310-F1310)*D1310)</f>
        <v>-6924.46043165467</v>
      </c>
      <c r="I1310" s="67" t="str">
        <f t="shared" ref="I1310" si="1549">IF(G1310=0,"0.00",IF(C1310="BUY",(G1310-F1310)*D1310,(F1310-G1310)*D1310))</f>
        <v>0.00</v>
      </c>
      <c r="J1310" s="67">
        <f t="shared" si="1415"/>
        <v>-6924.46043165467</v>
      </c>
      <c r="K1310" s="90"/>
      <c r="L1310" s="91"/>
      <c r="M1310" s="91"/>
      <c r="N1310" s="91"/>
      <c r="O1310" s="91"/>
      <c r="P1310" s="91"/>
      <c r="Q1310" s="91"/>
      <c r="R1310" s="91"/>
      <c r="S1310" s="91"/>
      <c r="T1310" s="91"/>
      <c r="U1310" s="91"/>
      <c r="V1310" s="91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91"/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  <c r="BN1310" s="91"/>
      <c r="BO1310" s="91"/>
      <c r="BP1310" s="91"/>
      <c r="BQ1310" s="93"/>
    </row>
    <row r="1311" s="34" customFormat="1" ht="14.25" spans="1:69">
      <c r="A1311" s="83">
        <v>44566</v>
      </c>
      <c r="B1311" s="82" t="s">
        <v>460</v>
      </c>
      <c r="C1311" s="84" t="s">
        <v>17</v>
      </c>
      <c r="D1311" s="85">
        <v>0</v>
      </c>
      <c r="E1311" s="88">
        <v>0</v>
      </c>
      <c r="F1311" s="88">
        <v>0</v>
      </c>
      <c r="G1311" s="86">
        <v>0</v>
      </c>
      <c r="H1311" s="67">
        <f t="shared" ref="H1311" si="1550">IF(C1311="BUY",(F1311-E1311)*D1311,(E1311-F1311)*D1311)</f>
        <v>0</v>
      </c>
      <c r="I1311" s="67" t="str">
        <f t="shared" ref="I1311" si="1551">IF(G1311=0,"0.00",IF(C1311="BUY",(G1311-F1311)*D1311,(F1311-G1311)*D1311))</f>
        <v>0.00</v>
      </c>
      <c r="J1311" s="67">
        <f t="shared" si="1415"/>
        <v>0</v>
      </c>
      <c r="K1311" s="90"/>
      <c r="L1311" s="91"/>
      <c r="M1311" s="91"/>
      <c r="N1311" s="91"/>
      <c r="O1311" s="91"/>
      <c r="P1311" s="91"/>
      <c r="Q1311" s="91"/>
      <c r="R1311" s="91"/>
      <c r="S1311" s="91"/>
      <c r="T1311" s="91"/>
      <c r="U1311" s="91"/>
      <c r="V1311" s="91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91"/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  <c r="BN1311" s="91"/>
      <c r="BO1311" s="91"/>
      <c r="BP1311" s="91"/>
      <c r="BQ1311" s="93"/>
    </row>
    <row r="1312" s="34" customFormat="1" ht="14.25" spans="1:69">
      <c r="A1312" s="83">
        <v>44566</v>
      </c>
      <c r="B1312" s="82" t="s">
        <v>473</v>
      </c>
      <c r="C1312" s="84" t="s">
        <v>17</v>
      </c>
      <c r="D1312" s="85">
        <f t="shared" ref="D1312" si="1552">250000/E1312</f>
        <v>91.5750915750916</v>
      </c>
      <c r="E1312" s="88">
        <v>2730</v>
      </c>
      <c r="F1312" s="88">
        <v>2695</v>
      </c>
      <c r="G1312" s="86">
        <v>0</v>
      </c>
      <c r="H1312" s="67">
        <f t="shared" ref="H1312" si="1553">IF(C1312="BUY",(F1312-E1312)*D1312,(E1312-F1312)*D1312)</f>
        <v>-3205.12820512821</v>
      </c>
      <c r="I1312" s="67" t="str">
        <f t="shared" ref="I1312" si="1554">IF(G1312=0,"0.00",IF(C1312="BUY",(G1312-F1312)*D1312,(F1312-G1312)*D1312))</f>
        <v>0.00</v>
      </c>
      <c r="J1312" s="67">
        <f t="shared" si="1415"/>
        <v>-3205.12820512821</v>
      </c>
      <c r="K1312" s="90"/>
      <c r="L1312" s="91"/>
      <c r="M1312" s="91"/>
      <c r="N1312" s="91"/>
      <c r="O1312" s="91"/>
      <c r="P1312" s="91"/>
      <c r="Q1312" s="91"/>
      <c r="R1312" s="91"/>
      <c r="S1312" s="91"/>
      <c r="T1312" s="91"/>
      <c r="U1312" s="91"/>
      <c r="V1312" s="91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91"/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  <c r="BN1312" s="91"/>
      <c r="BO1312" s="91"/>
      <c r="BP1312" s="91"/>
      <c r="BQ1312" s="93"/>
    </row>
    <row r="1313" s="34" customFormat="1" ht="14.25" spans="1:69">
      <c r="A1313" s="83">
        <v>44565</v>
      </c>
      <c r="B1313" s="82" t="s">
        <v>472</v>
      </c>
      <c r="C1313" s="84" t="s">
        <v>17</v>
      </c>
      <c r="D1313" s="85">
        <f t="shared" ref="D1313" si="1555">250000/E1313</f>
        <v>1851.85185185185</v>
      </c>
      <c r="E1313" s="88">
        <v>135</v>
      </c>
      <c r="F1313" s="88">
        <v>140</v>
      </c>
      <c r="G1313" s="86">
        <v>0</v>
      </c>
      <c r="H1313" s="67">
        <f t="shared" ref="H1313" si="1556">IF(C1313="BUY",(F1313-E1313)*D1313,(E1313-F1313)*D1313)</f>
        <v>9259.25925925926</v>
      </c>
      <c r="I1313" s="67" t="str">
        <f t="shared" ref="I1313" si="1557">IF(G1313=0,"0.00",IF(C1313="BUY",(G1313-F1313)*D1313,(F1313-G1313)*D1313))</f>
        <v>0.00</v>
      </c>
      <c r="J1313" s="67">
        <f t="shared" si="1415"/>
        <v>9259.25925925926</v>
      </c>
      <c r="K1313" s="90"/>
      <c r="L1313" s="91"/>
      <c r="M1313" s="91"/>
      <c r="N1313" s="91"/>
      <c r="O1313" s="91"/>
      <c r="P1313" s="91"/>
      <c r="Q1313" s="91"/>
      <c r="R1313" s="91"/>
      <c r="S1313" s="91"/>
      <c r="T1313" s="91"/>
      <c r="U1313" s="91"/>
      <c r="V1313" s="91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91"/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  <c r="BN1313" s="91"/>
      <c r="BO1313" s="91"/>
      <c r="BP1313" s="91"/>
      <c r="BQ1313" s="93"/>
    </row>
    <row r="1314" s="34" customFormat="1" ht="14.25" spans="1:69">
      <c r="A1314" s="83">
        <v>44565</v>
      </c>
      <c r="B1314" s="82" t="s">
        <v>474</v>
      </c>
      <c r="C1314" s="84" t="s">
        <v>17</v>
      </c>
      <c r="D1314" s="85">
        <f t="shared" ref="D1314:D1315" si="1558">250000/E1314</f>
        <v>873.667656823344</v>
      </c>
      <c r="E1314" s="88">
        <v>286.15</v>
      </c>
      <c r="F1314" s="88">
        <v>292.9</v>
      </c>
      <c r="G1314" s="86">
        <v>298</v>
      </c>
      <c r="H1314" s="67">
        <f t="shared" ref="H1314:H1315" si="1559">IF(C1314="BUY",(F1314-E1314)*D1314,(E1314-F1314)*D1314)</f>
        <v>5897.25668355758</v>
      </c>
      <c r="I1314" s="67">
        <f t="shared" ref="I1314:I1315" si="1560">IF(G1314=0,"0.00",IF(C1314="BUY",(G1314-F1314)*D1314,(F1314-G1314)*D1314))</f>
        <v>4455.70504979908</v>
      </c>
      <c r="J1314" s="67">
        <f t="shared" si="1415"/>
        <v>10352.9617333567</v>
      </c>
      <c r="K1314" s="90"/>
      <c r="L1314" s="91"/>
      <c r="M1314" s="91"/>
      <c r="N1314" s="91"/>
      <c r="O1314" s="91"/>
      <c r="P1314" s="91"/>
      <c r="Q1314" s="91"/>
      <c r="R1314" s="91"/>
      <c r="S1314" s="91"/>
      <c r="T1314" s="91"/>
      <c r="U1314" s="91"/>
      <c r="V1314" s="91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91"/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  <c r="BN1314" s="91"/>
      <c r="BO1314" s="91"/>
      <c r="BP1314" s="91"/>
      <c r="BQ1314" s="93"/>
    </row>
    <row r="1315" s="34" customFormat="1" ht="14.25" spans="1:69">
      <c r="A1315" s="83">
        <v>44565</v>
      </c>
      <c r="B1315" s="82" t="s">
        <v>76</v>
      </c>
      <c r="C1315" s="84" t="s">
        <v>17</v>
      </c>
      <c r="D1315" s="85">
        <f t="shared" si="1558"/>
        <v>490.292214159639</v>
      </c>
      <c r="E1315" s="88">
        <v>509.9</v>
      </c>
      <c r="F1315" s="88">
        <v>522</v>
      </c>
      <c r="G1315" s="86">
        <v>538</v>
      </c>
      <c r="H1315" s="67">
        <f t="shared" si="1559"/>
        <v>5932.53579133164</v>
      </c>
      <c r="I1315" s="67">
        <f t="shared" si="1560"/>
        <v>7844.67542655423</v>
      </c>
      <c r="J1315" s="67">
        <f t="shared" si="1415"/>
        <v>13777.2112178859</v>
      </c>
      <c r="K1315" s="90"/>
      <c r="L1315" s="91"/>
      <c r="M1315" s="91"/>
      <c r="N1315" s="91"/>
      <c r="O1315" s="91"/>
      <c r="P1315" s="91"/>
      <c r="Q1315" s="91"/>
      <c r="R1315" s="91"/>
      <c r="S1315" s="91"/>
      <c r="T1315" s="91"/>
      <c r="U1315" s="91"/>
      <c r="V1315" s="91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91"/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  <c r="BN1315" s="91"/>
      <c r="BO1315" s="91"/>
      <c r="BP1315" s="91"/>
      <c r="BQ1315" s="93"/>
    </row>
    <row r="1316" s="34" customFormat="1" ht="14.25" spans="1:69">
      <c r="A1316" s="83">
        <v>44564</v>
      </c>
      <c r="B1316" s="82" t="s">
        <v>475</v>
      </c>
      <c r="C1316" s="84" t="s">
        <v>17</v>
      </c>
      <c r="D1316" s="85">
        <f t="shared" ref="D1316:D1317" si="1561">250000/E1316</f>
        <v>943.396226415094</v>
      </c>
      <c r="E1316" s="88">
        <v>265</v>
      </c>
      <c r="F1316" s="88">
        <v>270</v>
      </c>
      <c r="G1316" s="86">
        <v>538</v>
      </c>
      <c r="H1316" s="67">
        <f t="shared" ref="H1316" si="1562">IF(C1316="BUY",(F1316-E1316)*D1316,(E1316-F1316)*D1316)</f>
        <v>4716.98113207547</v>
      </c>
      <c r="I1316" s="67">
        <f t="shared" ref="I1316" si="1563">IF(G1316=0,"0.00",IF(C1316="BUY",(G1316-F1316)*D1316,(F1316-G1316)*D1316))</f>
        <v>252830.188679245</v>
      </c>
      <c r="J1316" s="67">
        <f t="shared" si="1415"/>
        <v>257547.169811321</v>
      </c>
      <c r="K1316" s="90"/>
      <c r="L1316" s="91"/>
      <c r="M1316" s="91"/>
      <c r="N1316" s="91"/>
      <c r="O1316" s="91"/>
      <c r="P1316" s="91"/>
      <c r="Q1316" s="91"/>
      <c r="R1316" s="91"/>
      <c r="S1316" s="91"/>
      <c r="T1316" s="91"/>
      <c r="U1316" s="91"/>
      <c r="V1316" s="91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  <c r="BO1316" s="91"/>
      <c r="BP1316" s="91"/>
      <c r="BQ1316" s="93"/>
    </row>
    <row r="1317" s="34" customFormat="1" ht="14.25" spans="1:69">
      <c r="A1317" s="83">
        <v>44559</v>
      </c>
      <c r="B1317" s="82" t="s">
        <v>476</v>
      </c>
      <c r="C1317" s="84" t="s">
        <v>17</v>
      </c>
      <c r="D1317" s="85">
        <f t="shared" si="1561"/>
        <v>652.741514360313</v>
      </c>
      <c r="E1317" s="88">
        <v>383</v>
      </c>
      <c r="F1317" s="88">
        <v>375</v>
      </c>
      <c r="G1317" s="86">
        <v>0</v>
      </c>
      <c r="H1317" s="67">
        <f t="shared" ref="H1317" si="1564">IF(C1317="BUY",(F1317-E1317)*D1317,(E1317-F1317)*D1317)</f>
        <v>-5221.93211488251</v>
      </c>
      <c r="I1317" s="67" t="str">
        <f t="shared" ref="I1317" si="1565">IF(G1317=0,"0.00",IF(C1317="BUY",(G1317-F1317)*D1317,(F1317-G1317)*D1317))</f>
        <v>0.00</v>
      </c>
      <c r="J1317" s="67">
        <f t="shared" si="1415"/>
        <v>-5221.93211488251</v>
      </c>
      <c r="K1317" s="90"/>
      <c r="L1317" s="91"/>
      <c r="M1317" s="91"/>
      <c r="N1317" s="91"/>
      <c r="O1317" s="91"/>
      <c r="P1317" s="91"/>
      <c r="Q1317" s="91"/>
      <c r="R1317" s="91"/>
      <c r="S1317" s="91"/>
      <c r="T1317" s="91"/>
      <c r="U1317" s="91"/>
      <c r="V1317" s="91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91"/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  <c r="BN1317" s="91"/>
      <c r="BO1317" s="91"/>
      <c r="BP1317" s="91"/>
      <c r="BQ1317" s="93"/>
    </row>
    <row r="1318" s="34" customFormat="1" ht="14.25" spans="1:69">
      <c r="A1318" s="83">
        <v>44558</v>
      </c>
      <c r="B1318" s="82" t="s">
        <v>476</v>
      </c>
      <c r="C1318" s="84" t="s">
        <v>17</v>
      </c>
      <c r="D1318" s="85">
        <f t="shared" ref="D1318" si="1566">250000/E1318</f>
        <v>757.23156141148</v>
      </c>
      <c r="E1318" s="88">
        <v>330.15</v>
      </c>
      <c r="F1318" s="88">
        <v>337.85</v>
      </c>
      <c r="G1318" s="86">
        <v>0</v>
      </c>
      <c r="H1318" s="67">
        <f t="shared" ref="H1318" si="1567">IF(C1318="BUY",(F1318-E1318)*D1318,(E1318-F1318)*D1318)</f>
        <v>5830.68302286843</v>
      </c>
      <c r="I1318" s="67" t="str">
        <f t="shared" ref="I1318" si="1568">IF(G1318=0,"0.00",IF(C1318="BUY",(G1318-F1318)*D1318,(F1318-G1318)*D1318))</f>
        <v>0.00</v>
      </c>
      <c r="J1318" s="67">
        <f t="shared" si="1415"/>
        <v>5830.68302286843</v>
      </c>
      <c r="K1318" s="90"/>
      <c r="L1318" s="91"/>
      <c r="M1318" s="91"/>
      <c r="N1318" s="91"/>
      <c r="O1318" s="91"/>
      <c r="P1318" s="91"/>
      <c r="Q1318" s="91"/>
      <c r="R1318" s="91"/>
      <c r="S1318" s="91"/>
      <c r="T1318" s="91"/>
      <c r="U1318" s="91"/>
      <c r="V1318" s="91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  <c r="BO1318" s="91"/>
      <c r="BP1318" s="91"/>
      <c r="BQ1318" s="93"/>
    </row>
    <row r="1319" s="34" customFormat="1" ht="14.25" spans="1:69">
      <c r="A1319" s="83">
        <v>44557</v>
      </c>
      <c r="B1319" s="82" t="s">
        <v>376</v>
      </c>
      <c r="C1319" s="84" t="s">
        <v>477</v>
      </c>
      <c r="D1319" s="85">
        <f t="shared" ref="D1319" si="1569">250000/E1319</f>
        <v>771.843161469589</v>
      </c>
      <c r="E1319" s="88">
        <v>323.9</v>
      </c>
      <c r="F1319" s="88">
        <v>318</v>
      </c>
      <c r="G1319" s="86">
        <v>0</v>
      </c>
      <c r="H1319" s="67">
        <f t="shared" ref="H1319:H1321" si="1570">IF(C1319="BUY",(F1319-E1319)*D1319,(E1319-F1319)*D1319)</f>
        <v>4553.87465267056</v>
      </c>
      <c r="I1319" s="67" t="str">
        <f t="shared" ref="I1319:I1321" si="1571">IF(G1319=0,"0.00",IF(C1319="BUY",(G1319-F1319)*D1319,(F1319-G1319)*D1319))</f>
        <v>0.00</v>
      </c>
      <c r="J1319" s="67">
        <f t="shared" si="1415"/>
        <v>4553.87465267056</v>
      </c>
      <c r="K1319" s="90"/>
      <c r="L1319" s="91"/>
      <c r="M1319" s="91"/>
      <c r="N1319" s="91"/>
      <c r="O1319" s="91"/>
      <c r="P1319" s="91"/>
      <c r="Q1319" s="91"/>
      <c r="R1319" s="91"/>
      <c r="S1319" s="91"/>
      <c r="T1319" s="91"/>
      <c r="U1319" s="91"/>
      <c r="V1319" s="91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91"/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  <c r="BN1319" s="91"/>
      <c r="BO1319" s="91"/>
      <c r="BP1319" s="91"/>
      <c r="BQ1319" s="93"/>
    </row>
    <row r="1320" s="34" customFormat="1" ht="14.25" spans="1:69">
      <c r="A1320" s="83">
        <v>44557</v>
      </c>
      <c r="B1320" s="82" t="s">
        <v>478</v>
      </c>
      <c r="C1320" s="84" t="s">
        <v>17</v>
      </c>
      <c r="D1320" s="85">
        <v>0</v>
      </c>
      <c r="E1320" s="88">
        <v>0</v>
      </c>
      <c r="F1320" s="88">
        <v>0</v>
      </c>
      <c r="G1320" s="86">
        <v>0</v>
      </c>
      <c r="H1320" s="67">
        <f t="shared" si="1570"/>
        <v>0</v>
      </c>
      <c r="I1320" s="67" t="str">
        <f t="shared" si="1571"/>
        <v>0.00</v>
      </c>
      <c r="J1320" s="67">
        <f t="shared" si="1415"/>
        <v>0</v>
      </c>
      <c r="K1320" s="90"/>
      <c r="L1320" s="91"/>
      <c r="M1320" s="91"/>
      <c r="N1320" s="91"/>
      <c r="O1320" s="91"/>
      <c r="P1320" s="91"/>
      <c r="Q1320" s="91"/>
      <c r="R1320" s="91"/>
      <c r="S1320" s="91"/>
      <c r="T1320" s="91"/>
      <c r="U1320" s="91"/>
      <c r="V1320" s="91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  <c r="BO1320" s="91"/>
      <c r="BP1320" s="91"/>
      <c r="BQ1320" s="93"/>
    </row>
    <row r="1321" s="34" customFormat="1" ht="14.25" spans="1:69">
      <c r="A1321" s="83">
        <v>44554</v>
      </c>
      <c r="B1321" s="82" t="s">
        <v>479</v>
      </c>
      <c r="C1321" s="84" t="s">
        <v>17</v>
      </c>
      <c r="D1321" s="85">
        <f>250000/E1321</f>
        <v>108.742931709439</v>
      </c>
      <c r="E1321" s="88">
        <v>2299</v>
      </c>
      <c r="F1321" s="88">
        <v>2255.15</v>
      </c>
      <c r="G1321" s="86">
        <v>0</v>
      </c>
      <c r="H1321" s="67">
        <f t="shared" si="1570"/>
        <v>-4768.37755545889</v>
      </c>
      <c r="I1321" s="67" t="str">
        <f t="shared" si="1571"/>
        <v>0.00</v>
      </c>
      <c r="J1321" s="67">
        <f t="shared" si="1415"/>
        <v>-4768.37755545889</v>
      </c>
      <c r="K1321" s="90"/>
      <c r="L1321" s="91"/>
      <c r="M1321" s="91"/>
      <c r="N1321" s="91"/>
      <c r="O1321" s="91"/>
      <c r="P1321" s="91"/>
      <c r="Q1321" s="91"/>
      <c r="R1321" s="91"/>
      <c r="S1321" s="91"/>
      <c r="T1321" s="91"/>
      <c r="U1321" s="91"/>
      <c r="V1321" s="91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91"/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  <c r="BN1321" s="91"/>
      <c r="BO1321" s="91"/>
      <c r="BP1321" s="91"/>
      <c r="BQ1321" s="93"/>
    </row>
    <row r="1322" s="34" customFormat="1" ht="14.25" spans="1:69">
      <c r="A1322" s="83">
        <v>44554</v>
      </c>
      <c r="B1322" s="82" t="s">
        <v>49</v>
      </c>
      <c r="C1322" s="84" t="s">
        <v>17</v>
      </c>
      <c r="D1322" s="85">
        <v>0</v>
      </c>
      <c r="E1322" s="88">
        <v>0</v>
      </c>
      <c r="F1322" s="88">
        <v>0</v>
      </c>
      <c r="G1322" s="86">
        <v>0</v>
      </c>
      <c r="H1322" s="67">
        <f t="shared" ref="H1322:H1323" si="1572">IF(C1322="BUY",(F1322-E1322)*D1322,(E1322-F1322)*D1322)</f>
        <v>0</v>
      </c>
      <c r="I1322" s="67" t="str">
        <f t="shared" ref="I1322:I1323" si="1573">IF(G1322=0,"0.00",IF(C1322="BUY",(G1322-F1322)*D1322,(F1322-G1322)*D1322))</f>
        <v>0.00</v>
      </c>
      <c r="J1322" s="67">
        <f t="shared" si="1415"/>
        <v>0</v>
      </c>
      <c r="K1322" s="90"/>
      <c r="L1322" s="91"/>
      <c r="M1322" s="91"/>
      <c r="N1322" s="91"/>
      <c r="O1322" s="91"/>
      <c r="P1322" s="91"/>
      <c r="Q1322" s="91"/>
      <c r="R1322" s="91"/>
      <c r="S1322" s="91"/>
      <c r="T1322" s="91"/>
      <c r="U1322" s="91"/>
      <c r="V1322" s="91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91"/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  <c r="BN1322" s="91"/>
      <c r="BO1322" s="91"/>
      <c r="BP1322" s="91"/>
      <c r="BQ1322" s="93"/>
    </row>
    <row r="1323" s="34" customFormat="1" ht="14.25" spans="1:69">
      <c r="A1323" s="83">
        <v>44553</v>
      </c>
      <c r="B1323" s="82" t="s">
        <v>480</v>
      </c>
      <c r="C1323" s="84" t="s">
        <v>17</v>
      </c>
      <c r="D1323" s="85">
        <f>250000/E1323</f>
        <v>8445.94594594594</v>
      </c>
      <c r="E1323" s="88">
        <v>29.6</v>
      </c>
      <c r="F1323" s="88">
        <v>32.9</v>
      </c>
      <c r="G1323" s="86">
        <v>0</v>
      </c>
      <c r="H1323" s="67">
        <f t="shared" si="1572"/>
        <v>27871.6216216216</v>
      </c>
      <c r="I1323" s="67" t="str">
        <f t="shared" si="1573"/>
        <v>0.00</v>
      </c>
      <c r="J1323" s="67">
        <f t="shared" si="1415"/>
        <v>27871.6216216216</v>
      </c>
      <c r="K1323" s="90"/>
      <c r="L1323" s="91"/>
      <c r="M1323" s="91"/>
      <c r="N1323" s="91"/>
      <c r="O1323" s="91"/>
      <c r="P1323" s="91"/>
      <c r="Q1323" s="91"/>
      <c r="R1323" s="91"/>
      <c r="S1323" s="91"/>
      <c r="T1323" s="91"/>
      <c r="U1323" s="91"/>
      <c r="V1323" s="91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91"/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  <c r="BN1323" s="91"/>
      <c r="BO1323" s="91"/>
      <c r="BP1323" s="91"/>
      <c r="BQ1323" s="93"/>
    </row>
    <row r="1324" s="34" customFormat="1" ht="14.25" spans="1:69">
      <c r="A1324" s="83">
        <v>44552</v>
      </c>
      <c r="B1324" s="82" t="s">
        <v>481</v>
      </c>
      <c r="C1324" s="84" t="s">
        <v>17</v>
      </c>
      <c r="D1324" s="85">
        <f t="shared" ref="D1324" si="1574">250000/E1324</f>
        <v>183.823529411765</v>
      </c>
      <c r="E1324" s="88">
        <v>1360</v>
      </c>
      <c r="F1324" s="88">
        <v>1373.9</v>
      </c>
      <c r="G1324" s="86">
        <v>0</v>
      </c>
      <c r="H1324" s="67">
        <f t="shared" ref="H1324" si="1575">IF(C1324="BUY",(F1324-E1324)*D1324,(E1324-F1324)*D1324)</f>
        <v>2555.14705882355</v>
      </c>
      <c r="I1324" s="67" t="str">
        <f t="shared" ref="I1324" si="1576">IF(G1324=0,"0.00",IF(C1324="BUY",(G1324-F1324)*D1324,(F1324-G1324)*D1324))</f>
        <v>0.00</v>
      </c>
      <c r="J1324" s="67">
        <f t="shared" si="1415"/>
        <v>2555.14705882355</v>
      </c>
      <c r="K1324" s="90"/>
      <c r="L1324" s="91"/>
      <c r="M1324" s="91"/>
      <c r="N1324" s="91"/>
      <c r="O1324" s="91"/>
      <c r="P1324" s="91"/>
      <c r="Q1324" s="91"/>
      <c r="R1324" s="91"/>
      <c r="S1324" s="91"/>
      <c r="T1324" s="91"/>
      <c r="U1324" s="91"/>
      <c r="V1324" s="91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91"/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  <c r="BN1324" s="91"/>
      <c r="BO1324" s="91"/>
      <c r="BP1324" s="91"/>
      <c r="BQ1324" s="93"/>
    </row>
    <row r="1325" s="34" customFormat="1" ht="14.25" spans="1:69">
      <c r="A1325" s="83">
        <v>44552</v>
      </c>
      <c r="B1325" s="82" t="s">
        <v>114</v>
      </c>
      <c r="C1325" s="84" t="s">
        <v>17</v>
      </c>
      <c r="D1325" s="85">
        <f t="shared" ref="D1325" si="1577">250000/E1325</f>
        <v>581.530588508956</v>
      </c>
      <c r="E1325" s="88">
        <v>429.9</v>
      </c>
      <c r="F1325" s="88">
        <v>435</v>
      </c>
      <c r="G1325" s="86">
        <v>0</v>
      </c>
      <c r="H1325" s="67">
        <f t="shared" ref="H1325" si="1578">IF(C1325="BUY",(F1325-E1325)*D1325,(E1325-F1325)*D1325)</f>
        <v>2965.80600139569</v>
      </c>
      <c r="I1325" s="67" t="str">
        <f t="shared" ref="I1325" si="1579">IF(G1325=0,"0.00",IF(C1325="BUY",(G1325-F1325)*D1325,(F1325-G1325)*D1325))</f>
        <v>0.00</v>
      </c>
      <c r="J1325" s="67">
        <f t="shared" si="1415"/>
        <v>2965.80600139569</v>
      </c>
      <c r="K1325" s="90"/>
      <c r="L1325" s="91"/>
      <c r="M1325" s="91"/>
      <c r="N1325" s="91"/>
      <c r="O1325" s="91"/>
      <c r="P1325" s="91"/>
      <c r="Q1325" s="91"/>
      <c r="R1325" s="91"/>
      <c r="S1325" s="91"/>
      <c r="T1325" s="91"/>
      <c r="U1325" s="91"/>
      <c r="V1325" s="91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91"/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  <c r="BN1325" s="91"/>
      <c r="BO1325" s="91"/>
      <c r="BP1325" s="91"/>
      <c r="BQ1325" s="93"/>
    </row>
    <row r="1326" s="34" customFormat="1" ht="14.25" spans="1:69">
      <c r="A1326" s="83">
        <v>44551</v>
      </c>
      <c r="B1326" s="82" t="s">
        <v>24</v>
      </c>
      <c r="C1326" s="84" t="s">
        <v>477</v>
      </c>
      <c r="D1326" s="85">
        <f t="shared" ref="D1326" si="1580">250000/E1326</f>
        <v>131.648235913639</v>
      </c>
      <c r="E1326" s="88">
        <v>1899</v>
      </c>
      <c r="F1326" s="88">
        <v>1880.9</v>
      </c>
      <c r="G1326" s="86">
        <v>1860</v>
      </c>
      <c r="H1326" s="67">
        <f t="shared" ref="H1326" si="1581">IF(C1326="BUY",(F1326-E1326)*D1326,(E1326-F1326)*D1326)</f>
        <v>2382.83307003685</v>
      </c>
      <c r="I1326" s="67">
        <f t="shared" ref="I1326" si="1582">IF(G1326=0,"0.00",IF(C1326="BUY",(G1326-F1326)*D1326,(F1326-G1326)*D1326))</f>
        <v>2751.44813059506</v>
      </c>
      <c r="J1326" s="67">
        <f t="shared" ref="J1326:J1389" si="1583">I1326+H1326</f>
        <v>5134.28120063191</v>
      </c>
      <c r="K1326" s="90"/>
      <c r="L1326" s="91"/>
      <c r="M1326" s="91"/>
      <c r="N1326" s="91"/>
      <c r="O1326" s="91"/>
      <c r="P1326" s="91"/>
      <c r="Q1326" s="91"/>
      <c r="R1326" s="91"/>
      <c r="S1326" s="91"/>
      <c r="T1326" s="91"/>
      <c r="U1326" s="91"/>
      <c r="V1326" s="91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91"/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  <c r="BN1326" s="91"/>
      <c r="BO1326" s="91"/>
      <c r="BP1326" s="91"/>
      <c r="BQ1326" s="93"/>
    </row>
    <row r="1327" s="34" customFormat="1" ht="14.25" spans="1:69">
      <c r="A1327" s="83">
        <v>44550</v>
      </c>
      <c r="B1327" s="82" t="s">
        <v>482</v>
      </c>
      <c r="C1327" s="84" t="s">
        <v>17</v>
      </c>
      <c r="D1327" s="85">
        <f t="shared" ref="D1327" si="1584">250000/E1327</f>
        <v>410.576449334866</v>
      </c>
      <c r="E1327" s="88">
        <v>608.9</v>
      </c>
      <c r="F1327" s="88">
        <v>595</v>
      </c>
      <c r="G1327" s="86">
        <v>0</v>
      </c>
      <c r="H1327" s="67">
        <f t="shared" ref="H1327" si="1585">IF(C1327="BUY",(F1327-E1327)*D1327,(E1327-F1327)*D1327)</f>
        <v>-5707.01264575463</v>
      </c>
      <c r="I1327" s="67" t="str">
        <f t="shared" ref="I1327" si="1586">IF(G1327=0,"0.00",IF(C1327="BUY",(G1327-F1327)*D1327,(F1327-G1327)*D1327))</f>
        <v>0.00</v>
      </c>
      <c r="J1327" s="67">
        <f t="shared" si="1583"/>
        <v>-5707.01264575463</v>
      </c>
      <c r="K1327" s="90"/>
      <c r="L1327" s="91"/>
      <c r="M1327" s="91"/>
      <c r="N1327" s="91"/>
      <c r="O1327" s="91"/>
      <c r="P1327" s="91"/>
      <c r="Q1327" s="91"/>
      <c r="R1327" s="91"/>
      <c r="S1327" s="91"/>
      <c r="T1327" s="91"/>
      <c r="U1327" s="91"/>
      <c r="V1327" s="91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91"/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  <c r="BN1327" s="91"/>
      <c r="BO1327" s="91"/>
      <c r="BP1327" s="91"/>
      <c r="BQ1327" s="93"/>
    </row>
    <row r="1328" s="34" customFormat="1" ht="14.25" spans="1:69">
      <c r="A1328" s="83">
        <v>44547</v>
      </c>
      <c r="B1328" s="82" t="s">
        <v>483</v>
      </c>
      <c r="C1328" s="84" t="s">
        <v>17</v>
      </c>
      <c r="D1328" s="85">
        <f t="shared" ref="D1328" si="1587">250000/E1328</f>
        <v>181.818181818182</v>
      </c>
      <c r="E1328" s="88">
        <v>1375</v>
      </c>
      <c r="F1328" s="88">
        <v>1353.6</v>
      </c>
      <c r="G1328" s="86">
        <v>0</v>
      </c>
      <c r="H1328" s="67">
        <f t="shared" ref="H1328" si="1588">IF(C1328="BUY",(F1328-E1328)*D1328,(E1328-F1328)*D1328)</f>
        <v>-3890.90909090911</v>
      </c>
      <c r="I1328" s="67" t="str">
        <f t="shared" ref="I1328" si="1589">IF(G1328=0,"0.00",IF(C1328="BUY",(G1328-F1328)*D1328,(F1328-G1328)*D1328))</f>
        <v>0.00</v>
      </c>
      <c r="J1328" s="67">
        <f t="shared" si="1583"/>
        <v>-3890.90909090911</v>
      </c>
      <c r="K1328" s="90"/>
      <c r="L1328" s="91"/>
      <c r="M1328" s="91"/>
      <c r="N1328" s="91"/>
      <c r="O1328" s="91"/>
      <c r="P1328" s="91"/>
      <c r="Q1328" s="91"/>
      <c r="R1328" s="91"/>
      <c r="S1328" s="91"/>
      <c r="T1328" s="91"/>
      <c r="U1328" s="91"/>
      <c r="V1328" s="91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91"/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  <c r="BN1328" s="91"/>
      <c r="BO1328" s="91"/>
      <c r="BP1328" s="91"/>
      <c r="BQ1328" s="93"/>
    </row>
    <row r="1329" s="34" customFormat="1" ht="14.25" spans="1:69">
      <c r="A1329" s="83">
        <v>44545</v>
      </c>
      <c r="B1329" s="82" t="s">
        <v>396</v>
      </c>
      <c r="C1329" s="84" t="s">
        <v>17</v>
      </c>
      <c r="D1329" s="85">
        <f t="shared" ref="D1329:D1331" si="1590">250000/E1329</f>
        <v>586.854460093897</v>
      </c>
      <c r="E1329" s="88">
        <v>426</v>
      </c>
      <c r="F1329" s="88">
        <v>431</v>
      </c>
      <c r="G1329" s="86">
        <v>438.9</v>
      </c>
      <c r="H1329" s="67">
        <f t="shared" ref="H1329" si="1591">IF(C1329="BUY",(F1329-E1329)*D1329,(E1329-F1329)*D1329)</f>
        <v>2934.27230046948</v>
      </c>
      <c r="I1329" s="67">
        <f t="shared" ref="I1329" si="1592">IF(G1329=0,"0.00",IF(C1329="BUY",(G1329-F1329)*D1329,(F1329-G1329)*D1329))</f>
        <v>4636.15023474177</v>
      </c>
      <c r="J1329" s="67">
        <f t="shared" si="1583"/>
        <v>7570.42253521125</v>
      </c>
      <c r="K1329" s="90"/>
      <c r="L1329" s="91"/>
      <c r="M1329" s="91"/>
      <c r="N1329" s="91"/>
      <c r="O1329" s="91"/>
      <c r="P1329" s="91"/>
      <c r="Q1329" s="91"/>
      <c r="R1329" s="91"/>
      <c r="S1329" s="91"/>
      <c r="T1329" s="91"/>
      <c r="U1329" s="91"/>
      <c r="V1329" s="91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91"/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  <c r="BN1329" s="91"/>
      <c r="BO1329" s="91"/>
      <c r="BP1329" s="91"/>
      <c r="BQ1329" s="93"/>
    </row>
    <row r="1330" s="34" customFormat="1" ht="14.25" spans="1:69">
      <c r="A1330" s="83">
        <v>44544</v>
      </c>
      <c r="B1330" s="82" t="s">
        <v>51</v>
      </c>
      <c r="C1330" s="84" t="s">
        <v>17</v>
      </c>
      <c r="D1330" s="85">
        <v>0</v>
      </c>
      <c r="E1330" s="88">
        <v>0</v>
      </c>
      <c r="F1330" s="88">
        <v>0</v>
      </c>
      <c r="G1330" s="86">
        <v>0</v>
      </c>
      <c r="H1330" s="67">
        <f t="shared" ref="H1330" si="1593">IF(C1330="BUY",(F1330-E1330)*D1330,(E1330-F1330)*D1330)</f>
        <v>0</v>
      </c>
      <c r="I1330" s="67" t="str">
        <f t="shared" ref="I1330" si="1594">IF(G1330=0,"0.00",IF(C1330="BUY",(G1330-F1330)*D1330,(F1330-G1330)*D1330))</f>
        <v>0.00</v>
      </c>
      <c r="J1330" s="67">
        <f t="shared" si="1583"/>
        <v>0</v>
      </c>
      <c r="K1330" s="90"/>
      <c r="L1330" s="91"/>
      <c r="M1330" s="91"/>
      <c r="N1330" s="91"/>
      <c r="O1330" s="91"/>
      <c r="P1330" s="91"/>
      <c r="Q1330" s="91"/>
      <c r="R1330" s="91"/>
      <c r="S1330" s="91"/>
      <c r="T1330" s="91"/>
      <c r="U1330" s="91"/>
      <c r="V1330" s="91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91"/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  <c r="BN1330" s="91"/>
      <c r="BO1330" s="91"/>
      <c r="BP1330" s="91"/>
      <c r="BQ1330" s="93"/>
    </row>
    <row r="1331" s="34" customFormat="1" ht="14.25" spans="1:69">
      <c r="A1331" s="83">
        <v>44543</v>
      </c>
      <c r="B1331" s="82" t="s">
        <v>484</v>
      </c>
      <c r="C1331" s="84" t="s">
        <v>17</v>
      </c>
      <c r="D1331" s="85">
        <f t="shared" si="1590"/>
        <v>246.062992125984</v>
      </c>
      <c r="E1331" s="88">
        <v>1016</v>
      </c>
      <c r="F1331" s="88">
        <v>1032</v>
      </c>
      <c r="G1331" s="86">
        <v>1055</v>
      </c>
      <c r="H1331" s="67">
        <f t="shared" ref="H1331" si="1595">IF(C1331="BUY",(F1331-E1331)*D1331,(E1331-F1331)*D1331)</f>
        <v>3937.00787401575</v>
      </c>
      <c r="I1331" s="67">
        <f t="shared" ref="I1331" si="1596">IF(G1331=0,"0.00",IF(C1331="BUY",(G1331-F1331)*D1331,(F1331-G1331)*D1331))</f>
        <v>5659.44881889764</v>
      </c>
      <c r="J1331" s="67">
        <f t="shared" si="1583"/>
        <v>9596.45669291339</v>
      </c>
      <c r="K1331" s="90"/>
      <c r="L1331" s="91"/>
      <c r="M1331" s="91"/>
      <c r="N1331" s="91"/>
      <c r="O1331" s="91"/>
      <c r="P1331" s="91"/>
      <c r="Q1331" s="91"/>
      <c r="R1331" s="91"/>
      <c r="S1331" s="91"/>
      <c r="T1331" s="91"/>
      <c r="U1331" s="91"/>
      <c r="V1331" s="91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91"/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  <c r="BN1331" s="91"/>
      <c r="BO1331" s="91"/>
      <c r="BP1331" s="91"/>
      <c r="BQ1331" s="93"/>
    </row>
    <row r="1332" s="34" customFormat="1" ht="14.25" spans="1:69">
      <c r="A1332" s="83">
        <v>44540</v>
      </c>
      <c r="B1332" s="82" t="s">
        <v>398</v>
      </c>
      <c r="C1332" s="84" t="s">
        <v>17</v>
      </c>
      <c r="D1332" s="85">
        <f t="shared" ref="D1332" si="1597">250000/E1332</f>
        <v>316.455696202532</v>
      </c>
      <c r="E1332" s="88">
        <v>790</v>
      </c>
      <c r="F1332" s="88">
        <v>790</v>
      </c>
      <c r="G1332" s="86">
        <v>0</v>
      </c>
      <c r="H1332" s="67">
        <f t="shared" ref="H1332" si="1598">IF(C1332="BUY",(F1332-E1332)*D1332,(E1332-F1332)*D1332)</f>
        <v>0</v>
      </c>
      <c r="I1332" s="67" t="str">
        <f t="shared" ref="I1332" si="1599">IF(G1332=0,"0.00",IF(C1332="BUY",(G1332-F1332)*D1332,(F1332-G1332)*D1332))</f>
        <v>0.00</v>
      </c>
      <c r="J1332" s="67">
        <f t="shared" si="1583"/>
        <v>0</v>
      </c>
      <c r="K1332" s="90"/>
      <c r="L1332" s="91"/>
      <c r="M1332" s="91"/>
      <c r="N1332" s="91"/>
      <c r="O1332" s="91"/>
      <c r="P1332" s="91"/>
      <c r="Q1332" s="91"/>
      <c r="R1332" s="91"/>
      <c r="S1332" s="91"/>
      <c r="T1332" s="91"/>
      <c r="U1332" s="91"/>
      <c r="V1332" s="91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91"/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  <c r="BN1332" s="91"/>
      <c r="BO1332" s="91"/>
      <c r="BP1332" s="91"/>
      <c r="BQ1332" s="93"/>
    </row>
    <row r="1333" s="34" customFormat="1" ht="14.25" spans="1:69">
      <c r="A1333" s="83">
        <v>44539</v>
      </c>
      <c r="B1333" s="82" t="s">
        <v>51</v>
      </c>
      <c r="C1333" s="84" t="s">
        <v>17</v>
      </c>
      <c r="D1333" s="85">
        <f t="shared" ref="D1333" si="1600">250000/E1333</f>
        <v>304.878048780488</v>
      </c>
      <c r="E1333" s="88">
        <v>820</v>
      </c>
      <c r="F1333" s="88">
        <v>835</v>
      </c>
      <c r="G1333" s="86">
        <v>846</v>
      </c>
      <c r="H1333" s="67">
        <f t="shared" ref="H1333" si="1601">IF(C1333="BUY",(F1333-E1333)*D1333,(E1333-F1333)*D1333)</f>
        <v>4573.17073170732</v>
      </c>
      <c r="I1333" s="67">
        <f t="shared" ref="I1333" si="1602">IF(G1333=0,"0.00",IF(C1333="BUY",(G1333-F1333)*D1333,(F1333-G1333)*D1333))</f>
        <v>3353.65853658537</v>
      </c>
      <c r="J1333" s="67">
        <f t="shared" si="1583"/>
        <v>7926.82926829268</v>
      </c>
      <c r="K1333" s="90"/>
      <c r="L1333" s="91"/>
      <c r="M1333" s="91"/>
      <c r="N1333" s="91"/>
      <c r="O1333" s="91"/>
      <c r="P1333" s="91"/>
      <c r="Q1333" s="91"/>
      <c r="R1333" s="91"/>
      <c r="S1333" s="91"/>
      <c r="T1333" s="91"/>
      <c r="U1333" s="91"/>
      <c r="V1333" s="91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91"/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  <c r="BN1333" s="91"/>
      <c r="BO1333" s="91"/>
      <c r="BP1333" s="91"/>
      <c r="BQ1333" s="93"/>
    </row>
    <row r="1334" s="34" customFormat="1" ht="14.25" spans="1:69">
      <c r="A1334" s="83">
        <v>44539</v>
      </c>
      <c r="B1334" s="82" t="s">
        <v>141</v>
      </c>
      <c r="C1334" s="84" t="s">
        <v>17</v>
      </c>
      <c r="D1334" s="85">
        <f t="shared" ref="D1334" si="1603">250000/E1334</f>
        <v>450.45045045045</v>
      </c>
      <c r="E1334" s="88">
        <v>555</v>
      </c>
      <c r="F1334" s="88">
        <v>542.6</v>
      </c>
      <c r="G1334" s="86">
        <v>0</v>
      </c>
      <c r="H1334" s="67">
        <f t="shared" ref="H1334" si="1604">IF(C1334="BUY",(F1334-E1334)*D1334,(E1334-F1334)*D1334)</f>
        <v>-5585.58558558558</v>
      </c>
      <c r="I1334" s="67" t="str">
        <f t="shared" ref="I1334" si="1605">IF(G1334=0,"0.00",IF(C1334="BUY",(G1334-F1334)*D1334,(F1334-G1334)*D1334))</f>
        <v>0.00</v>
      </c>
      <c r="J1334" s="67">
        <f t="shared" si="1583"/>
        <v>-5585.58558558558</v>
      </c>
      <c r="K1334" s="90"/>
      <c r="L1334" s="91"/>
      <c r="M1334" s="91"/>
      <c r="N1334" s="91"/>
      <c r="O1334" s="91"/>
      <c r="P1334" s="91"/>
      <c r="Q1334" s="91"/>
      <c r="R1334" s="91"/>
      <c r="S1334" s="91"/>
      <c r="T1334" s="91"/>
      <c r="U1334" s="91"/>
      <c r="V1334" s="91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91"/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  <c r="BN1334" s="91"/>
      <c r="BO1334" s="91"/>
      <c r="BP1334" s="91"/>
      <c r="BQ1334" s="93"/>
    </row>
    <row r="1335" s="34" customFormat="1" ht="14.25" spans="1:69">
      <c r="A1335" s="83">
        <v>44538</v>
      </c>
      <c r="B1335" s="82" t="s">
        <v>460</v>
      </c>
      <c r="C1335" s="84" t="s">
        <v>17</v>
      </c>
      <c r="D1335" s="85">
        <f t="shared" ref="D1335" si="1606">250000/E1335</f>
        <v>602.409638554217</v>
      </c>
      <c r="E1335" s="88">
        <v>415</v>
      </c>
      <c r="F1335" s="88">
        <v>420</v>
      </c>
      <c r="G1335" s="86">
        <v>430</v>
      </c>
      <c r="H1335" s="67">
        <f t="shared" ref="H1335" si="1607">IF(C1335="BUY",(F1335-E1335)*D1335,(E1335-F1335)*D1335)</f>
        <v>3012.04819277108</v>
      </c>
      <c r="I1335" s="67">
        <f t="shared" ref="I1335" si="1608">IF(G1335=0,"0.00",IF(C1335="BUY",(G1335-F1335)*D1335,(F1335-G1335)*D1335))</f>
        <v>6024.09638554217</v>
      </c>
      <c r="J1335" s="67">
        <f t="shared" si="1583"/>
        <v>9036.14457831325</v>
      </c>
      <c r="K1335" s="90"/>
      <c r="L1335" s="91"/>
      <c r="M1335" s="91"/>
      <c r="N1335" s="91"/>
      <c r="O1335" s="91"/>
      <c r="P1335" s="91"/>
      <c r="Q1335" s="91"/>
      <c r="R1335" s="91"/>
      <c r="S1335" s="91"/>
      <c r="T1335" s="91"/>
      <c r="U1335" s="91"/>
      <c r="V1335" s="91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  <c r="BO1335" s="91"/>
      <c r="BP1335" s="91"/>
      <c r="BQ1335" s="93"/>
    </row>
    <row r="1336" s="34" customFormat="1" ht="14.25" spans="1:69">
      <c r="A1336" s="83">
        <v>44538</v>
      </c>
      <c r="B1336" s="82" t="s">
        <v>141</v>
      </c>
      <c r="C1336" s="84" t="s">
        <v>17</v>
      </c>
      <c r="D1336" s="85">
        <f t="shared" ref="D1336" si="1609">250000/E1336</f>
        <v>476.190476190476</v>
      </c>
      <c r="E1336" s="88">
        <v>525</v>
      </c>
      <c r="F1336" s="88">
        <v>535</v>
      </c>
      <c r="G1336" s="86">
        <v>0</v>
      </c>
      <c r="H1336" s="67">
        <f t="shared" ref="H1336" si="1610">IF(C1336="BUY",(F1336-E1336)*D1336,(E1336-F1336)*D1336)</f>
        <v>4761.90476190476</v>
      </c>
      <c r="I1336" s="67" t="str">
        <f t="shared" ref="I1336" si="1611">IF(G1336=0,"0.00",IF(C1336="BUY",(G1336-F1336)*D1336,(F1336-G1336)*D1336))</f>
        <v>0.00</v>
      </c>
      <c r="J1336" s="67">
        <f t="shared" si="1583"/>
        <v>4761.90476190476</v>
      </c>
      <c r="K1336" s="90"/>
      <c r="L1336" s="91"/>
      <c r="M1336" s="91"/>
      <c r="N1336" s="91"/>
      <c r="O1336" s="91"/>
      <c r="P1336" s="91"/>
      <c r="Q1336" s="91"/>
      <c r="R1336" s="91"/>
      <c r="S1336" s="91"/>
      <c r="T1336" s="91"/>
      <c r="U1336" s="91"/>
      <c r="V1336" s="91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91"/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  <c r="BN1336" s="91"/>
      <c r="BO1336" s="91"/>
      <c r="BP1336" s="91"/>
      <c r="BQ1336" s="93"/>
    </row>
    <row r="1337" s="34" customFormat="1" ht="14.25" spans="1:69">
      <c r="A1337" s="83">
        <v>44536</v>
      </c>
      <c r="B1337" s="82" t="s">
        <v>394</v>
      </c>
      <c r="C1337" s="84" t="s">
        <v>17</v>
      </c>
      <c r="D1337" s="85">
        <f t="shared" ref="D1337" si="1612">250000/E1337</f>
        <v>793.650793650794</v>
      </c>
      <c r="E1337" s="88">
        <v>315</v>
      </c>
      <c r="F1337" s="88">
        <v>320</v>
      </c>
      <c r="G1337" s="86">
        <v>0</v>
      </c>
      <c r="H1337" s="67">
        <f t="shared" ref="H1337" si="1613">IF(C1337="BUY",(F1337-E1337)*D1337,(E1337-F1337)*D1337)</f>
        <v>3968.25396825397</v>
      </c>
      <c r="I1337" s="67" t="str">
        <f t="shared" ref="I1337" si="1614">IF(G1337=0,"0.00",IF(C1337="BUY",(G1337-F1337)*D1337,(F1337-G1337)*D1337))</f>
        <v>0.00</v>
      </c>
      <c r="J1337" s="67">
        <f t="shared" si="1583"/>
        <v>3968.25396825397</v>
      </c>
      <c r="K1337" s="90"/>
      <c r="L1337" s="91"/>
      <c r="M1337" s="91"/>
      <c r="N1337" s="91"/>
      <c r="O1337" s="91"/>
      <c r="P1337" s="91"/>
      <c r="Q1337" s="91"/>
      <c r="R1337" s="91"/>
      <c r="S1337" s="91"/>
      <c r="T1337" s="91"/>
      <c r="U1337" s="91"/>
      <c r="V1337" s="91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  <c r="BO1337" s="91"/>
      <c r="BP1337" s="91"/>
      <c r="BQ1337" s="93"/>
    </row>
    <row r="1338" s="34" customFormat="1" ht="14.25" spans="1:69">
      <c r="A1338" s="83">
        <v>44533</v>
      </c>
      <c r="B1338" s="82" t="s">
        <v>434</v>
      </c>
      <c r="C1338" s="84" t="s">
        <v>17</v>
      </c>
      <c r="D1338" s="85">
        <f t="shared" ref="D1338" si="1615">250000/E1338</f>
        <v>932.835820895522</v>
      </c>
      <c r="E1338" s="88">
        <v>268</v>
      </c>
      <c r="F1338" s="88">
        <v>274</v>
      </c>
      <c r="G1338" s="86">
        <v>0</v>
      </c>
      <c r="H1338" s="67">
        <f t="shared" ref="H1338" si="1616">IF(C1338="BUY",(F1338-E1338)*D1338,(E1338-F1338)*D1338)</f>
        <v>5597.01492537313</v>
      </c>
      <c r="I1338" s="67" t="str">
        <f t="shared" ref="I1338" si="1617">IF(G1338=0,"0.00",IF(C1338="BUY",(G1338-F1338)*D1338,(F1338-G1338)*D1338))</f>
        <v>0.00</v>
      </c>
      <c r="J1338" s="67">
        <f t="shared" si="1583"/>
        <v>5597.01492537313</v>
      </c>
      <c r="K1338" s="90"/>
      <c r="L1338" s="91"/>
      <c r="M1338" s="91"/>
      <c r="N1338" s="91"/>
      <c r="O1338" s="91"/>
      <c r="P1338" s="91"/>
      <c r="Q1338" s="91"/>
      <c r="R1338" s="91"/>
      <c r="S1338" s="91"/>
      <c r="T1338" s="91"/>
      <c r="U1338" s="91"/>
      <c r="V1338" s="91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91"/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  <c r="BN1338" s="91"/>
      <c r="BO1338" s="91"/>
      <c r="BP1338" s="91"/>
      <c r="BQ1338" s="93"/>
    </row>
    <row r="1339" s="34" customFormat="1" ht="14.25" spans="1:69">
      <c r="A1339" s="83">
        <v>44531</v>
      </c>
      <c r="B1339" s="82" t="s">
        <v>485</v>
      </c>
      <c r="C1339" s="84" t="s">
        <v>17</v>
      </c>
      <c r="D1339" s="85">
        <f t="shared" ref="D1339" si="1618">250000/E1339</f>
        <v>632.911392405063</v>
      </c>
      <c r="E1339" s="88">
        <v>395</v>
      </c>
      <c r="F1339" s="88">
        <v>399.9</v>
      </c>
      <c r="G1339" s="86">
        <v>0</v>
      </c>
      <c r="H1339" s="67">
        <f t="shared" ref="H1339" si="1619">IF(C1339="BUY",(F1339-E1339)*D1339,(E1339-F1339)*D1339)</f>
        <v>3101.2658227848</v>
      </c>
      <c r="I1339" s="67" t="str">
        <f t="shared" ref="I1339" si="1620">IF(G1339=0,"0.00",IF(C1339="BUY",(G1339-F1339)*D1339,(F1339-G1339)*D1339))</f>
        <v>0.00</v>
      </c>
      <c r="J1339" s="67">
        <f t="shared" si="1583"/>
        <v>3101.2658227848</v>
      </c>
      <c r="K1339" s="90"/>
      <c r="L1339" s="91"/>
      <c r="M1339" s="91"/>
      <c r="N1339" s="91"/>
      <c r="O1339" s="91"/>
      <c r="P1339" s="91"/>
      <c r="Q1339" s="91"/>
      <c r="R1339" s="91"/>
      <c r="S1339" s="91"/>
      <c r="T1339" s="91"/>
      <c r="U1339" s="91"/>
      <c r="V1339" s="91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  <c r="BO1339" s="91"/>
      <c r="BP1339" s="91"/>
      <c r="BQ1339" s="93"/>
    </row>
    <row r="1340" s="34" customFormat="1" ht="14.25" spans="1:69">
      <c r="A1340" s="83">
        <v>44530</v>
      </c>
      <c r="B1340" s="82" t="s">
        <v>460</v>
      </c>
      <c r="C1340" s="84" t="s">
        <v>17</v>
      </c>
      <c r="D1340" s="85">
        <f t="shared" ref="D1340" si="1621">250000/E1340</f>
        <v>739.644970414201</v>
      </c>
      <c r="E1340" s="88">
        <v>338</v>
      </c>
      <c r="F1340" s="88">
        <v>344</v>
      </c>
      <c r="G1340" s="86">
        <v>0</v>
      </c>
      <c r="H1340" s="67">
        <f t="shared" ref="H1340" si="1622">IF(C1340="BUY",(F1340-E1340)*D1340,(E1340-F1340)*D1340)</f>
        <v>4437.86982248521</v>
      </c>
      <c r="I1340" s="67" t="str">
        <f t="shared" ref="I1340" si="1623">IF(G1340=0,"0.00",IF(C1340="BUY",(G1340-F1340)*D1340,(F1340-G1340)*D1340))</f>
        <v>0.00</v>
      </c>
      <c r="J1340" s="67">
        <f t="shared" si="1583"/>
        <v>4437.86982248521</v>
      </c>
      <c r="K1340" s="90"/>
      <c r="L1340" s="91"/>
      <c r="M1340" s="91"/>
      <c r="N1340" s="91"/>
      <c r="O1340" s="91"/>
      <c r="P1340" s="91"/>
      <c r="Q1340" s="91"/>
      <c r="R1340" s="91"/>
      <c r="S1340" s="91"/>
      <c r="T1340" s="91"/>
      <c r="U1340" s="91"/>
      <c r="V1340" s="91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91"/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  <c r="BN1340" s="91"/>
      <c r="BO1340" s="91"/>
      <c r="BP1340" s="91"/>
      <c r="BQ1340" s="93"/>
    </row>
    <row r="1341" s="34" customFormat="1" ht="14.25" spans="1:69">
      <c r="A1341" s="83">
        <v>44529</v>
      </c>
      <c r="B1341" s="82" t="s">
        <v>311</v>
      </c>
      <c r="C1341" s="84" t="s">
        <v>17</v>
      </c>
      <c r="D1341" s="85">
        <f t="shared" ref="D1341" si="1624">250000/E1341</f>
        <v>492.125984251969</v>
      </c>
      <c r="E1341" s="88">
        <v>508</v>
      </c>
      <c r="F1341" s="88">
        <v>498</v>
      </c>
      <c r="G1341" s="86">
        <v>0</v>
      </c>
      <c r="H1341" s="67">
        <f t="shared" ref="H1341" si="1625">IF(C1341="BUY",(F1341-E1341)*D1341,(E1341-F1341)*D1341)</f>
        <v>-4921.25984251969</v>
      </c>
      <c r="I1341" s="67" t="str">
        <f t="shared" ref="I1341" si="1626">IF(G1341=0,"0.00",IF(C1341="BUY",(G1341-F1341)*D1341,(F1341-G1341)*D1341))</f>
        <v>0.00</v>
      </c>
      <c r="J1341" s="67">
        <f t="shared" si="1583"/>
        <v>-4921.25984251969</v>
      </c>
      <c r="K1341" s="90"/>
      <c r="L1341" s="91"/>
      <c r="M1341" s="91"/>
      <c r="N1341" s="91"/>
      <c r="O1341" s="91"/>
      <c r="P1341" s="91"/>
      <c r="Q1341" s="91"/>
      <c r="R1341" s="91"/>
      <c r="S1341" s="91"/>
      <c r="T1341" s="91"/>
      <c r="U1341" s="91"/>
      <c r="V1341" s="91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91"/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  <c r="BN1341" s="91"/>
      <c r="BO1341" s="91"/>
      <c r="BP1341" s="91"/>
      <c r="BQ1341" s="93"/>
    </row>
    <row r="1342" s="34" customFormat="1" ht="14.25" spans="1:69">
      <c r="A1342" s="83">
        <v>44526</v>
      </c>
      <c r="B1342" s="82" t="s">
        <v>486</v>
      </c>
      <c r="C1342" s="84" t="s">
        <v>17</v>
      </c>
      <c r="D1342" s="85">
        <v>0</v>
      </c>
      <c r="E1342" s="88">
        <v>0</v>
      </c>
      <c r="F1342" s="88">
        <v>0</v>
      </c>
      <c r="G1342" s="86">
        <v>0</v>
      </c>
      <c r="H1342" s="67">
        <f t="shared" ref="H1342" si="1627">IF(C1342="BUY",(F1342-E1342)*D1342,(E1342-F1342)*D1342)</f>
        <v>0</v>
      </c>
      <c r="I1342" s="67" t="str">
        <f t="shared" ref="I1342" si="1628">IF(G1342=0,"0.00",IF(C1342="BUY",(G1342-F1342)*D1342,(F1342-G1342)*D1342))</f>
        <v>0.00</v>
      </c>
      <c r="J1342" s="67">
        <f t="shared" si="1583"/>
        <v>0</v>
      </c>
      <c r="K1342" s="90"/>
      <c r="L1342" s="91"/>
      <c r="M1342" s="91"/>
      <c r="N1342" s="91"/>
      <c r="O1342" s="91"/>
      <c r="P1342" s="91"/>
      <c r="Q1342" s="91"/>
      <c r="R1342" s="91"/>
      <c r="S1342" s="91"/>
      <c r="T1342" s="91"/>
      <c r="U1342" s="91"/>
      <c r="V1342" s="91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91"/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  <c r="BN1342" s="91"/>
      <c r="BO1342" s="91"/>
      <c r="BP1342" s="91"/>
      <c r="BQ1342" s="93"/>
    </row>
    <row r="1343" s="34" customFormat="1" ht="14.25" spans="1:69">
      <c r="A1343" s="83">
        <v>44526</v>
      </c>
      <c r="B1343" s="82" t="s">
        <v>487</v>
      </c>
      <c r="C1343" s="84" t="s">
        <v>17</v>
      </c>
      <c r="D1343" s="85">
        <f t="shared" ref="D1343" si="1629">250000/E1343</f>
        <v>781.25</v>
      </c>
      <c r="E1343" s="88">
        <v>320</v>
      </c>
      <c r="F1343" s="88">
        <v>323</v>
      </c>
      <c r="G1343" s="86">
        <v>0</v>
      </c>
      <c r="H1343" s="67">
        <f t="shared" ref="H1343" si="1630">IF(C1343="BUY",(F1343-E1343)*D1343,(E1343-F1343)*D1343)</f>
        <v>2343.75</v>
      </c>
      <c r="I1343" s="67" t="str">
        <f t="shared" ref="I1343" si="1631">IF(G1343=0,"0.00",IF(C1343="BUY",(G1343-F1343)*D1343,(F1343-G1343)*D1343))</f>
        <v>0.00</v>
      </c>
      <c r="J1343" s="67">
        <f t="shared" si="1583"/>
        <v>2343.75</v>
      </c>
      <c r="K1343" s="90"/>
      <c r="L1343" s="91"/>
      <c r="M1343" s="91"/>
      <c r="N1343" s="91"/>
      <c r="O1343" s="91"/>
      <c r="P1343" s="91"/>
      <c r="Q1343" s="91"/>
      <c r="R1343" s="91"/>
      <c r="S1343" s="91"/>
      <c r="T1343" s="91"/>
      <c r="U1343" s="91"/>
      <c r="V1343" s="91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91"/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  <c r="BN1343" s="91"/>
      <c r="BO1343" s="91"/>
      <c r="BP1343" s="91"/>
      <c r="BQ1343" s="93"/>
    </row>
    <row r="1344" s="34" customFormat="1" ht="14.25" spans="1:69">
      <c r="A1344" s="83">
        <v>44526</v>
      </c>
      <c r="B1344" s="82" t="s">
        <v>141</v>
      </c>
      <c r="C1344" s="84" t="s">
        <v>17</v>
      </c>
      <c r="D1344" s="85">
        <f t="shared" ref="D1344:D1346" si="1632">250000/E1344</f>
        <v>478.011472275335</v>
      </c>
      <c r="E1344" s="88">
        <v>523</v>
      </c>
      <c r="F1344" s="88">
        <v>515</v>
      </c>
      <c r="G1344" s="86">
        <v>0</v>
      </c>
      <c r="H1344" s="67">
        <f t="shared" ref="H1344" si="1633">IF(C1344="BUY",(F1344-E1344)*D1344,(E1344-F1344)*D1344)</f>
        <v>-3824.09177820268</v>
      </c>
      <c r="I1344" s="67" t="str">
        <f t="shared" ref="I1344" si="1634">IF(G1344=0,"0.00",IF(C1344="BUY",(G1344-F1344)*D1344,(F1344-G1344)*D1344))</f>
        <v>0.00</v>
      </c>
      <c r="J1344" s="67">
        <f t="shared" si="1583"/>
        <v>-3824.09177820268</v>
      </c>
      <c r="K1344" s="90"/>
      <c r="L1344" s="91"/>
      <c r="M1344" s="91"/>
      <c r="N1344" s="91"/>
      <c r="O1344" s="91"/>
      <c r="P1344" s="91"/>
      <c r="Q1344" s="91"/>
      <c r="R1344" s="91"/>
      <c r="S1344" s="91"/>
      <c r="T1344" s="91"/>
      <c r="U1344" s="91"/>
      <c r="V1344" s="91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91"/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  <c r="BN1344" s="91"/>
      <c r="BO1344" s="91"/>
      <c r="BP1344" s="91"/>
      <c r="BQ1344" s="93"/>
    </row>
    <row r="1345" s="34" customFormat="1" ht="14.25" spans="1:69">
      <c r="A1345" s="83">
        <v>44526</v>
      </c>
      <c r="B1345" s="82" t="s">
        <v>326</v>
      </c>
      <c r="C1345" s="84" t="s">
        <v>17</v>
      </c>
      <c r="D1345" s="85">
        <v>0</v>
      </c>
      <c r="E1345" s="88">
        <v>0</v>
      </c>
      <c r="F1345" s="88">
        <v>0</v>
      </c>
      <c r="G1345" s="86">
        <v>0</v>
      </c>
      <c r="H1345" s="67">
        <f t="shared" ref="H1345" si="1635">IF(C1345="BUY",(F1345-E1345)*D1345,(E1345-F1345)*D1345)</f>
        <v>0</v>
      </c>
      <c r="I1345" s="67" t="str">
        <f t="shared" ref="I1345" si="1636">IF(G1345=0,"0.00",IF(C1345="BUY",(G1345-F1345)*D1345,(F1345-G1345)*D1345))</f>
        <v>0.00</v>
      </c>
      <c r="J1345" s="67">
        <f t="shared" si="1583"/>
        <v>0</v>
      </c>
      <c r="K1345" s="90"/>
      <c r="L1345" s="91"/>
      <c r="M1345" s="91"/>
      <c r="N1345" s="91"/>
      <c r="O1345" s="91"/>
      <c r="P1345" s="91"/>
      <c r="Q1345" s="91"/>
      <c r="R1345" s="91"/>
      <c r="S1345" s="91"/>
      <c r="T1345" s="91"/>
      <c r="U1345" s="91"/>
      <c r="V1345" s="91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91"/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  <c r="BN1345" s="91"/>
      <c r="BO1345" s="91"/>
      <c r="BP1345" s="91"/>
      <c r="BQ1345" s="93"/>
    </row>
    <row r="1346" s="34" customFormat="1" ht="14.25" spans="1:69">
      <c r="A1346" s="83">
        <v>44525</v>
      </c>
      <c r="B1346" s="82" t="s">
        <v>372</v>
      </c>
      <c r="C1346" s="84" t="s">
        <v>17</v>
      </c>
      <c r="D1346" s="85">
        <f t="shared" si="1632"/>
        <v>502.008032128514</v>
      </c>
      <c r="E1346" s="88">
        <v>498</v>
      </c>
      <c r="F1346" s="88">
        <v>510</v>
      </c>
      <c r="G1346" s="86">
        <v>0</v>
      </c>
      <c r="H1346" s="67">
        <f t="shared" ref="H1346" si="1637">IF(C1346="BUY",(F1346-E1346)*D1346,(E1346-F1346)*D1346)</f>
        <v>6024.09638554217</v>
      </c>
      <c r="I1346" s="67" t="str">
        <f t="shared" ref="I1346" si="1638">IF(G1346=0,"0.00",IF(C1346="BUY",(G1346-F1346)*D1346,(F1346-G1346)*D1346))</f>
        <v>0.00</v>
      </c>
      <c r="J1346" s="67">
        <f t="shared" si="1583"/>
        <v>6024.09638554217</v>
      </c>
      <c r="K1346" s="90"/>
      <c r="L1346" s="91"/>
      <c r="M1346" s="91"/>
      <c r="N1346" s="91"/>
      <c r="O1346" s="91"/>
      <c r="P1346" s="91"/>
      <c r="Q1346" s="91"/>
      <c r="R1346" s="91"/>
      <c r="S1346" s="91"/>
      <c r="T1346" s="91"/>
      <c r="U1346" s="91"/>
      <c r="V1346" s="91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91"/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  <c r="BN1346" s="91"/>
      <c r="BO1346" s="91"/>
      <c r="BP1346" s="91"/>
      <c r="BQ1346" s="93"/>
    </row>
    <row r="1347" s="34" customFormat="1" ht="14.25" spans="1:69">
      <c r="A1347" s="83">
        <v>44525</v>
      </c>
      <c r="B1347" s="82" t="s">
        <v>232</v>
      </c>
      <c r="C1347" s="84" t="s">
        <v>17</v>
      </c>
      <c r="D1347" s="85">
        <f t="shared" ref="D1347" si="1639">250000/E1347</f>
        <v>299.186213499282</v>
      </c>
      <c r="E1347" s="88">
        <v>835.6</v>
      </c>
      <c r="F1347" s="88">
        <v>850</v>
      </c>
      <c r="G1347" s="86">
        <v>868</v>
      </c>
      <c r="H1347" s="67">
        <f t="shared" ref="H1347" si="1640">IF(C1347="BUY",(F1347-E1347)*D1347,(E1347-F1347)*D1347)</f>
        <v>4308.28147438965</v>
      </c>
      <c r="I1347" s="67">
        <f t="shared" ref="I1347" si="1641">IF(G1347=0,"0.00",IF(C1347="BUY",(G1347-F1347)*D1347,(F1347-G1347)*D1347))</f>
        <v>5385.35184298708</v>
      </c>
      <c r="J1347" s="67">
        <f t="shared" si="1583"/>
        <v>9693.63331737673</v>
      </c>
      <c r="K1347" s="90"/>
      <c r="L1347" s="91"/>
      <c r="M1347" s="91"/>
      <c r="N1347" s="91"/>
      <c r="O1347" s="91"/>
      <c r="P1347" s="91"/>
      <c r="Q1347" s="91"/>
      <c r="R1347" s="91"/>
      <c r="S1347" s="91"/>
      <c r="T1347" s="91"/>
      <c r="U1347" s="91"/>
      <c r="V1347" s="91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91"/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  <c r="BN1347" s="91"/>
      <c r="BO1347" s="91"/>
      <c r="BP1347" s="91"/>
      <c r="BQ1347" s="93"/>
    </row>
    <row r="1348" s="34" customFormat="1" ht="14.25" spans="1:69">
      <c r="A1348" s="83">
        <v>44523</v>
      </c>
      <c r="B1348" s="82" t="s">
        <v>488</v>
      </c>
      <c r="C1348" s="84" t="s">
        <v>17</v>
      </c>
      <c r="D1348" s="85">
        <f t="shared" ref="D1348" si="1642">250000/E1348</f>
        <v>523.012552301255</v>
      </c>
      <c r="E1348" s="88">
        <v>478</v>
      </c>
      <c r="F1348" s="88">
        <v>486</v>
      </c>
      <c r="G1348" s="86">
        <v>496</v>
      </c>
      <c r="H1348" s="67">
        <f t="shared" ref="H1348" si="1643">IF(C1348="BUY",(F1348-E1348)*D1348,(E1348-F1348)*D1348)</f>
        <v>4184.10041841004</v>
      </c>
      <c r="I1348" s="67">
        <f t="shared" ref="I1348" si="1644">IF(G1348=0,"0.00",IF(C1348="BUY",(G1348-F1348)*D1348,(F1348-G1348)*D1348))</f>
        <v>5230.12552301255</v>
      </c>
      <c r="J1348" s="67">
        <f t="shared" si="1583"/>
        <v>9414.2259414226</v>
      </c>
      <c r="K1348" s="90"/>
      <c r="L1348" s="91"/>
      <c r="M1348" s="91"/>
      <c r="N1348" s="91"/>
      <c r="O1348" s="91"/>
      <c r="P1348" s="91"/>
      <c r="Q1348" s="91"/>
      <c r="R1348" s="91"/>
      <c r="S1348" s="91"/>
      <c r="T1348" s="91"/>
      <c r="U1348" s="91"/>
      <c r="V1348" s="91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91"/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  <c r="BN1348" s="91"/>
      <c r="BO1348" s="91"/>
      <c r="BP1348" s="91"/>
      <c r="BQ1348" s="93"/>
    </row>
    <row r="1349" s="34" customFormat="1" ht="14.25" spans="1:69">
      <c r="A1349" s="83">
        <v>44523</v>
      </c>
      <c r="B1349" s="82" t="s">
        <v>460</v>
      </c>
      <c r="C1349" s="84" t="s">
        <v>17</v>
      </c>
      <c r="D1349" s="85">
        <f t="shared" ref="D1349" si="1645">250000/E1349</f>
        <v>791.139240506329</v>
      </c>
      <c r="E1349" s="88">
        <v>316</v>
      </c>
      <c r="F1349" s="88">
        <v>310.1</v>
      </c>
      <c r="G1349" s="86">
        <v>0</v>
      </c>
      <c r="H1349" s="67">
        <f t="shared" ref="H1349" si="1646">IF(C1349="BUY",(F1349-E1349)*D1349,(E1349-F1349)*D1349)</f>
        <v>-4667.72151898732</v>
      </c>
      <c r="I1349" s="67" t="str">
        <f t="shared" ref="I1349" si="1647">IF(G1349=0,"0.00",IF(C1349="BUY",(G1349-F1349)*D1349,(F1349-G1349)*D1349))</f>
        <v>0.00</v>
      </c>
      <c r="J1349" s="67">
        <f t="shared" si="1583"/>
        <v>-4667.72151898732</v>
      </c>
      <c r="K1349" s="90"/>
      <c r="L1349" s="91"/>
      <c r="M1349" s="91"/>
      <c r="N1349" s="91"/>
      <c r="O1349" s="91"/>
      <c r="P1349" s="91"/>
      <c r="Q1349" s="91"/>
      <c r="R1349" s="91"/>
      <c r="S1349" s="91"/>
      <c r="T1349" s="91"/>
      <c r="U1349" s="91"/>
      <c r="V1349" s="91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91"/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  <c r="BN1349" s="91"/>
      <c r="BO1349" s="91"/>
      <c r="BP1349" s="91"/>
      <c r="BQ1349" s="93"/>
    </row>
    <row r="1350" s="34" customFormat="1" ht="14.25" spans="1:69">
      <c r="A1350" s="83">
        <v>44522</v>
      </c>
      <c r="B1350" s="82" t="s">
        <v>489</v>
      </c>
      <c r="C1350" s="84" t="s">
        <v>17</v>
      </c>
      <c r="D1350" s="85">
        <f t="shared" ref="D1350" si="1648">250000/E1350</f>
        <v>847.457627118644</v>
      </c>
      <c r="E1350" s="88">
        <v>295</v>
      </c>
      <c r="F1350" s="88">
        <v>300</v>
      </c>
      <c r="G1350" s="86">
        <v>0</v>
      </c>
      <c r="H1350" s="67">
        <f t="shared" ref="H1350" si="1649">IF(C1350="BUY",(F1350-E1350)*D1350,(E1350-F1350)*D1350)</f>
        <v>4237.28813559322</v>
      </c>
      <c r="I1350" s="67" t="str">
        <f t="shared" ref="I1350" si="1650">IF(G1350=0,"0.00",IF(C1350="BUY",(G1350-F1350)*D1350,(F1350-G1350)*D1350))</f>
        <v>0.00</v>
      </c>
      <c r="J1350" s="67">
        <f t="shared" si="1583"/>
        <v>4237.28813559322</v>
      </c>
      <c r="K1350" s="90"/>
      <c r="L1350" s="91"/>
      <c r="M1350" s="91"/>
      <c r="N1350" s="91"/>
      <c r="O1350" s="91"/>
      <c r="P1350" s="91"/>
      <c r="Q1350" s="91"/>
      <c r="R1350" s="91"/>
      <c r="S1350" s="91"/>
      <c r="T1350" s="91"/>
      <c r="U1350" s="91"/>
      <c r="V1350" s="91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91"/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  <c r="BN1350" s="91"/>
      <c r="BO1350" s="91"/>
      <c r="BP1350" s="91"/>
      <c r="BQ1350" s="93"/>
    </row>
    <row r="1351" s="34" customFormat="1" ht="14.25" spans="1:69">
      <c r="A1351" s="83">
        <v>44522</v>
      </c>
      <c r="B1351" s="82" t="s">
        <v>391</v>
      </c>
      <c r="C1351" s="84" t="s">
        <v>17</v>
      </c>
      <c r="D1351" s="85">
        <f t="shared" ref="D1351" si="1651">250000/E1351</f>
        <v>485.436893203883</v>
      </c>
      <c r="E1351" s="88">
        <v>515</v>
      </c>
      <c r="F1351" s="88">
        <v>523</v>
      </c>
      <c r="G1351" s="86">
        <v>0</v>
      </c>
      <c r="H1351" s="67">
        <f t="shared" ref="H1351" si="1652">IF(C1351="BUY",(F1351-E1351)*D1351,(E1351-F1351)*D1351)</f>
        <v>3883.49514563107</v>
      </c>
      <c r="I1351" s="67" t="str">
        <f t="shared" ref="I1351" si="1653">IF(G1351=0,"0.00",IF(C1351="BUY",(G1351-F1351)*D1351,(F1351-G1351)*D1351))</f>
        <v>0.00</v>
      </c>
      <c r="J1351" s="67">
        <f t="shared" si="1583"/>
        <v>3883.49514563107</v>
      </c>
      <c r="K1351" s="90"/>
      <c r="L1351" s="91"/>
      <c r="M1351" s="91"/>
      <c r="N1351" s="91"/>
      <c r="O1351" s="91"/>
      <c r="P1351" s="91"/>
      <c r="Q1351" s="91"/>
      <c r="R1351" s="91"/>
      <c r="S1351" s="91"/>
      <c r="T1351" s="91"/>
      <c r="U1351" s="91"/>
      <c r="V1351" s="91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91"/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  <c r="BN1351" s="91"/>
      <c r="BO1351" s="91"/>
      <c r="BP1351" s="91"/>
      <c r="BQ1351" s="93"/>
    </row>
    <row r="1352" s="34" customFormat="1" ht="14.25" spans="1:69">
      <c r="A1352" s="83">
        <v>44518</v>
      </c>
      <c r="B1352" s="82" t="s">
        <v>490</v>
      </c>
      <c r="C1352" s="84" t="s">
        <v>17</v>
      </c>
      <c r="D1352" s="85">
        <f t="shared" ref="D1352" si="1654">250000/E1352</f>
        <v>123.152709359606</v>
      </c>
      <c r="E1352" s="88">
        <v>2030</v>
      </c>
      <c r="F1352" s="88">
        <v>2060</v>
      </c>
      <c r="G1352" s="86">
        <v>0</v>
      </c>
      <c r="H1352" s="67">
        <f t="shared" ref="H1352" si="1655">IF(C1352="BUY",(F1352-E1352)*D1352,(E1352-F1352)*D1352)</f>
        <v>3694.58128078818</v>
      </c>
      <c r="I1352" s="67" t="str">
        <f t="shared" ref="I1352" si="1656">IF(G1352=0,"0.00",IF(C1352="BUY",(G1352-F1352)*D1352,(F1352-G1352)*D1352))</f>
        <v>0.00</v>
      </c>
      <c r="J1352" s="67">
        <f t="shared" si="1583"/>
        <v>3694.58128078818</v>
      </c>
      <c r="K1352" s="90"/>
      <c r="L1352" s="91"/>
      <c r="M1352" s="91"/>
      <c r="N1352" s="91"/>
      <c r="O1352" s="91"/>
      <c r="P1352" s="91"/>
      <c r="Q1352" s="91"/>
      <c r="R1352" s="91"/>
      <c r="S1352" s="91"/>
      <c r="T1352" s="91"/>
      <c r="U1352" s="91"/>
      <c r="V1352" s="91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91"/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  <c r="BN1352" s="91"/>
      <c r="BO1352" s="91"/>
      <c r="BP1352" s="91"/>
      <c r="BQ1352" s="93"/>
    </row>
    <row r="1353" s="34" customFormat="1" ht="14.25" spans="1:69">
      <c r="A1353" s="83">
        <v>44518</v>
      </c>
      <c r="B1353" s="82" t="s">
        <v>218</v>
      </c>
      <c r="C1353" s="100" t="s">
        <v>477</v>
      </c>
      <c r="D1353" s="85">
        <f t="shared" ref="D1353:D1354" si="1657">250000/E1353</f>
        <v>321.33676092545</v>
      </c>
      <c r="E1353" s="88">
        <v>778</v>
      </c>
      <c r="F1353" s="88">
        <v>768</v>
      </c>
      <c r="G1353" s="86">
        <v>758</v>
      </c>
      <c r="H1353" s="67">
        <f t="shared" ref="H1353" si="1658">IF(C1353="BUY",(F1353-E1353)*D1353,(E1353-F1353)*D1353)</f>
        <v>3213.3676092545</v>
      </c>
      <c r="I1353" s="67">
        <f t="shared" ref="I1353" si="1659">IF(G1353=0,"0.00",IF(C1353="BUY",(G1353-F1353)*D1353,(F1353-G1353)*D1353))</f>
        <v>3213.3676092545</v>
      </c>
      <c r="J1353" s="67">
        <f t="shared" si="1583"/>
        <v>6426.735218509</v>
      </c>
      <c r="K1353" s="90"/>
      <c r="L1353" s="91"/>
      <c r="M1353" s="91"/>
      <c r="N1353" s="91"/>
      <c r="O1353" s="91"/>
      <c r="P1353" s="91"/>
      <c r="Q1353" s="91"/>
      <c r="R1353" s="91"/>
      <c r="S1353" s="91"/>
      <c r="T1353" s="91"/>
      <c r="U1353" s="91"/>
      <c r="V1353" s="91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91"/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  <c r="BN1353" s="91"/>
      <c r="BO1353" s="91"/>
      <c r="BP1353" s="91"/>
      <c r="BQ1353" s="93"/>
    </row>
    <row r="1354" s="34" customFormat="1" ht="14.25" spans="1:69">
      <c r="A1354" s="83">
        <v>44518</v>
      </c>
      <c r="B1354" s="82" t="s">
        <v>427</v>
      </c>
      <c r="C1354" s="84" t="s">
        <v>17</v>
      </c>
      <c r="D1354" s="85">
        <f t="shared" si="1657"/>
        <v>791.139240506329</v>
      </c>
      <c r="E1354" s="88">
        <v>316</v>
      </c>
      <c r="F1354" s="88">
        <v>309.9</v>
      </c>
      <c r="G1354" s="86">
        <v>0</v>
      </c>
      <c r="H1354" s="67">
        <f t="shared" ref="H1354" si="1660">IF(C1354="BUY",(F1354-E1354)*D1354,(E1354-F1354)*D1354)</f>
        <v>-4825.94936708863</v>
      </c>
      <c r="I1354" s="67" t="str">
        <f t="shared" ref="I1354" si="1661">IF(G1354=0,"0.00",IF(C1354="BUY",(G1354-F1354)*D1354,(F1354-G1354)*D1354))</f>
        <v>0.00</v>
      </c>
      <c r="J1354" s="67">
        <f t="shared" si="1583"/>
        <v>-4825.94936708863</v>
      </c>
      <c r="K1354" s="90"/>
      <c r="L1354" s="91"/>
      <c r="M1354" s="91"/>
      <c r="N1354" s="91"/>
      <c r="O1354" s="91"/>
      <c r="P1354" s="91"/>
      <c r="Q1354" s="91"/>
      <c r="R1354" s="91"/>
      <c r="S1354" s="91"/>
      <c r="T1354" s="91"/>
      <c r="U1354" s="91"/>
      <c r="V1354" s="91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91"/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  <c r="BN1354" s="91"/>
      <c r="BO1354" s="91"/>
      <c r="BP1354" s="91"/>
      <c r="BQ1354" s="93"/>
    </row>
    <row r="1355" s="34" customFormat="1" ht="14.25" spans="1:69">
      <c r="A1355" s="83">
        <v>44517</v>
      </c>
      <c r="B1355" s="82" t="s">
        <v>491</v>
      </c>
      <c r="C1355" s="84" t="s">
        <v>17</v>
      </c>
      <c r="D1355" s="85">
        <v>0</v>
      </c>
      <c r="E1355" s="88">
        <v>0</v>
      </c>
      <c r="F1355" s="88">
        <v>0</v>
      </c>
      <c r="G1355" s="86">
        <v>0</v>
      </c>
      <c r="H1355" s="67">
        <f t="shared" ref="H1355" si="1662">IF(C1355="BUY",(F1355-E1355)*D1355,(E1355-F1355)*D1355)</f>
        <v>0</v>
      </c>
      <c r="I1355" s="67" t="str">
        <f t="shared" ref="I1355" si="1663">IF(G1355=0,"0.00",IF(C1355="BUY",(G1355-F1355)*D1355,(F1355-G1355)*D1355))</f>
        <v>0.00</v>
      </c>
      <c r="J1355" s="67">
        <f t="shared" si="1583"/>
        <v>0</v>
      </c>
      <c r="K1355" s="90"/>
      <c r="L1355" s="91"/>
      <c r="M1355" s="91"/>
      <c r="N1355" s="91"/>
      <c r="O1355" s="91"/>
      <c r="P1355" s="91"/>
      <c r="Q1355" s="91"/>
      <c r="R1355" s="91"/>
      <c r="S1355" s="91"/>
      <c r="T1355" s="91"/>
      <c r="U1355" s="91"/>
      <c r="V1355" s="91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91"/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  <c r="BN1355" s="91"/>
      <c r="BO1355" s="91"/>
      <c r="BP1355" s="91"/>
      <c r="BQ1355" s="93"/>
    </row>
    <row r="1356" s="34" customFormat="1" ht="14.25" spans="1:69">
      <c r="A1356" s="83">
        <v>44516</v>
      </c>
      <c r="B1356" s="82" t="s">
        <v>492</v>
      </c>
      <c r="C1356" s="84" t="s">
        <v>17</v>
      </c>
      <c r="D1356" s="85">
        <f t="shared" ref="D1356" si="1664">250000/E1356</f>
        <v>294.117647058824</v>
      </c>
      <c r="E1356" s="88">
        <v>850</v>
      </c>
      <c r="F1356" s="88">
        <v>865</v>
      </c>
      <c r="G1356" s="86">
        <v>0</v>
      </c>
      <c r="H1356" s="67">
        <f t="shared" ref="H1356" si="1665">IF(C1356="BUY",(F1356-E1356)*D1356,(E1356-F1356)*D1356)</f>
        <v>4411.76470588235</v>
      </c>
      <c r="I1356" s="67" t="str">
        <f t="shared" ref="I1356" si="1666">IF(G1356=0,"0.00",IF(C1356="BUY",(G1356-F1356)*D1356,(F1356-G1356)*D1356))</f>
        <v>0.00</v>
      </c>
      <c r="J1356" s="67">
        <f t="shared" si="1583"/>
        <v>4411.76470588235</v>
      </c>
      <c r="K1356" s="90"/>
      <c r="L1356" s="91"/>
      <c r="M1356" s="91"/>
      <c r="N1356" s="91"/>
      <c r="O1356" s="91"/>
      <c r="P1356" s="91"/>
      <c r="Q1356" s="91"/>
      <c r="R1356" s="91"/>
      <c r="S1356" s="91"/>
      <c r="T1356" s="91"/>
      <c r="U1356" s="91"/>
      <c r="V1356" s="91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91"/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  <c r="BN1356" s="91"/>
      <c r="BO1356" s="91"/>
      <c r="BP1356" s="91"/>
      <c r="BQ1356" s="93"/>
    </row>
    <row r="1357" s="34" customFormat="1" ht="14.25" spans="1:69">
      <c r="A1357" s="83">
        <v>44516</v>
      </c>
      <c r="B1357" s="82" t="s">
        <v>493</v>
      </c>
      <c r="C1357" s="84" t="s">
        <v>17</v>
      </c>
      <c r="D1357" s="85">
        <f t="shared" ref="D1357" si="1667">250000/E1357</f>
        <v>545.85152838428</v>
      </c>
      <c r="E1357" s="88">
        <v>458</v>
      </c>
      <c r="F1357" s="88">
        <v>450</v>
      </c>
      <c r="G1357" s="86">
        <v>0</v>
      </c>
      <c r="H1357" s="67">
        <f t="shared" ref="H1357" si="1668">IF(C1357="BUY",(F1357-E1357)*D1357,(E1357-F1357)*D1357)</f>
        <v>-4366.81222707424</v>
      </c>
      <c r="I1357" s="67" t="str">
        <f t="shared" ref="I1357" si="1669">IF(G1357=0,"0.00",IF(C1357="BUY",(G1357-F1357)*D1357,(F1357-G1357)*D1357))</f>
        <v>0.00</v>
      </c>
      <c r="J1357" s="67">
        <f t="shared" si="1583"/>
        <v>-4366.81222707424</v>
      </c>
      <c r="K1357" s="90"/>
      <c r="L1357" s="91"/>
      <c r="M1357" s="91"/>
      <c r="N1357" s="91"/>
      <c r="O1357" s="91"/>
      <c r="P1357" s="91"/>
      <c r="Q1357" s="91"/>
      <c r="R1357" s="91"/>
      <c r="S1357" s="91"/>
      <c r="T1357" s="91"/>
      <c r="U1357" s="91"/>
      <c r="V1357" s="91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91"/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  <c r="BN1357" s="91"/>
      <c r="BO1357" s="91"/>
      <c r="BP1357" s="91"/>
      <c r="BQ1357" s="93"/>
    </row>
    <row r="1358" s="34" customFormat="1" ht="14.25" spans="1:69">
      <c r="A1358" s="83">
        <v>44516</v>
      </c>
      <c r="B1358" s="82" t="s">
        <v>406</v>
      </c>
      <c r="C1358" s="84" t="s">
        <v>17</v>
      </c>
      <c r="D1358" s="85">
        <f t="shared" ref="D1358" si="1670">250000/E1358</f>
        <v>440.140845070423</v>
      </c>
      <c r="E1358" s="88">
        <v>568</v>
      </c>
      <c r="F1358" s="88">
        <v>580</v>
      </c>
      <c r="G1358" s="86">
        <v>598</v>
      </c>
      <c r="H1358" s="67">
        <f t="shared" ref="H1358" si="1671">IF(C1358="BUY",(F1358-E1358)*D1358,(E1358-F1358)*D1358)</f>
        <v>5281.69014084507</v>
      </c>
      <c r="I1358" s="67">
        <f t="shared" ref="I1358" si="1672">IF(G1358=0,"0.00",IF(C1358="BUY",(G1358-F1358)*D1358,(F1358-G1358)*D1358))</f>
        <v>7922.53521126761</v>
      </c>
      <c r="J1358" s="67">
        <f t="shared" si="1583"/>
        <v>13204.2253521127</v>
      </c>
      <c r="K1358" s="90"/>
      <c r="L1358" s="91"/>
      <c r="M1358" s="91"/>
      <c r="N1358" s="91"/>
      <c r="O1358" s="91"/>
      <c r="P1358" s="91"/>
      <c r="Q1358" s="91"/>
      <c r="R1358" s="91"/>
      <c r="S1358" s="91"/>
      <c r="T1358" s="91"/>
      <c r="U1358" s="91"/>
      <c r="V1358" s="91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91"/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  <c r="BN1358" s="91"/>
      <c r="BO1358" s="91"/>
      <c r="BP1358" s="91"/>
      <c r="BQ1358" s="93"/>
    </row>
    <row r="1359" s="34" customFormat="1" ht="14.25" spans="1:69">
      <c r="A1359" s="83">
        <v>44515</v>
      </c>
      <c r="B1359" s="82" t="s">
        <v>494</v>
      </c>
      <c r="C1359" s="84" t="s">
        <v>17</v>
      </c>
      <c r="D1359" s="85">
        <f t="shared" ref="D1359" si="1673">250000/E1359</f>
        <v>156.25</v>
      </c>
      <c r="E1359" s="88">
        <v>1600</v>
      </c>
      <c r="F1359" s="88">
        <v>1620</v>
      </c>
      <c r="G1359" s="86">
        <v>1649</v>
      </c>
      <c r="H1359" s="67">
        <f t="shared" ref="H1359" si="1674">IF(C1359="BUY",(F1359-E1359)*D1359,(E1359-F1359)*D1359)</f>
        <v>3125</v>
      </c>
      <c r="I1359" s="67">
        <f t="shared" ref="I1359" si="1675">IF(G1359=0,"0.00",IF(C1359="BUY",(G1359-F1359)*D1359,(F1359-G1359)*D1359))</f>
        <v>4531.25</v>
      </c>
      <c r="J1359" s="67">
        <f t="shared" si="1583"/>
        <v>7656.25</v>
      </c>
      <c r="K1359" s="90"/>
      <c r="L1359" s="91"/>
      <c r="M1359" s="91"/>
      <c r="N1359" s="91"/>
      <c r="O1359" s="91"/>
      <c r="P1359" s="91"/>
      <c r="Q1359" s="91"/>
      <c r="R1359" s="91"/>
      <c r="S1359" s="91"/>
      <c r="T1359" s="91"/>
      <c r="U1359" s="91"/>
      <c r="V1359" s="91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91"/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  <c r="BN1359" s="91"/>
      <c r="BO1359" s="91"/>
      <c r="BP1359" s="91"/>
      <c r="BQ1359" s="93"/>
    </row>
    <row r="1360" s="34" customFormat="1" ht="14.25" spans="1:69">
      <c r="A1360" s="83">
        <v>44512</v>
      </c>
      <c r="B1360" s="82" t="s">
        <v>484</v>
      </c>
      <c r="C1360" s="84" t="s">
        <v>17</v>
      </c>
      <c r="D1360" s="85">
        <f t="shared" ref="D1360" si="1676">250000/E1360</f>
        <v>277.469478357381</v>
      </c>
      <c r="E1360" s="88">
        <v>901</v>
      </c>
      <c r="F1360" s="88">
        <v>915</v>
      </c>
      <c r="G1360" s="86">
        <v>930</v>
      </c>
      <c r="H1360" s="67">
        <f t="shared" ref="H1360" si="1677">IF(C1360="BUY",(F1360-E1360)*D1360,(E1360-F1360)*D1360)</f>
        <v>3884.57269700333</v>
      </c>
      <c r="I1360" s="67">
        <f t="shared" ref="I1360" si="1678">IF(G1360=0,"0.00",IF(C1360="BUY",(G1360-F1360)*D1360,(F1360-G1360)*D1360))</f>
        <v>4162.04217536071</v>
      </c>
      <c r="J1360" s="67">
        <f t="shared" si="1583"/>
        <v>8046.61487236404</v>
      </c>
      <c r="K1360" s="90"/>
      <c r="L1360" s="91"/>
      <c r="M1360" s="91"/>
      <c r="N1360" s="91"/>
      <c r="O1360" s="91"/>
      <c r="P1360" s="91"/>
      <c r="Q1360" s="91"/>
      <c r="R1360" s="91"/>
      <c r="S1360" s="91"/>
      <c r="T1360" s="91"/>
      <c r="U1360" s="91"/>
      <c r="V1360" s="91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  <c r="BO1360" s="91"/>
      <c r="BP1360" s="91"/>
      <c r="BQ1360" s="93"/>
    </row>
    <row r="1361" s="34" customFormat="1" ht="14.25" spans="1:69">
      <c r="A1361" s="83">
        <v>44511</v>
      </c>
      <c r="B1361" s="82" t="s">
        <v>432</v>
      </c>
      <c r="C1361" s="84" t="s">
        <v>17</v>
      </c>
      <c r="D1361" s="85">
        <f t="shared" ref="D1361" si="1679">250000/E1361</f>
        <v>197.160883280757</v>
      </c>
      <c r="E1361" s="88">
        <v>1268</v>
      </c>
      <c r="F1361" s="88">
        <v>1280</v>
      </c>
      <c r="G1361" s="86">
        <v>0</v>
      </c>
      <c r="H1361" s="67">
        <f t="shared" ref="H1361" si="1680">IF(C1361="BUY",(F1361-E1361)*D1361,(E1361-F1361)*D1361)</f>
        <v>2365.93059936909</v>
      </c>
      <c r="I1361" s="67" t="str">
        <f t="shared" ref="I1361" si="1681">IF(G1361=0,"0.00",IF(C1361="BUY",(G1361-F1361)*D1361,(F1361-G1361)*D1361))</f>
        <v>0.00</v>
      </c>
      <c r="J1361" s="67">
        <f t="shared" si="1583"/>
        <v>2365.93059936909</v>
      </c>
      <c r="K1361" s="90"/>
      <c r="L1361" s="91"/>
      <c r="M1361" s="91"/>
      <c r="N1361" s="91"/>
      <c r="O1361" s="91"/>
      <c r="P1361" s="91"/>
      <c r="Q1361" s="91"/>
      <c r="R1361" s="91"/>
      <c r="S1361" s="91"/>
      <c r="T1361" s="91"/>
      <c r="U1361" s="91"/>
      <c r="V1361" s="91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91"/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  <c r="BN1361" s="91"/>
      <c r="BO1361" s="91"/>
      <c r="BP1361" s="91"/>
      <c r="BQ1361" s="93"/>
    </row>
    <row r="1362" s="34" customFormat="1" ht="14.25" spans="1:69">
      <c r="A1362" s="83">
        <v>44510</v>
      </c>
      <c r="B1362" s="82" t="s">
        <v>257</v>
      </c>
      <c r="C1362" s="84" t="s">
        <v>17</v>
      </c>
      <c r="D1362" s="85">
        <f t="shared" ref="D1362" si="1682">250000/E1362</f>
        <v>632.911392405063</v>
      </c>
      <c r="E1362" s="88">
        <v>395</v>
      </c>
      <c r="F1362" s="88">
        <v>400</v>
      </c>
      <c r="G1362" s="86">
        <v>406</v>
      </c>
      <c r="H1362" s="67">
        <f t="shared" ref="H1362" si="1683">IF(C1362="BUY",(F1362-E1362)*D1362,(E1362-F1362)*D1362)</f>
        <v>3164.55696202532</v>
      </c>
      <c r="I1362" s="67">
        <f t="shared" ref="I1362" si="1684">IF(G1362=0,"0.00",IF(C1362="BUY",(G1362-F1362)*D1362,(F1362-G1362)*D1362))</f>
        <v>3797.46835443038</v>
      </c>
      <c r="J1362" s="67">
        <f t="shared" si="1583"/>
        <v>6962.0253164557</v>
      </c>
      <c r="K1362" s="90"/>
      <c r="L1362" s="91"/>
      <c r="M1362" s="91"/>
      <c r="N1362" s="91"/>
      <c r="O1362" s="91"/>
      <c r="P1362" s="91"/>
      <c r="Q1362" s="91"/>
      <c r="R1362" s="91"/>
      <c r="S1362" s="91"/>
      <c r="T1362" s="91"/>
      <c r="U1362" s="91"/>
      <c r="V1362" s="91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91"/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  <c r="BN1362" s="91"/>
      <c r="BO1362" s="91"/>
      <c r="BP1362" s="91"/>
      <c r="BQ1362" s="93"/>
    </row>
    <row r="1363" s="34" customFormat="1" ht="14.25" spans="1:69">
      <c r="A1363" s="83">
        <v>44509</v>
      </c>
      <c r="B1363" s="82" t="s">
        <v>495</v>
      </c>
      <c r="C1363" s="84" t="s">
        <v>17</v>
      </c>
      <c r="D1363" s="85">
        <f t="shared" ref="D1363" si="1685">250000/E1363</f>
        <v>287.35632183908</v>
      </c>
      <c r="E1363" s="88">
        <v>870</v>
      </c>
      <c r="F1363" s="88">
        <v>870</v>
      </c>
      <c r="G1363" s="86">
        <v>0</v>
      </c>
      <c r="H1363" s="67">
        <f t="shared" ref="H1363" si="1686">IF(C1363="BUY",(F1363-E1363)*D1363,(E1363-F1363)*D1363)</f>
        <v>0</v>
      </c>
      <c r="I1363" s="67" t="str">
        <f t="shared" ref="I1363" si="1687">IF(G1363=0,"0.00",IF(C1363="BUY",(G1363-F1363)*D1363,(F1363-G1363)*D1363))</f>
        <v>0.00</v>
      </c>
      <c r="J1363" s="67">
        <f t="shared" si="1583"/>
        <v>0</v>
      </c>
      <c r="K1363" s="90"/>
      <c r="L1363" s="91"/>
      <c r="M1363" s="91"/>
      <c r="N1363" s="91"/>
      <c r="O1363" s="91"/>
      <c r="P1363" s="91"/>
      <c r="Q1363" s="91"/>
      <c r="R1363" s="91"/>
      <c r="S1363" s="91"/>
      <c r="T1363" s="91"/>
      <c r="U1363" s="91"/>
      <c r="V1363" s="91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91"/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  <c r="BN1363" s="91"/>
      <c r="BO1363" s="91"/>
      <c r="BP1363" s="91"/>
      <c r="BQ1363" s="93"/>
    </row>
    <row r="1364" s="34" customFormat="1" ht="14.25" spans="1:69">
      <c r="A1364" s="83">
        <v>44508</v>
      </c>
      <c r="B1364" s="82" t="s">
        <v>496</v>
      </c>
      <c r="C1364" s="84" t="s">
        <v>17</v>
      </c>
      <c r="D1364" s="85">
        <f t="shared" ref="D1364" si="1688">250000/E1364</f>
        <v>915.750915750916</v>
      </c>
      <c r="E1364" s="88">
        <v>273</v>
      </c>
      <c r="F1364" s="88">
        <v>268</v>
      </c>
      <c r="G1364" s="86">
        <v>0</v>
      </c>
      <c r="H1364" s="67">
        <f t="shared" ref="H1364" si="1689">IF(C1364="BUY",(F1364-E1364)*D1364,(E1364-F1364)*D1364)</f>
        <v>-4578.75457875458</v>
      </c>
      <c r="I1364" s="67" t="str">
        <f t="shared" ref="I1364" si="1690">IF(G1364=0,"0.00",IF(C1364="BUY",(G1364-F1364)*D1364,(F1364-G1364)*D1364))</f>
        <v>0.00</v>
      </c>
      <c r="J1364" s="67">
        <f t="shared" si="1583"/>
        <v>-4578.75457875458</v>
      </c>
      <c r="K1364" s="90"/>
      <c r="L1364" s="91"/>
      <c r="M1364" s="91"/>
      <c r="N1364" s="91"/>
      <c r="O1364" s="91"/>
      <c r="P1364" s="91"/>
      <c r="Q1364" s="91"/>
      <c r="R1364" s="91"/>
      <c r="S1364" s="91"/>
      <c r="T1364" s="91"/>
      <c r="U1364" s="91"/>
      <c r="V1364" s="91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91"/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  <c r="BN1364" s="91"/>
      <c r="BO1364" s="91"/>
      <c r="BP1364" s="91"/>
      <c r="BQ1364" s="93"/>
    </row>
    <row r="1365" s="34" customFormat="1" ht="14.25" spans="1:69">
      <c r="A1365" s="83">
        <v>44502</v>
      </c>
      <c r="B1365" s="82" t="s">
        <v>454</v>
      </c>
      <c r="C1365" s="84" t="s">
        <v>17</v>
      </c>
      <c r="D1365" s="85">
        <f t="shared" ref="D1365" si="1691">250000/E1365</f>
        <v>152.448320019513</v>
      </c>
      <c r="E1365" s="88">
        <v>1639.9</v>
      </c>
      <c r="F1365" s="88">
        <v>1699</v>
      </c>
      <c r="G1365" s="86">
        <v>0</v>
      </c>
      <c r="H1365" s="67">
        <f t="shared" ref="H1365" si="1692">IF(C1365="BUY",(F1365-E1365)*D1365,(E1365-F1365)*D1365)</f>
        <v>9009.69571315323</v>
      </c>
      <c r="I1365" s="67" t="str">
        <f t="shared" ref="I1365" si="1693">IF(G1365=0,"0.00",IF(C1365="BUY",(G1365-F1365)*D1365,(F1365-G1365)*D1365))</f>
        <v>0.00</v>
      </c>
      <c r="J1365" s="67">
        <f t="shared" si="1583"/>
        <v>9009.69571315323</v>
      </c>
      <c r="K1365" s="90"/>
      <c r="L1365" s="91"/>
      <c r="M1365" s="91"/>
      <c r="N1365" s="91"/>
      <c r="O1365" s="91"/>
      <c r="P1365" s="91"/>
      <c r="Q1365" s="91"/>
      <c r="R1365" s="91"/>
      <c r="S1365" s="91"/>
      <c r="T1365" s="91"/>
      <c r="U1365" s="91"/>
      <c r="V1365" s="91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91"/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  <c r="BN1365" s="91"/>
      <c r="BO1365" s="91"/>
      <c r="BP1365" s="91"/>
      <c r="BQ1365" s="93"/>
    </row>
    <row r="1366" s="34" customFormat="1" ht="14.25" spans="1:69">
      <c r="A1366" s="83">
        <v>44502</v>
      </c>
      <c r="B1366" s="82" t="s">
        <v>454</v>
      </c>
      <c r="C1366" s="84" t="s">
        <v>17</v>
      </c>
      <c r="D1366" s="85">
        <f t="shared" ref="D1366" si="1694">250000/E1366</f>
        <v>160.25641025641</v>
      </c>
      <c r="E1366" s="88">
        <v>1560</v>
      </c>
      <c r="F1366" s="88">
        <v>1580</v>
      </c>
      <c r="G1366" s="86">
        <v>1615</v>
      </c>
      <c r="H1366" s="67">
        <f t="shared" ref="H1366" si="1695">IF(C1366="BUY",(F1366-E1366)*D1366,(E1366-F1366)*D1366)</f>
        <v>3205.12820512821</v>
      </c>
      <c r="I1366" s="67">
        <f t="shared" ref="I1366" si="1696">IF(G1366=0,"0.00",IF(C1366="BUY",(G1366-F1366)*D1366,(F1366-G1366)*D1366))</f>
        <v>5608.97435897436</v>
      </c>
      <c r="J1366" s="67">
        <f t="shared" si="1583"/>
        <v>8814.10256410256</v>
      </c>
      <c r="K1366" s="90"/>
      <c r="L1366" s="91"/>
      <c r="M1366" s="91"/>
      <c r="N1366" s="91"/>
      <c r="O1366" s="91"/>
      <c r="P1366" s="91"/>
      <c r="Q1366" s="91"/>
      <c r="R1366" s="91"/>
      <c r="S1366" s="91"/>
      <c r="T1366" s="91"/>
      <c r="U1366" s="91"/>
      <c r="V1366" s="91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91"/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  <c r="BN1366" s="91"/>
      <c r="BO1366" s="91"/>
      <c r="BP1366" s="91"/>
      <c r="BQ1366" s="93"/>
    </row>
    <row r="1367" s="34" customFormat="1" ht="14.25" spans="1:69">
      <c r="A1367" s="83">
        <v>44501</v>
      </c>
      <c r="B1367" s="82" t="s">
        <v>107</v>
      </c>
      <c r="C1367" s="84" t="s">
        <v>17</v>
      </c>
      <c r="D1367" s="85">
        <f t="shared" ref="D1367" si="1697">250000/E1367</f>
        <v>310.173697270471</v>
      </c>
      <c r="E1367" s="88">
        <v>806</v>
      </c>
      <c r="F1367" s="88">
        <v>820</v>
      </c>
      <c r="G1367" s="86">
        <v>838</v>
      </c>
      <c r="H1367" s="67">
        <f t="shared" ref="H1367" si="1698">IF(C1367="BUY",(F1367-E1367)*D1367,(E1367-F1367)*D1367)</f>
        <v>4342.4317617866</v>
      </c>
      <c r="I1367" s="67">
        <f t="shared" ref="I1367" si="1699">IF(G1367=0,"0.00",IF(C1367="BUY",(G1367-F1367)*D1367,(F1367-G1367)*D1367))</f>
        <v>5583.12655086849</v>
      </c>
      <c r="J1367" s="67">
        <f t="shared" si="1583"/>
        <v>9925.55831265509</v>
      </c>
      <c r="K1367" s="90"/>
      <c r="L1367" s="91"/>
      <c r="M1367" s="91"/>
      <c r="N1367" s="91"/>
      <c r="O1367" s="91"/>
      <c r="P1367" s="91"/>
      <c r="Q1367" s="91"/>
      <c r="R1367" s="91"/>
      <c r="S1367" s="91"/>
      <c r="T1367" s="91"/>
      <c r="U1367" s="91"/>
      <c r="V1367" s="91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91"/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  <c r="BN1367" s="91"/>
      <c r="BO1367" s="91"/>
      <c r="BP1367" s="91"/>
      <c r="BQ1367" s="93"/>
    </row>
    <row r="1368" s="34" customFormat="1" ht="14.25" spans="1:69">
      <c r="A1368" s="83">
        <v>44501</v>
      </c>
      <c r="B1368" s="82" t="s">
        <v>107</v>
      </c>
      <c r="C1368" s="84" t="s">
        <v>17</v>
      </c>
      <c r="D1368" s="85">
        <f t="shared" ref="D1368" si="1700">250000/E1368</f>
        <v>310.173697270471</v>
      </c>
      <c r="E1368" s="88">
        <v>806</v>
      </c>
      <c r="F1368" s="88">
        <v>820</v>
      </c>
      <c r="G1368" s="86">
        <v>838</v>
      </c>
      <c r="H1368" s="67">
        <f t="shared" ref="H1368" si="1701">IF(C1368="BUY",(F1368-E1368)*D1368,(E1368-F1368)*D1368)</f>
        <v>4342.4317617866</v>
      </c>
      <c r="I1368" s="67">
        <f t="shared" ref="I1368" si="1702">IF(G1368=0,"0.00",IF(C1368="BUY",(G1368-F1368)*D1368,(F1368-G1368)*D1368))</f>
        <v>5583.12655086849</v>
      </c>
      <c r="J1368" s="67">
        <f t="shared" si="1583"/>
        <v>9925.55831265509</v>
      </c>
      <c r="K1368" s="90"/>
      <c r="L1368" s="91"/>
      <c r="M1368" s="91"/>
      <c r="N1368" s="91"/>
      <c r="O1368" s="91"/>
      <c r="P1368" s="91"/>
      <c r="Q1368" s="91"/>
      <c r="R1368" s="91"/>
      <c r="S1368" s="91"/>
      <c r="T1368" s="91"/>
      <c r="U1368" s="91"/>
      <c r="V1368" s="91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91"/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  <c r="BN1368" s="91"/>
      <c r="BO1368" s="91"/>
      <c r="BP1368" s="91"/>
      <c r="BQ1368" s="93"/>
    </row>
    <row r="1369" s="34" customFormat="1" ht="14.25" spans="1:69">
      <c r="A1369" s="83">
        <v>44501</v>
      </c>
      <c r="B1369" s="82" t="s">
        <v>497</v>
      </c>
      <c r="C1369" s="84" t="s">
        <v>17</v>
      </c>
      <c r="D1369" s="85">
        <f t="shared" ref="D1369" si="1703">250000/E1369</f>
        <v>1461.98830409357</v>
      </c>
      <c r="E1369" s="88">
        <v>171</v>
      </c>
      <c r="F1369" s="88">
        <v>174.35</v>
      </c>
      <c r="G1369" s="86">
        <v>0</v>
      </c>
      <c r="H1369" s="67">
        <f t="shared" ref="H1369" si="1704">IF(C1369="BUY",(F1369-E1369)*D1369,(E1369-F1369)*D1369)</f>
        <v>4897.66081871344</v>
      </c>
      <c r="I1369" s="67" t="str">
        <f t="shared" ref="I1369" si="1705">IF(G1369=0,"0.00",IF(C1369="BUY",(G1369-F1369)*D1369,(F1369-G1369)*D1369))</f>
        <v>0.00</v>
      </c>
      <c r="J1369" s="67">
        <f t="shared" si="1583"/>
        <v>4897.66081871344</v>
      </c>
      <c r="K1369" s="90"/>
      <c r="L1369" s="91"/>
      <c r="M1369" s="91"/>
      <c r="N1369" s="91"/>
      <c r="O1369" s="91"/>
      <c r="P1369" s="91"/>
      <c r="Q1369" s="91"/>
      <c r="R1369" s="91"/>
      <c r="S1369" s="91"/>
      <c r="T1369" s="91"/>
      <c r="U1369" s="91"/>
      <c r="V1369" s="91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91"/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  <c r="BN1369" s="91"/>
      <c r="BO1369" s="91"/>
      <c r="BP1369" s="91"/>
      <c r="BQ1369" s="93"/>
    </row>
    <row r="1370" s="34" customFormat="1" ht="14.25" spans="1:69">
      <c r="A1370" s="83">
        <v>44497</v>
      </c>
      <c r="B1370" s="82" t="s">
        <v>435</v>
      </c>
      <c r="C1370" s="84" t="s">
        <v>17</v>
      </c>
      <c r="D1370" s="85">
        <f t="shared" ref="D1370" si="1706">250000/E1370</f>
        <v>316.455696202532</v>
      </c>
      <c r="E1370" s="88">
        <v>790</v>
      </c>
      <c r="F1370" s="88">
        <v>808</v>
      </c>
      <c r="G1370" s="86">
        <v>0</v>
      </c>
      <c r="H1370" s="67">
        <f t="shared" ref="H1370" si="1707">IF(C1370="BUY",(F1370-E1370)*D1370,(E1370-F1370)*D1370)</f>
        <v>5696.20253164557</v>
      </c>
      <c r="I1370" s="67" t="str">
        <f t="shared" ref="I1370" si="1708">IF(G1370=0,"0.00",IF(C1370="BUY",(G1370-F1370)*D1370,(F1370-G1370)*D1370))</f>
        <v>0.00</v>
      </c>
      <c r="J1370" s="67">
        <f t="shared" si="1583"/>
        <v>5696.20253164557</v>
      </c>
      <c r="K1370" s="90"/>
      <c r="L1370" s="91"/>
      <c r="M1370" s="91"/>
      <c r="N1370" s="91"/>
      <c r="O1370" s="91"/>
      <c r="P1370" s="91"/>
      <c r="Q1370" s="91"/>
      <c r="R1370" s="91"/>
      <c r="S1370" s="91"/>
      <c r="T1370" s="91"/>
      <c r="U1370" s="91"/>
      <c r="V1370" s="91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91"/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  <c r="BN1370" s="91"/>
      <c r="BO1370" s="91"/>
      <c r="BP1370" s="91"/>
      <c r="BQ1370" s="93"/>
    </row>
    <row r="1371" s="34" customFormat="1" ht="14.25" spans="1:69">
      <c r="A1371" s="83">
        <v>44496</v>
      </c>
      <c r="B1371" s="82" t="s">
        <v>311</v>
      </c>
      <c r="C1371" s="84" t="s">
        <v>17</v>
      </c>
      <c r="D1371" s="85">
        <f t="shared" ref="D1371" si="1709">250000/E1371</f>
        <v>442.477876106195</v>
      </c>
      <c r="E1371" s="88">
        <v>565</v>
      </c>
      <c r="F1371" s="88">
        <v>550</v>
      </c>
      <c r="G1371" s="86">
        <v>0</v>
      </c>
      <c r="H1371" s="67">
        <f t="shared" ref="H1371" si="1710">IF(C1371="BUY",(F1371-E1371)*D1371,(E1371-F1371)*D1371)</f>
        <v>-6637.16814159292</v>
      </c>
      <c r="I1371" s="67" t="str">
        <f t="shared" ref="I1371" si="1711">IF(G1371=0,"0.00",IF(C1371="BUY",(G1371-F1371)*D1371,(F1371-G1371)*D1371))</f>
        <v>0.00</v>
      </c>
      <c r="J1371" s="67">
        <f t="shared" si="1583"/>
        <v>-6637.16814159292</v>
      </c>
      <c r="K1371" s="90"/>
      <c r="L1371" s="91"/>
      <c r="M1371" s="91"/>
      <c r="N1371" s="91"/>
      <c r="O1371" s="91"/>
      <c r="P1371" s="91"/>
      <c r="Q1371" s="91"/>
      <c r="R1371" s="91"/>
      <c r="S1371" s="91"/>
      <c r="T1371" s="91"/>
      <c r="U1371" s="91"/>
      <c r="V1371" s="91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91"/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  <c r="BN1371" s="91"/>
      <c r="BO1371" s="91"/>
      <c r="BP1371" s="91"/>
      <c r="BQ1371" s="93"/>
    </row>
    <row r="1372" s="34" customFormat="1" ht="14.25" spans="1:69">
      <c r="A1372" s="83">
        <v>44495</v>
      </c>
      <c r="B1372" s="82" t="s">
        <v>460</v>
      </c>
      <c r="C1372" s="84" t="s">
        <v>17</v>
      </c>
      <c r="D1372" s="85">
        <f t="shared" ref="D1372" si="1712">250000/E1372</f>
        <v>833.333333333333</v>
      </c>
      <c r="E1372" s="88">
        <v>300</v>
      </c>
      <c r="F1372" s="88">
        <v>303</v>
      </c>
      <c r="G1372" s="86">
        <v>0</v>
      </c>
      <c r="H1372" s="67">
        <f t="shared" ref="H1372" si="1713">IF(C1372="BUY",(F1372-E1372)*D1372,(E1372-F1372)*D1372)</f>
        <v>2500</v>
      </c>
      <c r="I1372" s="67" t="str">
        <f t="shared" ref="I1372" si="1714">IF(G1372=0,"0.00",IF(C1372="BUY",(G1372-F1372)*D1372,(F1372-G1372)*D1372))</f>
        <v>0.00</v>
      </c>
      <c r="J1372" s="67">
        <f t="shared" si="1583"/>
        <v>2500</v>
      </c>
      <c r="K1372" s="90"/>
      <c r="L1372" s="91"/>
      <c r="M1372" s="91"/>
      <c r="N1372" s="91"/>
      <c r="O1372" s="91"/>
      <c r="P1372" s="91"/>
      <c r="Q1372" s="91"/>
      <c r="R1372" s="91"/>
      <c r="S1372" s="91"/>
      <c r="T1372" s="91"/>
      <c r="U1372" s="91"/>
      <c r="V1372" s="91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91"/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  <c r="BN1372" s="91"/>
      <c r="BO1372" s="91"/>
      <c r="BP1372" s="91"/>
      <c r="BQ1372" s="93"/>
    </row>
    <row r="1373" s="34" customFormat="1" ht="14.25" spans="1:69">
      <c r="A1373" s="83">
        <v>44495</v>
      </c>
      <c r="B1373" s="82" t="s">
        <v>442</v>
      </c>
      <c r="C1373" s="84" t="s">
        <v>17</v>
      </c>
      <c r="D1373" s="85">
        <f t="shared" ref="D1373" si="1715">250000/E1373</f>
        <v>318.106629342155</v>
      </c>
      <c r="E1373" s="88">
        <v>785.9</v>
      </c>
      <c r="F1373" s="88">
        <v>780</v>
      </c>
      <c r="G1373" s="86">
        <v>0</v>
      </c>
      <c r="H1373" s="67">
        <f t="shared" ref="H1373" si="1716">IF(C1373="BUY",(F1373-E1373)*D1373,(E1373-F1373)*D1373)</f>
        <v>-1876.82911311871</v>
      </c>
      <c r="I1373" s="67" t="str">
        <f t="shared" ref="I1373" si="1717">IF(G1373=0,"0.00",IF(C1373="BUY",(G1373-F1373)*D1373,(F1373-G1373)*D1373))</f>
        <v>0.00</v>
      </c>
      <c r="J1373" s="67">
        <f t="shared" si="1583"/>
        <v>-1876.82911311871</v>
      </c>
      <c r="K1373" s="90"/>
      <c r="L1373" s="91"/>
      <c r="M1373" s="91"/>
      <c r="N1373" s="91"/>
      <c r="O1373" s="91"/>
      <c r="P1373" s="91"/>
      <c r="Q1373" s="91"/>
      <c r="R1373" s="91"/>
      <c r="S1373" s="91"/>
      <c r="T1373" s="91"/>
      <c r="U1373" s="91"/>
      <c r="V1373" s="91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91"/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  <c r="BN1373" s="91"/>
      <c r="BO1373" s="91"/>
      <c r="BP1373" s="91"/>
      <c r="BQ1373" s="93"/>
    </row>
    <row r="1374" s="34" customFormat="1" ht="14.25" spans="1:69">
      <c r="A1374" s="83">
        <v>44494</v>
      </c>
      <c r="B1374" s="82" t="s">
        <v>415</v>
      </c>
      <c r="C1374" s="84" t="s">
        <v>17</v>
      </c>
      <c r="D1374" s="85">
        <f t="shared" ref="D1374" si="1718">250000/E1374</f>
        <v>107.066381156317</v>
      </c>
      <c r="E1374" s="88">
        <v>2335</v>
      </c>
      <c r="F1374" s="88">
        <v>2368</v>
      </c>
      <c r="G1374" s="86">
        <v>0</v>
      </c>
      <c r="H1374" s="67">
        <f t="shared" ref="H1374" si="1719">IF(C1374="BUY",(F1374-E1374)*D1374,(E1374-F1374)*D1374)</f>
        <v>3533.19057815846</v>
      </c>
      <c r="I1374" s="67" t="str">
        <f t="shared" ref="I1374" si="1720">IF(G1374=0,"0.00",IF(C1374="BUY",(G1374-F1374)*D1374,(F1374-G1374)*D1374))</f>
        <v>0.00</v>
      </c>
      <c r="J1374" s="67">
        <f t="shared" si="1583"/>
        <v>3533.19057815846</v>
      </c>
      <c r="K1374" s="90"/>
      <c r="L1374" s="91"/>
      <c r="M1374" s="91"/>
      <c r="N1374" s="91"/>
      <c r="O1374" s="91"/>
      <c r="P1374" s="91"/>
      <c r="Q1374" s="91"/>
      <c r="R1374" s="91"/>
      <c r="S1374" s="91"/>
      <c r="T1374" s="91"/>
      <c r="U1374" s="91"/>
      <c r="V1374" s="91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91"/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  <c r="BN1374" s="91"/>
      <c r="BO1374" s="91"/>
      <c r="BP1374" s="91"/>
      <c r="BQ1374" s="93"/>
    </row>
    <row r="1375" s="34" customFormat="1" ht="14.25" spans="1:69">
      <c r="A1375" s="83">
        <v>44489</v>
      </c>
      <c r="B1375" s="82" t="s">
        <v>343</v>
      </c>
      <c r="C1375" s="84" t="s">
        <v>17</v>
      </c>
      <c r="D1375" s="85">
        <f t="shared" ref="D1375" si="1721">250000/E1375</f>
        <v>2659.57446808511</v>
      </c>
      <c r="E1375" s="88">
        <v>94</v>
      </c>
      <c r="F1375" s="88">
        <v>96</v>
      </c>
      <c r="G1375" s="86">
        <v>0</v>
      </c>
      <c r="H1375" s="67">
        <f t="shared" ref="H1375" si="1722">IF(C1375="BUY",(F1375-E1375)*D1375,(E1375-F1375)*D1375)</f>
        <v>5319.14893617021</v>
      </c>
      <c r="I1375" s="67" t="str">
        <f t="shared" ref="I1375" si="1723">IF(G1375=0,"0.00",IF(C1375="BUY",(G1375-F1375)*D1375,(F1375-G1375)*D1375))</f>
        <v>0.00</v>
      </c>
      <c r="J1375" s="67">
        <f t="shared" si="1583"/>
        <v>5319.14893617021</v>
      </c>
      <c r="K1375" s="90"/>
      <c r="L1375" s="91"/>
      <c r="M1375" s="91"/>
      <c r="N1375" s="91"/>
      <c r="O1375" s="91"/>
      <c r="P1375" s="91"/>
      <c r="Q1375" s="91"/>
      <c r="R1375" s="91"/>
      <c r="S1375" s="91"/>
      <c r="T1375" s="91"/>
      <c r="U1375" s="91"/>
      <c r="V1375" s="91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91"/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  <c r="BN1375" s="91"/>
      <c r="BO1375" s="91"/>
      <c r="BP1375" s="91"/>
      <c r="BQ1375" s="93"/>
    </row>
    <row r="1376" s="34" customFormat="1" ht="14.25" spans="1:69">
      <c r="A1376" s="83">
        <v>44489</v>
      </c>
      <c r="B1376" s="82" t="s">
        <v>498</v>
      </c>
      <c r="C1376" s="84" t="s">
        <v>17</v>
      </c>
      <c r="D1376" s="85">
        <f t="shared" ref="D1376" si="1724">250000/E1376</f>
        <v>494.071146245059</v>
      </c>
      <c r="E1376" s="88">
        <v>506</v>
      </c>
      <c r="F1376" s="88">
        <v>513.65</v>
      </c>
      <c r="G1376" s="86">
        <v>0</v>
      </c>
      <c r="H1376" s="67">
        <f t="shared" ref="H1376" si="1725">IF(C1376="BUY",(F1376-E1376)*D1376,(E1376-F1376)*D1376)</f>
        <v>3779.64426877469</v>
      </c>
      <c r="I1376" s="67" t="str">
        <f t="shared" ref="I1376" si="1726">IF(G1376=0,"0.00",IF(C1376="BUY",(G1376-F1376)*D1376,(F1376-G1376)*D1376))</f>
        <v>0.00</v>
      </c>
      <c r="J1376" s="67">
        <f t="shared" si="1583"/>
        <v>3779.64426877469</v>
      </c>
      <c r="K1376" s="90"/>
      <c r="L1376" s="91"/>
      <c r="M1376" s="91"/>
      <c r="N1376" s="91"/>
      <c r="O1376" s="91"/>
      <c r="P1376" s="91"/>
      <c r="Q1376" s="91"/>
      <c r="R1376" s="91"/>
      <c r="S1376" s="91"/>
      <c r="T1376" s="91"/>
      <c r="U1376" s="91"/>
      <c r="V1376" s="91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91"/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  <c r="BN1376" s="91"/>
      <c r="BO1376" s="91"/>
      <c r="BP1376" s="91"/>
      <c r="BQ1376" s="93"/>
    </row>
    <row r="1377" s="34" customFormat="1" ht="14.25" spans="1:69">
      <c r="A1377" s="83">
        <v>44488</v>
      </c>
      <c r="B1377" s="82" t="s">
        <v>423</v>
      </c>
      <c r="C1377" s="84" t="s">
        <v>17</v>
      </c>
      <c r="D1377" s="85">
        <f t="shared" ref="D1377" si="1727">250000/E1377</f>
        <v>877.19298245614</v>
      </c>
      <c r="E1377" s="88">
        <v>285</v>
      </c>
      <c r="F1377" s="88">
        <v>290</v>
      </c>
      <c r="G1377" s="86">
        <v>296</v>
      </c>
      <c r="H1377" s="67">
        <f t="shared" ref="H1377" si="1728">IF(C1377="BUY",(F1377-E1377)*D1377,(E1377-F1377)*D1377)</f>
        <v>4385.9649122807</v>
      </c>
      <c r="I1377" s="67">
        <f t="shared" ref="I1377" si="1729">IF(G1377=0,"0.00",IF(C1377="BUY",(G1377-F1377)*D1377,(F1377-G1377)*D1377))</f>
        <v>5263.15789473684</v>
      </c>
      <c r="J1377" s="67">
        <f t="shared" si="1583"/>
        <v>9649.12280701755</v>
      </c>
      <c r="K1377" s="90"/>
      <c r="L1377" s="91"/>
      <c r="M1377" s="91"/>
      <c r="N1377" s="91"/>
      <c r="O1377" s="91"/>
      <c r="P1377" s="91"/>
      <c r="Q1377" s="91"/>
      <c r="R1377" s="91"/>
      <c r="S1377" s="91"/>
      <c r="T1377" s="91"/>
      <c r="U1377" s="91"/>
      <c r="V1377" s="91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  <c r="BO1377" s="91"/>
      <c r="BP1377" s="91"/>
      <c r="BQ1377" s="93"/>
    </row>
    <row r="1378" s="34" customFormat="1" ht="14.25" spans="1:69">
      <c r="A1378" s="83">
        <v>44488</v>
      </c>
      <c r="B1378" s="82" t="s">
        <v>244</v>
      </c>
      <c r="C1378" s="84" t="s">
        <v>17</v>
      </c>
      <c r="D1378" s="85">
        <f t="shared" ref="D1378" si="1730">250000/E1378</f>
        <v>563.063063063063</v>
      </c>
      <c r="E1378" s="88">
        <v>444</v>
      </c>
      <c r="F1378" s="88">
        <v>438</v>
      </c>
      <c r="G1378" s="86">
        <v>0</v>
      </c>
      <c r="H1378" s="67">
        <f t="shared" ref="H1378" si="1731">IF(C1378="BUY",(F1378-E1378)*D1378,(E1378-F1378)*D1378)</f>
        <v>-3378.37837837838</v>
      </c>
      <c r="I1378" s="67" t="str">
        <f t="shared" ref="I1378" si="1732">IF(G1378=0,"0.00",IF(C1378="BUY",(G1378-F1378)*D1378,(F1378-G1378)*D1378))</f>
        <v>0.00</v>
      </c>
      <c r="J1378" s="67">
        <f t="shared" si="1583"/>
        <v>-3378.37837837838</v>
      </c>
      <c r="K1378" s="90"/>
      <c r="L1378" s="91"/>
      <c r="M1378" s="91"/>
      <c r="N1378" s="91"/>
      <c r="O1378" s="91"/>
      <c r="P1378" s="91"/>
      <c r="Q1378" s="91"/>
      <c r="R1378" s="91"/>
      <c r="S1378" s="91"/>
      <c r="T1378" s="91"/>
      <c r="U1378" s="91"/>
      <c r="V1378" s="91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91"/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  <c r="BN1378" s="91"/>
      <c r="BO1378" s="91"/>
      <c r="BP1378" s="91"/>
      <c r="BQ1378" s="93"/>
    </row>
    <row r="1379" s="34" customFormat="1" ht="14.25" spans="1:69">
      <c r="A1379" s="83">
        <v>44487</v>
      </c>
      <c r="B1379" s="82" t="s">
        <v>399</v>
      </c>
      <c r="C1379" s="84" t="s">
        <v>17</v>
      </c>
      <c r="D1379" s="85">
        <f t="shared" ref="D1379" si="1733">250000/E1379</f>
        <v>641.025641025641</v>
      </c>
      <c r="E1379" s="88">
        <v>390</v>
      </c>
      <c r="F1379" s="88">
        <v>395</v>
      </c>
      <c r="G1379" s="86">
        <v>0</v>
      </c>
      <c r="H1379" s="67">
        <f t="shared" ref="H1379" si="1734">IF(C1379="BUY",(F1379-E1379)*D1379,(E1379-F1379)*D1379)</f>
        <v>3205.12820512821</v>
      </c>
      <c r="I1379" s="67" t="str">
        <f t="shared" ref="I1379" si="1735">IF(G1379=0,"0.00",IF(C1379="BUY",(G1379-F1379)*D1379,(F1379-G1379)*D1379))</f>
        <v>0.00</v>
      </c>
      <c r="J1379" s="67">
        <f t="shared" si="1583"/>
        <v>3205.12820512821</v>
      </c>
      <c r="K1379" s="90"/>
      <c r="L1379" s="91"/>
      <c r="M1379" s="91"/>
      <c r="N1379" s="91"/>
      <c r="O1379" s="91"/>
      <c r="P1379" s="91"/>
      <c r="Q1379" s="91"/>
      <c r="R1379" s="91"/>
      <c r="S1379" s="91"/>
      <c r="T1379" s="91"/>
      <c r="U1379" s="91"/>
      <c r="V1379" s="91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  <c r="BO1379" s="91"/>
      <c r="BP1379" s="91"/>
      <c r="BQ1379" s="93"/>
    </row>
    <row r="1380" s="34" customFormat="1" ht="14.25" spans="1:69">
      <c r="A1380" s="83">
        <v>44483</v>
      </c>
      <c r="B1380" s="82" t="s">
        <v>411</v>
      </c>
      <c r="C1380" s="84" t="s">
        <v>17</v>
      </c>
      <c r="D1380" s="85">
        <f t="shared" ref="D1380" si="1736">250000/E1380</f>
        <v>508.130081300813</v>
      </c>
      <c r="E1380" s="88">
        <v>492</v>
      </c>
      <c r="F1380" s="88">
        <v>498</v>
      </c>
      <c r="G1380" s="86">
        <v>0</v>
      </c>
      <c r="H1380" s="67">
        <f t="shared" ref="H1380" si="1737">IF(C1380="BUY",(F1380-E1380)*D1380,(E1380-F1380)*D1380)</f>
        <v>3048.78048780488</v>
      </c>
      <c r="I1380" s="67" t="str">
        <f t="shared" ref="I1380" si="1738">IF(G1380=0,"0.00",IF(C1380="BUY",(G1380-F1380)*D1380,(F1380-G1380)*D1380))</f>
        <v>0.00</v>
      </c>
      <c r="J1380" s="67">
        <f t="shared" si="1583"/>
        <v>3048.78048780488</v>
      </c>
      <c r="K1380" s="90"/>
      <c r="L1380" s="91"/>
      <c r="M1380" s="91"/>
      <c r="N1380" s="91"/>
      <c r="O1380" s="91"/>
      <c r="P1380" s="91"/>
      <c r="Q1380" s="91"/>
      <c r="R1380" s="91"/>
      <c r="S1380" s="91"/>
      <c r="T1380" s="91"/>
      <c r="U1380" s="91"/>
      <c r="V1380" s="91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91"/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  <c r="BN1380" s="91"/>
      <c r="BO1380" s="91"/>
      <c r="BP1380" s="91"/>
      <c r="BQ1380" s="93"/>
    </row>
    <row r="1381" s="34" customFormat="1" ht="14.25" spans="1:69">
      <c r="A1381" s="83">
        <v>44482</v>
      </c>
      <c r="B1381" s="82" t="s">
        <v>499</v>
      </c>
      <c r="C1381" s="84" t="s">
        <v>17</v>
      </c>
      <c r="D1381" s="85">
        <f t="shared" ref="D1381" si="1739">250000/E1381</f>
        <v>811.688311688312</v>
      </c>
      <c r="E1381" s="88">
        <v>308</v>
      </c>
      <c r="F1381" s="88">
        <v>313</v>
      </c>
      <c r="G1381" s="86">
        <v>0</v>
      </c>
      <c r="H1381" s="67">
        <f t="shared" ref="H1381" si="1740">IF(C1381="BUY",(F1381-E1381)*D1381,(E1381-F1381)*D1381)</f>
        <v>4058.44155844156</v>
      </c>
      <c r="I1381" s="67" t="str">
        <f t="shared" ref="I1381" si="1741">IF(G1381=0,"0.00",IF(C1381="BUY",(G1381-F1381)*D1381,(F1381-G1381)*D1381))</f>
        <v>0.00</v>
      </c>
      <c r="J1381" s="67">
        <f t="shared" si="1583"/>
        <v>4058.44155844156</v>
      </c>
      <c r="K1381" s="90"/>
      <c r="L1381" s="91"/>
      <c r="M1381" s="91"/>
      <c r="N1381" s="91"/>
      <c r="O1381" s="91"/>
      <c r="P1381" s="91"/>
      <c r="Q1381" s="91"/>
      <c r="R1381" s="91"/>
      <c r="S1381" s="91"/>
      <c r="T1381" s="91"/>
      <c r="U1381" s="91"/>
      <c r="V1381" s="91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  <c r="BO1381" s="91"/>
      <c r="BP1381" s="91"/>
      <c r="BQ1381" s="93"/>
    </row>
    <row r="1382" s="34" customFormat="1" ht="14.25" spans="1:69">
      <c r="A1382" s="83">
        <v>44482</v>
      </c>
      <c r="B1382" s="82" t="s">
        <v>499</v>
      </c>
      <c r="C1382" s="84" t="s">
        <v>17</v>
      </c>
      <c r="D1382" s="85">
        <f t="shared" ref="D1382" si="1742">250000/E1382</f>
        <v>811.688311688312</v>
      </c>
      <c r="E1382" s="88">
        <v>308</v>
      </c>
      <c r="F1382" s="88">
        <v>313</v>
      </c>
      <c r="G1382" s="86">
        <v>0</v>
      </c>
      <c r="H1382" s="67">
        <f t="shared" ref="H1382" si="1743">IF(C1382="BUY",(F1382-E1382)*D1382,(E1382-F1382)*D1382)</f>
        <v>4058.44155844156</v>
      </c>
      <c r="I1382" s="67" t="str">
        <f t="shared" ref="I1382" si="1744">IF(G1382=0,"0.00",IF(C1382="BUY",(G1382-F1382)*D1382,(F1382-G1382)*D1382))</f>
        <v>0.00</v>
      </c>
      <c r="J1382" s="67">
        <f t="shared" si="1583"/>
        <v>4058.44155844156</v>
      </c>
      <c r="K1382" s="90"/>
      <c r="L1382" s="91"/>
      <c r="M1382" s="91"/>
      <c r="N1382" s="91"/>
      <c r="O1382" s="91"/>
      <c r="P1382" s="91"/>
      <c r="Q1382" s="91"/>
      <c r="R1382" s="91"/>
      <c r="S1382" s="91"/>
      <c r="T1382" s="91"/>
      <c r="U1382" s="91"/>
      <c r="V1382" s="91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91"/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  <c r="BN1382" s="91"/>
      <c r="BO1382" s="91"/>
      <c r="BP1382" s="91"/>
      <c r="BQ1382" s="93"/>
    </row>
    <row r="1383" s="34" customFormat="1" ht="14.25" spans="1:69">
      <c r="A1383" s="83">
        <v>44481</v>
      </c>
      <c r="B1383" s="82" t="s">
        <v>232</v>
      </c>
      <c r="C1383" s="84" t="s">
        <v>17</v>
      </c>
      <c r="D1383" s="85">
        <f t="shared" ref="D1383" si="1745">250000/E1383</f>
        <v>368.731563421829</v>
      </c>
      <c r="E1383" s="88">
        <v>678</v>
      </c>
      <c r="F1383" s="88">
        <v>690</v>
      </c>
      <c r="G1383" s="86">
        <v>0</v>
      </c>
      <c r="H1383" s="67">
        <f t="shared" ref="H1383" si="1746">IF(C1383="BUY",(F1383-E1383)*D1383,(E1383-F1383)*D1383)</f>
        <v>4424.77876106195</v>
      </c>
      <c r="I1383" s="67" t="str">
        <f t="shared" ref="I1383" si="1747">IF(G1383=0,"0.00",IF(C1383="BUY",(G1383-F1383)*D1383,(F1383-G1383)*D1383))</f>
        <v>0.00</v>
      </c>
      <c r="J1383" s="67">
        <f t="shared" si="1583"/>
        <v>4424.77876106195</v>
      </c>
      <c r="K1383" s="90"/>
      <c r="L1383" s="91"/>
      <c r="M1383" s="91"/>
      <c r="N1383" s="91"/>
      <c r="O1383" s="91"/>
      <c r="P1383" s="91"/>
      <c r="Q1383" s="91"/>
      <c r="R1383" s="91"/>
      <c r="S1383" s="91"/>
      <c r="T1383" s="91"/>
      <c r="U1383" s="91"/>
      <c r="V1383" s="91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91"/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  <c r="BN1383" s="91"/>
      <c r="BO1383" s="91"/>
      <c r="BP1383" s="91"/>
      <c r="BQ1383" s="93"/>
    </row>
    <row r="1384" s="34" customFormat="1" ht="14.25" spans="1:69">
      <c r="A1384" s="83">
        <v>44480</v>
      </c>
      <c r="B1384" s="82" t="s">
        <v>218</v>
      </c>
      <c r="C1384" s="84" t="s">
        <v>17</v>
      </c>
      <c r="D1384" s="85">
        <f t="shared" ref="D1384" si="1748">250000/E1384</f>
        <v>316.055625790139</v>
      </c>
      <c r="E1384" s="88">
        <v>791</v>
      </c>
      <c r="F1384" s="88">
        <v>800</v>
      </c>
      <c r="G1384" s="86">
        <v>818</v>
      </c>
      <c r="H1384" s="67">
        <f t="shared" ref="H1384" si="1749">IF(C1384="BUY",(F1384-E1384)*D1384,(E1384-F1384)*D1384)</f>
        <v>2844.50063211125</v>
      </c>
      <c r="I1384" s="67">
        <f t="shared" ref="I1384" si="1750">IF(G1384=0,"0.00",IF(C1384="BUY",(G1384-F1384)*D1384,(F1384-G1384)*D1384))</f>
        <v>5689.0012642225</v>
      </c>
      <c r="J1384" s="67">
        <f t="shared" si="1583"/>
        <v>8533.50189633375</v>
      </c>
      <c r="K1384" s="90"/>
      <c r="L1384" s="91"/>
      <c r="M1384" s="91"/>
      <c r="N1384" s="91"/>
      <c r="O1384" s="91"/>
      <c r="P1384" s="91"/>
      <c r="Q1384" s="91"/>
      <c r="R1384" s="91"/>
      <c r="S1384" s="91"/>
      <c r="T1384" s="91"/>
      <c r="U1384" s="91"/>
      <c r="V1384" s="91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91"/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  <c r="BN1384" s="91"/>
      <c r="BO1384" s="91"/>
      <c r="BP1384" s="91"/>
      <c r="BQ1384" s="93"/>
    </row>
    <row r="1385" s="34" customFormat="1" ht="14.25" spans="1:69">
      <c r="A1385" s="83">
        <v>44477</v>
      </c>
      <c r="B1385" s="82" t="s">
        <v>500</v>
      </c>
      <c r="C1385" s="84" t="s">
        <v>17</v>
      </c>
      <c r="D1385" s="85">
        <f t="shared" ref="D1385" si="1751">250000/E1385</f>
        <v>320.102432778489</v>
      </c>
      <c r="E1385" s="88">
        <v>781</v>
      </c>
      <c r="F1385" s="88">
        <v>768</v>
      </c>
      <c r="G1385" s="86">
        <v>0</v>
      </c>
      <c r="H1385" s="67">
        <f t="shared" ref="H1385" si="1752">IF(C1385="BUY",(F1385-E1385)*D1385,(E1385-F1385)*D1385)</f>
        <v>-4161.33162612036</v>
      </c>
      <c r="I1385" s="67" t="str">
        <f t="shared" ref="I1385" si="1753">IF(G1385=0,"0.00",IF(C1385="BUY",(G1385-F1385)*D1385,(F1385-G1385)*D1385))</f>
        <v>0.00</v>
      </c>
      <c r="J1385" s="67">
        <f t="shared" si="1583"/>
        <v>-4161.33162612036</v>
      </c>
      <c r="K1385" s="90"/>
      <c r="L1385" s="91"/>
      <c r="M1385" s="91"/>
      <c r="N1385" s="91"/>
      <c r="O1385" s="91"/>
      <c r="P1385" s="91"/>
      <c r="Q1385" s="91"/>
      <c r="R1385" s="91"/>
      <c r="S1385" s="91"/>
      <c r="T1385" s="91"/>
      <c r="U1385" s="91"/>
      <c r="V1385" s="91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91"/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  <c r="BN1385" s="91"/>
      <c r="BO1385" s="91"/>
      <c r="BP1385" s="91"/>
      <c r="BQ1385" s="93"/>
    </row>
    <row r="1386" s="34" customFormat="1" ht="14.25" spans="1:69">
      <c r="A1386" s="83">
        <v>44477</v>
      </c>
      <c r="B1386" s="82" t="s">
        <v>501</v>
      </c>
      <c r="C1386" s="84" t="s">
        <v>17</v>
      </c>
      <c r="D1386" s="85">
        <f t="shared" ref="D1386" si="1754">250000/E1386</f>
        <v>331.12582781457</v>
      </c>
      <c r="E1386" s="88">
        <v>755</v>
      </c>
      <c r="F1386" s="88">
        <v>767.8</v>
      </c>
      <c r="G1386" s="86">
        <v>0</v>
      </c>
      <c r="H1386" s="67">
        <f t="shared" ref="H1386" si="1755">IF(C1386="BUY",(F1386-E1386)*D1386,(E1386-F1386)*D1386)</f>
        <v>4238.41059602648</v>
      </c>
      <c r="I1386" s="67" t="str">
        <f t="shared" ref="I1386" si="1756">IF(G1386=0,"0.00",IF(C1386="BUY",(G1386-F1386)*D1386,(F1386-G1386)*D1386))</f>
        <v>0.00</v>
      </c>
      <c r="J1386" s="67">
        <f t="shared" si="1583"/>
        <v>4238.41059602648</v>
      </c>
      <c r="K1386" s="90"/>
      <c r="L1386" s="91"/>
      <c r="M1386" s="91"/>
      <c r="N1386" s="91"/>
      <c r="O1386" s="91"/>
      <c r="P1386" s="91"/>
      <c r="Q1386" s="91"/>
      <c r="R1386" s="91"/>
      <c r="S1386" s="91"/>
      <c r="T1386" s="91"/>
      <c r="U1386" s="91"/>
      <c r="V1386" s="91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91"/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  <c r="BN1386" s="91"/>
      <c r="BO1386" s="91"/>
      <c r="BP1386" s="91"/>
      <c r="BQ1386" s="93"/>
    </row>
    <row r="1387" s="34" customFormat="1" ht="14.25" spans="1:69">
      <c r="A1387" s="83">
        <v>44476</v>
      </c>
      <c r="B1387" s="82" t="s">
        <v>411</v>
      </c>
      <c r="C1387" s="84" t="s">
        <v>17</v>
      </c>
      <c r="D1387" s="85">
        <f t="shared" ref="D1387" si="1757">250000/E1387</f>
        <v>526.315789473684</v>
      </c>
      <c r="E1387" s="88">
        <v>475</v>
      </c>
      <c r="F1387" s="88">
        <v>485</v>
      </c>
      <c r="G1387" s="86">
        <v>0</v>
      </c>
      <c r="H1387" s="67">
        <f t="shared" ref="H1387" si="1758">IF(C1387="BUY",(F1387-E1387)*D1387,(E1387-F1387)*D1387)</f>
        <v>5263.15789473684</v>
      </c>
      <c r="I1387" s="67" t="str">
        <f t="shared" ref="I1387" si="1759">IF(G1387=0,"0.00",IF(C1387="BUY",(G1387-F1387)*D1387,(F1387-G1387)*D1387))</f>
        <v>0.00</v>
      </c>
      <c r="J1387" s="67">
        <f t="shared" si="1583"/>
        <v>5263.15789473684</v>
      </c>
      <c r="K1387" s="90"/>
      <c r="L1387" s="91"/>
      <c r="M1387" s="91"/>
      <c r="N1387" s="91"/>
      <c r="O1387" s="91"/>
      <c r="P1387" s="91"/>
      <c r="Q1387" s="91"/>
      <c r="R1387" s="91"/>
      <c r="S1387" s="91"/>
      <c r="T1387" s="91"/>
      <c r="U1387" s="91"/>
      <c r="V1387" s="91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91"/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  <c r="BN1387" s="91"/>
      <c r="BO1387" s="91"/>
      <c r="BP1387" s="91"/>
      <c r="BQ1387" s="93"/>
    </row>
    <row r="1388" s="34" customFormat="1" ht="14.25" spans="1:69">
      <c r="A1388" s="83">
        <v>44475</v>
      </c>
      <c r="B1388" s="82" t="s">
        <v>502</v>
      </c>
      <c r="C1388" s="84" t="s">
        <v>17</v>
      </c>
      <c r="D1388" s="85">
        <f t="shared" ref="D1388" si="1760">250000/E1388</f>
        <v>201.612903225806</v>
      </c>
      <c r="E1388" s="88">
        <v>1240</v>
      </c>
      <c r="F1388" s="88">
        <v>1215</v>
      </c>
      <c r="G1388" s="86">
        <v>0</v>
      </c>
      <c r="H1388" s="67">
        <f t="shared" ref="H1388" si="1761">IF(C1388="BUY",(F1388-E1388)*D1388,(E1388-F1388)*D1388)</f>
        <v>-5040.32258064516</v>
      </c>
      <c r="I1388" s="67" t="str">
        <f t="shared" ref="I1388" si="1762">IF(G1388=0,"0.00",IF(C1388="BUY",(G1388-F1388)*D1388,(F1388-G1388)*D1388))</f>
        <v>0.00</v>
      </c>
      <c r="J1388" s="67">
        <f t="shared" si="1583"/>
        <v>-5040.32258064516</v>
      </c>
      <c r="K1388" s="90"/>
      <c r="L1388" s="91"/>
      <c r="M1388" s="91"/>
      <c r="N1388" s="91"/>
      <c r="O1388" s="91"/>
      <c r="P1388" s="91"/>
      <c r="Q1388" s="91"/>
      <c r="R1388" s="91"/>
      <c r="S1388" s="91"/>
      <c r="T1388" s="91"/>
      <c r="U1388" s="91"/>
      <c r="V1388" s="91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91"/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  <c r="BN1388" s="91"/>
      <c r="BO1388" s="91"/>
      <c r="BP1388" s="91"/>
      <c r="BQ1388" s="93"/>
    </row>
    <row r="1389" s="34" customFormat="1" ht="14.25" spans="1:69">
      <c r="A1389" s="83">
        <v>44475</v>
      </c>
      <c r="B1389" s="82" t="s">
        <v>435</v>
      </c>
      <c r="C1389" s="84" t="s">
        <v>17</v>
      </c>
      <c r="D1389" s="85">
        <f t="shared" ref="D1389" si="1763">250000/E1389</f>
        <v>308.052492144661</v>
      </c>
      <c r="E1389" s="88">
        <v>811.55</v>
      </c>
      <c r="F1389" s="88">
        <v>825</v>
      </c>
      <c r="G1389" s="86">
        <v>0</v>
      </c>
      <c r="H1389" s="67">
        <f t="shared" ref="H1389" si="1764">IF(C1389="BUY",(F1389-E1389)*D1389,(E1389-F1389)*D1389)</f>
        <v>4143.30601934571</v>
      </c>
      <c r="I1389" s="67" t="str">
        <f t="shared" ref="I1389" si="1765">IF(G1389=0,"0.00",IF(C1389="BUY",(G1389-F1389)*D1389,(F1389-G1389)*D1389))</f>
        <v>0.00</v>
      </c>
      <c r="J1389" s="67">
        <f t="shared" si="1583"/>
        <v>4143.30601934571</v>
      </c>
      <c r="K1389" s="90"/>
      <c r="L1389" s="91"/>
      <c r="M1389" s="91"/>
      <c r="N1389" s="91"/>
      <c r="O1389" s="91"/>
      <c r="P1389" s="91"/>
      <c r="Q1389" s="91"/>
      <c r="R1389" s="91"/>
      <c r="S1389" s="91"/>
      <c r="T1389" s="91"/>
      <c r="U1389" s="91"/>
      <c r="V1389" s="91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91"/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  <c r="BN1389" s="91"/>
      <c r="BO1389" s="91"/>
      <c r="BP1389" s="91"/>
      <c r="BQ1389" s="93"/>
    </row>
    <row r="1390" s="34" customFormat="1" ht="14.25" spans="1:69">
      <c r="A1390" s="83">
        <v>44470</v>
      </c>
      <c r="B1390" s="82" t="s">
        <v>503</v>
      </c>
      <c r="C1390" s="84" t="s">
        <v>17</v>
      </c>
      <c r="D1390" s="85">
        <f t="shared" ref="D1390" si="1766">250000/E1390</f>
        <v>76.3358778625954</v>
      </c>
      <c r="E1390" s="88">
        <v>3275</v>
      </c>
      <c r="F1390" s="88">
        <v>3238</v>
      </c>
      <c r="G1390" s="86">
        <v>0</v>
      </c>
      <c r="H1390" s="67">
        <f t="shared" ref="H1390" si="1767">IF(C1390="BUY",(F1390-E1390)*D1390,(E1390-F1390)*D1390)</f>
        <v>-2824.42748091603</v>
      </c>
      <c r="I1390" s="67" t="str">
        <f t="shared" ref="I1390" si="1768">IF(G1390=0,"0.00",IF(C1390="BUY",(G1390-F1390)*D1390,(F1390-G1390)*D1390))</f>
        <v>0.00</v>
      </c>
      <c r="J1390" s="67">
        <f t="shared" ref="J1390:J1453" si="1769">I1390+H1390</f>
        <v>-2824.42748091603</v>
      </c>
      <c r="K1390" s="90"/>
      <c r="L1390" s="91"/>
      <c r="M1390" s="91"/>
      <c r="N1390" s="91"/>
      <c r="O1390" s="91"/>
      <c r="P1390" s="91"/>
      <c r="Q1390" s="91"/>
      <c r="R1390" s="91"/>
      <c r="S1390" s="91"/>
      <c r="T1390" s="91"/>
      <c r="U1390" s="91"/>
      <c r="V1390" s="91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91"/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  <c r="BN1390" s="91"/>
      <c r="BO1390" s="91"/>
      <c r="BP1390" s="91"/>
      <c r="BQ1390" s="93"/>
    </row>
    <row r="1391" s="34" customFormat="1" ht="14.25" spans="1:69">
      <c r="A1391" s="83">
        <v>44470</v>
      </c>
      <c r="B1391" s="82" t="s">
        <v>263</v>
      </c>
      <c r="C1391" s="84" t="s">
        <v>17</v>
      </c>
      <c r="D1391" s="85">
        <f t="shared" ref="D1391" si="1770">250000/E1391</f>
        <v>581.395348837209</v>
      </c>
      <c r="E1391" s="88">
        <v>430</v>
      </c>
      <c r="F1391" s="88">
        <v>435</v>
      </c>
      <c r="G1391" s="86">
        <v>0</v>
      </c>
      <c r="H1391" s="67">
        <f t="shared" ref="H1391" si="1771">IF(C1391="BUY",(F1391-E1391)*D1391,(E1391-F1391)*D1391)</f>
        <v>2906.97674418605</v>
      </c>
      <c r="I1391" s="67" t="str">
        <f t="shared" ref="I1391" si="1772">IF(G1391=0,"0.00",IF(C1391="BUY",(G1391-F1391)*D1391,(F1391-G1391)*D1391))</f>
        <v>0.00</v>
      </c>
      <c r="J1391" s="67">
        <f t="shared" si="1769"/>
        <v>2906.97674418605</v>
      </c>
      <c r="K1391" s="90"/>
      <c r="L1391" s="91"/>
      <c r="M1391" s="91"/>
      <c r="N1391" s="91"/>
      <c r="O1391" s="91"/>
      <c r="P1391" s="91"/>
      <c r="Q1391" s="91"/>
      <c r="R1391" s="91"/>
      <c r="S1391" s="91"/>
      <c r="T1391" s="91"/>
      <c r="U1391" s="91"/>
      <c r="V1391" s="91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91"/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  <c r="BN1391" s="91"/>
      <c r="BO1391" s="91"/>
      <c r="BP1391" s="91"/>
      <c r="BQ1391" s="93"/>
    </row>
    <row r="1392" s="34" customFormat="1" ht="14.25" spans="1:69">
      <c r="A1392" s="83">
        <v>44468</v>
      </c>
      <c r="B1392" s="82" t="s">
        <v>434</v>
      </c>
      <c r="C1392" s="84" t="s">
        <v>17</v>
      </c>
      <c r="D1392" s="85">
        <f t="shared" ref="D1392" si="1773">250000/E1392</f>
        <v>403.225806451613</v>
      </c>
      <c r="E1392" s="88">
        <v>620</v>
      </c>
      <c r="F1392" s="88">
        <v>630</v>
      </c>
      <c r="G1392" s="86">
        <v>643.8</v>
      </c>
      <c r="H1392" s="67">
        <f t="shared" ref="H1392" si="1774">IF(C1392="BUY",(F1392-E1392)*D1392,(E1392-F1392)*D1392)</f>
        <v>4032.25806451613</v>
      </c>
      <c r="I1392" s="67">
        <f t="shared" ref="I1392" si="1775">IF(G1392=0,"0.00",IF(C1392="BUY",(G1392-F1392)*D1392,(F1392-G1392)*D1392))</f>
        <v>5564.51612903224</v>
      </c>
      <c r="J1392" s="67">
        <f t="shared" si="1769"/>
        <v>9596.77419354837</v>
      </c>
      <c r="K1392" s="90"/>
      <c r="L1392" s="91"/>
      <c r="M1392" s="91"/>
      <c r="N1392" s="91"/>
      <c r="O1392" s="91"/>
      <c r="P1392" s="91"/>
      <c r="Q1392" s="91"/>
      <c r="R1392" s="91"/>
      <c r="S1392" s="91"/>
      <c r="T1392" s="91"/>
      <c r="U1392" s="91"/>
      <c r="V1392" s="91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91"/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  <c r="BN1392" s="91"/>
      <c r="BO1392" s="91"/>
      <c r="BP1392" s="91"/>
      <c r="BQ1392" s="93"/>
    </row>
    <row r="1393" s="34" customFormat="1" ht="14.25" spans="1:69">
      <c r="A1393" s="83">
        <v>44468</v>
      </c>
      <c r="B1393" s="82" t="s">
        <v>504</v>
      </c>
      <c r="C1393" s="84" t="s">
        <v>17</v>
      </c>
      <c r="D1393" s="85">
        <f t="shared" ref="D1393" si="1776">250000/E1393</f>
        <v>248.756218905473</v>
      </c>
      <c r="E1393" s="88">
        <v>1005</v>
      </c>
      <c r="F1393" s="88">
        <v>985</v>
      </c>
      <c r="G1393" s="86">
        <v>0</v>
      </c>
      <c r="H1393" s="67">
        <f t="shared" ref="H1393" si="1777">IF(C1393="BUY",(F1393-E1393)*D1393,(E1393-F1393)*D1393)</f>
        <v>-4975.12437810945</v>
      </c>
      <c r="I1393" s="67" t="str">
        <f t="shared" ref="I1393" si="1778">IF(G1393=0,"0.00",IF(C1393="BUY",(G1393-F1393)*D1393,(F1393-G1393)*D1393))</f>
        <v>0.00</v>
      </c>
      <c r="J1393" s="67">
        <f t="shared" si="1769"/>
        <v>-4975.12437810945</v>
      </c>
      <c r="K1393" s="90"/>
      <c r="L1393" s="91"/>
      <c r="M1393" s="91"/>
      <c r="N1393" s="91"/>
      <c r="O1393" s="91"/>
      <c r="P1393" s="91"/>
      <c r="Q1393" s="91"/>
      <c r="R1393" s="91"/>
      <c r="S1393" s="91"/>
      <c r="T1393" s="91"/>
      <c r="U1393" s="91"/>
      <c r="V1393" s="91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91"/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  <c r="BN1393" s="91"/>
      <c r="BO1393" s="91"/>
      <c r="BP1393" s="91"/>
      <c r="BQ1393" s="93"/>
    </row>
    <row r="1394" s="34" customFormat="1" ht="14.25" spans="1:69">
      <c r="A1394" s="83">
        <v>44467</v>
      </c>
      <c r="B1394" s="82" t="s">
        <v>402</v>
      </c>
      <c r="C1394" s="84" t="s">
        <v>17</v>
      </c>
      <c r="D1394" s="85">
        <f t="shared" ref="D1394" si="1779">250000/E1394</f>
        <v>652.741514360313</v>
      </c>
      <c r="E1394" s="88">
        <v>383</v>
      </c>
      <c r="F1394" s="88">
        <v>390</v>
      </c>
      <c r="G1394" s="86">
        <v>0</v>
      </c>
      <c r="H1394" s="67">
        <f t="shared" ref="H1394" si="1780">IF(C1394="BUY",(F1394-E1394)*D1394,(E1394-F1394)*D1394)</f>
        <v>4569.19060052219</v>
      </c>
      <c r="I1394" s="67" t="str">
        <f t="shared" ref="I1394" si="1781">IF(G1394=0,"0.00",IF(C1394="BUY",(G1394-F1394)*D1394,(F1394-G1394)*D1394))</f>
        <v>0.00</v>
      </c>
      <c r="J1394" s="67">
        <f t="shared" si="1769"/>
        <v>4569.19060052219</v>
      </c>
      <c r="K1394" s="90"/>
      <c r="L1394" s="91"/>
      <c r="M1394" s="91"/>
      <c r="N1394" s="91"/>
      <c r="O1394" s="91"/>
      <c r="P1394" s="91"/>
      <c r="Q1394" s="91"/>
      <c r="R1394" s="91"/>
      <c r="S1394" s="91"/>
      <c r="T1394" s="91"/>
      <c r="U1394" s="91"/>
      <c r="V1394" s="91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91"/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  <c r="BN1394" s="91"/>
      <c r="BO1394" s="91"/>
      <c r="BP1394" s="91"/>
      <c r="BQ1394" s="93"/>
    </row>
    <row r="1395" s="34" customFormat="1" ht="14.25" spans="1:69">
      <c r="A1395" s="83">
        <v>44466</v>
      </c>
      <c r="B1395" s="82" t="s">
        <v>422</v>
      </c>
      <c r="C1395" s="84" t="s">
        <v>17</v>
      </c>
      <c r="D1395" s="85">
        <f t="shared" ref="D1395" si="1782">250000/E1395</f>
        <v>1906.21425848265</v>
      </c>
      <c r="E1395" s="88">
        <v>131.15</v>
      </c>
      <c r="F1395" s="88">
        <v>133</v>
      </c>
      <c r="G1395" s="86">
        <v>136</v>
      </c>
      <c r="H1395" s="67">
        <f t="shared" ref="H1395" si="1783">IF(C1395="BUY",(F1395-E1395)*D1395,(E1395-F1395)*D1395)</f>
        <v>3526.4963781929</v>
      </c>
      <c r="I1395" s="67">
        <f t="shared" ref="I1395" si="1784">IF(G1395=0,"0.00",IF(C1395="BUY",(G1395-F1395)*D1395,(F1395-G1395)*D1395))</f>
        <v>5718.64277544796</v>
      </c>
      <c r="J1395" s="67">
        <f t="shared" si="1769"/>
        <v>9245.13915364086</v>
      </c>
      <c r="K1395" s="90"/>
      <c r="L1395" s="91"/>
      <c r="M1395" s="91"/>
      <c r="N1395" s="91"/>
      <c r="O1395" s="91"/>
      <c r="P1395" s="91"/>
      <c r="Q1395" s="91"/>
      <c r="R1395" s="91"/>
      <c r="S1395" s="91"/>
      <c r="T1395" s="91"/>
      <c r="U1395" s="91"/>
      <c r="V1395" s="91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91"/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  <c r="BN1395" s="91"/>
      <c r="BO1395" s="91"/>
      <c r="BP1395" s="91"/>
      <c r="BQ1395" s="93"/>
    </row>
    <row r="1396" s="34" customFormat="1" ht="14.25" spans="1:69">
      <c r="A1396" s="83">
        <v>44466</v>
      </c>
      <c r="B1396" s="82" t="s">
        <v>435</v>
      </c>
      <c r="C1396" s="84" t="s">
        <v>17</v>
      </c>
      <c r="D1396" s="85">
        <f t="shared" ref="D1396" si="1785">250000/E1396</f>
        <v>375.93984962406</v>
      </c>
      <c r="E1396" s="88">
        <v>665</v>
      </c>
      <c r="F1396" s="88">
        <v>680.6</v>
      </c>
      <c r="G1396" s="86">
        <v>0</v>
      </c>
      <c r="H1396" s="67">
        <f t="shared" ref="H1396" si="1786">IF(C1396="BUY",(F1396-E1396)*D1396,(E1396-F1396)*D1396)</f>
        <v>5864.66165413535</v>
      </c>
      <c r="I1396" s="67">
        <v>0</v>
      </c>
      <c r="J1396" s="67">
        <f t="shared" si="1769"/>
        <v>5864.66165413535</v>
      </c>
      <c r="K1396" s="90"/>
      <c r="L1396" s="91"/>
      <c r="M1396" s="91"/>
      <c r="N1396" s="91"/>
      <c r="O1396" s="91"/>
      <c r="P1396" s="91"/>
      <c r="Q1396" s="91"/>
      <c r="R1396" s="91"/>
      <c r="S1396" s="91"/>
      <c r="T1396" s="91"/>
      <c r="U1396" s="91"/>
      <c r="V1396" s="91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91"/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  <c r="BN1396" s="91"/>
      <c r="BO1396" s="91"/>
      <c r="BP1396" s="91"/>
      <c r="BQ1396" s="93"/>
    </row>
    <row r="1397" s="34" customFormat="1" ht="14.25" spans="1:69">
      <c r="A1397" s="83">
        <v>44466</v>
      </c>
      <c r="B1397" s="82" t="s">
        <v>442</v>
      </c>
      <c r="C1397" s="84" t="s">
        <v>17</v>
      </c>
      <c r="D1397" s="85">
        <f t="shared" ref="D1397" si="1787">250000/E1397</f>
        <v>375.375375375375</v>
      </c>
      <c r="E1397" s="88">
        <v>666</v>
      </c>
      <c r="F1397" s="88">
        <v>676</v>
      </c>
      <c r="G1397" s="86">
        <v>690</v>
      </c>
      <c r="H1397" s="67">
        <f t="shared" ref="H1397" si="1788">IF(C1397="BUY",(F1397-E1397)*D1397,(E1397-F1397)*D1397)</f>
        <v>3753.75375375375</v>
      </c>
      <c r="I1397" s="67">
        <v>0</v>
      </c>
      <c r="J1397" s="67">
        <f t="shared" si="1769"/>
        <v>3753.75375375375</v>
      </c>
      <c r="K1397" s="90"/>
      <c r="L1397" s="91"/>
      <c r="M1397" s="91"/>
      <c r="N1397" s="91"/>
      <c r="O1397" s="91"/>
      <c r="P1397" s="91"/>
      <c r="Q1397" s="91"/>
      <c r="R1397" s="91"/>
      <c r="S1397" s="91"/>
      <c r="T1397" s="91"/>
      <c r="U1397" s="91"/>
      <c r="V1397" s="91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  <c r="BO1397" s="91"/>
      <c r="BP1397" s="91"/>
      <c r="BQ1397" s="93"/>
    </row>
    <row r="1398" s="34" customFormat="1" ht="14.25" spans="1:69">
      <c r="A1398" s="83">
        <v>44463</v>
      </c>
      <c r="B1398" s="82" t="s">
        <v>505</v>
      </c>
      <c r="C1398" s="84" t="s">
        <v>17</v>
      </c>
      <c r="D1398" s="85">
        <f t="shared" ref="D1398" si="1789">250000/E1398</f>
        <v>961.538461538462</v>
      </c>
      <c r="E1398" s="88">
        <v>260</v>
      </c>
      <c r="F1398" s="88">
        <v>255</v>
      </c>
      <c r="G1398" s="86">
        <v>0</v>
      </c>
      <c r="H1398" s="67">
        <f t="shared" ref="H1398" si="1790">IF(C1398="BUY",(F1398-E1398)*D1398,(E1398-F1398)*D1398)</f>
        <v>-4807.69230769231</v>
      </c>
      <c r="I1398" s="67" t="str">
        <f t="shared" ref="I1398" si="1791">IF(G1398=0,"0.00",IF(C1398="BUY",(G1398-F1398)*D1398,(F1398-G1398)*D1398))</f>
        <v>0.00</v>
      </c>
      <c r="J1398" s="67">
        <f t="shared" si="1769"/>
        <v>-4807.69230769231</v>
      </c>
      <c r="K1398" s="90"/>
      <c r="L1398" s="91"/>
      <c r="M1398" s="91"/>
      <c r="N1398" s="91"/>
      <c r="O1398" s="91"/>
      <c r="P1398" s="91"/>
      <c r="Q1398" s="91"/>
      <c r="R1398" s="91"/>
      <c r="S1398" s="91"/>
      <c r="T1398" s="91"/>
      <c r="U1398" s="91"/>
      <c r="V1398" s="91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91"/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  <c r="BN1398" s="91"/>
      <c r="BO1398" s="91"/>
      <c r="BP1398" s="91"/>
      <c r="BQ1398" s="93"/>
    </row>
    <row r="1399" s="34" customFormat="1" ht="14.25" spans="1:69">
      <c r="A1399" s="83">
        <v>44462</v>
      </c>
      <c r="B1399" s="82" t="s">
        <v>372</v>
      </c>
      <c r="C1399" s="84" t="s">
        <v>17</v>
      </c>
      <c r="D1399" s="85">
        <f t="shared" ref="D1399" si="1792">250000/E1399</f>
        <v>588.235294117647</v>
      </c>
      <c r="E1399" s="88">
        <v>425</v>
      </c>
      <c r="F1399" s="88">
        <v>438</v>
      </c>
      <c r="G1399" s="86">
        <v>0</v>
      </c>
      <c r="H1399" s="67">
        <f t="shared" ref="H1399" si="1793">IF(C1399="BUY",(F1399-E1399)*D1399,(E1399-F1399)*D1399)</f>
        <v>7647.05882352941</v>
      </c>
      <c r="I1399" s="67" t="str">
        <f t="shared" ref="I1399" si="1794">IF(G1399=0,"0.00",IF(C1399="BUY",(G1399-F1399)*D1399,(F1399-G1399)*D1399))</f>
        <v>0.00</v>
      </c>
      <c r="J1399" s="67">
        <f t="shared" si="1769"/>
        <v>7647.05882352941</v>
      </c>
      <c r="K1399" s="90"/>
      <c r="L1399" s="91"/>
      <c r="M1399" s="91"/>
      <c r="N1399" s="91"/>
      <c r="O1399" s="91"/>
      <c r="P1399" s="91"/>
      <c r="Q1399" s="91"/>
      <c r="R1399" s="91"/>
      <c r="S1399" s="91"/>
      <c r="T1399" s="91"/>
      <c r="U1399" s="91"/>
      <c r="V1399" s="91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  <c r="BO1399" s="91"/>
      <c r="BP1399" s="91"/>
      <c r="BQ1399" s="93"/>
    </row>
    <row r="1400" s="34" customFormat="1" ht="14.25" spans="1:69">
      <c r="A1400" s="83">
        <v>44461</v>
      </c>
      <c r="B1400" s="82" t="s">
        <v>114</v>
      </c>
      <c r="C1400" s="84" t="s">
        <v>17</v>
      </c>
      <c r="D1400" s="85">
        <f t="shared" ref="D1400" si="1795">250000/E1400</f>
        <v>393.700787401575</v>
      </c>
      <c r="E1400" s="88">
        <v>635</v>
      </c>
      <c r="F1400" s="88">
        <v>630</v>
      </c>
      <c r="G1400" s="86">
        <v>0</v>
      </c>
      <c r="H1400" s="67">
        <f t="shared" ref="H1400" si="1796">IF(C1400="BUY",(F1400-E1400)*D1400,(E1400-F1400)*D1400)</f>
        <v>-1968.50393700787</v>
      </c>
      <c r="I1400" s="67" t="str">
        <f t="shared" ref="I1400" si="1797">IF(G1400=0,"0.00",IF(C1400="BUY",(G1400-F1400)*D1400,(F1400-G1400)*D1400))</f>
        <v>0.00</v>
      </c>
      <c r="J1400" s="67">
        <f t="shared" si="1769"/>
        <v>-1968.50393700787</v>
      </c>
      <c r="K1400" s="90"/>
      <c r="L1400" s="91"/>
      <c r="M1400" s="91"/>
      <c r="N1400" s="91"/>
      <c r="O1400" s="91"/>
      <c r="P1400" s="91"/>
      <c r="Q1400" s="91"/>
      <c r="R1400" s="91"/>
      <c r="S1400" s="91"/>
      <c r="T1400" s="91"/>
      <c r="U1400" s="91"/>
      <c r="V1400" s="91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91"/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  <c r="BN1400" s="91"/>
      <c r="BO1400" s="91"/>
      <c r="BP1400" s="91"/>
      <c r="BQ1400" s="93"/>
    </row>
    <row r="1401" s="34" customFormat="1" ht="14.25" spans="1:69">
      <c r="A1401" s="83">
        <v>44461</v>
      </c>
      <c r="B1401" s="82" t="s">
        <v>500</v>
      </c>
      <c r="C1401" s="84" t="s">
        <v>17</v>
      </c>
      <c r="D1401" s="85">
        <f t="shared" ref="D1401" si="1798">250000/E1401</f>
        <v>395.569620253165</v>
      </c>
      <c r="E1401" s="88">
        <v>632</v>
      </c>
      <c r="F1401" s="88">
        <v>640</v>
      </c>
      <c r="G1401" s="86">
        <v>650</v>
      </c>
      <c r="H1401" s="67">
        <f t="shared" ref="H1401" si="1799">IF(C1401="BUY",(F1401-E1401)*D1401,(E1401-F1401)*D1401)</f>
        <v>3164.55696202532</v>
      </c>
      <c r="I1401" s="67">
        <f t="shared" ref="I1401" si="1800">IF(G1401=0,"0.00",IF(C1401="BUY",(G1401-F1401)*D1401,(F1401-G1401)*D1401))</f>
        <v>3955.69620253165</v>
      </c>
      <c r="J1401" s="67">
        <f t="shared" si="1769"/>
        <v>7120.25316455696</v>
      </c>
      <c r="K1401" s="90"/>
      <c r="L1401" s="91"/>
      <c r="M1401" s="91"/>
      <c r="N1401" s="91"/>
      <c r="O1401" s="91"/>
      <c r="P1401" s="91"/>
      <c r="Q1401" s="91"/>
      <c r="R1401" s="91"/>
      <c r="S1401" s="91"/>
      <c r="T1401" s="91"/>
      <c r="U1401" s="91"/>
      <c r="V1401" s="91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  <c r="BO1401" s="91"/>
      <c r="BP1401" s="91"/>
      <c r="BQ1401" s="93"/>
    </row>
    <row r="1402" s="34" customFormat="1" ht="14.25" spans="1:69">
      <c r="A1402" s="83">
        <v>44461</v>
      </c>
      <c r="B1402" s="82" t="s">
        <v>97</v>
      </c>
      <c r="C1402" s="84" t="s">
        <v>17</v>
      </c>
      <c r="D1402" s="85">
        <f t="shared" ref="D1402" si="1801">250000/E1402</f>
        <v>744.047619047619</v>
      </c>
      <c r="E1402" s="88">
        <v>336</v>
      </c>
      <c r="F1402" s="88">
        <v>339</v>
      </c>
      <c r="G1402" s="86">
        <v>0</v>
      </c>
      <c r="H1402" s="67">
        <f t="shared" ref="H1402" si="1802">IF(C1402="BUY",(F1402-E1402)*D1402,(E1402-F1402)*D1402)</f>
        <v>2232.14285714286</v>
      </c>
      <c r="I1402" s="67" t="str">
        <f t="shared" ref="I1402" si="1803">IF(G1402=0,"0.00",IF(C1402="BUY",(G1402-F1402)*D1402,(F1402-G1402)*D1402))</f>
        <v>0.00</v>
      </c>
      <c r="J1402" s="67">
        <f t="shared" si="1769"/>
        <v>2232.14285714286</v>
      </c>
      <c r="K1402" s="90"/>
      <c r="L1402" s="91"/>
      <c r="M1402" s="91"/>
      <c r="N1402" s="91"/>
      <c r="O1402" s="91"/>
      <c r="P1402" s="91"/>
      <c r="Q1402" s="91"/>
      <c r="R1402" s="91"/>
      <c r="S1402" s="91"/>
      <c r="T1402" s="91"/>
      <c r="U1402" s="91"/>
      <c r="V1402" s="91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91"/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  <c r="BN1402" s="91"/>
      <c r="BO1402" s="91"/>
      <c r="BP1402" s="91"/>
      <c r="BQ1402" s="93"/>
    </row>
    <row r="1403" s="34" customFormat="1" ht="14.25" spans="1:69">
      <c r="A1403" s="83">
        <v>44461</v>
      </c>
      <c r="B1403" s="82" t="s">
        <v>405</v>
      </c>
      <c r="C1403" s="84" t="s">
        <v>17</v>
      </c>
      <c r="D1403" s="85">
        <f t="shared" ref="D1403" si="1804">250000/E1403</f>
        <v>1154.20129270545</v>
      </c>
      <c r="E1403" s="88">
        <v>216.6</v>
      </c>
      <c r="F1403" s="88">
        <v>219.8</v>
      </c>
      <c r="G1403" s="86">
        <v>0</v>
      </c>
      <c r="H1403" s="67">
        <f t="shared" ref="H1403" si="1805">IF(C1403="BUY",(F1403-E1403)*D1403,(E1403-F1403)*D1403)</f>
        <v>3693.44413665745</v>
      </c>
      <c r="I1403" s="67" t="str">
        <f t="shared" ref="I1403" si="1806">IF(G1403=0,"0.00",IF(C1403="BUY",(G1403-F1403)*D1403,(F1403-G1403)*D1403))</f>
        <v>0.00</v>
      </c>
      <c r="J1403" s="67">
        <f t="shared" si="1769"/>
        <v>3693.44413665745</v>
      </c>
      <c r="K1403" s="90"/>
      <c r="L1403" s="91"/>
      <c r="M1403" s="91"/>
      <c r="N1403" s="91"/>
      <c r="O1403" s="91"/>
      <c r="P1403" s="91"/>
      <c r="Q1403" s="91"/>
      <c r="R1403" s="91"/>
      <c r="S1403" s="91"/>
      <c r="T1403" s="91"/>
      <c r="U1403" s="91"/>
      <c r="V1403" s="91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91"/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  <c r="BN1403" s="91"/>
      <c r="BO1403" s="91"/>
      <c r="BP1403" s="91"/>
      <c r="BQ1403" s="93"/>
    </row>
    <row r="1404" s="34" customFormat="1" ht="14.25" spans="1:69">
      <c r="A1404" s="83">
        <v>44459</v>
      </c>
      <c r="B1404" s="82" t="s">
        <v>506</v>
      </c>
      <c r="C1404" s="84" t="s">
        <v>17</v>
      </c>
      <c r="D1404" s="85">
        <f t="shared" ref="D1404" si="1807">250000/E1404</f>
        <v>536.480686695279</v>
      </c>
      <c r="E1404" s="88">
        <v>466</v>
      </c>
      <c r="F1404" s="88">
        <v>456</v>
      </c>
      <c r="G1404" s="86">
        <v>0</v>
      </c>
      <c r="H1404" s="67">
        <f t="shared" ref="H1404" si="1808">IF(C1404="BUY",(F1404-E1404)*D1404,(E1404-F1404)*D1404)</f>
        <v>-5364.80686695279</v>
      </c>
      <c r="I1404" s="67" t="str">
        <f t="shared" ref="I1404" si="1809">IF(G1404=0,"0.00",IF(C1404="BUY",(G1404-F1404)*D1404,(F1404-G1404)*D1404))</f>
        <v>0.00</v>
      </c>
      <c r="J1404" s="67">
        <f t="shared" si="1769"/>
        <v>-5364.80686695279</v>
      </c>
      <c r="K1404" s="90"/>
      <c r="L1404" s="91"/>
      <c r="M1404" s="91"/>
      <c r="N1404" s="91"/>
      <c r="O1404" s="91"/>
      <c r="P1404" s="91"/>
      <c r="Q1404" s="91"/>
      <c r="R1404" s="91"/>
      <c r="S1404" s="91"/>
      <c r="T1404" s="91"/>
      <c r="U1404" s="91"/>
      <c r="V1404" s="91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91"/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  <c r="BN1404" s="91"/>
      <c r="BO1404" s="91"/>
      <c r="BP1404" s="91"/>
      <c r="BQ1404" s="93"/>
    </row>
    <row r="1405" s="34" customFormat="1" ht="14.25" spans="1:69">
      <c r="A1405" s="83">
        <v>44456</v>
      </c>
      <c r="B1405" s="82" t="s">
        <v>427</v>
      </c>
      <c r="C1405" s="84" t="s">
        <v>17</v>
      </c>
      <c r="D1405" s="85">
        <f t="shared" ref="D1405" si="1810">250000/E1405</f>
        <v>797.19387755102</v>
      </c>
      <c r="E1405" s="88">
        <v>313.6</v>
      </c>
      <c r="F1405" s="88">
        <v>308</v>
      </c>
      <c r="G1405" s="86">
        <v>0</v>
      </c>
      <c r="H1405" s="67">
        <f t="shared" ref="H1405" si="1811">IF(C1405="BUY",(F1405-E1405)*D1405,(E1405-F1405)*D1405)</f>
        <v>-4464.28571428573</v>
      </c>
      <c r="I1405" s="67" t="str">
        <f t="shared" ref="I1405" si="1812">IF(G1405=0,"0.00",IF(C1405="BUY",(G1405-F1405)*D1405,(F1405-G1405)*D1405))</f>
        <v>0.00</v>
      </c>
      <c r="J1405" s="67">
        <f t="shared" si="1769"/>
        <v>-4464.28571428573</v>
      </c>
      <c r="K1405" s="90"/>
      <c r="L1405" s="91"/>
      <c r="M1405" s="91"/>
      <c r="N1405" s="91"/>
      <c r="O1405" s="91"/>
      <c r="P1405" s="91"/>
      <c r="Q1405" s="91"/>
      <c r="R1405" s="91"/>
      <c r="S1405" s="91"/>
      <c r="T1405" s="91"/>
      <c r="U1405" s="91"/>
      <c r="V1405" s="91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91"/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  <c r="BN1405" s="91"/>
      <c r="BO1405" s="91"/>
      <c r="BP1405" s="91"/>
      <c r="BQ1405" s="93"/>
    </row>
    <row r="1406" s="34" customFormat="1" ht="14.25" spans="1:69">
      <c r="A1406" s="83">
        <v>44455</v>
      </c>
      <c r="B1406" s="82" t="s">
        <v>507</v>
      </c>
      <c r="C1406" s="84" t="s">
        <v>17</v>
      </c>
      <c r="D1406" s="85">
        <f t="shared" ref="D1406" si="1813">250000/E1406</f>
        <v>457.372850347603</v>
      </c>
      <c r="E1406" s="88">
        <v>546.6</v>
      </c>
      <c r="F1406" s="88">
        <v>532</v>
      </c>
      <c r="G1406" s="86">
        <v>0</v>
      </c>
      <c r="H1406" s="67">
        <f t="shared" ref="H1406" si="1814">IF(C1406="BUY",(F1406-E1406)*D1406,(E1406-F1406)*D1406)</f>
        <v>-6677.64361507502</v>
      </c>
      <c r="I1406" s="67" t="str">
        <f t="shared" ref="I1406" si="1815">IF(G1406=0,"0.00",IF(C1406="BUY",(G1406-F1406)*D1406,(F1406-G1406)*D1406))</f>
        <v>0.00</v>
      </c>
      <c r="J1406" s="67">
        <f t="shared" si="1769"/>
        <v>-6677.64361507502</v>
      </c>
      <c r="K1406" s="90"/>
      <c r="L1406" s="91"/>
      <c r="M1406" s="91"/>
      <c r="N1406" s="91"/>
      <c r="O1406" s="91"/>
      <c r="P1406" s="91"/>
      <c r="Q1406" s="91"/>
      <c r="R1406" s="91"/>
      <c r="S1406" s="91"/>
      <c r="T1406" s="91"/>
      <c r="U1406" s="91"/>
      <c r="V1406" s="91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91"/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  <c r="BN1406" s="91"/>
      <c r="BO1406" s="91"/>
      <c r="BP1406" s="91"/>
      <c r="BQ1406" s="93"/>
    </row>
    <row r="1407" s="34" customFormat="1" ht="14.25" spans="1:69">
      <c r="A1407" s="83">
        <v>44454</v>
      </c>
      <c r="B1407" s="82" t="s">
        <v>238</v>
      </c>
      <c r="C1407" s="84" t="s">
        <v>17</v>
      </c>
      <c r="D1407" s="85">
        <f t="shared" ref="D1407" si="1816">250000/E1407</f>
        <v>225.631768953069</v>
      </c>
      <c r="E1407" s="88">
        <v>1108</v>
      </c>
      <c r="F1407" s="88">
        <v>1126</v>
      </c>
      <c r="G1407" s="86">
        <v>0</v>
      </c>
      <c r="H1407" s="67">
        <f t="shared" ref="H1407" si="1817">IF(C1407="BUY",(F1407-E1407)*D1407,(E1407-F1407)*D1407)</f>
        <v>4061.37184115523</v>
      </c>
      <c r="I1407" s="67" t="str">
        <f t="shared" ref="I1407" si="1818">IF(G1407=0,"0.00",IF(C1407="BUY",(G1407-F1407)*D1407,(F1407-G1407)*D1407))</f>
        <v>0.00</v>
      </c>
      <c r="J1407" s="67">
        <f t="shared" si="1769"/>
        <v>4061.37184115523</v>
      </c>
      <c r="K1407" s="90"/>
      <c r="L1407" s="91"/>
      <c r="M1407" s="91"/>
      <c r="N1407" s="91"/>
      <c r="O1407" s="91"/>
      <c r="P1407" s="91"/>
      <c r="Q1407" s="91"/>
      <c r="R1407" s="91"/>
      <c r="S1407" s="91"/>
      <c r="T1407" s="91"/>
      <c r="U1407" s="91"/>
      <c r="V1407" s="91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91"/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  <c r="BN1407" s="91"/>
      <c r="BO1407" s="91"/>
      <c r="BP1407" s="91"/>
      <c r="BQ1407" s="93"/>
    </row>
    <row r="1408" s="34" customFormat="1" ht="14.25" spans="1:69">
      <c r="A1408" s="83">
        <v>44454</v>
      </c>
      <c r="B1408" s="82" t="s">
        <v>508</v>
      </c>
      <c r="C1408" s="84" t="s">
        <v>17</v>
      </c>
      <c r="D1408" s="85">
        <f t="shared" ref="D1408" si="1819">250000/E1408</f>
        <v>1302.08333333333</v>
      </c>
      <c r="E1408" s="88">
        <v>192</v>
      </c>
      <c r="F1408" s="88">
        <v>193</v>
      </c>
      <c r="G1408" s="86">
        <v>0</v>
      </c>
      <c r="H1408" s="67">
        <f t="shared" ref="H1408" si="1820">IF(C1408="BUY",(F1408-E1408)*D1408,(E1408-F1408)*D1408)</f>
        <v>1302.08333333333</v>
      </c>
      <c r="I1408" s="67" t="str">
        <f t="shared" ref="I1408" si="1821">IF(G1408=0,"0.00",IF(C1408="BUY",(G1408-F1408)*D1408,(F1408-G1408)*D1408))</f>
        <v>0.00</v>
      </c>
      <c r="J1408" s="67">
        <f t="shared" si="1769"/>
        <v>1302.08333333333</v>
      </c>
      <c r="K1408" s="90"/>
      <c r="L1408" s="91"/>
      <c r="M1408" s="91"/>
      <c r="N1408" s="91"/>
      <c r="O1408" s="91"/>
      <c r="P1408" s="91"/>
      <c r="Q1408" s="91"/>
      <c r="R1408" s="91"/>
      <c r="S1408" s="91"/>
      <c r="T1408" s="91"/>
      <c r="U1408" s="91"/>
      <c r="V1408" s="91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91"/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  <c r="BN1408" s="91"/>
      <c r="BO1408" s="91"/>
      <c r="BP1408" s="91"/>
      <c r="BQ1408" s="93"/>
    </row>
    <row r="1409" s="34" customFormat="1" ht="14.25" spans="1:69">
      <c r="A1409" s="83">
        <v>44453</v>
      </c>
      <c r="B1409" s="82" t="s">
        <v>371</v>
      </c>
      <c r="C1409" s="84" t="s">
        <v>17</v>
      </c>
      <c r="D1409" s="85">
        <f t="shared" ref="D1409" si="1822">250000/E1409</f>
        <v>305.623471882641</v>
      </c>
      <c r="E1409" s="88">
        <v>818</v>
      </c>
      <c r="F1409" s="88">
        <v>806</v>
      </c>
      <c r="G1409" s="86">
        <v>0</v>
      </c>
      <c r="H1409" s="67">
        <f t="shared" ref="H1409" si="1823">IF(C1409="BUY",(F1409-E1409)*D1409,(E1409-F1409)*D1409)</f>
        <v>-3667.48166259169</v>
      </c>
      <c r="I1409" s="67" t="str">
        <f t="shared" ref="I1409" si="1824">IF(G1409=0,"0.00",IF(C1409="BUY",(G1409-F1409)*D1409,(F1409-G1409)*D1409))</f>
        <v>0.00</v>
      </c>
      <c r="J1409" s="67">
        <f t="shared" si="1769"/>
        <v>-3667.48166259169</v>
      </c>
      <c r="K1409" s="90"/>
      <c r="L1409" s="91"/>
      <c r="M1409" s="91"/>
      <c r="N1409" s="91"/>
      <c r="O1409" s="91"/>
      <c r="P1409" s="91"/>
      <c r="Q1409" s="91"/>
      <c r="R1409" s="91"/>
      <c r="S1409" s="91"/>
      <c r="T1409" s="91"/>
      <c r="U1409" s="91"/>
      <c r="V1409" s="91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91"/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  <c r="BN1409" s="91"/>
      <c r="BO1409" s="91"/>
      <c r="BP1409" s="91"/>
      <c r="BQ1409" s="93"/>
    </row>
    <row r="1410" s="34" customFormat="1" ht="14.25" spans="1:69">
      <c r="A1410" s="83">
        <v>44452</v>
      </c>
      <c r="B1410" s="82" t="s">
        <v>392</v>
      </c>
      <c r="C1410" s="84" t="s">
        <v>17</v>
      </c>
      <c r="D1410" s="85">
        <f t="shared" ref="D1410" si="1825">250000/E1410</f>
        <v>379.59307622229</v>
      </c>
      <c r="E1410" s="88">
        <v>658.6</v>
      </c>
      <c r="F1410" s="88">
        <v>668</v>
      </c>
      <c r="G1410" s="86">
        <v>0</v>
      </c>
      <c r="H1410" s="67">
        <f t="shared" ref="H1410" si="1826">IF(C1410="BUY",(F1410-E1410)*D1410,(E1410-F1410)*D1410)</f>
        <v>3568.17491648951</v>
      </c>
      <c r="I1410" s="67" t="str">
        <f t="shared" ref="I1410" si="1827">IF(G1410=0,"0.00",IF(C1410="BUY",(G1410-F1410)*D1410,(F1410-G1410)*D1410))</f>
        <v>0.00</v>
      </c>
      <c r="J1410" s="67">
        <f t="shared" si="1769"/>
        <v>3568.17491648951</v>
      </c>
      <c r="K1410" s="90"/>
      <c r="L1410" s="91"/>
      <c r="M1410" s="91"/>
      <c r="N1410" s="91"/>
      <c r="O1410" s="91"/>
      <c r="P1410" s="91"/>
      <c r="Q1410" s="91"/>
      <c r="R1410" s="91"/>
      <c r="S1410" s="91"/>
      <c r="T1410" s="91"/>
      <c r="U1410" s="91"/>
      <c r="V1410" s="91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91"/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  <c r="BN1410" s="91"/>
      <c r="BO1410" s="91"/>
      <c r="BP1410" s="91"/>
      <c r="BQ1410" s="93"/>
    </row>
    <row r="1411" s="34" customFormat="1" ht="14.25" spans="1:69">
      <c r="A1411" s="83">
        <v>44448</v>
      </c>
      <c r="B1411" s="82" t="s">
        <v>509</v>
      </c>
      <c r="C1411" s="84" t="s">
        <v>17</v>
      </c>
      <c r="D1411" s="85">
        <f t="shared" ref="D1411" si="1828">250000/E1411</f>
        <v>268.24034334764</v>
      </c>
      <c r="E1411" s="88">
        <v>932</v>
      </c>
      <c r="F1411" s="88">
        <v>946</v>
      </c>
      <c r="G1411" s="86">
        <v>0</v>
      </c>
      <c r="H1411" s="67">
        <f t="shared" ref="H1411" si="1829">IF(C1411="BUY",(F1411-E1411)*D1411,(E1411-F1411)*D1411)</f>
        <v>3755.36480686695</v>
      </c>
      <c r="I1411" s="67" t="str">
        <f t="shared" ref="I1411" si="1830">IF(G1411=0,"0.00",IF(C1411="BUY",(G1411-F1411)*D1411,(F1411-G1411)*D1411))</f>
        <v>0.00</v>
      </c>
      <c r="J1411" s="67">
        <f t="shared" si="1769"/>
        <v>3755.36480686695</v>
      </c>
      <c r="K1411" s="90"/>
      <c r="L1411" s="91"/>
      <c r="M1411" s="91"/>
      <c r="N1411" s="91"/>
      <c r="O1411" s="91"/>
      <c r="P1411" s="91"/>
      <c r="Q1411" s="91"/>
      <c r="R1411" s="91"/>
      <c r="S1411" s="91"/>
      <c r="T1411" s="91"/>
      <c r="U1411" s="91"/>
      <c r="V1411" s="91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91"/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  <c r="BN1411" s="91"/>
      <c r="BO1411" s="91"/>
      <c r="BP1411" s="91"/>
      <c r="BQ1411" s="93"/>
    </row>
    <row r="1412" s="34" customFormat="1" ht="14.25" spans="1:69">
      <c r="A1412" s="83">
        <v>44447</v>
      </c>
      <c r="B1412" s="82" t="s">
        <v>510</v>
      </c>
      <c r="C1412" s="84" t="s">
        <v>17</v>
      </c>
      <c r="D1412" s="85">
        <f t="shared" ref="D1412:D1413" si="1831">250000/E1412</f>
        <v>2107.9258010118</v>
      </c>
      <c r="E1412" s="88">
        <v>118.6</v>
      </c>
      <c r="F1412" s="88">
        <v>121</v>
      </c>
      <c r="G1412" s="86">
        <v>0</v>
      </c>
      <c r="H1412" s="67">
        <f t="shared" ref="H1412" si="1832">IF(C1412="BUY",(F1412-E1412)*D1412,(E1412-F1412)*D1412)</f>
        <v>5059.02192242834</v>
      </c>
      <c r="I1412" s="67" t="str">
        <f t="shared" ref="I1412" si="1833">IF(G1412=0,"0.00",IF(C1412="BUY",(G1412-F1412)*D1412,(F1412-G1412)*D1412))</f>
        <v>0.00</v>
      </c>
      <c r="J1412" s="67">
        <f t="shared" si="1769"/>
        <v>5059.02192242834</v>
      </c>
      <c r="K1412" s="90"/>
      <c r="L1412" s="91"/>
      <c r="M1412" s="91"/>
      <c r="N1412" s="91"/>
      <c r="O1412" s="91"/>
      <c r="P1412" s="91"/>
      <c r="Q1412" s="91"/>
      <c r="R1412" s="91"/>
      <c r="S1412" s="91"/>
      <c r="T1412" s="91"/>
      <c r="U1412" s="91"/>
      <c r="V1412" s="91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91"/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  <c r="BN1412" s="91"/>
      <c r="BO1412" s="91"/>
      <c r="BP1412" s="91"/>
      <c r="BQ1412" s="93"/>
    </row>
    <row r="1413" s="34" customFormat="1" ht="14.25" spans="1:69">
      <c r="A1413" s="83">
        <v>44446</v>
      </c>
      <c r="B1413" s="82" t="s">
        <v>33</v>
      </c>
      <c r="C1413" s="84" t="s">
        <v>17</v>
      </c>
      <c r="D1413" s="85">
        <f t="shared" si="1831"/>
        <v>866.250866250866</v>
      </c>
      <c r="E1413" s="88">
        <v>288.6</v>
      </c>
      <c r="F1413" s="88">
        <v>293.6</v>
      </c>
      <c r="G1413" s="86">
        <v>0</v>
      </c>
      <c r="H1413" s="67">
        <f t="shared" ref="H1413" si="1834">IF(C1413="BUY",(F1413-E1413)*D1413,(E1413-F1413)*D1413)</f>
        <v>4331.25433125433</v>
      </c>
      <c r="I1413" s="67" t="str">
        <f t="shared" ref="I1413" si="1835">IF(G1413=0,"0.00",IF(C1413="BUY",(G1413-F1413)*D1413,(F1413-G1413)*D1413))</f>
        <v>0.00</v>
      </c>
      <c r="J1413" s="67">
        <f t="shared" si="1769"/>
        <v>4331.25433125433</v>
      </c>
      <c r="K1413" s="90"/>
      <c r="L1413" s="91"/>
      <c r="M1413" s="91"/>
      <c r="N1413" s="91"/>
      <c r="O1413" s="91"/>
      <c r="P1413" s="91"/>
      <c r="Q1413" s="91"/>
      <c r="R1413" s="91"/>
      <c r="S1413" s="91"/>
      <c r="T1413" s="91"/>
      <c r="U1413" s="91"/>
      <c r="V1413" s="91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91"/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  <c r="BN1413" s="91"/>
      <c r="BO1413" s="91"/>
      <c r="BP1413" s="91"/>
      <c r="BQ1413" s="93"/>
    </row>
    <row r="1414" s="34" customFormat="1" ht="14.25" spans="1:69">
      <c r="A1414" s="83">
        <v>44446</v>
      </c>
      <c r="B1414" s="82" t="s">
        <v>263</v>
      </c>
      <c r="C1414" s="84" t="s">
        <v>17</v>
      </c>
      <c r="D1414" s="85">
        <f t="shared" ref="D1414" si="1836">250000/E1414</f>
        <v>708.215297450425</v>
      </c>
      <c r="E1414" s="88">
        <v>353</v>
      </c>
      <c r="F1414" s="88">
        <v>358</v>
      </c>
      <c r="G1414" s="86">
        <v>366</v>
      </c>
      <c r="H1414" s="67">
        <f t="shared" ref="H1414" si="1837">IF(C1414="BUY",(F1414-E1414)*D1414,(E1414-F1414)*D1414)</f>
        <v>3541.07648725212</v>
      </c>
      <c r="I1414" s="67">
        <f t="shared" ref="I1414" si="1838">IF(G1414=0,"0.00",IF(C1414="BUY",(G1414-F1414)*D1414,(F1414-G1414)*D1414))</f>
        <v>5665.7223796034</v>
      </c>
      <c r="J1414" s="67">
        <f t="shared" si="1769"/>
        <v>9206.79886685552</v>
      </c>
      <c r="K1414" s="90"/>
      <c r="L1414" s="91"/>
      <c r="M1414" s="91"/>
      <c r="N1414" s="91"/>
      <c r="O1414" s="91"/>
      <c r="P1414" s="91"/>
      <c r="Q1414" s="91"/>
      <c r="R1414" s="91"/>
      <c r="S1414" s="91"/>
      <c r="T1414" s="91"/>
      <c r="U1414" s="91"/>
      <c r="V1414" s="91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91"/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  <c r="BN1414" s="91"/>
      <c r="BO1414" s="91"/>
      <c r="BP1414" s="91"/>
      <c r="BQ1414" s="93"/>
    </row>
    <row r="1415" s="34" customFormat="1" ht="14.25" spans="1:69">
      <c r="A1415" s="83">
        <v>44446</v>
      </c>
      <c r="B1415" s="82" t="s">
        <v>133</v>
      </c>
      <c r="C1415" s="84" t="s">
        <v>17</v>
      </c>
      <c r="D1415" s="85">
        <f t="shared" ref="D1415" si="1839">250000/E1415</f>
        <v>508.130081300813</v>
      </c>
      <c r="E1415" s="88">
        <v>492</v>
      </c>
      <c r="F1415" s="88">
        <v>500</v>
      </c>
      <c r="G1415" s="86">
        <v>0</v>
      </c>
      <c r="H1415" s="67">
        <f t="shared" ref="H1415" si="1840">IF(C1415="BUY",(F1415-E1415)*D1415,(E1415-F1415)*D1415)</f>
        <v>4065.0406504065</v>
      </c>
      <c r="I1415" s="67" t="str">
        <f t="shared" ref="I1415" si="1841">IF(G1415=0,"0.00",IF(C1415="BUY",(G1415-F1415)*D1415,(F1415-G1415)*D1415))</f>
        <v>0.00</v>
      </c>
      <c r="J1415" s="67">
        <f t="shared" si="1769"/>
        <v>4065.0406504065</v>
      </c>
      <c r="K1415" s="90"/>
      <c r="L1415" s="91"/>
      <c r="M1415" s="91"/>
      <c r="N1415" s="91"/>
      <c r="O1415" s="91"/>
      <c r="P1415" s="91"/>
      <c r="Q1415" s="91"/>
      <c r="R1415" s="91"/>
      <c r="S1415" s="91"/>
      <c r="T1415" s="91"/>
      <c r="U1415" s="91"/>
      <c r="V1415" s="91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91"/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  <c r="BN1415" s="91"/>
      <c r="BO1415" s="91"/>
      <c r="BP1415" s="91"/>
      <c r="BQ1415" s="93"/>
    </row>
    <row r="1416" s="34" customFormat="1" ht="14.25" spans="1:69">
      <c r="A1416" s="83">
        <v>44445</v>
      </c>
      <c r="B1416" s="82" t="s">
        <v>511</v>
      </c>
      <c r="C1416" s="84" t="s">
        <v>17</v>
      </c>
      <c r="D1416" s="85">
        <f t="shared" ref="D1416" si="1842">250000/E1416</f>
        <v>375.93984962406</v>
      </c>
      <c r="E1416" s="88">
        <v>665</v>
      </c>
      <c r="F1416" s="88">
        <v>665</v>
      </c>
      <c r="G1416" s="86">
        <v>0</v>
      </c>
      <c r="H1416" s="67">
        <f t="shared" ref="H1416" si="1843">IF(C1416="BUY",(F1416-E1416)*D1416,(E1416-F1416)*D1416)</f>
        <v>0</v>
      </c>
      <c r="I1416" s="67" t="str">
        <f t="shared" ref="I1416" si="1844">IF(G1416=0,"0.00",IF(C1416="BUY",(G1416-F1416)*D1416,(F1416-G1416)*D1416))</f>
        <v>0.00</v>
      </c>
      <c r="J1416" s="67">
        <f t="shared" si="1769"/>
        <v>0</v>
      </c>
      <c r="K1416" s="90"/>
      <c r="L1416" s="91"/>
      <c r="M1416" s="91"/>
      <c r="N1416" s="91"/>
      <c r="O1416" s="91"/>
      <c r="P1416" s="91"/>
      <c r="Q1416" s="91"/>
      <c r="R1416" s="91"/>
      <c r="S1416" s="91"/>
      <c r="T1416" s="91"/>
      <c r="U1416" s="91"/>
      <c r="V1416" s="91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91"/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  <c r="BN1416" s="91"/>
      <c r="BO1416" s="91"/>
      <c r="BP1416" s="91"/>
      <c r="BQ1416" s="93"/>
    </row>
    <row r="1417" s="34" customFormat="1" ht="14.25" spans="1:69">
      <c r="A1417" s="83">
        <v>44442</v>
      </c>
      <c r="B1417" s="82" t="s">
        <v>512</v>
      </c>
      <c r="C1417" s="84" t="s">
        <v>17</v>
      </c>
      <c r="D1417" s="85">
        <f t="shared" ref="D1417" si="1845">250000/E1417</f>
        <v>178.571428571429</v>
      </c>
      <c r="E1417" s="88">
        <v>1400</v>
      </c>
      <c r="F1417" s="88">
        <v>1380</v>
      </c>
      <c r="G1417" s="86">
        <v>0</v>
      </c>
      <c r="H1417" s="67">
        <f t="shared" ref="H1417" si="1846">IF(C1417="BUY",(F1417-E1417)*D1417,(E1417-F1417)*D1417)</f>
        <v>-3571.42857142857</v>
      </c>
      <c r="I1417" s="67" t="str">
        <f t="shared" ref="I1417" si="1847">IF(G1417=0,"0.00",IF(C1417="BUY",(G1417-F1417)*D1417,(F1417-G1417)*D1417))</f>
        <v>0.00</v>
      </c>
      <c r="J1417" s="67">
        <f t="shared" si="1769"/>
        <v>-3571.42857142857</v>
      </c>
      <c r="K1417" s="90"/>
      <c r="L1417" s="91"/>
      <c r="M1417" s="91"/>
      <c r="N1417" s="91"/>
      <c r="O1417" s="91"/>
      <c r="P1417" s="91"/>
      <c r="Q1417" s="91"/>
      <c r="R1417" s="91"/>
      <c r="S1417" s="91"/>
      <c r="T1417" s="91"/>
      <c r="U1417" s="91"/>
      <c r="V1417" s="91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  <c r="BO1417" s="91"/>
      <c r="BP1417" s="91"/>
      <c r="BQ1417" s="93"/>
    </row>
    <row r="1418" s="34" customFormat="1" ht="14.25" spans="1:69">
      <c r="A1418" s="83">
        <v>44441</v>
      </c>
      <c r="B1418" s="82" t="s">
        <v>107</v>
      </c>
      <c r="C1418" s="84" t="s">
        <v>17</v>
      </c>
      <c r="D1418" s="85">
        <f t="shared" ref="D1418" si="1848">250000/E1418</f>
        <v>349.65034965035</v>
      </c>
      <c r="E1418" s="88">
        <v>715</v>
      </c>
      <c r="F1418" s="88">
        <v>715</v>
      </c>
      <c r="G1418" s="86">
        <v>0</v>
      </c>
      <c r="H1418" s="67">
        <f t="shared" ref="H1418" si="1849">IF(C1418="BUY",(F1418-E1418)*D1418,(E1418-F1418)*D1418)</f>
        <v>0</v>
      </c>
      <c r="I1418" s="67" t="str">
        <f t="shared" ref="I1418" si="1850">IF(G1418=0,"0.00",IF(C1418="BUY",(G1418-F1418)*D1418,(F1418-G1418)*D1418))</f>
        <v>0.00</v>
      </c>
      <c r="J1418" s="67">
        <f t="shared" si="1769"/>
        <v>0</v>
      </c>
      <c r="K1418" s="90"/>
      <c r="L1418" s="91"/>
      <c r="M1418" s="91"/>
      <c r="N1418" s="91"/>
      <c r="O1418" s="91"/>
      <c r="P1418" s="91"/>
      <c r="Q1418" s="91"/>
      <c r="R1418" s="91"/>
      <c r="S1418" s="91"/>
      <c r="T1418" s="91"/>
      <c r="U1418" s="91"/>
      <c r="V1418" s="91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91"/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  <c r="BN1418" s="91"/>
      <c r="BO1418" s="91"/>
      <c r="BP1418" s="91"/>
      <c r="BQ1418" s="93"/>
    </row>
    <row r="1419" s="34" customFormat="1" ht="14.25" spans="1:69">
      <c r="A1419" s="83">
        <v>44441</v>
      </c>
      <c r="B1419" s="82" t="s">
        <v>442</v>
      </c>
      <c r="C1419" s="84" t="s">
        <v>17</v>
      </c>
      <c r="D1419" s="85">
        <f t="shared" ref="D1419" si="1851">250000/E1419</f>
        <v>373.134328358209</v>
      </c>
      <c r="E1419" s="88">
        <v>670</v>
      </c>
      <c r="F1419" s="88">
        <v>680</v>
      </c>
      <c r="G1419" s="86">
        <v>690</v>
      </c>
      <c r="H1419" s="67">
        <f t="shared" ref="H1419" si="1852">IF(C1419="BUY",(F1419-E1419)*D1419,(E1419-F1419)*D1419)</f>
        <v>3731.34328358209</v>
      </c>
      <c r="I1419" s="67">
        <f t="shared" ref="I1419" si="1853">IF(G1419=0,"0.00",IF(C1419="BUY",(G1419-F1419)*D1419,(F1419-G1419)*D1419))</f>
        <v>3731.34328358209</v>
      </c>
      <c r="J1419" s="67">
        <f t="shared" si="1769"/>
        <v>7462.68656716418</v>
      </c>
      <c r="K1419" s="90"/>
      <c r="L1419" s="91"/>
      <c r="M1419" s="91"/>
      <c r="N1419" s="91"/>
      <c r="O1419" s="91"/>
      <c r="P1419" s="91"/>
      <c r="Q1419" s="91"/>
      <c r="R1419" s="91"/>
      <c r="S1419" s="91"/>
      <c r="T1419" s="91"/>
      <c r="U1419" s="91"/>
      <c r="V1419" s="91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  <c r="BO1419" s="91"/>
      <c r="BP1419" s="91"/>
      <c r="BQ1419" s="93"/>
    </row>
    <row r="1420" s="34" customFormat="1" ht="14.25" spans="1:69">
      <c r="A1420" s="83">
        <v>44441</v>
      </c>
      <c r="B1420" s="82" t="s">
        <v>372</v>
      </c>
      <c r="C1420" s="84" t="s">
        <v>17</v>
      </c>
      <c r="D1420" s="85">
        <f t="shared" ref="D1420" si="1854">250000/E1420</f>
        <v>684.931506849315</v>
      </c>
      <c r="E1420" s="88">
        <v>365</v>
      </c>
      <c r="F1420" s="88">
        <v>374.6</v>
      </c>
      <c r="G1420" s="86">
        <v>0</v>
      </c>
      <c r="H1420" s="67">
        <f t="shared" ref="H1420" si="1855">IF(C1420="BUY",(F1420-E1420)*D1420,(E1420-F1420)*D1420)</f>
        <v>6575.34246575344</v>
      </c>
      <c r="I1420" s="67" t="str">
        <f t="shared" ref="I1420" si="1856">IF(G1420=0,"0.00",IF(C1420="BUY",(G1420-F1420)*D1420,(F1420-G1420)*D1420))</f>
        <v>0.00</v>
      </c>
      <c r="J1420" s="67">
        <f t="shared" si="1769"/>
        <v>6575.34246575344</v>
      </c>
      <c r="K1420" s="90"/>
      <c r="L1420" s="91"/>
      <c r="M1420" s="91"/>
      <c r="N1420" s="91"/>
      <c r="O1420" s="91"/>
      <c r="P1420" s="91"/>
      <c r="Q1420" s="91"/>
      <c r="R1420" s="91"/>
      <c r="S1420" s="91"/>
      <c r="T1420" s="91"/>
      <c r="U1420" s="91"/>
      <c r="V1420" s="91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91"/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  <c r="BN1420" s="91"/>
      <c r="BO1420" s="91"/>
      <c r="BP1420" s="91"/>
      <c r="BQ1420" s="93"/>
    </row>
    <row r="1421" s="34" customFormat="1" ht="14.25" spans="1:69">
      <c r="A1421" s="83">
        <v>44440</v>
      </c>
      <c r="B1421" s="82" t="s">
        <v>434</v>
      </c>
      <c r="C1421" s="84" t="s">
        <v>17</v>
      </c>
      <c r="D1421" s="85">
        <f t="shared" ref="D1421" si="1857">250000/E1421</f>
        <v>475.285171102662</v>
      </c>
      <c r="E1421" s="88">
        <v>526</v>
      </c>
      <c r="F1421" s="88">
        <v>515</v>
      </c>
      <c r="G1421" s="86">
        <v>0</v>
      </c>
      <c r="H1421" s="67">
        <f t="shared" ref="H1421" si="1858">IF(C1421="BUY",(F1421-E1421)*D1421,(E1421-F1421)*D1421)</f>
        <v>-5228.13688212928</v>
      </c>
      <c r="I1421" s="67" t="str">
        <f t="shared" ref="I1421" si="1859">IF(G1421=0,"0.00",IF(C1421="BUY",(G1421-F1421)*D1421,(F1421-G1421)*D1421))</f>
        <v>0.00</v>
      </c>
      <c r="J1421" s="67">
        <f t="shared" si="1769"/>
        <v>-5228.13688212928</v>
      </c>
      <c r="K1421" s="90"/>
      <c r="L1421" s="91"/>
      <c r="M1421" s="91"/>
      <c r="N1421" s="91"/>
      <c r="O1421" s="91"/>
      <c r="P1421" s="91"/>
      <c r="Q1421" s="91"/>
      <c r="R1421" s="91"/>
      <c r="S1421" s="91"/>
      <c r="T1421" s="91"/>
      <c r="U1421" s="91"/>
      <c r="V1421" s="91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  <c r="BO1421" s="91"/>
      <c r="BP1421" s="91"/>
      <c r="BQ1421" s="93"/>
    </row>
    <row r="1422" s="34" customFormat="1" ht="14.25" spans="1:69">
      <c r="A1422" s="83">
        <v>44439</v>
      </c>
      <c r="B1422" s="82" t="s">
        <v>513</v>
      </c>
      <c r="C1422" s="84" t="s">
        <v>17</v>
      </c>
      <c r="D1422" s="85">
        <f t="shared" ref="D1422" si="1860">250000/E1422</f>
        <v>454.545454545455</v>
      </c>
      <c r="E1422" s="88">
        <v>550</v>
      </c>
      <c r="F1422" s="88">
        <v>544</v>
      </c>
      <c r="G1422" s="86">
        <v>0</v>
      </c>
      <c r="H1422" s="67">
        <f t="shared" ref="H1422" si="1861">IF(C1422="BUY",(F1422-E1422)*D1422,(E1422-F1422)*D1422)</f>
        <v>-2727.27272727273</v>
      </c>
      <c r="I1422" s="67" t="str">
        <f t="shared" ref="I1422" si="1862">IF(G1422=0,"0.00",IF(C1422="BUY",(G1422-F1422)*D1422,(F1422-G1422)*D1422))</f>
        <v>0.00</v>
      </c>
      <c r="J1422" s="67">
        <f t="shared" si="1769"/>
        <v>-2727.27272727273</v>
      </c>
      <c r="K1422" s="90"/>
      <c r="L1422" s="91"/>
      <c r="M1422" s="91"/>
      <c r="N1422" s="91"/>
      <c r="O1422" s="91"/>
      <c r="P1422" s="91"/>
      <c r="Q1422" s="91"/>
      <c r="R1422" s="91"/>
      <c r="S1422" s="91"/>
      <c r="T1422" s="91"/>
      <c r="U1422" s="91"/>
      <c r="V1422" s="91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91"/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  <c r="BN1422" s="91"/>
      <c r="BO1422" s="91"/>
      <c r="BP1422" s="91"/>
      <c r="BQ1422" s="93"/>
    </row>
    <row r="1423" s="34" customFormat="1" ht="14.25" spans="1:69">
      <c r="A1423" s="83">
        <v>44439</v>
      </c>
      <c r="B1423" s="82" t="s">
        <v>334</v>
      </c>
      <c r="C1423" s="84" t="s">
        <v>17</v>
      </c>
      <c r="D1423" s="85">
        <f t="shared" ref="D1423" si="1863">250000/E1423</f>
        <v>428.816466552316</v>
      </c>
      <c r="E1423" s="88">
        <v>583</v>
      </c>
      <c r="F1423" s="88">
        <v>592</v>
      </c>
      <c r="G1423" s="86">
        <v>0</v>
      </c>
      <c r="H1423" s="67">
        <f t="shared" ref="H1423" si="1864">IF(C1423="BUY",(F1423-E1423)*D1423,(E1423-F1423)*D1423)</f>
        <v>3859.34819897084</v>
      </c>
      <c r="I1423" s="67" t="str">
        <f t="shared" ref="I1423" si="1865">IF(G1423=0,"0.00",IF(C1423="BUY",(G1423-F1423)*D1423,(F1423-G1423)*D1423))</f>
        <v>0.00</v>
      </c>
      <c r="J1423" s="67">
        <f t="shared" si="1769"/>
        <v>3859.34819897084</v>
      </c>
      <c r="K1423" s="90"/>
      <c r="L1423" s="91"/>
      <c r="M1423" s="91"/>
      <c r="N1423" s="91"/>
      <c r="O1423" s="91"/>
      <c r="P1423" s="91"/>
      <c r="Q1423" s="91"/>
      <c r="R1423" s="91"/>
      <c r="S1423" s="91"/>
      <c r="T1423" s="91"/>
      <c r="U1423" s="91"/>
      <c r="V1423" s="91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91"/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  <c r="BN1423" s="91"/>
      <c r="BO1423" s="91"/>
      <c r="BP1423" s="91"/>
      <c r="BQ1423" s="93"/>
    </row>
    <row r="1424" s="34" customFormat="1" ht="14.25" spans="1:69">
      <c r="A1424" s="83">
        <v>44438</v>
      </c>
      <c r="B1424" s="82" t="s">
        <v>514</v>
      </c>
      <c r="C1424" s="84" t="s">
        <v>17</v>
      </c>
      <c r="D1424" s="85">
        <f t="shared" ref="D1424" si="1866">250000/E1424</f>
        <v>307.881773399015</v>
      </c>
      <c r="E1424" s="88">
        <v>812</v>
      </c>
      <c r="F1424" s="88">
        <v>800</v>
      </c>
      <c r="G1424" s="86">
        <v>0</v>
      </c>
      <c r="H1424" s="67">
        <f t="shared" ref="H1424" si="1867">IF(C1424="BUY",(F1424-E1424)*D1424,(E1424-F1424)*D1424)</f>
        <v>-3694.58128078818</v>
      </c>
      <c r="I1424" s="67" t="str">
        <f t="shared" ref="I1424" si="1868">IF(G1424=0,"0.00",IF(C1424="BUY",(G1424-F1424)*D1424,(F1424-G1424)*D1424))</f>
        <v>0.00</v>
      </c>
      <c r="J1424" s="67">
        <f t="shared" si="1769"/>
        <v>-3694.58128078818</v>
      </c>
      <c r="K1424" s="90"/>
      <c r="L1424" s="91"/>
      <c r="M1424" s="91"/>
      <c r="N1424" s="91"/>
      <c r="O1424" s="91"/>
      <c r="P1424" s="91"/>
      <c r="Q1424" s="91"/>
      <c r="R1424" s="91"/>
      <c r="S1424" s="91"/>
      <c r="T1424" s="91"/>
      <c r="U1424" s="91"/>
      <c r="V1424" s="91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91"/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  <c r="BN1424" s="91"/>
      <c r="BO1424" s="91"/>
      <c r="BP1424" s="91"/>
      <c r="BQ1424" s="93"/>
    </row>
    <row r="1425" s="34" customFormat="1" ht="14.25" spans="1:69">
      <c r="A1425" s="83">
        <v>44438</v>
      </c>
      <c r="B1425" s="82" t="s">
        <v>515</v>
      </c>
      <c r="C1425" s="84" t="s">
        <v>17</v>
      </c>
      <c r="D1425" s="85">
        <f t="shared" ref="D1425" si="1869">250000/E1425</f>
        <v>598.086124401914</v>
      </c>
      <c r="E1425" s="88">
        <v>418</v>
      </c>
      <c r="F1425" s="88">
        <v>420.6</v>
      </c>
      <c r="G1425" s="86">
        <v>0</v>
      </c>
      <c r="H1425" s="67">
        <f t="shared" ref="H1425" si="1870">IF(C1425="BUY",(F1425-E1425)*D1425,(E1425-F1425)*D1425)</f>
        <v>1555.02392344499</v>
      </c>
      <c r="I1425" s="67" t="str">
        <f t="shared" ref="I1425" si="1871">IF(G1425=0,"0.00",IF(C1425="BUY",(G1425-F1425)*D1425,(F1425-G1425)*D1425))</f>
        <v>0.00</v>
      </c>
      <c r="J1425" s="67">
        <f t="shared" si="1769"/>
        <v>1555.02392344499</v>
      </c>
      <c r="K1425" s="90"/>
      <c r="L1425" s="91"/>
      <c r="M1425" s="91"/>
      <c r="N1425" s="91"/>
      <c r="O1425" s="91"/>
      <c r="P1425" s="91"/>
      <c r="Q1425" s="91"/>
      <c r="R1425" s="91"/>
      <c r="S1425" s="91"/>
      <c r="T1425" s="91"/>
      <c r="U1425" s="91"/>
      <c r="V1425" s="91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91"/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  <c r="BN1425" s="91"/>
      <c r="BO1425" s="91"/>
      <c r="BP1425" s="91"/>
      <c r="BQ1425" s="93"/>
    </row>
    <row r="1426" s="34" customFormat="1" ht="14.25" spans="1:69">
      <c r="A1426" s="83">
        <v>44438</v>
      </c>
      <c r="B1426" s="82" t="s">
        <v>478</v>
      </c>
      <c r="C1426" s="84" t="s">
        <v>17</v>
      </c>
      <c r="D1426" s="85">
        <f t="shared" ref="D1426" si="1872">250000/E1426</f>
        <v>694.444444444444</v>
      </c>
      <c r="E1426" s="88">
        <v>360</v>
      </c>
      <c r="F1426" s="88">
        <v>365</v>
      </c>
      <c r="G1426" s="86">
        <v>0</v>
      </c>
      <c r="H1426" s="67">
        <f t="shared" ref="H1426" si="1873">IF(C1426="BUY",(F1426-E1426)*D1426,(E1426-F1426)*D1426)</f>
        <v>3472.22222222222</v>
      </c>
      <c r="I1426" s="67" t="str">
        <f t="shared" ref="I1426" si="1874">IF(G1426=0,"0.00",IF(C1426="BUY",(G1426-F1426)*D1426,(F1426-G1426)*D1426))</f>
        <v>0.00</v>
      </c>
      <c r="J1426" s="67">
        <f t="shared" si="1769"/>
        <v>3472.22222222222</v>
      </c>
      <c r="K1426" s="90"/>
      <c r="L1426" s="91"/>
      <c r="M1426" s="91"/>
      <c r="N1426" s="91"/>
      <c r="O1426" s="91"/>
      <c r="P1426" s="91"/>
      <c r="Q1426" s="91"/>
      <c r="R1426" s="91"/>
      <c r="S1426" s="91"/>
      <c r="T1426" s="91"/>
      <c r="U1426" s="91"/>
      <c r="V1426" s="91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91"/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  <c r="BN1426" s="91"/>
      <c r="BO1426" s="91"/>
      <c r="BP1426" s="91"/>
      <c r="BQ1426" s="93"/>
    </row>
    <row r="1427" s="34" customFormat="1" ht="14.25" spans="1:69">
      <c r="A1427" s="83">
        <v>44438</v>
      </c>
      <c r="B1427" s="82" t="s">
        <v>31</v>
      </c>
      <c r="C1427" s="84" t="s">
        <v>17</v>
      </c>
      <c r="D1427" s="85">
        <f t="shared" ref="D1427" si="1875">250000/E1427</f>
        <v>100.806451612903</v>
      </c>
      <c r="E1427" s="88">
        <v>2480</v>
      </c>
      <c r="F1427" s="88">
        <v>2498</v>
      </c>
      <c r="G1427" s="86">
        <v>0</v>
      </c>
      <c r="H1427" s="67">
        <f t="shared" ref="H1427" si="1876">IF(C1427="BUY",(F1427-E1427)*D1427,(E1427-F1427)*D1427)</f>
        <v>1814.51612903226</v>
      </c>
      <c r="I1427" s="67" t="str">
        <f t="shared" ref="I1427" si="1877">IF(G1427=0,"0.00",IF(C1427="BUY",(G1427-F1427)*D1427,(F1427-G1427)*D1427))</f>
        <v>0.00</v>
      </c>
      <c r="J1427" s="67">
        <f t="shared" si="1769"/>
        <v>1814.51612903226</v>
      </c>
      <c r="K1427" s="90"/>
      <c r="L1427" s="91"/>
      <c r="M1427" s="91"/>
      <c r="N1427" s="91"/>
      <c r="O1427" s="91"/>
      <c r="P1427" s="91"/>
      <c r="Q1427" s="91"/>
      <c r="R1427" s="91"/>
      <c r="S1427" s="91"/>
      <c r="T1427" s="91"/>
      <c r="U1427" s="91"/>
      <c r="V1427" s="91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91"/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  <c r="BN1427" s="91"/>
      <c r="BO1427" s="91"/>
      <c r="BP1427" s="91"/>
      <c r="BQ1427" s="93"/>
    </row>
    <row r="1428" s="34" customFormat="1" ht="14.25" spans="1:69">
      <c r="A1428" s="83">
        <v>44435</v>
      </c>
      <c r="B1428" s="82" t="s">
        <v>516</v>
      </c>
      <c r="C1428" s="84" t="s">
        <v>17</v>
      </c>
      <c r="D1428" s="85">
        <f t="shared" ref="D1428" si="1878">250000/E1428</f>
        <v>386.996904024768</v>
      </c>
      <c r="E1428" s="88">
        <v>646</v>
      </c>
      <c r="F1428" s="88">
        <v>656</v>
      </c>
      <c r="G1428" s="86">
        <v>668</v>
      </c>
      <c r="H1428" s="67">
        <f t="shared" ref="H1428" si="1879">IF(C1428="BUY",(F1428-E1428)*D1428,(E1428-F1428)*D1428)</f>
        <v>3869.96904024768</v>
      </c>
      <c r="I1428" s="67">
        <f t="shared" ref="I1428" si="1880">IF(G1428=0,"0.00",IF(C1428="BUY",(G1428-F1428)*D1428,(F1428-G1428)*D1428))</f>
        <v>4643.96284829721</v>
      </c>
      <c r="J1428" s="67">
        <f t="shared" si="1769"/>
        <v>8513.93188854489</v>
      </c>
      <c r="K1428" s="90"/>
      <c r="L1428" s="91"/>
      <c r="M1428" s="91"/>
      <c r="N1428" s="91"/>
      <c r="O1428" s="91"/>
      <c r="P1428" s="91"/>
      <c r="Q1428" s="91"/>
      <c r="R1428" s="91"/>
      <c r="S1428" s="91"/>
      <c r="T1428" s="91"/>
      <c r="U1428" s="91"/>
      <c r="V1428" s="91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91"/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  <c r="BN1428" s="91"/>
      <c r="BO1428" s="91"/>
      <c r="BP1428" s="91"/>
      <c r="BQ1428" s="93"/>
    </row>
    <row r="1429" s="34" customFormat="1" ht="14.25" spans="1:69">
      <c r="A1429" s="83">
        <v>44435</v>
      </c>
      <c r="B1429" s="82" t="s">
        <v>517</v>
      </c>
      <c r="C1429" s="84" t="s">
        <v>17</v>
      </c>
      <c r="D1429" s="85">
        <f t="shared" ref="D1429" si="1881">250000/E1429</f>
        <v>208.333333333333</v>
      </c>
      <c r="E1429" s="88">
        <v>1200</v>
      </c>
      <c r="F1429" s="88">
        <v>1216.5</v>
      </c>
      <c r="G1429" s="86">
        <v>0</v>
      </c>
      <c r="H1429" s="67">
        <f t="shared" ref="H1429" si="1882">IF(C1429="BUY",(F1429-E1429)*D1429,(E1429-F1429)*D1429)</f>
        <v>3437.5</v>
      </c>
      <c r="I1429" s="67" t="str">
        <f t="shared" ref="I1429" si="1883">IF(G1429=0,"0.00",IF(C1429="BUY",(G1429-F1429)*D1429,(F1429-G1429)*D1429))</f>
        <v>0.00</v>
      </c>
      <c r="J1429" s="67">
        <f t="shared" si="1769"/>
        <v>3437.5</v>
      </c>
      <c r="K1429" s="90"/>
      <c r="L1429" s="91"/>
      <c r="M1429" s="91"/>
      <c r="N1429" s="91"/>
      <c r="O1429" s="91"/>
      <c r="P1429" s="91"/>
      <c r="Q1429" s="91"/>
      <c r="R1429" s="91"/>
      <c r="S1429" s="91"/>
      <c r="T1429" s="91"/>
      <c r="U1429" s="91"/>
      <c r="V1429" s="91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91"/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  <c r="BN1429" s="91"/>
      <c r="BO1429" s="91"/>
      <c r="BP1429" s="91"/>
      <c r="BQ1429" s="93"/>
    </row>
    <row r="1430" s="34" customFormat="1" ht="14.25" spans="1:69">
      <c r="A1430" s="83">
        <v>44434</v>
      </c>
      <c r="B1430" s="82" t="s">
        <v>439</v>
      </c>
      <c r="C1430" s="84" t="s">
        <v>17</v>
      </c>
      <c r="D1430" s="85">
        <f t="shared" ref="D1430" si="1884">250000/E1430</f>
        <v>192.159877017679</v>
      </c>
      <c r="E1430" s="88">
        <v>1301</v>
      </c>
      <c r="F1430" s="88">
        <v>1280</v>
      </c>
      <c r="G1430" s="86">
        <v>0</v>
      </c>
      <c r="H1430" s="67">
        <f t="shared" ref="H1430" si="1885">IF(C1430="BUY",(F1430-E1430)*D1430,(E1430-F1430)*D1430)</f>
        <v>-4035.35741737125</v>
      </c>
      <c r="I1430" s="67" t="str">
        <f t="shared" ref="I1430" si="1886">IF(G1430=0,"0.00",IF(C1430="BUY",(G1430-F1430)*D1430,(F1430-G1430)*D1430))</f>
        <v>0.00</v>
      </c>
      <c r="J1430" s="67">
        <f t="shared" si="1769"/>
        <v>-4035.35741737125</v>
      </c>
      <c r="K1430" s="90"/>
      <c r="L1430" s="91"/>
      <c r="M1430" s="91"/>
      <c r="N1430" s="91"/>
      <c r="O1430" s="91"/>
      <c r="P1430" s="91"/>
      <c r="Q1430" s="91"/>
      <c r="R1430" s="91"/>
      <c r="S1430" s="91"/>
      <c r="T1430" s="91"/>
      <c r="U1430" s="91"/>
      <c r="V1430" s="91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91"/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  <c r="BN1430" s="91"/>
      <c r="BO1430" s="91"/>
      <c r="BP1430" s="91"/>
      <c r="BQ1430" s="93"/>
    </row>
    <row r="1431" s="34" customFormat="1" ht="14.25" spans="1:69">
      <c r="A1431" s="83">
        <v>44434</v>
      </c>
      <c r="B1431" s="82" t="s">
        <v>505</v>
      </c>
      <c r="C1431" s="84" t="s">
        <v>17</v>
      </c>
      <c r="D1431" s="85">
        <f t="shared" ref="D1431" si="1887">250000/E1431</f>
        <v>1030.50288540808</v>
      </c>
      <c r="E1431" s="88">
        <v>242.6</v>
      </c>
      <c r="F1431" s="88">
        <v>242.6</v>
      </c>
      <c r="G1431" s="86">
        <v>0</v>
      </c>
      <c r="H1431" s="67">
        <f t="shared" ref="H1431" si="1888">IF(C1431="BUY",(F1431-E1431)*D1431,(E1431-F1431)*D1431)</f>
        <v>0</v>
      </c>
      <c r="I1431" s="67" t="str">
        <f t="shared" ref="I1431" si="1889">IF(G1431=0,"0.00",IF(C1431="BUY",(G1431-F1431)*D1431,(F1431-G1431)*D1431))</f>
        <v>0.00</v>
      </c>
      <c r="J1431" s="67">
        <f t="shared" si="1769"/>
        <v>0</v>
      </c>
      <c r="K1431" s="90"/>
      <c r="L1431" s="91"/>
      <c r="M1431" s="91"/>
      <c r="N1431" s="91"/>
      <c r="O1431" s="91"/>
      <c r="P1431" s="91"/>
      <c r="Q1431" s="91"/>
      <c r="R1431" s="91"/>
      <c r="S1431" s="91"/>
      <c r="T1431" s="91"/>
      <c r="U1431" s="91"/>
      <c r="V1431" s="91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91"/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  <c r="BN1431" s="91"/>
      <c r="BO1431" s="91"/>
      <c r="BP1431" s="91"/>
      <c r="BQ1431" s="93"/>
    </row>
    <row r="1432" s="34" customFormat="1" ht="14.25" spans="1:69">
      <c r="A1432" s="83">
        <v>44433</v>
      </c>
      <c r="B1432" s="82" t="s">
        <v>518</v>
      </c>
      <c r="C1432" s="84" t="s">
        <v>17</v>
      </c>
      <c r="D1432" s="85">
        <f t="shared" ref="D1432" si="1890">250000/E1432</f>
        <v>678.241996744438</v>
      </c>
      <c r="E1432" s="88">
        <v>368.6</v>
      </c>
      <c r="F1432" s="88">
        <v>368.6</v>
      </c>
      <c r="G1432" s="86">
        <v>0</v>
      </c>
      <c r="H1432" s="67">
        <f t="shared" ref="H1432" si="1891">IF(C1432="BUY",(F1432-E1432)*D1432,(E1432-F1432)*D1432)</f>
        <v>0</v>
      </c>
      <c r="I1432" s="67" t="str">
        <f t="shared" ref="I1432" si="1892">IF(G1432=0,"0.00",IF(C1432="BUY",(G1432-F1432)*D1432,(F1432-G1432)*D1432))</f>
        <v>0.00</v>
      </c>
      <c r="J1432" s="67">
        <f t="shared" si="1769"/>
        <v>0</v>
      </c>
      <c r="K1432" s="90"/>
      <c r="L1432" s="91"/>
      <c r="M1432" s="91"/>
      <c r="N1432" s="91"/>
      <c r="O1432" s="91"/>
      <c r="P1432" s="91"/>
      <c r="Q1432" s="91"/>
      <c r="R1432" s="91"/>
      <c r="S1432" s="91"/>
      <c r="T1432" s="91"/>
      <c r="U1432" s="91"/>
      <c r="V1432" s="91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91"/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  <c r="BN1432" s="91"/>
      <c r="BO1432" s="91"/>
      <c r="BP1432" s="91"/>
      <c r="BQ1432" s="93"/>
    </row>
    <row r="1433" s="34" customFormat="1" ht="14.25" spans="1:69">
      <c r="A1433" s="83">
        <v>44432</v>
      </c>
      <c r="B1433" s="82" t="s">
        <v>411</v>
      </c>
      <c r="C1433" s="84" t="s">
        <v>17</v>
      </c>
      <c r="D1433" s="85">
        <f t="shared" ref="D1433" si="1893">250000/E1433</f>
        <v>570.776255707763</v>
      </c>
      <c r="E1433" s="88">
        <v>438</v>
      </c>
      <c r="F1433" s="88">
        <v>446</v>
      </c>
      <c r="G1433" s="86">
        <v>0</v>
      </c>
      <c r="H1433" s="67">
        <f t="shared" ref="H1433" si="1894">IF(C1433="BUY",(F1433-E1433)*D1433,(E1433-F1433)*D1433)</f>
        <v>4566.2100456621</v>
      </c>
      <c r="I1433" s="67" t="str">
        <f t="shared" ref="I1433" si="1895">IF(G1433=0,"0.00",IF(C1433="BUY",(G1433-F1433)*D1433,(F1433-G1433)*D1433))</f>
        <v>0.00</v>
      </c>
      <c r="J1433" s="67">
        <f t="shared" si="1769"/>
        <v>4566.2100456621</v>
      </c>
      <c r="K1433" s="90"/>
      <c r="L1433" s="91"/>
      <c r="M1433" s="91"/>
      <c r="N1433" s="91"/>
      <c r="O1433" s="91"/>
      <c r="P1433" s="91"/>
      <c r="Q1433" s="91"/>
      <c r="R1433" s="91"/>
      <c r="S1433" s="91"/>
      <c r="T1433" s="91"/>
      <c r="U1433" s="91"/>
      <c r="V1433" s="91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91"/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  <c r="BN1433" s="91"/>
      <c r="BO1433" s="91"/>
      <c r="BP1433" s="91"/>
      <c r="BQ1433" s="93"/>
    </row>
    <row r="1434" s="34" customFormat="1" ht="14.25" spans="1:69">
      <c r="A1434" s="83">
        <v>44428</v>
      </c>
      <c r="B1434" s="82" t="s">
        <v>51</v>
      </c>
      <c r="C1434" s="100" t="s">
        <v>477</v>
      </c>
      <c r="D1434" s="85">
        <f t="shared" ref="D1434" si="1896">250000/E1434</f>
        <v>265.392781316348</v>
      </c>
      <c r="E1434" s="88">
        <v>942</v>
      </c>
      <c r="F1434" s="88">
        <v>960</v>
      </c>
      <c r="G1434" s="86">
        <v>0</v>
      </c>
      <c r="H1434" s="67">
        <f t="shared" ref="H1434" si="1897">IF(C1434="BUY",(F1434-E1434)*D1434,(E1434-F1434)*D1434)</f>
        <v>-4777.07006369427</v>
      </c>
      <c r="I1434" s="67" t="str">
        <f t="shared" ref="I1434" si="1898">IF(G1434=0,"0.00",IF(C1434="BUY",(G1434-F1434)*D1434,(F1434-G1434)*D1434))</f>
        <v>0.00</v>
      </c>
      <c r="J1434" s="67">
        <f t="shared" si="1769"/>
        <v>-4777.07006369427</v>
      </c>
      <c r="K1434" s="90"/>
      <c r="L1434" s="91"/>
      <c r="M1434" s="91"/>
      <c r="N1434" s="91"/>
      <c r="O1434" s="91"/>
      <c r="P1434" s="91"/>
      <c r="Q1434" s="91"/>
      <c r="R1434" s="91"/>
      <c r="S1434" s="91"/>
      <c r="T1434" s="91"/>
      <c r="U1434" s="91"/>
      <c r="V1434" s="91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91"/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  <c r="BN1434" s="91"/>
      <c r="BO1434" s="91"/>
      <c r="BP1434" s="91"/>
      <c r="BQ1434" s="93"/>
    </row>
    <row r="1435" s="34" customFormat="1" ht="14.25" spans="1:69">
      <c r="A1435" s="83">
        <v>44426</v>
      </c>
      <c r="B1435" s="82" t="s">
        <v>519</v>
      </c>
      <c r="C1435" s="84" t="s">
        <v>17</v>
      </c>
      <c r="D1435" s="85">
        <f t="shared" ref="D1435" si="1899">250000/E1435</f>
        <v>672.043010752688</v>
      </c>
      <c r="E1435" s="88">
        <v>372</v>
      </c>
      <c r="F1435" s="88">
        <v>375</v>
      </c>
      <c r="G1435" s="86">
        <v>0</v>
      </c>
      <c r="H1435" s="67">
        <f t="shared" ref="H1435" si="1900">IF(C1435="BUY",(F1435-E1435)*D1435,(E1435-F1435)*D1435)</f>
        <v>2016.12903225806</v>
      </c>
      <c r="I1435" s="67" t="str">
        <f t="shared" ref="I1435" si="1901">IF(G1435=0,"0.00",IF(C1435="BUY",(G1435-F1435)*D1435,(F1435-G1435)*D1435))</f>
        <v>0.00</v>
      </c>
      <c r="J1435" s="67">
        <f t="shared" si="1769"/>
        <v>2016.12903225806</v>
      </c>
      <c r="K1435" s="90"/>
      <c r="L1435" s="91"/>
      <c r="M1435" s="91"/>
      <c r="N1435" s="91"/>
      <c r="O1435" s="91"/>
      <c r="P1435" s="91"/>
      <c r="Q1435" s="91"/>
      <c r="R1435" s="91"/>
      <c r="S1435" s="91"/>
      <c r="T1435" s="91"/>
      <c r="U1435" s="91"/>
      <c r="V1435" s="91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91"/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  <c r="BN1435" s="91"/>
      <c r="BO1435" s="91"/>
      <c r="BP1435" s="91"/>
      <c r="BQ1435" s="93"/>
    </row>
    <row r="1436" s="34" customFormat="1" ht="14.25" spans="1:69">
      <c r="A1436" s="83">
        <v>44426</v>
      </c>
      <c r="B1436" s="82" t="s">
        <v>478</v>
      </c>
      <c r="C1436" s="84" t="s">
        <v>17</v>
      </c>
      <c r="D1436" s="85">
        <f t="shared" ref="D1436" si="1902">250000/E1436</f>
        <v>714.285714285714</v>
      </c>
      <c r="E1436" s="88">
        <v>350</v>
      </c>
      <c r="F1436" s="88">
        <v>344</v>
      </c>
      <c r="G1436" s="86">
        <v>0</v>
      </c>
      <c r="H1436" s="67">
        <f t="shared" ref="H1436" si="1903">IF(C1436="BUY",(F1436-E1436)*D1436,(E1436-F1436)*D1436)</f>
        <v>-4285.71428571429</v>
      </c>
      <c r="I1436" s="67" t="str">
        <f t="shared" ref="I1436" si="1904">IF(G1436=0,"0.00",IF(C1436="BUY",(G1436-F1436)*D1436,(F1436-G1436)*D1436))</f>
        <v>0.00</v>
      </c>
      <c r="J1436" s="67">
        <f t="shared" si="1769"/>
        <v>-4285.71428571429</v>
      </c>
      <c r="K1436" s="90"/>
      <c r="L1436" s="91"/>
      <c r="M1436" s="91"/>
      <c r="N1436" s="91"/>
      <c r="O1436" s="91"/>
      <c r="P1436" s="91"/>
      <c r="Q1436" s="91"/>
      <c r="R1436" s="91"/>
      <c r="S1436" s="91"/>
      <c r="T1436" s="91"/>
      <c r="U1436" s="91"/>
      <c r="V1436" s="91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  <c r="BN1436" s="91"/>
      <c r="BO1436" s="91"/>
      <c r="BP1436" s="91"/>
      <c r="BQ1436" s="93"/>
    </row>
    <row r="1437" s="34" customFormat="1" ht="14.25" spans="1:69">
      <c r="A1437" s="83">
        <v>44425</v>
      </c>
      <c r="B1437" s="82" t="s">
        <v>478</v>
      </c>
      <c r="C1437" s="84" t="s">
        <v>17</v>
      </c>
      <c r="D1437" s="85">
        <f t="shared" ref="D1437" si="1905">250000/E1437</f>
        <v>744.82347683599</v>
      </c>
      <c r="E1437" s="88">
        <v>335.65</v>
      </c>
      <c r="F1437" s="88">
        <v>342.65</v>
      </c>
      <c r="G1437" s="86">
        <v>0</v>
      </c>
      <c r="H1437" s="67">
        <f t="shared" ref="H1437" si="1906">IF(C1437="BUY",(F1437-E1437)*D1437,(E1437-F1437)*D1437)</f>
        <v>5213.76433785193</v>
      </c>
      <c r="I1437" s="67" t="str">
        <f t="shared" ref="I1437" si="1907">IF(G1437=0,"0.00",IF(C1437="BUY",(G1437-F1437)*D1437,(F1437-G1437)*D1437))</f>
        <v>0.00</v>
      </c>
      <c r="J1437" s="67">
        <f t="shared" si="1769"/>
        <v>5213.76433785193</v>
      </c>
      <c r="K1437" s="90"/>
      <c r="L1437" s="91"/>
      <c r="M1437" s="91"/>
      <c r="N1437" s="91"/>
      <c r="O1437" s="91"/>
      <c r="P1437" s="91"/>
      <c r="Q1437" s="91"/>
      <c r="R1437" s="91"/>
      <c r="S1437" s="91"/>
      <c r="T1437" s="91"/>
      <c r="U1437" s="91"/>
      <c r="V1437" s="91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  <c r="BO1437" s="91"/>
      <c r="BP1437" s="91"/>
      <c r="BQ1437" s="93"/>
    </row>
    <row r="1438" s="34" customFormat="1" ht="14.25" spans="1:69">
      <c r="A1438" s="83">
        <v>44425</v>
      </c>
      <c r="B1438" s="82" t="s">
        <v>133</v>
      </c>
      <c r="C1438" s="84" t="s">
        <v>17</v>
      </c>
      <c r="D1438" s="85">
        <f t="shared" ref="D1438" si="1908">250000/E1438</f>
        <v>506.482982171799</v>
      </c>
      <c r="E1438" s="88">
        <v>493.6</v>
      </c>
      <c r="F1438" s="88">
        <v>499.95</v>
      </c>
      <c r="G1438" s="86">
        <v>0</v>
      </c>
      <c r="H1438" s="67">
        <f t="shared" ref="H1438" si="1909">IF(C1438="BUY",(F1438-E1438)*D1438,(E1438-F1438)*D1438)</f>
        <v>3216.16693679091</v>
      </c>
      <c r="I1438" s="67" t="str">
        <f t="shared" ref="I1438" si="1910">IF(G1438=0,"0.00",IF(C1438="BUY",(G1438-F1438)*D1438,(F1438-G1438)*D1438))</f>
        <v>0.00</v>
      </c>
      <c r="J1438" s="67">
        <f t="shared" si="1769"/>
        <v>3216.16693679091</v>
      </c>
      <c r="K1438" s="90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/>
      <c r="V1438" s="91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  <c r="BN1438" s="91"/>
      <c r="BO1438" s="91"/>
      <c r="BP1438" s="91"/>
      <c r="BQ1438" s="93"/>
    </row>
    <row r="1439" s="34" customFormat="1" ht="14.25" spans="1:69">
      <c r="A1439" s="83">
        <v>44425</v>
      </c>
      <c r="B1439" s="82" t="s">
        <v>311</v>
      </c>
      <c r="C1439" s="84" t="s">
        <v>17</v>
      </c>
      <c r="D1439" s="85">
        <f t="shared" ref="D1439" si="1911">250000/E1439</f>
        <v>344.35261707989</v>
      </c>
      <c r="E1439" s="88">
        <v>726</v>
      </c>
      <c r="F1439" s="88">
        <v>738</v>
      </c>
      <c r="G1439" s="86">
        <v>0</v>
      </c>
      <c r="H1439" s="67">
        <f t="shared" ref="H1439" si="1912">IF(C1439="BUY",(F1439-E1439)*D1439,(E1439-F1439)*D1439)</f>
        <v>4132.23140495868</v>
      </c>
      <c r="I1439" s="67" t="str">
        <f t="shared" ref="I1439" si="1913">IF(G1439=0,"0.00",IF(C1439="BUY",(G1439-F1439)*D1439,(F1439-G1439)*D1439))</f>
        <v>0.00</v>
      </c>
      <c r="J1439" s="67">
        <f t="shared" si="1769"/>
        <v>4132.23140495868</v>
      </c>
      <c r="K1439" s="90"/>
      <c r="L1439" s="91"/>
      <c r="M1439" s="91"/>
      <c r="N1439" s="91"/>
      <c r="O1439" s="91"/>
      <c r="P1439" s="91"/>
      <c r="Q1439" s="91"/>
      <c r="R1439" s="91"/>
      <c r="S1439" s="91"/>
      <c r="T1439" s="91"/>
      <c r="U1439" s="91"/>
      <c r="V1439" s="91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  <c r="BO1439" s="91"/>
      <c r="BP1439" s="91"/>
      <c r="BQ1439" s="93"/>
    </row>
    <row r="1440" s="34" customFormat="1" ht="14.25" spans="1:69">
      <c r="A1440" s="83">
        <v>44424</v>
      </c>
      <c r="B1440" s="82" t="s">
        <v>133</v>
      </c>
      <c r="C1440" s="84" t="s">
        <v>17</v>
      </c>
      <c r="D1440" s="85">
        <f t="shared" ref="D1440" si="1914">250000/E1440</f>
        <v>523.012552301255</v>
      </c>
      <c r="E1440" s="88">
        <v>478</v>
      </c>
      <c r="F1440" s="88">
        <v>486</v>
      </c>
      <c r="G1440" s="86">
        <v>0</v>
      </c>
      <c r="H1440" s="67">
        <f t="shared" ref="H1440" si="1915">IF(C1440="BUY",(F1440-E1440)*D1440,(E1440-F1440)*D1440)</f>
        <v>4184.10041841004</v>
      </c>
      <c r="I1440" s="67" t="str">
        <f t="shared" ref="I1440" si="1916">IF(G1440=0,"0.00",IF(C1440="BUY",(G1440-F1440)*D1440,(F1440-G1440)*D1440))</f>
        <v>0.00</v>
      </c>
      <c r="J1440" s="67">
        <f t="shared" si="1769"/>
        <v>4184.10041841004</v>
      </c>
      <c r="K1440" s="90"/>
      <c r="L1440" s="91"/>
      <c r="M1440" s="91"/>
      <c r="N1440" s="91"/>
      <c r="O1440" s="91"/>
      <c r="P1440" s="91"/>
      <c r="Q1440" s="91"/>
      <c r="R1440" s="91"/>
      <c r="S1440" s="91"/>
      <c r="T1440" s="91"/>
      <c r="U1440" s="91"/>
      <c r="V1440" s="91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  <c r="BN1440" s="91"/>
      <c r="BO1440" s="91"/>
      <c r="BP1440" s="91"/>
      <c r="BQ1440" s="93"/>
    </row>
    <row r="1441" s="34" customFormat="1" ht="14.25" spans="1:69">
      <c r="A1441" s="83">
        <v>44424</v>
      </c>
      <c r="B1441" s="82" t="s">
        <v>257</v>
      </c>
      <c r="C1441" s="84" t="s">
        <v>17</v>
      </c>
      <c r="D1441" s="85">
        <f t="shared" ref="D1441" si="1917">250000/E1441</f>
        <v>697.155605131065</v>
      </c>
      <c r="E1441" s="88">
        <v>358.6</v>
      </c>
      <c r="F1441" s="88">
        <v>363</v>
      </c>
      <c r="G1441" s="86">
        <v>368</v>
      </c>
      <c r="H1441" s="67">
        <f t="shared" ref="H1441" si="1918">IF(C1441="BUY",(F1441-E1441)*D1441,(E1441-F1441)*D1441)</f>
        <v>3067.48466257667</v>
      </c>
      <c r="I1441" s="67">
        <f t="shared" ref="I1441" si="1919">IF(G1441=0,"0.00",IF(C1441="BUY",(G1441-F1441)*D1441,(F1441-G1441)*D1441))</f>
        <v>3485.77802565533</v>
      </c>
      <c r="J1441" s="67">
        <f t="shared" si="1769"/>
        <v>6553.262688232</v>
      </c>
      <c r="K1441" s="90"/>
      <c r="L1441" s="91"/>
      <c r="M1441" s="91"/>
      <c r="N1441" s="91"/>
      <c r="O1441" s="91"/>
      <c r="P1441" s="91"/>
      <c r="Q1441" s="91"/>
      <c r="R1441" s="91"/>
      <c r="S1441" s="91"/>
      <c r="T1441" s="91"/>
      <c r="U1441" s="91"/>
      <c r="V1441" s="91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  <c r="BO1441" s="91"/>
      <c r="BP1441" s="91"/>
      <c r="BQ1441" s="93"/>
    </row>
    <row r="1442" s="34" customFormat="1" ht="14.25" spans="1:69">
      <c r="A1442" s="83">
        <v>44421</v>
      </c>
      <c r="B1442" s="82" t="s">
        <v>520</v>
      </c>
      <c r="C1442" s="84" t="s">
        <v>17</v>
      </c>
      <c r="D1442" s="85">
        <f t="shared" ref="D1442" si="1920">250000/E1442</f>
        <v>1914.24196018377</v>
      </c>
      <c r="E1442" s="88">
        <v>130.6</v>
      </c>
      <c r="F1442" s="88">
        <v>133.6</v>
      </c>
      <c r="G1442" s="86">
        <v>138</v>
      </c>
      <c r="H1442" s="67">
        <f t="shared" ref="H1442" si="1921">IF(C1442="BUY",(F1442-E1442)*D1442,(E1442-F1442)*D1442)</f>
        <v>5742.7258805513</v>
      </c>
      <c r="I1442" s="67">
        <f t="shared" ref="I1442" si="1922">IF(G1442=0,"0.00",IF(C1442="BUY",(G1442-F1442)*D1442,(F1442-G1442)*D1442))</f>
        <v>8422.66462480859</v>
      </c>
      <c r="J1442" s="67">
        <f t="shared" si="1769"/>
        <v>14165.3905053599</v>
      </c>
      <c r="K1442" s="90"/>
      <c r="L1442" s="91"/>
      <c r="M1442" s="91"/>
      <c r="N1442" s="91"/>
      <c r="O1442" s="91"/>
      <c r="P1442" s="91"/>
      <c r="Q1442" s="91"/>
      <c r="R1442" s="91"/>
      <c r="S1442" s="91"/>
      <c r="T1442" s="91"/>
      <c r="U1442" s="91"/>
      <c r="V1442" s="91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  <c r="BN1442" s="91"/>
      <c r="BO1442" s="91"/>
      <c r="BP1442" s="91"/>
      <c r="BQ1442" s="93"/>
    </row>
    <row r="1443" spans="1:11">
      <c r="A1443" s="83">
        <v>44420</v>
      </c>
      <c r="B1443" s="38" t="s">
        <v>498</v>
      </c>
      <c r="C1443" s="84" t="s">
        <v>17</v>
      </c>
      <c r="D1443" s="85">
        <f t="shared" ref="D1443" si="1923">250000/E1443</f>
        <v>499.001996007984</v>
      </c>
      <c r="E1443" s="63">
        <v>501</v>
      </c>
      <c r="F1443" s="63">
        <v>508</v>
      </c>
      <c r="G1443" s="101">
        <v>515</v>
      </c>
      <c r="H1443" s="102">
        <f t="shared" ref="H1443" si="1924">(F1443-E1443)*D1443</f>
        <v>3493.01397205589</v>
      </c>
      <c r="I1443" s="67">
        <f t="shared" ref="I1443" si="1925">IF(G1443=0,"0.00",IF(C1443="BUY",(G1443-F1443)*D1443,(F1443-G1443)*D1443))</f>
        <v>3493.01397205589</v>
      </c>
      <c r="J1443" s="67">
        <f t="shared" si="1769"/>
        <v>6986.02794411178</v>
      </c>
      <c r="K1443" s="103"/>
    </row>
    <row r="1444" spans="1:11">
      <c r="A1444" s="83">
        <v>44419</v>
      </c>
      <c r="B1444" s="38" t="s">
        <v>453</v>
      </c>
      <c r="C1444" s="84" t="s">
        <v>17</v>
      </c>
      <c r="D1444" s="85">
        <f t="shared" ref="D1444" si="1926">250000/E1444</f>
        <v>1295.33678756477</v>
      </c>
      <c r="E1444" s="63">
        <v>193</v>
      </c>
      <c r="F1444" s="63">
        <v>196.6</v>
      </c>
      <c r="G1444" s="101">
        <v>200</v>
      </c>
      <c r="H1444" s="102">
        <f t="shared" ref="H1444" si="1927">(F1444-E1444)*D1444</f>
        <v>4663.21243523315</v>
      </c>
      <c r="I1444" s="67">
        <f t="shared" ref="I1444" si="1928">IF(G1444=0,"0.00",IF(C1444="BUY",(G1444-F1444)*D1444,(F1444-G1444)*D1444))</f>
        <v>4404.14507772021</v>
      </c>
      <c r="J1444" s="67">
        <f t="shared" si="1769"/>
        <v>9067.35751295337</v>
      </c>
      <c r="K1444" s="103"/>
    </row>
    <row r="1445" s="34" customFormat="1" ht="14.25" spans="1:69">
      <c r="A1445" s="83">
        <v>44419</v>
      </c>
      <c r="B1445" s="82" t="s">
        <v>349</v>
      </c>
      <c r="C1445" s="84" t="s">
        <v>17</v>
      </c>
      <c r="D1445" s="85">
        <f t="shared" ref="D1445" si="1929">250000/E1445</f>
        <v>897.182845863987</v>
      </c>
      <c r="E1445" s="88">
        <v>278.65</v>
      </c>
      <c r="F1445" s="88">
        <v>278.65</v>
      </c>
      <c r="G1445" s="86">
        <v>0</v>
      </c>
      <c r="H1445" s="67">
        <f t="shared" ref="H1445" si="1930">IF(C1445="BUY",(F1445-E1445)*D1445,(E1445-F1445)*D1445)</f>
        <v>0</v>
      </c>
      <c r="I1445" s="67" t="str">
        <f t="shared" ref="I1445" si="1931">IF(G1445=0,"0.00",IF(C1445="BUY",(G1445-F1445)*D1445,(F1445-G1445)*D1445))</f>
        <v>0.00</v>
      </c>
      <c r="J1445" s="67">
        <f t="shared" si="1769"/>
        <v>0</v>
      </c>
      <c r="K1445" s="90"/>
      <c r="L1445" s="91"/>
      <c r="M1445" s="91"/>
      <c r="N1445" s="91"/>
      <c r="O1445" s="91"/>
      <c r="P1445" s="91"/>
      <c r="Q1445" s="91"/>
      <c r="R1445" s="91"/>
      <c r="S1445" s="91"/>
      <c r="T1445" s="91"/>
      <c r="U1445" s="91"/>
      <c r="V1445" s="91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  <c r="BN1445" s="91"/>
      <c r="BO1445" s="91"/>
      <c r="BP1445" s="91"/>
      <c r="BQ1445" s="93"/>
    </row>
    <row r="1446" s="34" customFormat="1" ht="14.25" spans="1:69">
      <c r="A1446" s="83">
        <v>44418</v>
      </c>
      <c r="B1446" s="82" t="s">
        <v>67</v>
      </c>
      <c r="C1446" s="100" t="s">
        <v>477</v>
      </c>
      <c r="D1446" s="85">
        <f t="shared" ref="D1446" si="1932">250000/E1446</f>
        <v>78.125</v>
      </c>
      <c r="E1446" s="88">
        <v>3200</v>
      </c>
      <c r="F1446" s="88">
        <v>3165</v>
      </c>
      <c r="G1446" s="86">
        <v>3106</v>
      </c>
      <c r="H1446" s="67">
        <f t="shared" ref="H1446" si="1933">IF(C1446="BUY",(F1446-E1446)*D1446,(E1446-F1446)*D1446)</f>
        <v>2734.375</v>
      </c>
      <c r="I1446" s="67">
        <f t="shared" ref="I1446" si="1934">IF(G1446=0,"0.00",IF(C1446="BUY",(G1446-F1446)*D1446,(F1446-G1446)*D1446))</f>
        <v>4609.375</v>
      </c>
      <c r="J1446" s="67">
        <f t="shared" si="1769"/>
        <v>7343.75</v>
      </c>
      <c r="K1446" s="90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/>
      <c r="V1446" s="91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  <c r="BN1446" s="91"/>
      <c r="BO1446" s="91"/>
      <c r="BP1446" s="91"/>
      <c r="BQ1446" s="93"/>
    </row>
    <row r="1447" s="34" customFormat="1" ht="14.25" spans="1:69">
      <c r="A1447" s="83">
        <v>44418</v>
      </c>
      <c r="B1447" s="82" t="s">
        <v>521</v>
      </c>
      <c r="C1447" s="84" t="s">
        <v>17</v>
      </c>
      <c r="D1447" s="85">
        <f t="shared" ref="D1447" si="1935">250000/E1447</f>
        <v>168.918918918919</v>
      </c>
      <c r="E1447" s="88">
        <v>1480</v>
      </c>
      <c r="F1447" s="88">
        <v>1450.6</v>
      </c>
      <c r="G1447" s="86">
        <v>0</v>
      </c>
      <c r="H1447" s="67">
        <f t="shared" ref="H1447" si="1936">IF(C1447="BUY",(F1447-E1447)*D1447,(E1447-F1447)*D1447)</f>
        <v>-4966.21621621623</v>
      </c>
      <c r="I1447" s="67" t="str">
        <f t="shared" ref="I1447" si="1937">IF(G1447=0,"0.00",IF(C1447="BUY",(G1447-F1447)*D1447,(F1447-G1447)*D1447))</f>
        <v>0.00</v>
      </c>
      <c r="J1447" s="67">
        <f t="shared" si="1769"/>
        <v>-4966.21621621623</v>
      </c>
      <c r="K1447" s="90"/>
      <c r="L1447" s="91"/>
      <c r="M1447" s="91"/>
      <c r="N1447" s="91"/>
      <c r="O1447" s="91"/>
      <c r="P1447" s="91"/>
      <c r="Q1447" s="91"/>
      <c r="R1447" s="91"/>
      <c r="S1447" s="91"/>
      <c r="T1447" s="91"/>
      <c r="U1447" s="91"/>
      <c r="V1447" s="91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  <c r="BN1447" s="91"/>
      <c r="BO1447" s="91"/>
      <c r="BP1447" s="91"/>
      <c r="BQ1447" s="93"/>
    </row>
    <row r="1448" s="34" customFormat="1" ht="14.25" spans="1:69">
      <c r="A1448" s="83">
        <v>44418</v>
      </c>
      <c r="B1448" s="82" t="s">
        <v>485</v>
      </c>
      <c r="C1448" s="84" t="s">
        <v>17</v>
      </c>
      <c r="D1448" s="85">
        <f t="shared" ref="D1448" si="1938">250000/E1448</f>
        <v>760.80340839927</v>
      </c>
      <c r="E1448" s="88">
        <v>328.6</v>
      </c>
      <c r="F1448" s="88">
        <v>323</v>
      </c>
      <c r="G1448" s="86">
        <v>0</v>
      </c>
      <c r="H1448" s="67">
        <f t="shared" ref="H1448" si="1939">IF(C1448="BUY",(F1448-E1448)*D1448,(E1448-F1448)*D1448)</f>
        <v>-4260.49908703593</v>
      </c>
      <c r="I1448" s="67" t="str">
        <f t="shared" ref="I1448" si="1940">IF(G1448=0,"0.00",IF(C1448="BUY",(G1448-F1448)*D1448,(F1448-G1448)*D1448))</f>
        <v>0.00</v>
      </c>
      <c r="J1448" s="67">
        <f t="shared" si="1769"/>
        <v>-4260.49908703593</v>
      </c>
      <c r="K1448" s="90"/>
      <c r="L1448" s="91"/>
      <c r="M1448" s="91"/>
      <c r="N1448" s="91"/>
      <c r="O1448" s="91"/>
      <c r="P1448" s="91"/>
      <c r="Q1448" s="91"/>
      <c r="R1448" s="91"/>
      <c r="S1448" s="91"/>
      <c r="T1448" s="91"/>
      <c r="U1448" s="91"/>
      <c r="V1448" s="91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  <c r="BN1448" s="91"/>
      <c r="BO1448" s="91"/>
      <c r="BP1448" s="91"/>
      <c r="BQ1448" s="93"/>
    </row>
    <row r="1449" s="34" customFormat="1" ht="14.25" spans="1:69">
      <c r="A1449" s="83">
        <v>44417</v>
      </c>
      <c r="B1449" s="82" t="s">
        <v>522</v>
      </c>
      <c r="C1449" s="84" t="s">
        <v>17</v>
      </c>
      <c r="D1449" s="85">
        <f t="shared" ref="D1449" si="1941">250000/E1449</f>
        <v>925.925925925926</v>
      </c>
      <c r="E1449" s="88">
        <v>270</v>
      </c>
      <c r="F1449" s="88">
        <v>275</v>
      </c>
      <c r="G1449" s="86">
        <v>280</v>
      </c>
      <c r="H1449" s="67">
        <f t="shared" ref="H1449" si="1942">IF(C1449="BUY",(F1449-E1449)*D1449,(E1449-F1449)*D1449)</f>
        <v>4629.62962962963</v>
      </c>
      <c r="I1449" s="67">
        <f t="shared" ref="I1449" si="1943">IF(G1449=0,"0.00",IF(C1449="BUY",(G1449-F1449)*D1449,(F1449-G1449)*D1449))</f>
        <v>4629.62962962963</v>
      </c>
      <c r="J1449" s="67">
        <f t="shared" si="1769"/>
        <v>9259.25925925926</v>
      </c>
      <c r="K1449" s="90"/>
      <c r="L1449" s="91"/>
      <c r="M1449" s="91"/>
      <c r="N1449" s="91"/>
      <c r="O1449" s="91"/>
      <c r="P1449" s="91"/>
      <c r="Q1449" s="91"/>
      <c r="R1449" s="91"/>
      <c r="S1449" s="91"/>
      <c r="T1449" s="91"/>
      <c r="U1449" s="91"/>
      <c r="V1449" s="91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  <c r="BO1449" s="91"/>
      <c r="BP1449" s="91"/>
      <c r="BQ1449" s="93"/>
    </row>
    <row r="1450" s="34" customFormat="1" ht="14.25" spans="1:69">
      <c r="A1450" s="83">
        <v>44414</v>
      </c>
      <c r="B1450" s="82" t="s">
        <v>523</v>
      </c>
      <c r="C1450" s="84" t="s">
        <v>17</v>
      </c>
      <c r="D1450" s="85">
        <f t="shared" ref="D1450" si="1944">250000/E1450</f>
        <v>326.541274817137</v>
      </c>
      <c r="E1450" s="88">
        <v>765.6</v>
      </c>
      <c r="F1450" s="88">
        <v>785.6</v>
      </c>
      <c r="G1450" s="86">
        <v>799</v>
      </c>
      <c r="H1450" s="67">
        <f t="shared" ref="H1450" si="1945">IF(C1450="BUY",(F1450-E1450)*D1450,(E1450-F1450)*D1450)</f>
        <v>6530.82549634274</v>
      </c>
      <c r="I1450" s="67">
        <f t="shared" ref="I1450" si="1946">IF(G1450=0,"0.00",IF(C1450="BUY",(G1450-F1450)*D1450,(F1450-G1450)*D1450))</f>
        <v>4375.65308254963</v>
      </c>
      <c r="J1450" s="67">
        <f t="shared" si="1769"/>
        <v>10906.4785788924</v>
      </c>
      <c r="K1450" s="90"/>
      <c r="L1450" s="91"/>
      <c r="M1450" s="91"/>
      <c r="N1450" s="91"/>
      <c r="O1450" s="91"/>
      <c r="P1450" s="91"/>
      <c r="Q1450" s="91"/>
      <c r="R1450" s="91"/>
      <c r="S1450" s="91"/>
      <c r="T1450" s="91"/>
      <c r="U1450" s="91"/>
      <c r="V1450" s="91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  <c r="BN1450" s="91"/>
      <c r="BO1450" s="91"/>
      <c r="BP1450" s="91"/>
      <c r="BQ1450" s="93"/>
    </row>
    <row r="1451" s="34" customFormat="1" ht="14.25" spans="1:69">
      <c r="A1451" s="83">
        <v>44414</v>
      </c>
      <c r="B1451" s="82" t="s">
        <v>485</v>
      </c>
      <c r="C1451" s="84" t="s">
        <v>17</v>
      </c>
      <c r="D1451" s="85">
        <f t="shared" ref="D1451" si="1947">250000/E1451</f>
        <v>757.575757575758</v>
      </c>
      <c r="E1451" s="88">
        <v>330</v>
      </c>
      <c r="F1451" s="88">
        <v>335</v>
      </c>
      <c r="G1451" s="86">
        <v>0</v>
      </c>
      <c r="H1451" s="67">
        <f t="shared" ref="H1451" si="1948">IF(C1451="BUY",(F1451-E1451)*D1451,(E1451-F1451)*D1451)</f>
        <v>3787.87878787879</v>
      </c>
      <c r="I1451" s="67" t="str">
        <f t="shared" ref="I1451" si="1949">IF(G1451=0,"0.00",IF(C1451="BUY",(G1451-F1451)*D1451,(F1451-G1451)*D1451))</f>
        <v>0.00</v>
      </c>
      <c r="J1451" s="67">
        <f t="shared" si="1769"/>
        <v>3787.87878787879</v>
      </c>
      <c r="K1451" s="90"/>
      <c r="L1451" s="91"/>
      <c r="M1451" s="91"/>
      <c r="N1451" s="91"/>
      <c r="O1451" s="91"/>
      <c r="P1451" s="91"/>
      <c r="Q1451" s="91"/>
      <c r="R1451" s="91"/>
      <c r="S1451" s="91"/>
      <c r="T1451" s="91"/>
      <c r="U1451" s="91"/>
      <c r="V1451" s="91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  <c r="BO1451" s="91"/>
      <c r="BP1451" s="91"/>
      <c r="BQ1451" s="93"/>
    </row>
    <row r="1452" s="34" customFormat="1" ht="14.25" spans="1:69">
      <c r="A1452" s="83">
        <v>44413</v>
      </c>
      <c r="B1452" s="82" t="s">
        <v>349</v>
      </c>
      <c r="C1452" s="84" t="s">
        <v>17</v>
      </c>
      <c r="D1452" s="85">
        <f t="shared" ref="D1452:D1456" si="1950">250000/E1452</f>
        <v>892.857142857143</v>
      </c>
      <c r="E1452" s="88">
        <v>280</v>
      </c>
      <c r="F1452" s="88">
        <v>283.6</v>
      </c>
      <c r="G1452" s="86">
        <v>288</v>
      </c>
      <c r="H1452" s="67">
        <f t="shared" ref="H1452" si="1951">IF(C1452="BUY",(F1452-E1452)*D1452,(E1452-F1452)*D1452)</f>
        <v>3214.28571428573</v>
      </c>
      <c r="I1452" s="67">
        <f t="shared" ref="I1452" si="1952">IF(G1452=0,"0.00",IF(C1452="BUY",(G1452-F1452)*D1452,(F1452-G1452)*D1452))</f>
        <v>3928.57142857141</v>
      </c>
      <c r="J1452" s="67">
        <f t="shared" si="1769"/>
        <v>7142.85714285714</v>
      </c>
      <c r="K1452" s="90"/>
      <c r="L1452" s="91"/>
      <c r="M1452" s="91"/>
      <c r="N1452" s="91"/>
      <c r="O1452" s="91"/>
      <c r="P1452" s="91"/>
      <c r="Q1452" s="91"/>
      <c r="R1452" s="91"/>
      <c r="S1452" s="91"/>
      <c r="T1452" s="91"/>
      <c r="U1452" s="91"/>
      <c r="V1452" s="91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  <c r="BN1452" s="91"/>
      <c r="BO1452" s="91"/>
      <c r="BP1452" s="91"/>
      <c r="BQ1452" s="93"/>
    </row>
    <row r="1453" s="34" customFormat="1" ht="14.25" spans="1:69">
      <c r="A1453" s="83">
        <v>44412</v>
      </c>
      <c r="B1453" s="82" t="s">
        <v>436</v>
      </c>
      <c r="C1453" s="84" t="s">
        <v>17</v>
      </c>
      <c r="D1453" s="85">
        <f t="shared" si="1950"/>
        <v>657.894736842105</v>
      </c>
      <c r="E1453" s="88">
        <v>380</v>
      </c>
      <c r="F1453" s="88">
        <v>385</v>
      </c>
      <c r="G1453" s="86">
        <v>390</v>
      </c>
      <c r="H1453" s="67">
        <f t="shared" ref="H1453" si="1953">IF(C1453="BUY",(F1453-E1453)*D1453,(E1453-F1453)*D1453)</f>
        <v>3289.47368421053</v>
      </c>
      <c r="I1453" s="67">
        <f t="shared" ref="I1453" si="1954">IF(G1453=0,"0.00",IF(C1453="BUY",(G1453-F1453)*D1453,(F1453-G1453)*D1453))</f>
        <v>3289.47368421053</v>
      </c>
      <c r="J1453" s="67">
        <f t="shared" si="1769"/>
        <v>6578.94736842105</v>
      </c>
      <c r="K1453" s="90"/>
      <c r="L1453" s="91"/>
      <c r="M1453" s="91"/>
      <c r="N1453" s="91"/>
      <c r="O1453" s="91"/>
      <c r="P1453" s="91"/>
      <c r="Q1453" s="91"/>
      <c r="R1453" s="91"/>
      <c r="S1453" s="91"/>
      <c r="T1453" s="91"/>
      <c r="U1453" s="91"/>
      <c r="V1453" s="91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  <c r="BN1453" s="91"/>
      <c r="BO1453" s="91"/>
      <c r="BP1453" s="91"/>
      <c r="BQ1453" s="93"/>
    </row>
    <row r="1454" s="34" customFormat="1" ht="14.25" spans="1:69">
      <c r="A1454" s="83">
        <v>44411</v>
      </c>
      <c r="B1454" s="82" t="s">
        <v>83</v>
      </c>
      <c r="C1454" s="84" t="s">
        <v>17</v>
      </c>
      <c r="D1454" s="85">
        <f t="shared" si="1950"/>
        <v>183.150183150183</v>
      </c>
      <c r="E1454" s="88">
        <v>1365</v>
      </c>
      <c r="F1454" s="88">
        <v>1400</v>
      </c>
      <c r="G1454" s="86">
        <v>0</v>
      </c>
      <c r="H1454" s="67">
        <f t="shared" ref="H1454" si="1955">IF(C1454="BUY",(F1454-E1454)*D1454,(E1454-F1454)*D1454)</f>
        <v>6410.25641025641</v>
      </c>
      <c r="I1454" s="67" t="str">
        <f t="shared" ref="I1454" si="1956">IF(G1454=0,"0.00",IF(C1454="BUY",(G1454-F1454)*D1454,(F1454-G1454)*D1454))</f>
        <v>0.00</v>
      </c>
      <c r="J1454" s="67">
        <f t="shared" ref="J1454:J1517" si="1957">I1454+H1454</f>
        <v>6410.25641025641</v>
      </c>
      <c r="K1454" s="90"/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  <c r="BO1454" s="91"/>
      <c r="BP1454" s="91"/>
      <c r="BQ1454" s="93"/>
    </row>
    <row r="1455" s="34" customFormat="1" ht="14.25" spans="1:69">
      <c r="A1455" s="83">
        <v>44410</v>
      </c>
      <c r="B1455" s="82" t="s">
        <v>436</v>
      </c>
      <c r="C1455" s="84" t="s">
        <v>17</v>
      </c>
      <c r="D1455" s="85">
        <f t="shared" si="1950"/>
        <v>684.931506849315</v>
      </c>
      <c r="E1455" s="88">
        <v>365</v>
      </c>
      <c r="F1455" s="88">
        <v>370</v>
      </c>
      <c r="G1455" s="86">
        <v>0</v>
      </c>
      <c r="H1455" s="67">
        <f t="shared" ref="H1455" si="1958">IF(C1455="BUY",(F1455-E1455)*D1455,(E1455-F1455)*D1455)</f>
        <v>3424.65753424658</v>
      </c>
      <c r="I1455" s="67" t="str">
        <f t="shared" ref="I1455" si="1959">IF(G1455=0,"0.00",IF(C1455="BUY",(G1455-F1455)*D1455,(F1455-G1455)*D1455))</f>
        <v>0.00</v>
      </c>
      <c r="J1455" s="67">
        <f t="shared" si="1957"/>
        <v>3424.65753424658</v>
      </c>
      <c r="K1455" s="90"/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  <c r="BO1455" s="91"/>
      <c r="BP1455" s="91"/>
      <c r="BQ1455" s="93"/>
    </row>
    <row r="1456" s="34" customFormat="1" ht="14.25" spans="1:69">
      <c r="A1456" s="83">
        <v>44405</v>
      </c>
      <c r="B1456" s="82" t="s">
        <v>524</v>
      </c>
      <c r="C1456" s="84" t="s">
        <v>17</v>
      </c>
      <c r="D1456" s="85">
        <f t="shared" si="1950"/>
        <v>569.99544003648</v>
      </c>
      <c r="E1456" s="88">
        <v>438.6</v>
      </c>
      <c r="F1456" s="88">
        <v>445</v>
      </c>
      <c r="G1456" s="86">
        <v>0</v>
      </c>
      <c r="H1456" s="67">
        <f t="shared" ref="H1456" si="1960">IF(C1456="BUY",(F1456-E1456)*D1456,(E1456-F1456)*D1456)</f>
        <v>3647.97081623346</v>
      </c>
      <c r="I1456" s="67" t="str">
        <f t="shared" ref="I1456" si="1961">IF(G1456=0,"0.00",IF(C1456="BUY",(G1456-F1456)*D1456,(F1456-G1456)*D1456))</f>
        <v>0.00</v>
      </c>
      <c r="J1456" s="67">
        <f t="shared" si="1957"/>
        <v>3647.97081623346</v>
      </c>
      <c r="K1456" s="90"/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  <c r="BO1456" s="91"/>
      <c r="BP1456" s="91"/>
      <c r="BQ1456" s="93"/>
    </row>
    <row r="1457" s="34" customFormat="1" ht="14.25" spans="1:69">
      <c r="A1457" s="83">
        <v>44405</v>
      </c>
      <c r="B1457" s="82" t="s">
        <v>326</v>
      </c>
      <c r="C1457" s="100" t="s">
        <v>477</v>
      </c>
      <c r="D1457" s="85">
        <f t="shared" ref="D1457:D1520" si="1962">250000/E1457</f>
        <v>364.963503649635</v>
      </c>
      <c r="E1457" s="88">
        <v>685</v>
      </c>
      <c r="F1457" s="88">
        <v>699</v>
      </c>
      <c r="G1457" s="86">
        <v>0</v>
      </c>
      <c r="H1457" s="67">
        <f t="shared" ref="H1457" si="1963">IF(C1457="BUY",(F1457-E1457)*D1457,(E1457-F1457)*D1457)</f>
        <v>-5109.48905109489</v>
      </c>
      <c r="I1457" s="67" t="str">
        <f t="shared" ref="I1457" si="1964">IF(G1457=0,"0.00",IF(C1457="BUY",(G1457-F1457)*D1457,(F1457-G1457)*D1457))</f>
        <v>0.00</v>
      </c>
      <c r="J1457" s="67">
        <f t="shared" si="1957"/>
        <v>-5109.48905109489</v>
      </c>
      <c r="K1457" s="90"/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  <c r="BO1457" s="91"/>
      <c r="BP1457" s="91"/>
      <c r="BQ1457" s="93"/>
    </row>
    <row r="1458" s="34" customFormat="1" ht="14.25" spans="1:69">
      <c r="A1458" s="83">
        <v>44404</v>
      </c>
      <c r="B1458" s="82" t="s">
        <v>509</v>
      </c>
      <c r="C1458" s="84" t="s">
        <v>17</v>
      </c>
      <c r="D1458" s="85">
        <f t="shared" si="1962"/>
        <v>242.718446601942</v>
      </c>
      <c r="E1458" s="88">
        <v>1030</v>
      </c>
      <c r="F1458" s="88">
        <v>1008</v>
      </c>
      <c r="G1458" s="86">
        <v>0</v>
      </c>
      <c r="H1458" s="67">
        <f t="shared" ref="H1458" si="1965">IF(C1458="BUY",(F1458-E1458)*D1458,(E1458-F1458)*D1458)</f>
        <v>-5339.80582524272</v>
      </c>
      <c r="I1458" s="67" t="str">
        <f t="shared" ref="I1458" si="1966">IF(G1458=0,"0.00",IF(C1458="BUY",(G1458-F1458)*D1458,(F1458-G1458)*D1458))</f>
        <v>0.00</v>
      </c>
      <c r="J1458" s="67">
        <f t="shared" si="1957"/>
        <v>-5339.80582524272</v>
      </c>
      <c r="K1458" s="90"/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  <c r="BO1458" s="91"/>
      <c r="BP1458" s="91"/>
      <c r="BQ1458" s="93"/>
    </row>
    <row r="1459" s="34" customFormat="1" ht="14.25" spans="1:69">
      <c r="A1459" s="83">
        <v>44403</v>
      </c>
      <c r="B1459" s="82" t="s">
        <v>525</v>
      </c>
      <c r="C1459" s="84" t="s">
        <v>17</v>
      </c>
      <c r="D1459" s="85">
        <f t="shared" si="1962"/>
        <v>361.271676300578</v>
      </c>
      <c r="E1459" s="88">
        <v>692</v>
      </c>
      <c r="F1459" s="88">
        <v>680.6</v>
      </c>
      <c r="G1459" s="86">
        <v>0</v>
      </c>
      <c r="H1459" s="67">
        <f t="shared" ref="H1459" si="1967">IF(C1459="BUY",(F1459-E1459)*D1459,(E1459-F1459)*D1459)</f>
        <v>-4118.49710982658</v>
      </c>
      <c r="I1459" s="67" t="str">
        <f t="shared" ref="I1459" si="1968">IF(G1459=0,"0.00",IF(C1459="BUY",(G1459-F1459)*D1459,(F1459-G1459)*D1459))</f>
        <v>0.00</v>
      </c>
      <c r="J1459" s="67">
        <f t="shared" si="1957"/>
        <v>-4118.49710982658</v>
      </c>
      <c r="K1459" s="90"/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3"/>
    </row>
    <row r="1460" s="34" customFormat="1" ht="14.25" spans="1:69">
      <c r="A1460" s="83">
        <v>44403</v>
      </c>
      <c r="B1460" s="82" t="s">
        <v>47</v>
      </c>
      <c r="C1460" s="84" t="s">
        <v>17</v>
      </c>
      <c r="D1460" s="85">
        <f t="shared" si="1962"/>
        <v>280.898876404494</v>
      </c>
      <c r="E1460" s="88">
        <v>890</v>
      </c>
      <c r="F1460" s="88">
        <v>868</v>
      </c>
      <c r="G1460" s="86">
        <v>0</v>
      </c>
      <c r="H1460" s="67">
        <f t="shared" ref="H1460" si="1969">IF(C1460="BUY",(F1460-E1460)*D1460,(E1460-F1460)*D1460)</f>
        <v>-6179.77528089888</v>
      </c>
      <c r="I1460" s="67" t="str">
        <f t="shared" ref="I1460" si="1970">IF(G1460=0,"0.00",IF(C1460="BUY",(G1460-F1460)*D1460,(F1460-G1460)*D1460))</f>
        <v>0.00</v>
      </c>
      <c r="J1460" s="67">
        <f t="shared" si="1957"/>
        <v>-6179.77528089888</v>
      </c>
      <c r="K1460" s="90"/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  <c r="BO1460" s="91"/>
      <c r="BP1460" s="91"/>
      <c r="BQ1460" s="93"/>
    </row>
    <row r="1461" s="34" customFormat="1" ht="14.25" spans="1:69">
      <c r="A1461" s="83">
        <v>44400</v>
      </c>
      <c r="B1461" s="82" t="s">
        <v>509</v>
      </c>
      <c r="C1461" s="84" t="s">
        <v>17</v>
      </c>
      <c r="D1461" s="85">
        <f t="shared" si="1962"/>
        <v>318.471337579618</v>
      </c>
      <c r="E1461" s="88">
        <v>785</v>
      </c>
      <c r="F1461" s="88">
        <v>800</v>
      </c>
      <c r="G1461" s="86">
        <v>0</v>
      </c>
      <c r="H1461" s="67">
        <f t="shared" ref="H1461" si="1971">IF(C1461="BUY",(F1461-E1461)*D1461,(E1461-F1461)*D1461)</f>
        <v>4777.07006369427</v>
      </c>
      <c r="I1461" s="67" t="str">
        <f t="shared" ref="I1461" si="1972">IF(G1461=0,"0.00",IF(C1461="BUY",(G1461-F1461)*D1461,(F1461-G1461)*D1461))</f>
        <v>0.00</v>
      </c>
      <c r="J1461" s="67">
        <f t="shared" si="1957"/>
        <v>4777.07006369427</v>
      </c>
      <c r="K1461" s="90"/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3"/>
    </row>
    <row r="1462" s="34" customFormat="1" ht="14.25" spans="1:69">
      <c r="A1462" s="83">
        <v>44400</v>
      </c>
      <c r="B1462" s="82" t="s">
        <v>526</v>
      </c>
      <c r="C1462" s="84" t="s">
        <v>17</v>
      </c>
      <c r="D1462" s="85">
        <f t="shared" si="1962"/>
        <v>1470.58823529412</v>
      </c>
      <c r="E1462" s="88">
        <v>170</v>
      </c>
      <c r="F1462" s="88">
        <v>170</v>
      </c>
      <c r="G1462" s="86">
        <v>0</v>
      </c>
      <c r="H1462" s="67">
        <f t="shared" ref="H1462" si="1973">IF(C1462="BUY",(F1462-E1462)*D1462,(E1462-F1462)*D1462)</f>
        <v>0</v>
      </c>
      <c r="I1462" s="67" t="str">
        <f t="shared" ref="I1462" si="1974">IF(G1462=0,"0.00",IF(C1462="BUY",(G1462-F1462)*D1462,(F1462-G1462)*D1462))</f>
        <v>0.00</v>
      </c>
      <c r="J1462" s="67">
        <f t="shared" si="1957"/>
        <v>0</v>
      </c>
      <c r="K1462" s="90"/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  <c r="BO1462" s="91"/>
      <c r="BP1462" s="91"/>
      <c r="BQ1462" s="93"/>
    </row>
    <row r="1463" s="34" customFormat="1" ht="14.25" spans="1:69">
      <c r="A1463" s="83">
        <v>44400</v>
      </c>
      <c r="B1463" s="82" t="s">
        <v>527</v>
      </c>
      <c r="C1463" s="84" t="s">
        <v>17</v>
      </c>
      <c r="D1463" s="85">
        <v>200</v>
      </c>
      <c r="E1463" s="88">
        <v>335.6</v>
      </c>
      <c r="F1463" s="88">
        <v>323.6</v>
      </c>
      <c r="G1463" s="86">
        <v>0</v>
      </c>
      <c r="H1463" s="67">
        <f t="shared" ref="H1463" si="1975">IF(C1463="BUY",(F1463-E1463)*D1463,(E1463-F1463)*D1463)</f>
        <v>-2400</v>
      </c>
      <c r="I1463" s="67" t="str">
        <f t="shared" ref="I1463" si="1976">IF(G1463=0,"0.00",IF(C1463="BUY",(G1463-F1463)*D1463,(F1463-G1463)*D1463))</f>
        <v>0.00</v>
      </c>
      <c r="J1463" s="67">
        <f t="shared" si="1957"/>
        <v>-2400</v>
      </c>
      <c r="K1463" s="90"/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3"/>
    </row>
    <row r="1464" s="34" customFormat="1" ht="14.25" spans="1:69">
      <c r="A1464" s="83">
        <v>44399</v>
      </c>
      <c r="B1464" s="82" t="s">
        <v>489</v>
      </c>
      <c r="C1464" s="84" t="s">
        <v>17</v>
      </c>
      <c r="D1464" s="85">
        <f t="shared" si="1962"/>
        <v>1179.24528301887</v>
      </c>
      <c r="E1464" s="88">
        <v>212</v>
      </c>
      <c r="F1464" s="88">
        <v>215</v>
      </c>
      <c r="G1464" s="86">
        <v>0</v>
      </c>
      <c r="H1464" s="67">
        <f t="shared" ref="H1464" si="1977">IF(C1464="BUY",(F1464-E1464)*D1464,(E1464-F1464)*D1464)</f>
        <v>3537.7358490566</v>
      </c>
      <c r="I1464" s="67" t="str">
        <f t="shared" ref="I1464" si="1978">IF(G1464=0,"0.00",IF(C1464="BUY",(G1464-F1464)*D1464,(F1464-G1464)*D1464))</f>
        <v>0.00</v>
      </c>
      <c r="J1464" s="67">
        <f t="shared" si="1957"/>
        <v>3537.7358490566</v>
      </c>
      <c r="K1464" s="90"/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  <c r="BO1464" s="91"/>
      <c r="BP1464" s="91"/>
      <c r="BQ1464" s="93"/>
    </row>
    <row r="1465" s="34" customFormat="1" ht="14.25" spans="1:69">
      <c r="A1465" s="83">
        <v>44369</v>
      </c>
      <c r="B1465" s="82" t="s">
        <v>244</v>
      </c>
      <c r="C1465" s="84" t="s">
        <v>17</v>
      </c>
      <c r="D1465" s="85">
        <f t="shared" si="1962"/>
        <v>618.811881188119</v>
      </c>
      <c r="E1465" s="88">
        <v>404</v>
      </c>
      <c r="F1465" s="88">
        <v>408</v>
      </c>
      <c r="G1465" s="86">
        <v>0</v>
      </c>
      <c r="H1465" s="67">
        <f t="shared" ref="H1465" si="1979">IF(C1465="BUY",(F1465-E1465)*D1465,(E1465-F1465)*D1465)</f>
        <v>2475.24752475248</v>
      </c>
      <c r="I1465" s="67" t="str">
        <f t="shared" ref="I1465" si="1980">IF(G1465=0,"0.00",IF(C1465="BUY",(G1465-F1465)*D1465,(F1465-G1465)*D1465))</f>
        <v>0.00</v>
      </c>
      <c r="J1465" s="67">
        <f t="shared" si="1957"/>
        <v>2475.24752475248</v>
      </c>
      <c r="K1465" s="90"/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  <c r="BO1465" s="91"/>
      <c r="BP1465" s="91"/>
      <c r="BQ1465" s="93"/>
    </row>
    <row r="1466" s="34" customFormat="1" ht="14.25" spans="1:69">
      <c r="A1466" s="83">
        <v>44399</v>
      </c>
      <c r="B1466" s="82" t="s">
        <v>528</v>
      </c>
      <c r="C1466" s="84" t="s">
        <v>17</v>
      </c>
      <c r="D1466" s="85">
        <f t="shared" si="1962"/>
        <v>276.060070671378</v>
      </c>
      <c r="E1466" s="88">
        <v>905.6</v>
      </c>
      <c r="F1466" s="88">
        <v>890.6</v>
      </c>
      <c r="G1466" s="86">
        <v>0</v>
      </c>
      <c r="H1466" s="67">
        <f t="shared" ref="H1466" si="1981">IF(C1466="BUY",(F1466-E1466)*D1466,(E1466-F1466)*D1466)</f>
        <v>-4140.90106007067</v>
      </c>
      <c r="I1466" s="67" t="str">
        <f t="shared" ref="I1466" si="1982">IF(G1466=0,"0.00",IF(C1466="BUY",(G1466-F1466)*D1466,(F1466-G1466)*D1466))</f>
        <v>0.00</v>
      </c>
      <c r="J1466" s="67">
        <f t="shared" si="1957"/>
        <v>-4140.90106007067</v>
      </c>
      <c r="K1466" s="90"/>
      <c r="L1466" s="91"/>
      <c r="M1466" s="91"/>
      <c r="N1466" s="91"/>
      <c r="O1466" s="91"/>
      <c r="P1466" s="91"/>
      <c r="Q1466" s="91"/>
      <c r="R1466" s="91"/>
      <c r="S1466" s="91"/>
      <c r="T1466" s="91"/>
      <c r="U1466" s="91"/>
      <c r="V1466" s="91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  <c r="BN1466" s="91"/>
      <c r="BO1466" s="91"/>
      <c r="BP1466" s="91"/>
      <c r="BQ1466" s="93"/>
    </row>
    <row r="1467" s="34" customFormat="1" ht="14.25" spans="1:69">
      <c r="A1467" s="83">
        <v>44393</v>
      </c>
      <c r="B1467" s="82" t="s">
        <v>529</v>
      </c>
      <c r="C1467" s="84" t="s">
        <v>17</v>
      </c>
      <c r="D1467" s="85">
        <f t="shared" si="1962"/>
        <v>1070.20547945205</v>
      </c>
      <c r="E1467" s="88">
        <v>233.6</v>
      </c>
      <c r="F1467" s="88">
        <v>228.65</v>
      </c>
      <c r="G1467" s="86">
        <v>0</v>
      </c>
      <c r="H1467" s="67">
        <f t="shared" ref="H1467" si="1983">IF(C1467="BUY",(F1467-E1467)*D1467,(E1467-F1467)*D1467)</f>
        <v>-5297.51712328766</v>
      </c>
      <c r="I1467" s="67" t="str">
        <f t="shared" ref="I1467" si="1984">IF(G1467=0,"0.00",IF(C1467="BUY",(G1467-F1467)*D1467,(F1467-G1467)*D1467))</f>
        <v>0.00</v>
      </c>
      <c r="J1467" s="67">
        <f t="shared" si="1957"/>
        <v>-5297.51712328766</v>
      </c>
      <c r="K1467" s="90"/>
      <c r="L1467" s="91"/>
      <c r="M1467" s="91"/>
      <c r="N1467" s="91"/>
      <c r="O1467" s="91"/>
      <c r="P1467" s="91"/>
      <c r="Q1467" s="91"/>
      <c r="R1467" s="91"/>
      <c r="S1467" s="91"/>
      <c r="T1467" s="91"/>
      <c r="U1467" s="91"/>
      <c r="V1467" s="91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  <c r="BN1467" s="91"/>
      <c r="BO1467" s="91"/>
      <c r="BP1467" s="91"/>
      <c r="BQ1467" s="93"/>
    </row>
    <row r="1468" s="34" customFormat="1" ht="14.25" spans="1:69">
      <c r="A1468" s="83">
        <v>44392</v>
      </c>
      <c r="B1468" s="82" t="s">
        <v>530</v>
      </c>
      <c r="C1468" s="84" t="s">
        <v>17</v>
      </c>
      <c r="D1468" s="85">
        <f t="shared" si="1962"/>
        <v>179.597701149425</v>
      </c>
      <c r="E1468" s="88">
        <v>1392</v>
      </c>
      <c r="F1468" s="88">
        <v>1410</v>
      </c>
      <c r="G1468" s="86">
        <v>1450</v>
      </c>
      <c r="H1468" s="67">
        <f t="shared" ref="H1468" si="1985">IF(C1468="BUY",(F1468-E1468)*D1468,(E1468-F1468)*D1468)</f>
        <v>3232.75862068966</v>
      </c>
      <c r="I1468" s="67">
        <f t="shared" ref="I1468" si="1986">IF(G1468=0,"0.00",IF(C1468="BUY",(G1468-F1468)*D1468,(F1468-G1468)*D1468))</f>
        <v>7183.90804597701</v>
      </c>
      <c r="J1468" s="67">
        <f t="shared" si="1957"/>
        <v>10416.6666666667</v>
      </c>
      <c r="K1468" s="90"/>
      <c r="L1468" s="91"/>
      <c r="M1468" s="91"/>
      <c r="N1468" s="91"/>
      <c r="O1468" s="91"/>
      <c r="P1468" s="91"/>
      <c r="Q1468" s="91"/>
      <c r="R1468" s="91"/>
      <c r="S1468" s="91"/>
      <c r="T1468" s="91"/>
      <c r="U1468" s="91"/>
      <c r="V1468" s="91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  <c r="BN1468" s="91"/>
      <c r="BO1468" s="91"/>
      <c r="BP1468" s="91"/>
      <c r="BQ1468" s="93"/>
    </row>
    <row r="1469" s="34" customFormat="1" ht="14.25" spans="1:69">
      <c r="A1469" s="83">
        <v>44391</v>
      </c>
      <c r="B1469" s="82" t="s">
        <v>180</v>
      </c>
      <c r="C1469" s="84" t="s">
        <v>17</v>
      </c>
      <c r="D1469" s="85">
        <f t="shared" si="1962"/>
        <v>75.7575757575758</v>
      </c>
      <c r="E1469" s="88">
        <v>3300</v>
      </c>
      <c r="F1469" s="88">
        <v>3330</v>
      </c>
      <c r="G1469" s="86">
        <v>3380</v>
      </c>
      <c r="H1469" s="67">
        <f t="shared" ref="H1469" si="1987">IF(C1469="BUY",(F1469-E1469)*D1469,(E1469-F1469)*D1469)</f>
        <v>2272.72727272727</v>
      </c>
      <c r="I1469" s="67">
        <f t="shared" ref="I1469" si="1988">IF(G1469=0,"0.00",IF(C1469="BUY",(G1469-F1469)*D1469,(F1469-G1469)*D1469))</f>
        <v>3787.87878787879</v>
      </c>
      <c r="J1469" s="67">
        <f t="shared" si="1957"/>
        <v>6060.60606060606</v>
      </c>
      <c r="K1469" s="90"/>
      <c r="L1469" s="91"/>
      <c r="M1469" s="91"/>
      <c r="N1469" s="91"/>
      <c r="O1469" s="91"/>
      <c r="P1469" s="91"/>
      <c r="Q1469" s="91"/>
      <c r="R1469" s="91"/>
      <c r="S1469" s="91"/>
      <c r="T1469" s="91"/>
      <c r="U1469" s="91"/>
      <c r="V1469" s="91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  <c r="BN1469" s="91"/>
      <c r="BO1469" s="91"/>
      <c r="BP1469" s="91"/>
      <c r="BQ1469" s="93"/>
    </row>
    <row r="1470" s="34" customFormat="1" ht="14.25" spans="1:69">
      <c r="A1470" s="83">
        <v>44391</v>
      </c>
      <c r="B1470" s="82" t="s">
        <v>51</v>
      </c>
      <c r="C1470" s="84" t="s">
        <v>17</v>
      </c>
      <c r="D1470" s="85">
        <f t="shared" si="1962"/>
        <v>221.896773620912</v>
      </c>
      <c r="E1470" s="88">
        <v>1126.65</v>
      </c>
      <c r="F1470" s="88">
        <v>1138</v>
      </c>
      <c r="G1470" s="86">
        <v>0</v>
      </c>
      <c r="H1470" s="67">
        <f t="shared" ref="H1470" si="1989">IF(C1470="BUY",(F1470-E1470)*D1470,(E1470-F1470)*D1470)</f>
        <v>2518.52838059733</v>
      </c>
      <c r="I1470" s="67" t="str">
        <f t="shared" ref="I1470" si="1990">IF(G1470=0,"0.00",IF(C1470="BUY",(G1470-F1470)*D1470,(F1470-G1470)*D1470))</f>
        <v>0.00</v>
      </c>
      <c r="J1470" s="67">
        <f t="shared" si="1957"/>
        <v>2518.52838059733</v>
      </c>
      <c r="K1470" s="90"/>
      <c r="L1470" s="91"/>
      <c r="M1470" s="91"/>
      <c r="N1470" s="91"/>
      <c r="O1470" s="91"/>
      <c r="P1470" s="91"/>
      <c r="Q1470" s="91"/>
      <c r="R1470" s="91"/>
      <c r="S1470" s="91"/>
      <c r="T1470" s="91"/>
      <c r="U1470" s="91"/>
      <c r="V1470" s="91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  <c r="BN1470" s="91"/>
      <c r="BO1470" s="91"/>
      <c r="BP1470" s="91"/>
      <c r="BQ1470" s="93"/>
    </row>
    <row r="1471" s="34" customFormat="1" ht="14.25" spans="1:69">
      <c r="A1471" s="83">
        <v>44390</v>
      </c>
      <c r="B1471" s="82" t="s">
        <v>178</v>
      </c>
      <c r="C1471" s="84" t="s">
        <v>17</v>
      </c>
      <c r="D1471" s="85">
        <f t="shared" si="1962"/>
        <v>549.450549450549</v>
      </c>
      <c r="E1471" s="88">
        <v>455</v>
      </c>
      <c r="F1471" s="88">
        <v>460</v>
      </c>
      <c r="G1471" s="86">
        <v>468</v>
      </c>
      <c r="H1471" s="67">
        <f t="shared" ref="H1471" si="1991">IF(C1471="BUY",(F1471-E1471)*D1471,(E1471-F1471)*D1471)</f>
        <v>2747.25274725275</v>
      </c>
      <c r="I1471" s="67">
        <f t="shared" ref="I1471" si="1992">IF(G1471=0,"0.00",IF(C1471="BUY",(G1471-F1471)*D1471,(F1471-G1471)*D1471))</f>
        <v>4395.6043956044</v>
      </c>
      <c r="J1471" s="67">
        <f t="shared" si="1957"/>
        <v>7142.85714285714</v>
      </c>
      <c r="K1471" s="90"/>
      <c r="L1471" s="91"/>
      <c r="M1471" s="91"/>
      <c r="N1471" s="91"/>
      <c r="O1471" s="91"/>
      <c r="P1471" s="91"/>
      <c r="Q1471" s="91"/>
      <c r="R1471" s="91"/>
      <c r="S1471" s="91"/>
      <c r="T1471" s="91"/>
      <c r="U1471" s="91"/>
      <c r="V1471" s="91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  <c r="BO1471" s="91"/>
      <c r="BP1471" s="91"/>
      <c r="BQ1471" s="93"/>
    </row>
    <row r="1472" s="34" customFormat="1" ht="14.25" spans="1:69">
      <c r="A1472" s="83">
        <v>44390</v>
      </c>
      <c r="B1472" s="82" t="s">
        <v>531</v>
      </c>
      <c r="C1472" s="84" t="s">
        <v>17</v>
      </c>
      <c r="D1472" s="85">
        <f t="shared" si="1962"/>
        <v>708.215297450425</v>
      </c>
      <c r="E1472" s="88">
        <v>353</v>
      </c>
      <c r="F1472" s="88">
        <v>358</v>
      </c>
      <c r="G1472" s="86">
        <v>0</v>
      </c>
      <c r="H1472" s="67">
        <f t="shared" ref="H1472" si="1993">IF(C1472="BUY",(F1472-E1472)*D1472,(E1472-F1472)*D1472)</f>
        <v>3541.07648725212</v>
      </c>
      <c r="I1472" s="67" t="str">
        <f t="shared" ref="I1472" si="1994">IF(G1472=0,"0.00",IF(C1472="BUY",(G1472-F1472)*D1472,(F1472-G1472)*D1472))</f>
        <v>0.00</v>
      </c>
      <c r="J1472" s="67">
        <f t="shared" si="1957"/>
        <v>3541.07648725212</v>
      </c>
      <c r="K1472" s="90"/>
      <c r="L1472" s="91"/>
      <c r="M1472" s="91"/>
      <c r="N1472" s="91"/>
      <c r="O1472" s="91"/>
      <c r="P1472" s="91"/>
      <c r="Q1472" s="91"/>
      <c r="R1472" s="91"/>
      <c r="S1472" s="91"/>
      <c r="T1472" s="91"/>
      <c r="U1472" s="91"/>
      <c r="V1472" s="91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  <c r="BN1472" s="91"/>
      <c r="BO1472" s="91"/>
      <c r="BP1472" s="91"/>
      <c r="BQ1472" s="93"/>
    </row>
    <row r="1473" s="34" customFormat="1" ht="14.25" spans="1:69">
      <c r="A1473" s="83">
        <v>44390</v>
      </c>
      <c r="B1473" s="82" t="s">
        <v>527</v>
      </c>
      <c r="C1473" s="84" t="s">
        <v>17</v>
      </c>
      <c r="D1473" s="85">
        <f t="shared" si="1962"/>
        <v>793.650793650794</v>
      </c>
      <c r="E1473" s="88">
        <v>315</v>
      </c>
      <c r="F1473" s="88">
        <v>320.6</v>
      </c>
      <c r="G1473" s="86">
        <v>326.6</v>
      </c>
      <c r="H1473" s="67">
        <f t="shared" ref="H1473" si="1995">IF(C1473="BUY",(F1473-E1473)*D1473,(E1473-F1473)*D1473)</f>
        <v>4444.44444444446</v>
      </c>
      <c r="I1473" s="67">
        <f t="shared" ref="I1473" si="1996">IF(G1473=0,"0.00",IF(C1473="BUY",(G1473-F1473)*D1473,(F1473-G1473)*D1473))</f>
        <v>4761.90476190476</v>
      </c>
      <c r="J1473" s="67">
        <f t="shared" si="1957"/>
        <v>9206.34920634922</v>
      </c>
      <c r="K1473" s="90"/>
      <c r="L1473" s="91"/>
      <c r="M1473" s="91"/>
      <c r="N1473" s="91"/>
      <c r="O1473" s="91"/>
      <c r="P1473" s="91"/>
      <c r="Q1473" s="91"/>
      <c r="R1473" s="91"/>
      <c r="S1473" s="91"/>
      <c r="T1473" s="91"/>
      <c r="U1473" s="91"/>
      <c r="V1473" s="91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  <c r="BO1473" s="91"/>
      <c r="BP1473" s="91"/>
      <c r="BQ1473" s="93"/>
    </row>
    <row r="1474" s="34" customFormat="1" ht="14.25" spans="1:69">
      <c r="A1474" s="83">
        <v>44389</v>
      </c>
      <c r="B1474" s="82" t="s">
        <v>532</v>
      </c>
      <c r="C1474" s="84" t="s">
        <v>17</v>
      </c>
      <c r="D1474" s="85">
        <f t="shared" si="1962"/>
        <v>248.015873015873</v>
      </c>
      <c r="E1474" s="88">
        <v>1008</v>
      </c>
      <c r="F1474" s="88">
        <v>1020</v>
      </c>
      <c r="G1474" s="86">
        <v>1038</v>
      </c>
      <c r="H1474" s="67">
        <f t="shared" ref="H1474" si="1997">IF(C1474="BUY",(F1474-E1474)*D1474,(E1474-F1474)*D1474)</f>
        <v>2976.19047619048</v>
      </c>
      <c r="I1474" s="67">
        <f t="shared" ref="I1474" si="1998">IF(G1474=0,"0.00",IF(C1474="BUY",(G1474-F1474)*D1474,(F1474-G1474)*D1474))</f>
        <v>4464.28571428571</v>
      </c>
      <c r="J1474" s="67">
        <f t="shared" si="1957"/>
        <v>7440.47619047619</v>
      </c>
      <c r="K1474" s="90"/>
      <c r="L1474" s="91"/>
      <c r="M1474" s="91"/>
      <c r="N1474" s="91"/>
      <c r="O1474" s="91"/>
      <c r="P1474" s="91"/>
      <c r="Q1474" s="91"/>
      <c r="R1474" s="91"/>
      <c r="S1474" s="91"/>
      <c r="T1474" s="91"/>
      <c r="U1474" s="91"/>
      <c r="V1474" s="91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  <c r="BN1474" s="91"/>
      <c r="BO1474" s="91"/>
      <c r="BP1474" s="91"/>
      <c r="BQ1474" s="93"/>
    </row>
    <row r="1475" s="34" customFormat="1" ht="14.25" spans="1:69">
      <c r="A1475" s="83">
        <v>44389</v>
      </c>
      <c r="B1475" s="82" t="s">
        <v>404</v>
      </c>
      <c r="C1475" s="84" t="s">
        <v>17</v>
      </c>
      <c r="D1475" s="85">
        <f t="shared" si="1962"/>
        <v>364.431486880466</v>
      </c>
      <c r="E1475" s="88">
        <v>686</v>
      </c>
      <c r="F1475" s="88">
        <v>668.6</v>
      </c>
      <c r="G1475" s="86">
        <v>0</v>
      </c>
      <c r="H1475" s="67">
        <f t="shared" ref="H1475" si="1999">IF(C1475="BUY",(F1475-E1475)*D1475,(E1475-F1475)*D1475)</f>
        <v>-6341.10787172011</v>
      </c>
      <c r="I1475" s="67" t="str">
        <f t="shared" ref="I1475" si="2000">IF(G1475=0,"0.00",IF(C1475="BUY",(G1475-F1475)*D1475,(F1475-G1475)*D1475))</f>
        <v>0.00</v>
      </c>
      <c r="J1475" s="67">
        <f t="shared" si="1957"/>
        <v>-6341.10787172011</v>
      </c>
      <c r="K1475" s="90"/>
      <c r="L1475" s="91"/>
      <c r="M1475" s="91"/>
      <c r="N1475" s="91"/>
      <c r="O1475" s="91"/>
      <c r="P1475" s="91"/>
      <c r="Q1475" s="91"/>
      <c r="R1475" s="91"/>
      <c r="S1475" s="91"/>
      <c r="T1475" s="91"/>
      <c r="U1475" s="91"/>
      <c r="V1475" s="91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  <c r="BN1475" s="91"/>
      <c r="BO1475" s="91"/>
      <c r="BP1475" s="91"/>
      <c r="BQ1475" s="93"/>
    </row>
    <row r="1476" s="34" customFormat="1" ht="14.25" spans="1:69">
      <c r="A1476" s="83">
        <v>44386</v>
      </c>
      <c r="B1476" s="82" t="s">
        <v>16</v>
      </c>
      <c r="C1476" s="84" t="s">
        <v>17</v>
      </c>
      <c r="D1476" s="85">
        <f t="shared" si="1962"/>
        <v>236.742424242424</v>
      </c>
      <c r="E1476" s="88">
        <v>1056</v>
      </c>
      <c r="F1476" s="88">
        <v>1056</v>
      </c>
      <c r="G1476" s="86">
        <v>0</v>
      </c>
      <c r="H1476" s="67">
        <f t="shared" ref="H1476" si="2001">IF(C1476="BUY",(F1476-E1476)*D1476,(E1476-F1476)*D1476)</f>
        <v>0</v>
      </c>
      <c r="I1476" s="67" t="str">
        <f t="shared" ref="I1476" si="2002">IF(G1476=0,"0.00",IF(C1476="BUY",(G1476-F1476)*D1476,(F1476-G1476)*D1476))</f>
        <v>0.00</v>
      </c>
      <c r="J1476" s="67">
        <f t="shared" si="1957"/>
        <v>0</v>
      </c>
      <c r="K1476" s="90"/>
      <c r="L1476" s="91"/>
      <c r="M1476" s="91"/>
      <c r="N1476" s="91"/>
      <c r="O1476" s="91"/>
      <c r="P1476" s="91"/>
      <c r="Q1476" s="91"/>
      <c r="R1476" s="91"/>
      <c r="S1476" s="91"/>
      <c r="T1476" s="91"/>
      <c r="U1476" s="91"/>
      <c r="V1476" s="91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  <c r="BN1476" s="91"/>
      <c r="BO1476" s="91"/>
      <c r="BP1476" s="91"/>
      <c r="BQ1476" s="93"/>
    </row>
    <row r="1477" s="34" customFormat="1" ht="14.25" spans="1:69">
      <c r="A1477" s="83">
        <v>44385</v>
      </c>
      <c r="B1477" s="82" t="s">
        <v>414</v>
      </c>
      <c r="C1477" s="84" t="s">
        <v>17</v>
      </c>
      <c r="D1477" s="85">
        <f t="shared" si="1962"/>
        <v>591.016548463357</v>
      </c>
      <c r="E1477" s="88">
        <v>423</v>
      </c>
      <c r="F1477" s="88">
        <v>415</v>
      </c>
      <c r="G1477" s="86">
        <v>0</v>
      </c>
      <c r="H1477" s="67">
        <f t="shared" ref="H1477" si="2003">IF(C1477="BUY",(F1477-E1477)*D1477,(E1477-F1477)*D1477)</f>
        <v>-4728.13238770686</v>
      </c>
      <c r="I1477" s="67" t="str">
        <f t="shared" ref="I1477" si="2004">IF(G1477=0,"0.00",IF(C1477="BUY",(G1477-F1477)*D1477,(F1477-G1477)*D1477))</f>
        <v>0.00</v>
      </c>
      <c r="J1477" s="67">
        <f t="shared" si="1957"/>
        <v>-4728.13238770686</v>
      </c>
      <c r="K1477" s="90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/>
      <c r="V1477" s="91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  <c r="BN1477" s="91"/>
      <c r="BO1477" s="91"/>
      <c r="BP1477" s="91"/>
      <c r="BQ1477" s="93"/>
    </row>
    <row r="1478" s="34" customFormat="1" ht="14.25" spans="1:69">
      <c r="A1478" s="83">
        <v>44384</v>
      </c>
      <c r="B1478" s="82" t="s">
        <v>530</v>
      </c>
      <c r="C1478" s="84" t="s">
        <v>17</v>
      </c>
      <c r="D1478" s="85">
        <f t="shared" si="1962"/>
        <v>208.333333333333</v>
      </c>
      <c r="E1478" s="88">
        <v>1200</v>
      </c>
      <c r="F1478" s="88">
        <v>1200</v>
      </c>
      <c r="G1478" s="86">
        <v>0</v>
      </c>
      <c r="H1478" s="67">
        <f t="shared" ref="H1478" si="2005">IF(C1478="BUY",(F1478-E1478)*D1478,(E1478-F1478)*D1478)</f>
        <v>0</v>
      </c>
      <c r="I1478" s="67" t="str">
        <f t="shared" ref="I1478" si="2006">IF(G1478=0,"0.00",IF(C1478="BUY",(G1478-F1478)*D1478,(F1478-G1478)*D1478))</f>
        <v>0.00</v>
      </c>
      <c r="J1478" s="67">
        <f t="shared" si="1957"/>
        <v>0</v>
      </c>
      <c r="K1478" s="90"/>
      <c r="L1478" s="91"/>
      <c r="M1478" s="91"/>
      <c r="N1478" s="91"/>
      <c r="O1478" s="91"/>
      <c r="P1478" s="91"/>
      <c r="Q1478" s="91"/>
      <c r="R1478" s="91"/>
      <c r="S1478" s="91"/>
      <c r="T1478" s="91"/>
      <c r="U1478" s="91"/>
      <c r="V1478" s="91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  <c r="BN1478" s="91"/>
      <c r="BO1478" s="91"/>
      <c r="BP1478" s="91"/>
      <c r="BQ1478" s="93"/>
    </row>
    <row r="1479" s="34" customFormat="1" ht="14.25" spans="1:69">
      <c r="A1479" s="83">
        <v>44384</v>
      </c>
      <c r="B1479" s="82" t="s">
        <v>533</v>
      </c>
      <c r="C1479" s="84" t="s">
        <v>17</v>
      </c>
      <c r="D1479" s="85">
        <f t="shared" si="1962"/>
        <v>825.082508250825</v>
      </c>
      <c r="E1479" s="88">
        <v>303</v>
      </c>
      <c r="F1479" s="88">
        <v>296.5</v>
      </c>
      <c r="G1479" s="86">
        <v>0</v>
      </c>
      <c r="H1479" s="67">
        <f t="shared" ref="H1479" si="2007">IF(C1479="BUY",(F1479-E1479)*D1479,(E1479-F1479)*D1479)</f>
        <v>-5363.03630363036</v>
      </c>
      <c r="I1479" s="67" t="str">
        <f t="shared" ref="I1479" si="2008">IF(G1479=0,"0.00",IF(C1479="BUY",(G1479-F1479)*D1479,(F1479-G1479)*D1479))</f>
        <v>0.00</v>
      </c>
      <c r="J1479" s="67">
        <f t="shared" si="1957"/>
        <v>-5363.03630363036</v>
      </c>
      <c r="K1479" s="90"/>
      <c r="L1479" s="91"/>
      <c r="M1479" s="91"/>
      <c r="N1479" s="91"/>
      <c r="O1479" s="91"/>
      <c r="P1479" s="91"/>
      <c r="Q1479" s="91"/>
      <c r="R1479" s="91"/>
      <c r="S1479" s="91"/>
      <c r="T1479" s="91"/>
      <c r="U1479" s="91"/>
      <c r="V1479" s="91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  <c r="BN1479" s="91"/>
      <c r="BO1479" s="91"/>
      <c r="BP1479" s="91"/>
      <c r="BQ1479" s="93"/>
    </row>
    <row r="1480" s="34" customFormat="1" spans="1:69">
      <c r="A1480" s="83">
        <v>44382</v>
      </c>
      <c r="B1480" s="82" t="s">
        <v>531</v>
      </c>
      <c r="C1480" s="84" t="s">
        <v>17</v>
      </c>
      <c r="D1480" s="85">
        <f t="shared" si="1962"/>
        <v>809.061488673139</v>
      </c>
      <c r="E1480" s="88">
        <v>309</v>
      </c>
      <c r="F1480" s="88">
        <v>305.3</v>
      </c>
      <c r="G1480" s="86">
        <v>0</v>
      </c>
      <c r="H1480" s="67">
        <f t="shared" ref="H1480" si="2009">IF(C1480="BUY",(F1480-E1480)*D1480,(E1480-F1480)*D1480)</f>
        <v>-2993.52750809061</v>
      </c>
      <c r="I1480" s="102"/>
      <c r="J1480" s="67">
        <f t="shared" si="1957"/>
        <v>-2993.52750809061</v>
      </c>
      <c r="K1480" s="90"/>
      <c r="L1480" s="91"/>
      <c r="M1480" s="91"/>
      <c r="N1480" s="91"/>
      <c r="O1480" s="91"/>
      <c r="P1480" s="91"/>
      <c r="Q1480" s="91"/>
      <c r="R1480" s="91"/>
      <c r="S1480" s="91"/>
      <c r="T1480" s="91"/>
      <c r="U1480" s="91"/>
      <c r="V1480" s="91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  <c r="BN1480" s="91"/>
      <c r="BO1480" s="91"/>
      <c r="BP1480" s="91"/>
      <c r="BQ1480" s="93"/>
    </row>
    <row r="1481" s="34" customFormat="1" ht="14.25" spans="1:69">
      <c r="A1481" s="83">
        <v>44379</v>
      </c>
      <c r="B1481" s="82" t="s">
        <v>498</v>
      </c>
      <c r="C1481" s="84" t="s">
        <v>17</v>
      </c>
      <c r="D1481" s="85">
        <f t="shared" si="1962"/>
        <v>526.315789473684</v>
      </c>
      <c r="E1481" s="88">
        <v>475</v>
      </c>
      <c r="F1481" s="88">
        <v>483</v>
      </c>
      <c r="G1481" s="86">
        <v>0</v>
      </c>
      <c r="H1481" s="67">
        <f t="shared" ref="H1481" si="2010">IF(C1481="BUY",(F1481-E1481)*D1481,(E1481-F1481)*D1481)</f>
        <v>4210.52631578947</v>
      </c>
      <c r="I1481" s="67" t="str">
        <f t="shared" ref="I1481" si="2011">IF(G1481=0,"0.00",IF(C1481="BUY",(G1481-F1481)*D1481,(F1481-G1481)*D1481))</f>
        <v>0.00</v>
      </c>
      <c r="J1481" s="67">
        <f t="shared" si="1957"/>
        <v>4210.52631578947</v>
      </c>
      <c r="K1481" s="90"/>
      <c r="L1481" s="91"/>
      <c r="M1481" s="91"/>
      <c r="N1481" s="91"/>
      <c r="O1481" s="91"/>
      <c r="P1481" s="91"/>
      <c r="Q1481" s="91"/>
      <c r="R1481" s="91"/>
      <c r="S1481" s="91"/>
      <c r="T1481" s="91"/>
      <c r="U1481" s="91"/>
      <c r="V1481" s="91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  <c r="BN1481" s="91"/>
      <c r="BO1481" s="91"/>
      <c r="BP1481" s="91"/>
      <c r="BQ1481" s="93"/>
    </row>
    <row r="1482" s="34" customFormat="1" ht="14.25" spans="1:69">
      <c r="A1482" s="83">
        <v>44378</v>
      </c>
      <c r="B1482" s="82" t="s">
        <v>534</v>
      </c>
      <c r="C1482" s="84" t="s">
        <v>17</v>
      </c>
      <c r="D1482" s="85">
        <f t="shared" si="1962"/>
        <v>395.569620253165</v>
      </c>
      <c r="E1482" s="88">
        <v>632</v>
      </c>
      <c r="F1482" s="88">
        <v>638</v>
      </c>
      <c r="G1482" s="86">
        <v>0</v>
      </c>
      <c r="H1482" s="67">
        <f t="shared" ref="H1482" si="2012">IF(C1482="BUY",(F1482-E1482)*D1482,(E1482-F1482)*D1482)</f>
        <v>2373.41772151899</v>
      </c>
      <c r="I1482" s="67" t="str">
        <f t="shared" ref="I1482" si="2013">IF(G1482=0,"0.00",IF(C1482="BUY",(G1482-F1482)*D1482,(F1482-G1482)*D1482))</f>
        <v>0.00</v>
      </c>
      <c r="J1482" s="67">
        <f t="shared" si="1957"/>
        <v>2373.41772151899</v>
      </c>
      <c r="K1482" s="90"/>
      <c r="L1482" s="91"/>
      <c r="M1482" s="91"/>
      <c r="N1482" s="91"/>
      <c r="O1482" s="91"/>
      <c r="P1482" s="91"/>
      <c r="Q1482" s="91"/>
      <c r="R1482" s="91"/>
      <c r="S1482" s="91"/>
      <c r="T1482" s="91"/>
      <c r="U1482" s="91"/>
      <c r="V1482" s="91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  <c r="BN1482" s="91"/>
      <c r="BO1482" s="91"/>
      <c r="BP1482" s="91"/>
      <c r="BQ1482" s="93"/>
    </row>
    <row r="1483" s="34" customFormat="1" ht="14.25" spans="1:69">
      <c r="A1483" s="83">
        <v>44378</v>
      </c>
      <c r="B1483" s="82" t="s">
        <v>530</v>
      </c>
      <c r="C1483" s="84" t="s">
        <v>17</v>
      </c>
      <c r="D1483" s="85">
        <f t="shared" si="1962"/>
        <v>238.027230315148</v>
      </c>
      <c r="E1483" s="88">
        <v>1050.3</v>
      </c>
      <c r="F1483" s="88">
        <v>1035</v>
      </c>
      <c r="G1483" s="86">
        <v>0</v>
      </c>
      <c r="H1483" s="67">
        <f t="shared" ref="H1483" si="2014">IF(C1483="BUY",(F1483-E1483)*D1483,(E1483-F1483)*D1483)</f>
        <v>-3641.81662382175</v>
      </c>
      <c r="I1483" s="67" t="str">
        <f t="shared" ref="I1483" si="2015">IF(G1483=0,"0.00",IF(C1483="BUY",(G1483-F1483)*D1483,(F1483-G1483)*D1483))</f>
        <v>0.00</v>
      </c>
      <c r="J1483" s="67">
        <f t="shared" si="1957"/>
        <v>-3641.81662382175</v>
      </c>
      <c r="K1483" s="90"/>
      <c r="L1483" s="91"/>
      <c r="M1483" s="91"/>
      <c r="N1483" s="91"/>
      <c r="O1483" s="91"/>
      <c r="P1483" s="91"/>
      <c r="Q1483" s="91"/>
      <c r="R1483" s="91"/>
      <c r="S1483" s="91"/>
      <c r="T1483" s="91"/>
      <c r="U1483" s="91"/>
      <c r="V1483" s="91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  <c r="BN1483" s="91"/>
      <c r="BO1483" s="91"/>
      <c r="BP1483" s="91"/>
      <c r="BQ1483" s="93"/>
    </row>
    <row r="1484" s="34" customFormat="1" ht="14.25" spans="1:69">
      <c r="A1484" s="83">
        <v>44378</v>
      </c>
      <c r="B1484" s="82" t="s">
        <v>522</v>
      </c>
      <c r="C1484" s="84" t="s">
        <v>17</v>
      </c>
      <c r="D1484" s="85">
        <f t="shared" si="1962"/>
        <v>1118.56823266219</v>
      </c>
      <c r="E1484" s="88">
        <v>223.5</v>
      </c>
      <c r="F1484" s="88">
        <v>226</v>
      </c>
      <c r="G1484" s="86">
        <v>0</v>
      </c>
      <c r="H1484" s="67">
        <f t="shared" ref="H1484" si="2016">IF(C1484="BUY",(F1484-E1484)*D1484,(E1484-F1484)*D1484)</f>
        <v>2796.42058165548</v>
      </c>
      <c r="I1484" s="67" t="str">
        <f t="shared" ref="I1484" si="2017">IF(G1484=0,"0.00",IF(C1484="BUY",(G1484-F1484)*D1484,(F1484-G1484)*D1484))</f>
        <v>0.00</v>
      </c>
      <c r="J1484" s="67">
        <f t="shared" si="1957"/>
        <v>2796.42058165548</v>
      </c>
      <c r="K1484" s="90"/>
      <c r="L1484" s="91"/>
      <c r="M1484" s="91"/>
      <c r="N1484" s="91"/>
      <c r="O1484" s="91"/>
      <c r="P1484" s="91"/>
      <c r="Q1484" s="91"/>
      <c r="R1484" s="91"/>
      <c r="S1484" s="91"/>
      <c r="T1484" s="91"/>
      <c r="U1484" s="91"/>
      <c r="V1484" s="91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  <c r="BN1484" s="91"/>
      <c r="BO1484" s="91"/>
      <c r="BP1484" s="91"/>
      <c r="BQ1484" s="93"/>
    </row>
    <row r="1485" s="34" customFormat="1" ht="14.25" spans="1:69">
      <c r="A1485" s="83">
        <v>44377</v>
      </c>
      <c r="B1485" s="82" t="s">
        <v>535</v>
      </c>
      <c r="C1485" s="84" t="s">
        <v>17</v>
      </c>
      <c r="D1485" s="85">
        <f t="shared" si="1962"/>
        <v>1976.28458498024</v>
      </c>
      <c r="E1485" s="88">
        <v>126.5</v>
      </c>
      <c r="F1485" s="88">
        <v>128</v>
      </c>
      <c r="G1485" s="86">
        <v>130.1</v>
      </c>
      <c r="H1485" s="67">
        <f t="shared" ref="H1485" si="2018">IF(C1485="BUY",(F1485-E1485)*D1485,(E1485-F1485)*D1485)</f>
        <v>2964.42687747036</v>
      </c>
      <c r="I1485" s="67">
        <f t="shared" ref="I1485" si="2019">IF(G1485=0,"0.00",IF(C1485="BUY",(G1485-F1485)*D1485,(F1485-G1485)*D1485))</f>
        <v>4150.19762845849</v>
      </c>
      <c r="J1485" s="67">
        <f t="shared" si="1957"/>
        <v>7114.62450592884</v>
      </c>
      <c r="K1485" s="90"/>
      <c r="L1485" s="91"/>
      <c r="M1485" s="91"/>
      <c r="N1485" s="91"/>
      <c r="O1485" s="91"/>
      <c r="P1485" s="91"/>
      <c r="Q1485" s="91"/>
      <c r="R1485" s="91"/>
      <c r="S1485" s="91"/>
      <c r="T1485" s="91"/>
      <c r="U1485" s="91"/>
      <c r="V1485" s="91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  <c r="BN1485" s="91"/>
      <c r="BO1485" s="91"/>
      <c r="BP1485" s="91"/>
      <c r="BQ1485" s="93"/>
    </row>
    <row r="1486" s="34" customFormat="1" ht="14.25" spans="1:69">
      <c r="A1486" s="83">
        <v>44376</v>
      </c>
      <c r="B1486" s="82" t="s">
        <v>464</v>
      </c>
      <c r="C1486" s="84" t="s">
        <v>17</v>
      </c>
      <c r="D1486" s="85">
        <f t="shared" si="1962"/>
        <v>892.857142857143</v>
      </c>
      <c r="E1486" s="88">
        <v>280</v>
      </c>
      <c r="F1486" s="88">
        <v>283.5</v>
      </c>
      <c r="G1486" s="86">
        <v>0</v>
      </c>
      <c r="H1486" s="67">
        <f t="shared" ref="H1486" si="2020">IF(C1486="BUY",(F1486-E1486)*D1486,(E1486-F1486)*D1486)</f>
        <v>3125</v>
      </c>
      <c r="I1486" s="67" t="str">
        <f t="shared" ref="I1486" si="2021">IF(G1486=0,"0.00",IF(C1486="BUY",(G1486-F1486)*D1486,(F1486-G1486)*D1486))</f>
        <v>0.00</v>
      </c>
      <c r="J1486" s="67">
        <f t="shared" si="1957"/>
        <v>3125</v>
      </c>
      <c r="K1486" s="90"/>
      <c r="L1486" s="91"/>
      <c r="M1486" s="91"/>
      <c r="N1486" s="91"/>
      <c r="O1486" s="91"/>
      <c r="P1486" s="91"/>
      <c r="Q1486" s="91"/>
      <c r="R1486" s="91"/>
      <c r="S1486" s="91"/>
      <c r="T1486" s="91"/>
      <c r="U1486" s="91"/>
      <c r="V1486" s="91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  <c r="BN1486" s="91"/>
      <c r="BO1486" s="91"/>
      <c r="BP1486" s="91"/>
      <c r="BQ1486" s="93"/>
    </row>
    <row r="1487" s="34" customFormat="1" ht="14.25" spans="1:69">
      <c r="A1487" s="83">
        <v>44375</v>
      </c>
      <c r="B1487" s="82" t="s">
        <v>76</v>
      </c>
      <c r="C1487" s="84" t="s">
        <v>17</v>
      </c>
      <c r="D1487" s="85">
        <f t="shared" si="1962"/>
        <v>495.049504950495</v>
      </c>
      <c r="E1487" s="88">
        <v>505</v>
      </c>
      <c r="F1487" s="88">
        <v>515</v>
      </c>
      <c r="G1487" s="86">
        <v>530</v>
      </c>
      <c r="H1487" s="67">
        <f t="shared" ref="H1487" si="2022">IF(C1487="BUY",(F1487-E1487)*D1487,(E1487-F1487)*D1487)</f>
        <v>4950.49504950495</v>
      </c>
      <c r="I1487" s="67">
        <f t="shared" ref="I1487" si="2023">IF(G1487=0,"0.00",IF(C1487="BUY",(G1487-F1487)*D1487,(F1487-G1487)*D1487))</f>
        <v>7425.74257425743</v>
      </c>
      <c r="J1487" s="67">
        <f t="shared" si="1957"/>
        <v>12376.2376237624</v>
      </c>
      <c r="K1487" s="90"/>
      <c r="L1487" s="91"/>
      <c r="M1487" s="91"/>
      <c r="N1487" s="91"/>
      <c r="O1487" s="91"/>
      <c r="P1487" s="91"/>
      <c r="Q1487" s="91"/>
      <c r="R1487" s="91"/>
      <c r="S1487" s="91"/>
      <c r="T1487" s="91"/>
      <c r="U1487" s="91"/>
      <c r="V1487" s="91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  <c r="BN1487" s="91"/>
      <c r="BO1487" s="91"/>
      <c r="BP1487" s="91"/>
      <c r="BQ1487" s="93"/>
    </row>
    <row r="1488" s="34" customFormat="1" ht="14.25" spans="1:69">
      <c r="A1488" s="83">
        <v>44375</v>
      </c>
      <c r="B1488" s="82" t="s">
        <v>295</v>
      </c>
      <c r="C1488" s="84" t="s">
        <v>17</v>
      </c>
      <c r="D1488" s="85">
        <f t="shared" si="1962"/>
        <v>1190.47619047619</v>
      </c>
      <c r="E1488" s="88">
        <v>210</v>
      </c>
      <c r="F1488" s="88">
        <v>210</v>
      </c>
      <c r="G1488" s="86">
        <v>0</v>
      </c>
      <c r="H1488" s="67">
        <f t="shared" ref="H1488" si="2024">IF(C1488="BUY",(F1488-E1488)*D1488,(E1488-F1488)*D1488)</f>
        <v>0</v>
      </c>
      <c r="I1488" s="67" t="str">
        <f t="shared" ref="I1488" si="2025">IF(G1488=0,"0.00",IF(C1488="BUY",(G1488-F1488)*D1488,(F1488-G1488)*D1488))</f>
        <v>0.00</v>
      </c>
      <c r="J1488" s="67">
        <f t="shared" si="1957"/>
        <v>0</v>
      </c>
      <c r="K1488" s="90"/>
      <c r="L1488" s="91"/>
      <c r="M1488" s="91"/>
      <c r="N1488" s="91"/>
      <c r="O1488" s="91"/>
      <c r="P1488" s="91"/>
      <c r="Q1488" s="91"/>
      <c r="R1488" s="91"/>
      <c r="S1488" s="91"/>
      <c r="T1488" s="91"/>
      <c r="U1488" s="91"/>
      <c r="V1488" s="91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  <c r="BN1488" s="91"/>
      <c r="BO1488" s="91"/>
      <c r="BP1488" s="91"/>
      <c r="BQ1488" s="93"/>
    </row>
    <row r="1489" spans="1:11">
      <c r="A1489" s="83">
        <v>44375</v>
      </c>
      <c r="B1489" s="38" t="s">
        <v>278</v>
      </c>
      <c r="C1489" s="38" t="s">
        <v>17</v>
      </c>
      <c r="D1489" s="85">
        <f t="shared" si="1962"/>
        <v>673.854447439353</v>
      </c>
      <c r="E1489" s="41">
        <v>371</v>
      </c>
      <c r="F1489" s="41">
        <v>376</v>
      </c>
      <c r="G1489" s="41">
        <v>0</v>
      </c>
      <c r="H1489" s="67">
        <f t="shared" ref="H1489" si="2026">IF(C1489="BUY",(F1489-E1489)*D1489,(E1489-F1489)*D1489)</f>
        <v>3369.27223719677</v>
      </c>
      <c r="I1489" s="67" t="str">
        <f t="shared" ref="I1489" si="2027">IF(G1489=0,"0.00",IF(C1489="BUY",(G1489-F1489)*D1489,(F1489-G1489)*D1489))</f>
        <v>0.00</v>
      </c>
      <c r="J1489" s="67">
        <f t="shared" si="1957"/>
        <v>3369.27223719677</v>
      </c>
      <c r="K1489" s="103"/>
    </row>
    <row r="1490" s="34" customFormat="1" ht="14.25" spans="1:69">
      <c r="A1490" s="83">
        <v>44372</v>
      </c>
      <c r="B1490" s="82" t="s">
        <v>530</v>
      </c>
      <c r="C1490" s="84" t="s">
        <v>17</v>
      </c>
      <c r="D1490" s="85">
        <f t="shared" si="1962"/>
        <v>263.157894736842</v>
      </c>
      <c r="E1490" s="88">
        <v>950</v>
      </c>
      <c r="F1490" s="88">
        <v>945</v>
      </c>
      <c r="G1490" s="86">
        <v>0</v>
      </c>
      <c r="H1490" s="67">
        <f t="shared" ref="H1490" si="2028">IF(C1490="BUY",(F1490-E1490)*D1490,(E1490-F1490)*D1490)</f>
        <v>-1315.78947368421</v>
      </c>
      <c r="I1490" s="67" t="str">
        <f t="shared" ref="I1490" si="2029">IF(G1490=0,"0.00",IF(C1490="BUY",(G1490-F1490)*D1490,(F1490-G1490)*D1490))</f>
        <v>0.00</v>
      </c>
      <c r="J1490" s="67">
        <f t="shared" si="1957"/>
        <v>-1315.78947368421</v>
      </c>
      <c r="K1490" s="90"/>
      <c r="L1490" s="91"/>
      <c r="M1490" s="91"/>
      <c r="N1490" s="91"/>
      <c r="O1490" s="91"/>
      <c r="P1490" s="91"/>
      <c r="Q1490" s="91"/>
      <c r="R1490" s="91"/>
      <c r="S1490" s="91"/>
      <c r="T1490" s="91"/>
      <c r="U1490" s="91"/>
      <c r="V1490" s="91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  <c r="BN1490" s="91"/>
      <c r="BO1490" s="91"/>
      <c r="BP1490" s="91"/>
      <c r="BQ1490" s="93"/>
    </row>
    <row r="1491" s="34" customFormat="1" ht="14.25" spans="1:69">
      <c r="A1491" s="83">
        <v>44372</v>
      </c>
      <c r="B1491" s="82" t="s">
        <v>536</v>
      </c>
      <c r="C1491" s="84" t="s">
        <v>17</v>
      </c>
      <c r="D1491" s="85">
        <f t="shared" si="1962"/>
        <v>670.241286863271</v>
      </c>
      <c r="E1491" s="88">
        <v>373</v>
      </c>
      <c r="F1491" s="88">
        <v>365.3</v>
      </c>
      <c r="G1491" s="86">
        <v>0</v>
      </c>
      <c r="H1491" s="67">
        <f t="shared" ref="H1491" si="2030">IF(C1491="BUY",(F1491-E1491)*D1491,(E1491-F1491)*D1491)</f>
        <v>-5160.85790884718</v>
      </c>
      <c r="I1491" s="67" t="str">
        <f t="shared" ref="I1491" si="2031">IF(G1491=0,"0.00",IF(C1491="BUY",(G1491-F1491)*D1491,(F1491-G1491)*D1491))</f>
        <v>0.00</v>
      </c>
      <c r="J1491" s="67">
        <f t="shared" si="1957"/>
        <v>-5160.85790884718</v>
      </c>
      <c r="K1491" s="90"/>
      <c r="L1491" s="91"/>
      <c r="M1491" s="91"/>
      <c r="N1491" s="91"/>
      <c r="O1491" s="91"/>
      <c r="P1491" s="91"/>
      <c r="Q1491" s="91"/>
      <c r="R1491" s="91"/>
      <c r="S1491" s="91"/>
      <c r="T1491" s="91"/>
      <c r="U1491" s="91"/>
      <c r="V1491" s="91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  <c r="BN1491" s="91"/>
      <c r="BO1491" s="91"/>
      <c r="BP1491" s="91"/>
      <c r="BQ1491" s="93"/>
    </row>
    <row r="1492" s="34" customFormat="1" ht="14.25" spans="1:69">
      <c r="A1492" s="83">
        <v>44372</v>
      </c>
      <c r="B1492" s="82" t="s">
        <v>537</v>
      </c>
      <c r="C1492" s="84" t="s">
        <v>17</v>
      </c>
      <c r="D1492" s="85">
        <f t="shared" si="1962"/>
        <v>1677.85234899329</v>
      </c>
      <c r="E1492" s="88">
        <v>149</v>
      </c>
      <c r="F1492" s="88">
        <v>150.65</v>
      </c>
      <c r="G1492" s="86">
        <v>0</v>
      </c>
      <c r="H1492" s="67">
        <f t="shared" ref="H1492" si="2032">IF(C1492="BUY",(F1492-E1492)*D1492,(E1492-F1492)*D1492)</f>
        <v>2768.45637583894</v>
      </c>
      <c r="I1492" s="67" t="str">
        <f t="shared" ref="I1492" si="2033">IF(G1492=0,"0.00",IF(C1492="BUY",(G1492-F1492)*D1492,(F1492-G1492)*D1492))</f>
        <v>0.00</v>
      </c>
      <c r="J1492" s="67">
        <f t="shared" si="1957"/>
        <v>2768.45637583894</v>
      </c>
      <c r="K1492" s="90"/>
      <c r="L1492" s="91"/>
      <c r="M1492" s="91"/>
      <c r="N1492" s="91"/>
      <c r="O1492" s="91"/>
      <c r="P1492" s="91"/>
      <c r="Q1492" s="91"/>
      <c r="R1492" s="91"/>
      <c r="S1492" s="91"/>
      <c r="T1492" s="91"/>
      <c r="U1492" s="91"/>
      <c r="V1492" s="91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  <c r="BN1492" s="91"/>
      <c r="BO1492" s="91"/>
      <c r="BP1492" s="91"/>
      <c r="BQ1492" s="93"/>
    </row>
    <row r="1493" s="34" customFormat="1" ht="14.25" spans="1:69">
      <c r="A1493" s="83">
        <v>44372</v>
      </c>
      <c r="B1493" s="82" t="s">
        <v>76</v>
      </c>
      <c r="C1493" s="84" t="s">
        <v>17</v>
      </c>
      <c r="D1493" s="85">
        <f t="shared" si="1962"/>
        <v>541.125541125541</v>
      </c>
      <c r="E1493" s="88">
        <v>462</v>
      </c>
      <c r="F1493" s="88">
        <v>475</v>
      </c>
      <c r="G1493" s="86">
        <v>490</v>
      </c>
      <c r="H1493" s="67">
        <f t="shared" ref="H1493" si="2034">IF(C1493="BUY",(F1493-E1493)*D1493,(E1493-F1493)*D1493)</f>
        <v>7034.63203463203</v>
      </c>
      <c r="I1493" s="67">
        <f t="shared" ref="I1493" si="2035">IF(G1493=0,"0.00",IF(C1493="BUY",(G1493-F1493)*D1493,(F1493-G1493)*D1493))</f>
        <v>8116.88311688312</v>
      </c>
      <c r="J1493" s="67">
        <f t="shared" si="1957"/>
        <v>15151.5151515152</v>
      </c>
      <c r="K1493" s="90"/>
      <c r="L1493" s="91"/>
      <c r="M1493" s="91"/>
      <c r="N1493" s="91"/>
      <c r="O1493" s="91"/>
      <c r="P1493" s="91"/>
      <c r="Q1493" s="91"/>
      <c r="R1493" s="91"/>
      <c r="S1493" s="91"/>
      <c r="T1493" s="91"/>
      <c r="U1493" s="91"/>
      <c r="V1493" s="91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  <c r="BN1493" s="91"/>
      <c r="BO1493" s="91"/>
      <c r="BP1493" s="91"/>
      <c r="BQ1493" s="93"/>
    </row>
    <row r="1494" s="34" customFormat="1" ht="14.25" spans="1:69">
      <c r="A1494" s="83">
        <v>44371</v>
      </c>
      <c r="B1494" s="82" t="s">
        <v>472</v>
      </c>
      <c r="C1494" s="84" t="s">
        <v>17</v>
      </c>
      <c r="D1494" s="85">
        <f t="shared" si="1962"/>
        <v>555.185431934266</v>
      </c>
      <c r="E1494" s="88">
        <v>450.3</v>
      </c>
      <c r="F1494" s="88">
        <v>468</v>
      </c>
      <c r="G1494" s="86">
        <v>480</v>
      </c>
      <c r="H1494" s="67">
        <f t="shared" ref="H1494" si="2036">IF(C1494="BUY",(F1494-E1494)*D1494,(E1494-F1494)*D1494)</f>
        <v>9826.7821452365</v>
      </c>
      <c r="I1494" s="67">
        <f t="shared" ref="I1494" si="2037">IF(G1494=0,"0.00",IF(C1494="BUY",(G1494-F1494)*D1494,(F1494-G1494)*D1494))</f>
        <v>6662.22518321119</v>
      </c>
      <c r="J1494" s="67">
        <f t="shared" si="1957"/>
        <v>16489.0073284477</v>
      </c>
      <c r="K1494" s="90"/>
      <c r="L1494" s="91"/>
      <c r="M1494" s="91"/>
      <c r="N1494" s="91"/>
      <c r="O1494" s="91"/>
      <c r="P1494" s="91"/>
      <c r="Q1494" s="91"/>
      <c r="R1494" s="91"/>
      <c r="S1494" s="91"/>
      <c r="T1494" s="91"/>
      <c r="U1494" s="91"/>
      <c r="V1494" s="91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  <c r="BN1494" s="91"/>
      <c r="BO1494" s="91"/>
      <c r="BP1494" s="91"/>
      <c r="BQ1494" s="93"/>
    </row>
    <row r="1495" s="34" customFormat="1" ht="14.25" spans="1:69">
      <c r="A1495" s="83">
        <v>44371</v>
      </c>
      <c r="B1495" s="82" t="s">
        <v>76</v>
      </c>
      <c r="C1495" s="84" t="s">
        <v>17</v>
      </c>
      <c r="D1495" s="85">
        <f t="shared" si="1962"/>
        <v>615.76354679803</v>
      </c>
      <c r="E1495" s="88">
        <v>406</v>
      </c>
      <c r="F1495" s="88">
        <v>420</v>
      </c>
      <c r="G1495" s="86">
        <v>0</v>
      </c>
      <c r="H1495" s="67">
        <f t="shared" ref="H1495" si="2038">IF(C1495="BUY",(F1495-E1495)*D1495,(E1495-F1495)*D1495)</f>
        <v>8620.68965517241</v>
      </c>
      <c r="I1495" s="67" t="str">
        <f t="shared" ref="I1495" si="2039">IF(G1495=0,"0.00",IF(C1495="BUY",(G1495-F1495)*D1495,(F1495-G1495)*D1495))</f>
        <v>0.00</v>
      </c>
      <c r="J1495" s="67">
        <f t="shared" si="1957"/>
        <v>8620.68965517241</v>
      </c>
      <c r="K1495" s="90"/>
      <c r="L1495" s="91"/>
      <c r="M1495" s="91"/>
      <c r="N1495" s="91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  <c r="BN1495" s="91"/>
      <c r="BO1495" s="91"/>
      <c r="BP1495" s="91"/>
      <c r="BQ1495" s="93"/>
    </row>
    <row r="1496" s="34" customFormat="1" ht="14.25" spans="1:69">
      <c r="A1496" s="83">
        <v>44371</v>
      </c>
      <c r="B1496" s="82" t="s">
        <v>538</v>
      </c>
      <c r="C1496" s="84" t="s">
        <v>17</v>
      </c>
      <c r="D1496" s="85">
        <f t="shared" si="1962"/>
        <v>1436.7816091954</v>
      </c>
      <c r="E1496" s="88">
        <v>174</v>
      </c>
      <c r="F1496" s="88">
        <v>174</v>
      </c>
      <c r="G1496" s="86">
        <v>0</v>
      </c>
      <c r="H1496" s="67">
        <f t="shared" ref="H1496" si="2040">IF(C1496="BUY",(F1496-E1496)*D1496,(E1496-F1496)*D1496)</f>
        <v>0</v>
      </c>
      <c r="I1496" s="67" t="str">
        <f t="shared" ref="I1496" si="2041">IF(G1496=0,"0.00",IF(C1496="BUY",(G1496-F1496)*D1496,(F1496-G1496)*D1496))</f>
        <v>0.00</v>
      </c>
      <c r="J1496" s="67">
        <f t="shared" si="1957"/>
        <v>0</v>
      </c>
      <c r="K1496" s="90"/>
      <c r="L1496" s="91"/>
      <c r="M1496" s="91"/>
      <c r="N1496" s="91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  <c r="BN1496" s="91"/>
      <c r="BO1496" s="91"/>
      <c r="BP1496" s="91"/>
      <c r="BQ1496" s="93"/>
    </row>
    <row r="1497" s="34" customFormat="1" ht="14.25" spans="1:69">
      <c r="A1497" s="83">
        <v>44370</v>
      </c>
      <c r="B1497" s="82" t="s">
        <v>539</v>
      </c>
      <c r="C1497" s="84" t="s">
        <v>17</v>
      </c>
      <c r="D1497" s="85">
        <f t="shared" si="1962"/>
        <v>403.225806451613</v>
      </c>
      <c r="E1497" s="88">
        <v>620</v>
      </c>
      <c r="F1497" s="88">
        <v>628</v>
      </c>
      <c r="G1497" s="86">
        <v>638</v>
      </c>
      <c r="H1497" s="67">
        <f t="shared" ref="H1497" si="2042">IF(C1497="BUY",(F1497-E1497)*D1497,(E1497-F1497)*D1497)</f>
        <v>3225.8064516129</v>
      </c>
      <c r="I1497" s="67">
        <f t="shared" ref="I1497" si="2043">IF(G1497=0,"0.00",IF(C1497="BUY",(G1497-F1497)*D1497,(F1497-G1497)*D1497))</f>
        <v>4032.25806451613</v>
      </c>
      <c r="J1497" s="67">
        <f t="shared" si="1957"/>
        <v>7258.06451612903</v>
      </c>
      <c r="K1497" s="90"/>
      <c r="L1497" s="91"/>
      <c r="M1497" s="91"/>
      <c r="N1497" s="91"/>
      <c r="O1497" s="91"/>
      <c r="P1497" s="91"/>
      <c r="Q1497" s="91"/>
      <c r="R1497" s="91"/>
      <c r="S1497" s="91"/>
      <c r="T1497" s="91"/>
      <c r="U1497" s="91"/>
      <c r="V1497" s="91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  <c r="BN1497" s="91"/>
      <c r="BO1497" s="91"/>
      <c r="BP1497" s="91"/>
      <c r="BQ1497" s="93"/>
    </row>
    <row r="1498" s="34" customFormat="1" ht="14.25" spans="1:69">
      <c r="A1498" s="83">
        <v>44370</v>
      </c>
      <c r="B1498" s="82" t="s">
        <v>540</v>
      </c>
      <c r="C1498" s="84" t="s">
        <v>17</v>
      </c>
      <c r="D1498" s="85">
        <f t="shared" si="1962"/>
        <v>1700.68027210884</v>
      </c>
      <c r="E1498" s="88">
        <v>147</v>
      </c>
      <c r="F1498" s="88">
        <v>149</v>
      </c>
      <c r="G1498" s="86">
        <v>0</v>
      </c>
      <c r="H1498" s="67">
        <f t="shared" ref="H1498" si="2044">IF(C1498="BUY",(F1498-E1498)*D1498,(E1498-F1498)*D1498)</f>
        <v>3401.36054421769</v>
      </c>
      <c r="I1498" s="67" t="str">
        <f t="shared" ref="I1498" si="2045">IF(G1498=0,"0.00",IF(C1498="BUY",(G1498-F1498)*D1498,(F1498-G1498)*D1498))</f>
        <v>0.00</v>
      </c>
      <c r="J1498" s="67">
        <f t="shared" si="1957"/>
        <v>3401.36054421769</v>
      </c>
      <c r="K1498" s="90"/>
      <c r="L1498" s="91"/>
      <c r="M1498" s="91"/>
      <c r="N1498" s="91"/>
      <c r="O1498" s="91"/>
      <c r="P1498" s="91"/>
      <c r="Q1498" s="91"/>
      <c r="R1498" s="91"/>
      <c r="S1498" s="91"/>
      <c r="T1498" s="91"/>
      <c r="U1498" s="91"/>
      <c r="V1498" s="91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  <c r="BN1498" s="91"/>
      <c r="BO1498" s="91"/>
      <c r="BP1498" s="91"/>
      <c r="BQ1498" s="93"/>
    </row>
    <row r="1499" s="34" customFormat="1" ht="14.25" spans="1:69">
      <c r="A1499" s="83">
        <v>44365</v>
      </c>
      <c r="B1499" s="82" t="s">
        <v>23</v>
      </c>
      <c r="C1499" s="84" t="s">
        <v>17</v>
      </c>
      <c r="D1499" s="85">
        <f t="shared" si="1962"/>
        <v>413.223140495868</v>
      </c>
      <c r="E1499" s="88">
        <v>605</v>
      </c>
      <c r="F1499" s="88">
        <v>608</v>
      </c>
      <c r="G1499" s="86">
        <v>0</v>
      </c>
      <c r="H1499" s="67">
        <f t="shared" ref="H1499" si="2046">IF(C1499="BUY",(F1499-E1499)*D1499,(E1499-F1499)*D1499)</f>
        <v>1239.6694214876</v>
      </c>
      <c r="I1499" s="67" t="str">
        <f t="shared" ref="I1499" si="2047">IF(G1499=0,"0.00",IF(C1499="BUY",(G1499-F1499)*D1499,(F1499-G1499)*D1499))</f>
        <v>0.00</v>
      </c>
      <c r="J1499" s="67">
        <f t="shared" si="1957"/>
        <v>1239.6694214876</v>
      </c>
      <c r="K1499" s="90"/>
      <c r="L1499" s="91"/>
      <c r="M1499" s="91"/>
      <c r="N1499" s="91"/>
      <c r="O1499" s="91"/>
      <c r="P1499" s="91"/>
      <c r="Q1499" s="91"/>
      <c r="R1499" s="91"/>
      <c r="S1499" s="91"/>
      <c r="T1499" s="91"/>
      <c r="U1499" s="91"/>
      <c r="V1499" s="91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  <c r="BN1499" s="91"/>
      <c r="BO1499" s="91"/>
      <c r="BP1499" s="91"/>
      <c r="BQ1499" s="93"/>
    </row>
    <row r="1500" s="34" customFormat="1" ht="14.25" spans="1:69">
      <c r="A1500" s="83">
        <v>44365</v>
      </c>
      <c r="B1500" s="82" t="s">
        <v>541</v>
      </c>
      <c r="C1500" s="84" t="s">
        <v>17</v>
      </c>
      <c r="D1500" s="85">
        <f t="shared" si="1962"/>
        <v>403.225806451613</v>
      </c>
      <c r="E1500" s="88">
        <v>620</v>
      </c>
      <c r="F1500" s="88">
        <v>630</v>
      </c>
      <c r="G1500" s="86">
        <v>638</v>
      </c>
      <c r="H1500" s="67">
        <f t="shared" ref="H1500" si="2048">IF(C1500="BUY",(F1500-E1500)*D1500,(E1500-F1500)*D1500)</f>
        <v>4032.25806451613</v>
      </c>
      <c r="I1500" s="67">
        <f t="shared" ref="I1500" si="2049">IF(G1500=0,"0.00",IF(C1500="BUY",(G1500-F1500)*D1500,(F1500-G1500)*D1500))</f>
        <v>3225.8064516129</v>
      </c>
      <c r="J1500" s="67">
        <f t="shared" si="1957"/>
        <v>7258.06451612903</v>
      </c>
      <c r="K1500" s="90"/>
      <c r="L1500" s="91"/>
      <c r="M1500" s="91"/>
      <c r="N1500" s="91"/>
      <c r="O1500" s="91"/>
      <c r="P1500" s="91"/>
      <c r="Q1500" s="91"/>
      <c r="R1500" s="91"/>
      <c r="S1500" s="91"/>
      <c r="T1500" s="91"/>
      <c r="U1500" s="91"/>
      <c r="V1500" s="91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  <c r="BN1500" s="91"/>
      <c r="BO1500" s="91"/>
      <c r="BP1500" s="91"/>
      <c r="BQ1500" s="93"/>
    </row>
    <row r="1501" s="34" customFormat="1" ht="14.25" spans="1:69">
      <c r="A1501" s="83">
        <v>44365</v>
      </c>
      <c r="B1501" s="82" t="s">
        <v>267</v>
      </c>
      <c r="C1501" s="84" t="s">
        <v>17</v>
      </c>
      <c r="D1501" s="85">
        <f t="shared" si="1962"/>
        <v>1150.48320294524</v>
      </c>
      <c r="E1501" s="88">
        <v>217.3</v>
      </c>
      <c r="F1501" s="88">
        <v>213</v>
      </c>
      <c r="G1501" s="86">
        <v>0</v>
      </c>
      <c r="H1501" s="67">
        <f t="shared" ref="H1501:H1503" si="2050">IF(C1501="BUY",(F1501-E1501)*D1501,(E1501-F1501)*D1501)</f>
        <v>-4947.07777266453</v>
      </c>
      <c r="I1501" s="67" t="str">
        <f t="shared" ref="I1501" si="2051">IF(G1501=0,"0.00",IF(C1501="BUY",(G1501-F1501)*D1501,(F1501-G1501)*D1501))</f>
        <v>0.00</v>
      </c>
      <c r="J1501" s="67">
        <f t="shared" si="1957"/>
        <v>-4947.07777266453</v>
      </c>
      <c r="K1501" s="90"/>
      <c r="L1501" s="91"/>
      <c r="M1501" s="91"/>
      <c r="N1501" s="91"/>
      <c r="O1501" s="91"/>
      <c r="P1501" s="91"/>
      <c r="Q1501" s="91"/>
      <c r="R1501" s="91"/>
      <c r="S1501" s="91"/>
      <c r="T1501" s="91"/>
      <c r="U1501" s="91"/>
      <c r="V1501" s="91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91"/>
      <c r="AL1501" s="91"/>
      <c r="AM1501" s="91"/>
      <c r="AN1501" s="91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  <c r="BF1501" s="91"/>
      <c r="BG1501" s="91"/>
      <c r="BH1501" s="91"/>
      <c r="BI1501" s="91"/>
      <c r="BJ1501" s="91"/>
      <c r="BK1501" s="91"/>
      <c r="BL1501" s="91"/>
      <c r="BM1501" s="91"/>
      <c r="BN1501" s="91"/>
      <c r="BO1501" s="91"/>
      <c r="BP1501" s="91"/>
      <c r="BQ1501" s="93"/>
    </row>
    <row r="1502" s="34" customFormat="1" ht="14.25" spans="1:69">
      <c r="A1502" s="83">
        <v>44364</v>
      </c>
      <c r="B1502" s="82" t="s">
        <v>198</v>
      </c>
      <c r="C1502" s="84" t="s">
        <v>17</v>
      </c>
      <c r="D1502" s="85">
        <f t="shared" si="1962"/>
        <v>316.455696202532</v>
      </c>
      <c r="E1502" s="88">
        <v>790</v>
      </c>
      <c r="F1502" s="88">
        <v>800</v>
      </c>
      <c r="G1502" s="86">
        <v>0</v>
      </c>
      <c r="H1502" s="67">
        <f t="shared" si="2050"/>
        <v>3164.55696202532</v>
      </c>
      <c r="I1502" s="66">
        <v>0</v>
      </c>
      <c r="J1502" s="67">
        <f t="shared" si="1957"/>
        <v>3164.55696202532</v>
      </c>
      <c r="K1502" s="90"/>
      <c r="L1502" s="91"/>
      <c r="M1502" s="91"/>
      <c r="N1502" s="91"/>
      <c r="O1502" s="91"/>
      <c r="P1502" s="91"/>
      <c r="Q1502" s="91"/>
      <c r="R1502" s="91"/>
      <c r="S1502" s="91"/>
      <c r="T1502" s="91"/>
      <c r="U1502" s="91"/>
      <c r="V1502" s="91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91"/>
      <c r="AL1502" s="91"/>
      <c r="AM1502" s="91"/>
      <c r="AN1502" s="91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  <c r="BF1502" s="91"/>
      <c r="BG1502" s="91"/>
      <c r="BH1502" s="91"/>
      <c r="BI1502" s="91"/>
      <c r="BJ1502" s="91"/>
      <c r="BK1502" s="91"/>
      <c r="BL1502" s="91"/>
      <c r="BM1502" s="91"/>
      <c r="BN1502" s="91"/>
      <c r="BO1502" s="91"/>
      <c r="BP1502" s="91"/>
      <c r="BQ1502" s="93"/>
    </row>
    <row r="1503" s="34" customFormat="1" ht="14.25" spans="1:69">
      <c r="A1503" s="83">
        <v>44364</v>
      </c>
      <c r="B1503" s="82" t="s">
        <v>542</v>
      </c>
      <c r="C1503" s="84" t="s">
        <v>17</v>
      </c>
      <c r="D1503" s="85">
        <f t="shared" si="1962"/>
        <v>1041.66666666667</v>
      </c>
      <c r="E1503" s="88">
        <v>240</v>
      </c>
      <c r="F1503" s="88">
        <v>244</v>
      </c>
      <c r="G1503" s="86">
        <v>248</v>
      </c>
      <c r="H1503" s="67">
        <f t="shared" si="2050"/>
        <v>4166.66666666667</v>
      </c>
      <c r="I1503" s="66">
        <f>(G1503-F1503)*D1503</f>
        <v>4166.66666666667</v>
      </c>
      <c r="J1503" s="67">
        <f t="shared" si="1957"/>
        <v>8333.33333333333</v>
      </c>
      <c r="K1503" s="90"/>
      <c r="L1503" s="91"/>
      <c r="M1503" s="91"/>
      <c r="N1503" s="91"/>
      <c r="O1503" s="91"/>
      <c r="P1503" s="91"/>
      <c r="Q1503" s="91"/>
      <c r="R1503" s="91"/>
      <c r="S1503" s="91"/>
      <c r="T1503" s="91"/>
      <c r="U1503" s="91"/>
      <c r="V1503" s="91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91"/>
      <c r="AL1503" s="91"/>
      <c r="AM1503" s="91"/>
      <c r="AN1503" s="91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  <c r="BF1503" s="91"/>
      <c r="BG1503" s="91"/>
      <c r="BH1503" s="91"/>
      <c r="BI1503" s="91"/>
      <c r="BJ1503" s="91"/>
      <c r="BK1503" s="91"/>
      <c r="BL1503" s="91"/>
      <c r="BM1503" s="91"/>
      <c r="BN1503" s="91"/>
      <c r="BO1503" s="91"/>
      <c r="BP1503" s="91"/>
      <c r="BQ1503" s="93"/>
    </row>
    <row r="1504" s="34" customFormat="1" ht="14.25" spans="1:69">
      <c r="A1504" s="83">
        <v>44364</v>
      </c>
      <c r="B1504" s="82" t="s">
        <v>543</v>
      </c>
      <c r="C1504" s="84" t="s">
        <v>17</v>
      </c>
      <c r="D1504" s="85">
        <f t="shared" si="1962"/>
        <v>551.876379690949</v>
      </c>
      <c r="E1504" s="88">
        <v>453</v>
      </c>
      <c r="F1504" s="88">
        <v>462</v>
      </c>
      <c r="G1504" s="86">
        <v>0</v>
      </c>
      <c r="H1504" s="67">
        <f t="shared" ref="H1504" si="2052">IF(C1504="BUY",(F1504-E1504)*D1504,(E1504-F1504)*D1504)</f>
        <v>4966.88741721854</v>
      </c>
      <c r="I1504" s="67" t="str">
        <f t="shared" ref="I1504" si="2053">IF(G1504=0,"0.00",IF(C1504="BUY",(G1504-F1504)*D1504,(F1504-G1504)*D1504))</f>
        <v>0.00</v>
      </c>
      <c r="J1504" s="67">
        <f t="shared" si="1957"/>
        <v>4966.88741721854</v>
      </c>
      <c r="K1504" s="90"/>
      <c r="L1504" s="91"/>
      <c r="M1504" s="91"/>
      <c r="N1504" s="91"/>
      <c r="O1504" s="91"/>
      <c r="P1504" s="91"/>
      <c r="Q1504" s="91"/>
      <c r="R1504" s="91"/>
      <c r="S1504" s="91"/>
      <c r="T1504" s="91"/>
      <c r="U1504" s="91"/>
      <c r="V1504" s="91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91"/>
      <c r="AL1504" s="91"/>
      <c r="AM1504" s="91"/>
      <c r="AN1504" s="91"/>
      <c r="AO1504" s="91"/>
      <c r="AP1504" s="91"/>
      <c r="AQ1504" s="91"/>
      <c r="AR1504" s="91"/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91"/>
      <c r="BC1504" s="91"/>
      <c r="BD1504" s="91"/>
      <c r="BE1504" s="91"/>
      <c r="BF1504" s="91"/>
      <c r="BG1504" s="91"/>
      <c r="BH1504" s="91"/>
      <c r="BI1504" s="91"/>
      <c r="BJ1504" s="91"/>
      <c r="BK1504" s="91"/>
      <c r="BL1504" s="91"/>
      <c r="BM1504" s="91"/>
      <c r="BN1504" s="91"/>
      <c r="BO1504" s="91"/>
      <c r="BP1504" s="91"/>
      <c r="BQ1504" s="93"/>
    </row>
    <row r="1505" s="34" customFormat="1" ht="14.25" spans="1:69">
      <c r="A1505" s="83">
        <v>44364</v>
      </c>
      <c r="B1505" s="82" t="s">
        <v>417</v>
      </c>
      <c r="C1505" s="84" t="s">
        <v>17</v>
      </c>
      <c r="D1505" s="85">
        <f t="shared" si="1962"/>
        <v>377.643504531722</v>
      </c>
      <c r="E1505" s="88">
        <v>662</v>
      </c>
      <c r="F1505" s="88">
        <v>666</v>
      </c>
      <c r="G1505" s="86">
        <v>0</v>
      </c>
      <c r="H1505" s="67">
        <f t="shared" ref="H1505" si="2054">IF(C1505="BUY",(F1505-E1505)*D1505,(E1505-F1505)*D1505)</f>
        <v>1510.57401812689</v>
      </c>
      <c r="I1505" s="67" t="str">
        <f t="shared" ref="I1505" si="2055">IF(G1505=0,"0.00",IF(C1505="BUY",(G1505-F1505)*D1505,(F1505-G1505)*D1505))</f>
        <v>0.00</v>
      </c>
      <c r="J1505" s="67">
        <f t="shared" si="1957"/>
        <v>1510.57401812689</v>
      </c>
      <c r="K1505" s="90"/>
      <c r="L1505" s="91"/>
      <c r="M1505" s="91"/>
      <c r="N1505" s="91"/>
      <c r="O1505" s="91"/>
      <c r="P1505" s="91"/>
      <c r="Q1505" s="91"/>
      <c r="R1505" s="91"/>
      <c r="S1505" s="91"/>
      <c r="T1505" s="91"/>
      <c r="U1505" s="91"/>
      <c r="V1505" s="91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91"/>
      <c r="AL1505" s="91"/>
      <c r="AM1505" s="91"/>
      <c r="AN1505" s="91"/>
      <c r="AO1505" s="91"/>
      <c r="AP1505" s="91"/>
      <c r="AQ1505" s="91"/>
      <c r="AR1505" s="91"/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91"/>
      <c r="BC1505" s="91"/>
      <c r="BD1505" s="91"/>
      <c r="BE1505" s="91"/>
      <c r="BF1505" s="91"/>
      <c r="BG1505" s="91"/>
      <c r="BH1505" s="91"/>
      <c r="BI1505" s="91"/>
      <c r="BJ1505" s="91"/>
      <c r="BK1505" s="91"/>
      <c r="BL1505" s="91"/>
      <c r="BM1505" s="91"/>
      <c r="BN1505" s="91"/>
      <c r="BO1505" s="91"/>
      <c r="BP1505" s="91"/>
      <c r="BQ1505" s="93"/>
    </row>
    <row r="1506" s="34" customFormat="1" ht="14.25" spans="1:69">
      <c r="A1506" s="83">
        <v>44363</v>
      </c>
      <c r="B1506" s="82" t="s">
        <v>51</v>
      </c>
      <c r="C1506" s="84" t="s">
        <v>17</v>
      </c>
      <c r="D1506" s="85">
        <f t="shared" si="1962"/>
        <v>234.741784037559</v>
      </c>
      <c r="E1506" s="88">
        <v>1065</v>
      </c>
      <c r="F1506" s="88">
        <v>1081</v>
      </c>
      <c r="G1506" s="86">
        <v>0</v>
      </c>
      <c r="H1506" s="67">
        <f t="shared" ref="H1506" si="2056">IF(C1506="BUY",(F1506-E1506)*D1506,(E1506-F1506)*D1506)</f>
        <v>3755.86854460094</v>
      </c>
      <c r="I1506" s="67" t="str">
        <f t="shared" ref="I1506" si="2057">IF(G1506=0,"0.00",IF(C1506="BUY",(G1506-F1506)*D1506,(F1506-G1506)*D1506))</f>
        <v>0.00</v>
      </c>
      <c r="J1506" s="67">
        <f t="shared" si="1957"/>
        <v>3755.86854460094</v>
      </c>
      <c r="K1506" s="90"/>
      <c r="L1506" s="91"/>
      <c r="M1506" s="91"/>
      <c r="N1506" s="91"/>
      <c r="O1506" s="91"/>
      <c r="P1506" s="91"/>
      <c r="Q1506" s="91"/>
      <c r="R1506" s="91"/>
      <c r="S1506" s="91"/>
      <c r="T1506" s="91"/>
      <c r="U1506" s="91"/>
      <c r="V1506" s="91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91"/>
      <c r="AL1506" s="91"/>
      <c r="AM1506" s="91"/>
      <c r="AN1506" s="91"/>
      <c r="AO1506" s="91"/>
      <c r="AP1506" s="91"/>
      <c r="AQ1506" s="91"/>
      <c r="AR1506" s="91"/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91"/>
      <c r="BC1506" s="91"/>
      <c r="BD1506" s="91"/>
      <c r="BE1506" s="91"/>
      <c r="BF1506" s="91"/>
      <c r="BG1506" s="91"/>
      <c r="BH1506" s="91"/>
      <c r="BI1506" s="91"/>
      <c r="BJ1506" s="91"/>
      <c r="BK1506" s="91"/>
      <c r="BL1506" s="91"/>
      <c r="BM1506" s="91"/>
      <c r="BN1506" s="91"/>
      <c r="BO1506" s="91"/>
      <c r="BP1506" s="91"/>
      <c r="BQ1506" s="93"/>
    </row>
    <row r="1507" s="34" customFormat="1" ht="14.25" spans="1:69">
      <c r="A1507" s="83">
        <v>44363</v>
      </c>
      <c r="B1507" s="82" t="s">
        <v>544</v>
      </c>
      <c r="C1507" s="84" t="s">
        <v>17</v>
      </c>
      <c r="D1507" s="85">
        <f t="shared" si="1962"/>
        <v>440.140845070423</v>
      </c>
      <c r="E1507" s="88">
        <v>568</v>
      </c>
      <c r="F1507" s="88">
        <v>568</v>
      </c>
      <c r="G1507" s="86">
        <v>0</v>
      </c>
      <c r="H1507" s="67">
        <f t="shared" ref="H1507:H1508" si="2058">IF(C1507="BUY",(F1507-E1507)*D1507,(E1507-F1507)*D1507)</f>
        <v>0</v>
      </c>
      <c r="I1507" s="67" t="str">
        <f t="shared" ref="I1507:I1508" si="2059">IF(G1507=0,"0.00",IF(C1507="BUY",(G1507-F1507)*D1507,(F1507-G1507)*D1507))</f>
        <v>0.00</v>
      </c>
      <c r="J1507" s="67">
        <f t="shared" si="1957"/>
        <v>0</v>
      </c>
      <c r="K1507" s="90"/>
      <c r="L1507" s="91"/>
      <c r="M1507" s="91"/>
      <c r="N1507" s="91"/>
      <c r="O1507" s="91"/>
      <c r="P1507" s="91"/>
      <c r="Q1507" s="91"/>
      <c r="R1507" s="91"/>
      <c r="S1507" s="91"/>
      <c r="T1507" s="91"/>
      <c r="U1507" s="91"/>
      <c r="V1507" s="91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91"/>
      <c r="AL1507" s="91"/>
      <c r="AM1507" s="91"/>
      <c r="AN1507" s="91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  <c r="BF1507" s="91"/>
      <c r="BG1507" s="91"/>
      <c r="BH1507" s="91"/>
      <c r="BI1507" s="91"/>
      <c r="BJ1507" s="91"/>
      <c r="BK1507" s="91"/>
      <c r="BL1507" s="91"/>
      <c r="BM1507" s="91"/>
      <c r="BN1507" s="91"/>
      <c r="BO1507" s="91"/>
      <c r="BP1507" s="91"/>
      <c r="BQ1507" s="93"/>
    </row>
    <row r="1508" s="34" customFormat="1" ht="14.25" spans="1:69">
      <c r="A1508" s="83">
        <v>44362</v>
      </c>
      <c r="B1508" s="82" t="s">
        <v>545</v>
      </c>
      <c r="C1508" s="84" t="s">
        <v>17</v>
      </c>
      <c r="D1508" s="85">
        <f t="shared" si="1962"/>
        <v>631.313131313131</v>
      </c>
      <c r="E1508" s="88">
        <v>396</v>
      </c>
      <c r="F1508" s="88">
        <v>404</v>
      </c>
      <c r="G1508" s="86">
        <v>0</v>
      </c>
      <c r="H1508" s="67">
        <f t="shared" si="2058"/>
        <v>5050.50505050505</v>
      </c>
      <c r="I1508" s="67" t="str">
        <f t="shared" si="2059"/>
        <v>0.00</v>
      </c>
      <c r="J1508" s="67">
        <f t="shared" si="1957"/>
        <v>5050.50505050505</v>
      </c>
      <c r="K1508" s="90"/>
      <c r="L1508" s="91"/>
      <c r="M1508" s="91"/>
      <c r="N1508" s="91"/>
      <c r="O1508" s="91"/>
      <c r="P1508" s="91"/>
      <c r="Q1508" s="91"/>
      <c r="R1508" s="91"/>
      <c r="S1508" s="91"/>
      <c r="T1508" s="91"/>
      <c r="U1508" s="91"/>
      <c r="V1508" s="91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91"/>
      <c r="AL1508" s="91"/>
      <c r="AM1508" s="91"/>
      <c r="AN1508" s="91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  <c r="BF1508" s="91"/>
      <c r="BG1508" s="91"/>
      <c r="BH1508" s="91"/>
      <c r="BI1508" s="91"/>
      <c r="BJ1508" s="91"/>
      <c r="BK1508" s="91"/>
      <c r="BL1508" s="91"/>
      <c r="BM1508" s="91"/>
      <c r="BN1508" s="91"/>
      <c r="BO1508" s="91"/>
      <c r="BP1508" s="91"/>
      <c r="BQ1508" s="93"/>
    </row>
    <row r="1509" s="34" customFormat="1" ht="14.25" spans="1:69">
      <c r="A1509" s="83">
        <v>44362</v>
      </c>
      <c r="B1509" s="82" t="s">
        <v>48</v>
      </c>
      <c r="C1509" s="84" t="s">
        <v>17</v>
      </c>
      <c r="D1509" s="85">
        <f t="shared" si="1962"/>
        <v>371.195248700817</v>
      </c>
      <c r="E1509" s="88">
        <v>673.5</v>
      </c>
      <c r="F1509" s="88">
        <v>682</v>
      </c>
      <c r="G1509" s="86">
        <v>696</v>
      </c>
      <c r="H1509" s="67">
        <f t="shared" ref="H1509" si="2060">IF(C1509="BUY",(F1509-E1509)*D1509,(E1509-F1509)*D1509)</f>
        <v>3155.15961395694</v>
      </c>
      <c r="I1509" s="67">
        <f t="shared" ref="I1509" si="2061">IF(G1509=0,"0.00",IF(C1509="BUY",(G1509-F1509)*D1509,(F1509-G1509)*D1509))</f>
        <v>5196.73348181143</v>
      </c>
      <c r="J1509" s="67">
        <f t="shared" si="1957"/>
        <v>8351.89309576838</v>
      </c>
      <c r="K1509" s="90"/>
      <c r="L1509" s="91"/>
      <c r="M1509" s="91"/>
      <c r="N1509" s="91"/>
      <c r="O1509" s="91"/>
      <c r="P1509" s="91"/>
      <c r="Q1509" s="91"/>
      <c r="R1509" s="91"/>
      <c r="S1509" s="91"/>
      <c r="T1509" s="91"/>
      <c r="U1509" s="91"/>
      <c r="V1509" s="91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91"/>
      <c r="AL1509" s="91"/>
      <c r="AM1509" s="91"/>
      <c r="AN1509" s="91"/>
      <c r="AO1509" s="91"/>
      <c r="AP1509" s="91"/>
      <c r="AQ1509" s="91"/>
      <c r="AR1509" s="91"/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91"/>
      <c r="BC1509" s="91"/>
      <c r="BD1509" s="91"/>
      <c r="BE1509" s="91"/>
      <c r="BF1509" s="91"/>
      <c r="BG1509" s="91"/>
      <c r="BH1509" s="91"/>
      <c r="BI1509" s="91"/>
      <c r="BJ1509" s="91"/>
      <c r="BK1509" s="91"/>
      <c r="BL1509" s="91"/>
      <c r="BM1509" s="91"/>
      <c r="BN1509" s="91"/>
      <c r="BO1509" s="91"/>
      <c r="BP1509" s="91"/>
      <c r="BQ1509" s="93"/>
    </row>
    <row r="1510" s="34" customFormat="1" ht="14.25" spans="1:69">
      <c r="A1510" s="83">
        <v>44361</v>
      </c>
      <c r="B1510" s="82" t="s">
        <v>218</v>
      </c>
      <c r="C1510" s="84" t="s">
        <v>17</v>
      </c>
      <c r="D1510" s="85">
        <f t="shared" si="1962"/>
        <v>388.198757763975</v>
      </c>
      <c r="E1510" s="88">
        <v>644</v>
      </c>
      <c r="F1510" s="88">
        <v>650</v>
      </c>
      <c r="G1510" s="86">
        <v>658</v>
      </c>
      <c r="H1510" s="67">
        <f t="shared" ref="H1510" si="2062">IF(C1510="BUY",(F1510-E1510)*D1510,(E1510-F1510)*D1510)</f>
        <v>2329.19254658385</v>
      </c>
      <c r="I1510" s="67">
        <f t="shared" ref="I1510" si="2063">IF(G1510=0,"0.00",IF(C1510="BUY",(G1510-F1510)*D1510,(F1510-G1510)*D1510))</f>
        <v>3105.5900621118</v>
      </c>
      <c r="J1510" s="67">
        <f t="shared" si="1957"/>
        <v>5434.78260869565</v>
      </c>
      <c r="K1510" s="90"/>
      <c r="L1510" s="91"/>
      <c r="M1510" s="91"/>
      <c r="N1510" s="91"/>
      <c r="O1510" s="91"/>
      <c r="P1510" s="91"/>
      <c r="Q1510" s="91"/>
      <c r="R1510" s="91"/>
      <c r="S1510" s="91"/>
      <c r="T1510" s="91"/>
      <c r="U1510" s="91"/>
      <c r="V1510" s="91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91"/>
      <c r="AL1510" s="91"/>
      <c r="AM1510" s="91"/>
      <c r="AN1510" s="91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  <c r="BF1510" s="91"/>
      <c r="BG1510" s="91"/>
      <c r="BH1510" s="91"/>
      <c r="BI1510" s="91"/>
      <c r="BJ1510" s="91"/>
      <c r="BK1510" s="91"/>
      <c r="BL1510" s="91"/>
      <c r="BM1510" s="91"/>
      <c r="BN1510" s="91"/>
      <c r="BO1510" s="91"/>
      <c r="BP1510" s="91"/>
      <c r="BQ1510" s="93"/>
    </row>
    <row r="1511" s="34" customFormat="1" ht="14.25" spans="1:69">
      <c r="A1511" s="83">
        <v>44357</v>
      </c>
      <c r="B1511" s="82" t="s">
        <v>546</v>
      </c>
      <c r="C1511" s="84" t="s">
        <v>17</v>
      </c>
      <c r="D1511" s="85">
        <f t="shared" si="1962"/>
        <v>899.280575539568</v>
      </c>
      <c r="E1511" s="88">
        <v>278</v>
      </c>
      <c r="F1511" s="88">
        <v>283</v>
      </c>
      <c r="G1511" s="86">
        <v>288</v>
      </c>
      <c r="H1511" s="67">
        <f t="shared" ref="H1511" si="2064">IF(C1511="BUY",(F1511-E1511)*D1511,(E1511-F1511)*D1511)</f>
        <v>4496.40287769784</v>
      </c>
      <c r="I1511" s="67">
        <f t="shared" ref="I1511" si="2065">IF(G1511=0,"0.00",IF(C1511="BUY",(G1511-F1511)*D1511,(F1511-G1511)*D1511))</f>
        <v>4496.40287769784</v>
      </c>
      <c r="J1511" s="67">
        <f t="shared" si="1957"/>
        <v>8992.80575539568</v>
      </c>
      <c r="K1511" s="90"/>
      <c r="L1511" s="91"/>
      <c r="M1511" s="91"/>
      <c r="N1511" s="91"/>
      <c r="O1511" s="91"/>
      <c r="P1511" s="91"/>
      <c r="Q1511" s="91"/>
      <c r="R1511" s="91"/>
      <c r="S1511" s="91"/>
      <c r="T1511" s="91"/>
      <c r="U1511" s="91"/>
      <c r="V1511" s="91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91"/>
      <c r="AL1511" s="91"/>
      <c r="AM1511" s="91"/>
      <c r="AN1511" s="91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  <c r="BF1511" s="91"/>
      <c r="BG1511" s="91"/>
      <c r="BH1511" s="91"/>
      <c r="BI1511" s="91"/>
      <c r="BJ1511" s="91"/>
      <c r="BK1511" s="91"/>
      <c r="BL1511" s="91"/>
      <c r="BM1511" s="91"/>
      <c r="BN1511" s="91"/>
      <c r="BO1511" s="91"/>
      <c r="BP1511" s="91"/>
      <c r="BQ1511" s="93"/>
    </row>
    <row r="1512" s="34" customFormat="1" ht="14.25" spans="1:69">
      <c r="A1512" s="83">
        <v>44354</v>
      </c>
      <c r="B1512" s="82" t="s">
        <v>51</v>
      </c>
      <c r="C1512" s="84" t="s">
        <v>17</v>
      </c>
      <c r="D1512" s="85">
        <f t="shared" si="1962"/>
        <v>252.525252525253</v>
      </c>
      <c r="E1512" s="88">
        <v>990</v>
      </c>
      <c r="F1512" s="88">
        <v>1000</v>
      </c>
      <c r="G1512" s="86">
        <v>0</v>
      </c>
      <c r="H1512" s="67">
        <f t="shared" ref="H1512" si="2066">IF(C1512="BUY",(F1512-E1512)*D1512,(E1512-F1512)*D1512)</f>
        <v>2525.25252525253</v>
      </c>
      <c r="I1512" s="67" t="str">
        <f t="shared" ref="I1512" si="2067">IF(G1512=0,"0.00",IF(C1512="BUY",(G1512-F1512)*D1512,(F1512-G1512)*D1512))</f>
        <v>0.00</v>
      </c>
      <c r="J1512" s="67">
        <f t="shared" si="1957"/>
        <v>2525.25252525253</v>
      </c>
      <c r="K1512" s="90"/>
      <c r="L1512" s="91"/>
      <c r="M1512" s="91"/>
      <c r="N1512" s="91"/>
      <c r="O1512" s="91"/>
      <c r="P1512" s="91"/>
      <c r="Q1512" s="91"/>
      <c r="R1512" s="91"/>
      <c r="S1512" s="91"/>
      <c r="T1512" s="91"/>
      <c r="U1512" s="91"/>
      <c r="V1512" s="91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91"/>
      <c r="AL1512" s="91"/>
      <c r="AM1512" s="91"/>
      <c r="AN1512" s="91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  <c r="BF1512" s="91"/>
      <c r="BG1512" s="91"/>
      <c r="BH1512" s="91"/>
      <c r="BI1512" s="91"/>
      <c r="BJ1512" s="91"/>
      <c r="BK1512" s="91"/>
      <c r="BL1512" s="91"/>
      <c r="BM1512" s="91"/>
      <c r="BN1512" s="91"/>
      <c r="BO1512" s="91"/>
      <c r="BP1512" s="91"/>
      <c r="BQ1512" s="93"/>
    </row>
    <row r="1513" s="34" customFormat="1" ht="14.25" spans="1:69">
      <c r="A1513" s="83">
        <v>44351</v>
      </c>
      <c r="B1513" s="82" t="s">
        <v>531</v>
      </c>
      <c r="C1513" s="84" t="s">
        <v>17</v>
      </c>
      <c r="D1513" s="85">
        <f t="shared" si="1962"/>
        <v>988.142292490119</v>
      </c>
      <c r="E1513" s="88">
        <v>253</v>
      </c>
      <c r="F1513" s="88">
        <v>256</v>
      </c>
      <c r="G1513" s="86">
        <v>259</v>
      </c>
      <c r="H1513" s="67">
        <f t="shared" ref="H1513" si="2068">IF(C1513="BUY",(F1513-E1513)*D1513,(E1513-F1513)*D1513)</f>
        <v>2964.42687747036</v>
      </c>
      <c r="I1513" s="67">
        <f t="shared" ref="I1513" si="2069">IF(G1513=0,"0.00",IF(C1513="BUY",(G1513-F1513)*D1513,(F1513-G1513)*D1513))</f>
        <v>2964.42687747036</v>
      </c>
      <c r="J1513" s="67">
        <f t="shared" si="1957"/>
        <v>5928.85375494071</v>
      </c>
      <c r="K1513" s="90"/>
      <c r="L1513" s="91"/>
      <c r="M1513" s="91"/>
      <c r="N1513" s="91"/>
      <c r="O1513" s="91"/>
      <c r="P1513" s="91"/>
      <c r="Q1513" s="91"/>
      <c r="R1513" s="91"/>
      <c r="S1513" s="91"/>
      <c r="T1513" s="91"/>
      <c r="U1513" s="91"/>
      <c r="V1513" s="91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91"/>
      <c r="AL1513" s="91"/>
      <c r="AM1513" s="91"/>
      <c r="AN1513" s="91"/>
      <c r="AO1513" s="91"/>
      <c r="AP1513" s="91"/>
      <c r="AQ1513" s="91"/>
      <c r="AR1513" s="91"/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91"/>
      <c r="BC1513" s="91"/>
      <c r="BD1513" s="91"/>
      <c r="BE1513" s="91"/>
      <c r="BF1513" s="91"/>
      <c r="BG1513" s="91"/>
      <c r="BH1513" s="91"/>
      <c r="BI1513" s="91"/>
      <c r="BJ1513" s="91"/>
      <c r="BK1513" s="91"/>
      <c r="BL1513" s="91"/>
      <c r="BM1513" s="91"/>
      <c r="BN1513" s="91"/>
      <c r="BO1513" s="91"/>
      <c r="BP1513" s="91"/>
      <c r="BQ1513" s="93"/>
    </row>
    <row r="1514" s="34" customFormat="1" ht="14.25" spans="1:69">
      <c r="A1514" s="83">
        <v>44350</v>
      </c>
      <c r="B1514" s="82" t="s">
        <v>547</v>
      </c>
      <c r="C1514" s="84" t="s">
        <v>17</v>
      </c>
      <c r="D1514" s="85">
        <f t="shared" si="1962"/>
        <v>1440.92219020173</v>
      </c>
      <c r="E1514" s="88">
        <v>173.5</v>
      </c>
      <c r="F1514" s="88">
        <v>178.2</v>
      </c>
      <c r="G1514" s="86">
        <v>0</v>
      </c>
      <c r="H1514" s="67">
        <f t="shared" ref="H1514" si="2070">IF(C1514="BUY",(F1514-E1514)*D1514,(E1514-F1514)*D1514)</f>
        <v>6772.33429394811</v>
      </c>
      <c r="I1514" s="67" t="str">
        <f t="shared" ref="I1514" si="2071">IF(G1514=0,"0.00",IF(C1514="BUY",(G1514-F1514)*D1514,(F1514-G1514)*D1514))</f>
        <v>0.00</v>
      </c>
      <c r="J1514" s="67">
        <f t="shared" si="1957"/>
        <v>6772.33429394811</v>
      </c>
      <c r="K1514" s="90"/>
      <c r="L1514" s="91"/>
      <c r="M1514" s="91"/>
      <c r="N1514" s="91"/>
      <c r="O1514" s="91"/>
      <c r="P1514" s="91"/>
      <c r="Q1514" s="91"/>
      <c r="R1514" s="91"/>
      <c r="S1514" s="91"/>
      <c r="T1514" s="91"/>
      <c r="U1514" s="91"/>
      <c r="V1514" s="91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91"/>
      <c r="AL1514" s="91"/>
      <c r="AM1514" s="91"/>
      <c r="AN1514" s="91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  <c r="BF1514" s="91"/>
      <c r="BG1514" s="91"/>
      <c r="BH1514" s="91"/>
      <c r="BI1514" s="91"/>
      <c r="BJ1514" s="91"/>
      <c r="BK1514" s="91"/>
      <c r="BL1514" s="91"/>
      <c r="BM1514" s="91"/>
      <c r="BN1514" s="91"/>
      <c r="BO1514" s="91"/>
      <c r="BP1514" s="91"/>
      <c r="BQ1514" s="93"/>
    </row>
    <row r="1515" s="34" customFormat="1" ht="14.25" spans="1:69">
      <c r="A1515" s="83">
        <v>44350</v>
      </c>
      <c r="B1515" s="82" t="s">
        <v>469</v>
      </c>
      <c r="C1515" s="84" t="s">
        <v>17</v>
      </c>
      <c r="D1515" s="85">
        <f t="shared" si="1962"/>
        <v>154.70297029703</v>
      </c>
      <c r="E1515" s="88">
        <v>1616</v>
      </c>
      <c r="F1515" s="88">
        <v>1626</v>
      </c>
      <c r="G1515" s="86">
        <v>0</v>
      </c>
      <c r="H1515" s="67">
        <f t="shared" ref="H1515" si="2072">IF(C1515="BUY",(F1515-E1515)*D1515,(E1515-F1515)*D1515)</f>
        <v>1547.0297029703</v>
      </c>
      <c r="I1515" s="67" t="str">
        <f t="shared" ref="I1515" si="2073">IF(G1515=0,"0.00",IF(C1515="BUY",(G1515-F1515)*D1515,(F1515-G1515)*D1515))</f>
        <v>0.00</v>
      </c>
      <c r="J1515" s="67">
        <f t="shared" si="1957"/>
        <v>1547.0297029703</v>
      </c>
      <c r="K1515" s="90"/>
      <c r="L1515" s="91"/>
      <c r="M1515" s="91"/>
      <c r="N1515" s="91"/>
      <c r="O1515" s="91"/>
      <c r="P1515" s="91"/>
      <c r="Q1515" s="91"/>
      <c r="R1515" s="91"/>
      <c r="S1515" s="91"/>
      <c r="T1515" s="91"/>
      <c r="U1515" s="91"/>
      <c r="V1515" s="91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91"/>
      <c r="AL1515" s="91"/>
      <c r="AM1515" s="91"/>
      <c r="AN1515" s="91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  <c r="BF1515" s="91"/>
      <c r="BG1515" s="91"/>
      <c r="BH1515" s="91"/>
      <c r="BI1515" s="91"/>
      <c r="BJ1515" s="91"/>
      <c r="BK1515" s="91"/>
      <c r="BL1515" s="91"/>
      <c r="BM1515" s="91"/>
      <c r="BN1515" s="91"/>
      <c r="BO1515" s="91"/>
      <c r="BP1515" s="91"/>
      <c r="BQ1515" s="93"/>
    </row>
    <row r="1516" s="34" customFormat="1" ht="14.25" spans="1:69">
      <c r="A1516" s="83">
        <v>44349</v>
      </c>
      <c r="B1516" s="82" t="s">
        <v>411</v>
      </c>
      <c r="C1516" s="84" t="s">
        <v>17</v>
      </c>
      <c r="D1516" s="85">
        <f t="shared" si="1962"/>
        <v>390.015600624025</v>
      </c>
      <c r="E1516" s="88">
        <v>641</v>
      </c>
      <c r="F1516" s="88">
        <v>650</v>
      </c>
      <c r="G1516" s="86">
        <v>0</v>
      </c>
      <c r="H1516" s="67">
        <f t="shared" ref="H1516" si="2074">IF(C1516="BUY",(F1516-E1516)*D1516,(E1516-F1516)*D1516)</f>
        <v>3510.14040561622</v>
      </c>
      <c r="I1516" s="67" t="str">
        <f t="shared" ref="I1516" si="2075">IF(G1516=0,"0.00",IF(C1516="BUY",(G1516-F1516)*D1516,(F1516-G1516)*D1516))</f>
        <v>0.00</v>
      </c>
      <c r="J1516" s="67">
        <f t="shared" si="1957"/>
        <v>3510.14040561622</v>
      </c>
      <c r="K1516" s="90"/>
      <c r="L1516" s="91"/>
      <c r="M1516" s="91"/>
      <c r="N1516" s="91"/>
      <c r="O1516" s="91"/>
      <c r="P1516" s="91"/>
      <c r="Q1516" s="91"/>
      <c r="R1516" s="91"/>
      <c r="S1516" s="91"/>
      <c r="T1516" s="91"/>
      <c r="U1516" s="91"/>
      <c r="V1516" s="91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91"/>
      <c r="AL1516" s="91"/>
      <c r="AM1516" s="91"/>
      <c r="AN1516" s="91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  <c r="BF1516" s="91"/>
      <c r="BG1516" s="91"/>
      <c r="BH1516" s="91"/>
      <c r="BI1516" s="91"/>
      <c r="BJ1516" s="91"/>
      <c r="BK1516" s="91"/>
      <c r="BL1516" s="91"/>
      <c r="BM1516" s="91"/>
      <c r="BN1516" s="91"/>
      <c r="BO1516" s="91"/>
      <c r="BP1516" s="91"/>
      <c r="BQ1516" s="93"/>
    </row>
    <row r="1517" s="34" customFormat="1" ht="14.25" spans="1:69">
      <c r="A1517" s="83">
        <v>44348</v>
      </c>
      <c r="B1517" s="82" t="s">
        <v>469</v>
      </c>
      <c r="C1517" s="84" t="s">
        <v>17</v>
      </c>
      <c r="D1517" s="85">
        <f t="shared" si="1962"/>
        <v>180.115273775216</v>
      </c>
      <c r="E1517" s="88">
        <v>1388</v>
      </c>
      <c r="F1517" s="88">
        <v>1400</v>
      </c>
      <c r="G1517" s="86">
        <v>0</v>
      </c>
      <c r="H1517" s="67">
        <f t="shared" ref="H1517" si="2076">IF(C1517="BUY",(F1517-E1517)*D1517,(E1517-F1517)*D1517)</f>
        <v>2161.38328530259</v>
      </c>
      <c r="I1517" s="67" t="str">
        <f t="shared" ref="I1517" si="2077">IF(G1517=0,"0.00",IF(C1517="BUY",(G1517-F1517)*D1517,(F1517-G1517)*D1517))</f>
        <v>0.00</v>
      </c>
      <c r="J1517" s="67">
        <f t="shared" si="1957"/>
        <v>2161.38328530259</v>
      </c>
      <c r="K1517" s="90"/>
      <c r="L1517" s="91"/>
      <c r="M1517" s="91"/>
      <c r="N1517" s="91"/>
      <c r="O1517" s="91"/>
      <c r="P1517" s="91"/>
      <c r="Q1517" s="91"/>
      <c r="R1517" s="91"/>
      <c r="S1517" s="91"/>
      <c r="T1517" s="91"/>
      <c r="U1517" s="91"/>
      <c r="V1517" s="91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91"/>
      <c r="AL1517" s="91"/>
      <c r="AM1517" s="91"/>
      <c r="AN1517" s="91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  <c r="BF1517" s="91"/>
      <c r="BG1517" s="91"/>
      <c r="BH1517" s="91"/>
      <c r="BI1517" s="91"/>
      <c r="BJ1517" s="91"/>
      <c r="BK1517" s="91"/>
      <c r="BL1517" s="91"/>
      <c r="BM1517" s="91"/>
      <c r="BN1517" s="91"/>
      <c r="BO1517" s="91"/>
      <c r="BP1517" s="91"/>
      <c r="BQ1517" s="93"/>
    </row>
    <row r="1518" s="34" customFormat="1" ht="14.25" spans="1:69">
      <c r="A1518" s="83">
        <v>44348</v>
      </c>
      <c r="B1518" s="82" t="s">
        <v>469</v>
      </c>
      <c r="C1518" s="84" t="s">
        <v>17</v>
      </c>
      <c r="D1518" s="85">
        <f t="shared" si="1962"/>
        <v>180.115273775216</v>
      </c>
      <c r="E1518" s="88">
        <v>1388</v>
      </c>
      <c r="F1518" s="88">
        <v>1400</v>
      </c>
      <c r="G1518" s="86">
        <v>0</v>
      </c>
      <c r="H1518" s="67">
        <f t="shared" ref="H1518" si="2078">IF(C1518="BUY",(F1518-E1518)*D1518,(E1518-F1518)*D1518)</f>
        <v>2161.38328530259</v>
      </c>
      <c r="I1518" s="67" t="str">
        <f t="shared" ref="I1518" si="2079">IF(G1518=0,"0.00",IF(C1518="BUY",(G1518-F1518)*D1518,(F1518-G1518)*D1518))</f>
        <v>0.00</v>
      </c>
      <c r="J1518" s="67">
        <f t="shared" ref="J1518:J1581" si="2080">I1518+H1518</f>
        <v>2161.38328530259</v>
      </c>
      <c r="K1518" s="90"/>
      <c r="L1518" s="91"/>
      <c r="M1518" s="91"/>
      <c r="N1518" s="91"/>
      <c r="O1518" s="91"/>
      <c r="P1518" s="91"/>
      <c r="Q1518" s="91"/>
      <c r="R1518" s="91"/>
      <c r="S1518" s="91"/>
      <c r="T1518" s="91"/>
      <c r="U1518" s="91"/>
      <c r="V1518" s="91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91"/>
      <c r="AL1518" s="91"/>
      <c r="AM1518" s="91"/>
      <c r="AN1518" s="91"/>
      <c r="AO1518" s="91"/>
      <c r="AP1518" s="91"/>
      <c r="AQ1518" s="91"/>
      <c r="AR1518" s="91"/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91"/>
      <c r="BC1518" s="91"/>
      <c r="BD1518" s="91"/>
      <c r="BE1518" s="91"/>
      <c r="BF1518" s="91"/>
      <c r="BG1518" s="91"/>
      <c r="BH1518" s="91"/>
      <c r="BI1518" s="91"/>
      <c r="BJ1518" s="91"/>
      <c r="BK1518" s="91"/>
      <c r="BL1518" s="91"/>
      <c r="BM1518" s="91"/>
      <c r="BN1518" s="91"/>
      <c r="BO1518" s="91"/>
      <c r="BP1518" s="91"/>
      <c r="BQ1518" s="93"/>
    </row>
    <row r="1519" s="34" customFormat="1" ht="14.25" spans="1:69">
      <c r="A1519" s="83">
        <v>44347</v>
      </c>
      <c r="B1519" s="82" t="s">
        <v>51</v>
      </c>
      <c r="C1519" s="84" t="s">
        <v>17</v>
      </c>
      <c r="D1519" s="85">
        <f t="shared" si="1962"/>
        <v>262.881177707676</v>
      </c>
      <c r="E1519" s="88">
        <v>951</v>
      </c>
      <c r="F1519" s="88">
        <v>935.5</v>
      </c>
      <c r="G1519" s="86">
        <v>0</v>
      </c>
      <c r="H1519" s="67">
        <f t="shared" ref="H1519" si="2081">IF(C1519="BUY",(F1519-E1519)*D1519,(E1519-F1519)*D1519)</f>
        <v>-4074.65825446898</v>
      </c>
      <c r="I1519" s="67" t="str">
        <f t="shared" ref="I1519" si="2082">IF(G1519=0,"0.00",IF(C1519="BUY",(G1519-F1519)*D1519,(F1519-G1519)*D1519))</f>
        <v>0.00</v>
      </c>
      <c r="J1519" s="67">
        <f t="shared" si="2080"/>
        <v>-4074.65825446898</v>
      </c>
      <c r="K1519" s="90"/>
      <c r="L1519" s="91"/>
      <c r="M1519" s="91"/>
      <c r="N1519" s="91"/>
      <c r="O1519" s="91"/>
      <c r="P1519" s="91"/>
      <c r="Q1519" s="91"/>
      <c r="R1519" s="91"/>
      <c r="S1519" s="91"/>
      <c r="T1519" s="91"/>
      <c r="U1519" s="91"/>
      <c r="V1519" s="91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91"/>
      <c r="AL1519" s="91"/>
      <c r="AM1519" s="91"/>
      <c r="AN1519" s="91"/>
      <c r="AO1519" s="91"/>
      <c r="AP1519" s="91"/>
      <c r="AQ1519" s="91"/>
      <c r="AR1519" s="91"/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91"/>
      <c r="BC1519" s="91"/>
      <c r="BD1519" s="91"/>
      <c r="BE1519" s="91"/>
      <c r="BF1519" s="91"/>
      <c r="BG1519" s="91"/>
      <c r="BH1519" s="91"/>
      <c r="BI1519" s="91"/>
      <c r="BJ1519" s="91"/>
      <c r="BK1519" s="91"/>
      <c r="BL1519" s="91"/>
      <c r="BM1519" s="91"/>
      <c r="BN1519" s="91"/>
      <c r="BO1519" s="91"/>
      <c r="BP1519" s="91"/>
      <c r="BQ1519" s="93"/>
    </row>
    <row r="1520" s="34" customFormat="1" ht="14.25" spans="1:69">
      <c r="A1520" s="83">
        <v>44344</v>
      </c>
      <c r="B1520" s="82" t="s">
        <v>51</v>
      </c>
      <c r="C1520" s="84" t="s">
        <v>17</v>
      </c>
      <c r="D1520" s="85">
        <f t="shared" si="1962"/>
        <v>269.978401727862</v>
      </c>
      <c r="E1520" s="88">
        <v>926</v>
      </c>
      <c r="F1520" s="88">
        <v>941</v>
      </c>
      <c r="G1520" s="86">
        <v>0</v>
      </c>
      <c r="H1520" s="67">
        <f t="shared" ref="H1520" si="2083">IF(C1520="BUY",(F1520-E1520)*D1520,(E1520-F1520)*D1520)</f>
        <v>4049.67602591793</v>
      </c>
      <c r="I1520" s="67" t="str">
        <f t="shared" ref="I1520" si="2084">IF(G1520=0,"0.00",IF(C1520="BUY",(G1520-F1520)*D1520,(F1520-G1520)*D1520))</f>
        <v>0.00</v>
      </c>
      <c r="J1520" s="67">
        <f t="shared" si="2080"/>
        <v>4049.67602591793</v>
      </c>
      <c r="K1520" s="90"/>
      <c r="L1520" s="91"/>
      <c r="M1520" s="91"/>
      <c r="N1520" s="91"/>
      <c r="O1520" s="91"/>
      <c r="P1520" s="91"/>
      <c r="Q1520" s="91"/>
      <c r="R1520" s="91"/>
      <c r="S1520" s="91"/>
      <c r="T1520" s="91"/>
      <c r="U1520" s="91"/>
      <c r="V1520" s="91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91"/>
      <c r="AL1520" s="91"/>
      <c r="AM1520" s="91"/>
      <c r="AN1520" s="91"/>
      <c r="AO1520" s="91"/>
      <c r="AP1520" s="91"/>
      <c r="AQ1520" s="91"/>
      <c r="AR1520" s="91"/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91"/>
      <c r="BC1520" s="91"/>
      <c r="BD1520" s="91"/>
      <c r="BE1520" s="91"/>
      <c r="BF1520" s="91"/>
      <c r="BG1520" s="91"/>
      <c r="BH1520" s="91"/>
      <c r="BI1520" s="91"/>
      <c r="BJ1520" s="91"/>
      <c r="BK1520" s="91"/>
      <c r="BL1520" s="91"/>
      <c r="BM1520" s="91"/>
      <c r="BN1520" s="91"/>
      <c r="BO1520" s="91"/>
      <c r="BP1520" s="91"/>
      <c r="BQ1520" s="93"/>
    </row>
    <row r="1521" s="34" customFormat="1" ht="14.25" spans="1:69">
      <c r="A1521" s="83">
        <v>44344</v>
      </c>
      <c r="B1521" s="82" t="s">
        <v>51</v>
      </c>
      <c r="C1521" s="84" t="s">
        <v>17</v>
      </c>
      <c r="D1521" s="85">
        <f t="shared" ref="D1521:D1584" si="2085">250000/E1521</f>
        <v>279.798545047566</v>
      </c>
      <c r="E1521" s="88">
        <v>893.5</v>
      </c>
      <c r="F1521" s="88">
        <v>900</v>
      </c>
      <c r="G1521" s="86">
        <v>911</v>
      </c>
      <c r="H1521" s="67">
        <f t="shared" ref="H1521" si="2086">IF(C1521="BUY",(F1521-E1521)*D1521,(E1521-F1521)*D1521)</f>
        <v>1818.69054280918</v>
      </c>
      <c r="I1521" s="67">
        <f t="shared" ref="I1521" si="2087">IF(G1521=0,"0.00",IF(C1521="BUY",(G1521-F1521)*D1521,(F1521-G1521)*D1521))</f>
        <v>3077.78399552322</v>
      </c>
      <c r="J1521" s="67">
        <f t="shared" si="2080"/>
        <v>4896.4745383324</v>
      </c>
      <c r="K1521" s="90"/>
      <c r="L1521" s="91"/>
      <c r="M1521" s="91"/>
      <c r="N1521" s="91"/>
      <c r="O1521" s="91"/>
      <c r="P1521" s="91"/>
      <c r="Q1521" s="91"/>
      <c r="R1521" s="91"/>
      <c r="S1521" s="91"/>
      <c r="T1521" s="91"/>
      <c r="U1521" s="91"/>
      <c r="V1521" s="91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91"/>
      <c r="AL1521" s="91"/>
      <c r="AM1521" s="91"/>
      <c r="AN1521" s="91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  <c r="BF1521" s="91"/>
      <c r="BG1521" s="91"/>
      <c r="BH1521" s="91"/>
      <c r="BI1521" s="91"/>
      <c r="BJ1521" s="91"/>
      <c r="BK1521" s="91"/>
      <c r="BL1521" s="91"/>
      <c r="BM1521" s="91"/>
      <c r="BN1521" s="91"/>
      <c r="BO1521" s="91"/>
      <c r="BP1521" s="91"/>
      <c r="BQ1521" s="93"/>
    </row>
    <row r="1522" s="34" customFormat="1" ht="14.25" spans="1:69">
      <c r="A1522" s="83">
        <v>44343</v>
      </c>
      <c r="B1522" s="82" t="s">
        <v>530</v>
      </c>
      <c r="C1522" s="84" t="s">
        <v>17</v>
      </c>
      <c r="D1522" s="85">
        <f t="shared" si="2085"/>
        <v>300.120048019208</v>
      </c>
      <c r="E1522" s="88">
        <v>833</v>
      </c>
      <c r="F1522" s="88">
        <v>841</v>
      </c>
      <c r="G1522" s="86">
        <v>856</v>
      </c>
      <c r="H1522" s="67">
        <f t="shared" ref="H1522" si="2088">IF(C1522="BUY",(F1522-E1522)*D1522,(E1522-F1522)*D1522)</f>
        <v>2400.96038415366</v>
      </c>
      <c r="I1522" s="67">
        <f t="shared" ref="I1522" si="2089">IF(G1522=0,"0.00",IF(C1522="BUY",(G1522-F1522)*D1522,(F1522-G1522)*D1522))</f>
        <v>4501.80072028812</v>
      </c>
      <c r="J1522" s="67">
        <f t="shared" si="2080"/>
        <v>6902.76110444178</v>
      </c>
      <c r="K1522" s="90"/>
      <c r="L1522" s="91"/>
      <c r="M1522" s="91"/>
      <c r="N1522" s="91"/>
      <c r="O1522" s="91"/>
      <c r="P1522" s="91"/>
      <c r="Q1522" s="91"/>
      <c r="R1522" s="91"/>
      <c r="S1522" s="91"/>
      <c r="T1522" s="91"/>
      <c r="U1522" s="91"/>
      <c r="V1522" s="91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91"/>
      <c r="AL1522" s="91"/>
      <c r="AM1522" s="91"/>
      <c r="AN1522" s="91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  <c r="BF1522" s="91"/>
      <c r="BG1522" s="91"/>
      <c r="BH1522" s="91"/>
      <c r="BI1522" s="91"/>
      <c r="BJ1522" s="91"/>
      <c r="BK1522" s="91"/>
      <c r="BL1522" s="91"/>
      <c r="BM1522" s="91"/>
      <c r="BN1522" s="91"/>
      <c r="BO1522" s="91"/>
      <c r="BP1522" s="91"/>
      <c r="BQ1522" s="93"/>
    </row>
    <row r="1523" s="34" customFormat="1" ht="14.25" spans="1:69">
      <c r="A1523" s="83">
        <v>44342</v>
      </c>
      <c r="B1523" s="82" t="s">
        <v>92</v>
      </c>
      <c r="C1523" s="84" t="s">
        <v>17</v>
      </c>
      <c r="D1523" s="85">
        <f t="shared" si="2085"/>
        <v>598.086124401914</v>
      </c>
      <c r="E1523" s="88">
        <v>418</v>
      </c>
      <c r="F1523" s="88">
        <v>426</v>
      </c>
      <c r="G1523" s="86">
        <v>0</v>
      </c>
      <c r="H1523" s="67">
        <f t="shared" ref="H1523" si="2090">IF(C1523="BUY",(F1523-E1523)*D1523,(E1523-F1523)*D1523)</f>
        <v>4784.68899521531</v>
      </c>
      <c r="I1523" s="67" t="str">
        <f t="shared" ref="I1523" si="2091">IF(G1523=0,"0.00",IF(C1523="BUY",(G1523-F1523)*D1523,(F1523-G1523)*D1523))</f>
        <v>0.00</v>
      </c>
      <c r="J1523" s="67">
        <f t="shared" si="2080"/>
        <v>4784.68899521531</v>
      </c>
      <c r="K1523" s="90"/>
      <c r="L1523" s="91"/>
      <c r="M1523" s="91"/>
      <c r="N1523" s="91"/>
      <c r="O1523" s="91"/>
      <c r="P1523" s="91"/>
      <c r="Q1523" s="91"/>
      <c r="R1523" s="91"/>
      <c r="S1523" s="91"/>
      <c r="T1523" s="91"/>
      <c r="U1523" s="91"/>
      <c r="V1523" s="91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91"/>
      <c r="AL1523" s="91"/>
      <c r="AM1523" s="91"/>
      <c r="AN1523" s="91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  <c r="BF1523" s="91"/>
      <c r="BG1523" s="91"/>
      <c r="BH1523" s="91"/>
      <c r="BI1523" s="91"/>
      <c r="BJ1523" s="91"/>
      <c r="BK1523" s="91"/>
      <c r="BL1523" s="91"/>
      <c r="BM1523" s="91"/>
      <c r="BN1523" s="91"/>
      <c r="BO1523" s="91"/>
      <c r="BP1523" s="91"/>
      <c r="BQ1523" s="93"/>
    </row>
    <row r="1524" s="34" customFormat="1" ht="14.25" spans="1:69">
      <c r="A1524" s="83">
        <v>44342</v>
      </c>
      <c r="B1524" s="82" t="s">
        <v>51</v>
      </c>
      <c r="C1524" s="84" t="s">
        <v>17</v>
      </c>
      <c r="D1524" s="85">
        <f t="shared" si="2085"/>
        <v>312.5</v>
      </c>
      <c r="E1524" s="88">
        <v>800</v>
      </c>
      <c r="F1524" s="88">
        <v>811</v>
      </c>
      <c r="G1524" s="86">
        <v>826</v>
      </c>
      <c r="H1524" s="67">
        <f t="shared" ref="H1524" si="2092">IF(C1524="BUY",(F1524-E1524)*D1524,(E1524-F1524)*D1524)</f>
        <v>3437.5</v>
      </c>
      <c r="I1524" s="67">
        <f t="shared" ref="I1524" si="2093">IF(G1524=0,"0.00",IF(C1524="BUY",(G1524-F1524)*D1524,(F1524-G1524)*D1524))</f>
        <v>4687.5</v>
      </c>
      <c r="J1524" s="67">
        <f t="shared" si="2080"/>
        <v>8125</v>
      </c>
      <c r="K1524" s="90"/>
      <c r="L1524" s="91"/>
      <c r="M1524" s="91"/>
      <c r="N1524" s="91"/>
      <c r="O1524" s="91"/>
      <c r="P1524" s="91"/>
      <c r="Q1524" s="91"/>
      <c r="R1524" s="91"/>
      <c r="S1524" s="91"/>
      <c r="T1524" s="91"/>
      <c r="U1524" s="91"/>
      <c r="V1524" s="91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91"/>
      <c r="AL1524" s="91"/>
      <c r="AM1524" s="91"/>
      <c r="AN1524" s="91"/>
      <c r="AO1524" s="91"/>
      <c r="AP1524" s="91"/>
      <c r="AQ1524" s="91"/>
      <c r="AR1524" s="91"/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91"/>
      <c r="BC1524" s="91"/>
      <c r="BD1524" s="91"/>
      <c r="BE1524" s="91"/>
      <c r="BF1524" s="91"/>
      <c r="BG1524" s="91"/>
      <c r="BH1524" s="91"/>
      <c r="BI1524" s="91"/>
      <c r="BJ1524" s="91"/>
      <c r="BK1524" s="91"/>
      <c r="BL1524" s="91"/>
      <c r="BM1524" s="91"/>
      <c r="BN1524" s="91"/>
      <c r="BO1524" s="91"/>
      <c r="BP1524" s="91"/>
      <c r="BQ1524" s="93"/>
    </row>
    <row r="1525" s="34" customFormat="1" ht="14.25" spans="1:69">
      <c r="A1525" s="83">
        <v>44341</v>
      </c>
      <c r="B1525" s="82" t="s">
        <v>51</v>
      </c>
      <c r="C1525" s="84" t="s">
        <v>17</v>
      </c>
      <c r="D1525" s="85">
        <f t="shared" si="2085"/>
        <v>308.26140567201</v>
      </c>
      <c r="E1525" s="88">
        <v>811</v>
      </c>
      <c r="F1525" s="88">
        <v>800</v>
      </c>
      <c r="G1525" s="86">
        <v>0</v>
      </c>
      <c r="H1525" s="67">
        <f t="shared" ref="H1525" si="2094">IF(C1525="BUY",(F1525-E1525)*D1525,(E1525-F1525)*D1525)</f>
        <v>-3390.87546239211</v>
      </c>
      <c r="I1525" s="67" t="str">
        <f t="shared" ref="I1525" si="2095">IF(G1525=0,"0.00",IF(C1525="BUY",(G1525-F1525)*D1525,(F1525-G1525)*D1525))</f>
        <v>0.00</v>
      </c>
      <c r="J1525" s="67">
        <f t="shared" si="2080"/>
        <v>-3390.87546239211</v>
      </c>
      <c r="K1525" s="90"/>
      <c r="L1525" s="91"/>
      <c r="M1525" s="91"/>
      <c r="N1525" s="91"/>
      <c r="O1525" s="91"/>
      <c r="P1525" s="91"/>
      <c r="Q1525" s="91"/>
      <c r="R1525" s="91"/>
      <c r="S1525" s="91"/>
      <c r="T1525" s="91"/>
      <c r="U1525" s="91"/>
      <c r="V1525" s="91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91"/>
      <c r="AL1525" s="91"/>
      <c r="AM1525" s="91"/>
      <c r="AN1525" s="91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  <c r="BF1525" s="91"/>
      <c r="BG1525" s="91"/>
      <c r="BH1525" s="91"/>
      <c r="BI1525" s="91"/>
      <c r="BJ1525" s="91"/>
      <c r="BK1525" s="91"/>
      <c r="BL1525" s="91"/>
      <c r="BM1525" s="91"/>
      <c r="BN1525" s="91"/>
      <c r="BO1525" s="91"/>
      <c r="BP1525" s="91"/>
      <c r="BQ1525" s="93"/>
    </row>
    <row r="1526" s="34" customFormat="1" ht="14.25" spans="1:69">
      <c r="A1526" s="83">
        <v>44336</v>
      </c>
      <c r="B1526" s="82" t="s">
        <v>548</v>
      </c>
      <c r="C1526" s="84" t="s">
        <v>17</v>
      </c>
      <c r="D1526" s="85">
        <f t="shared" si="2085"/>
        <v>230.414746543779</v>
      </c>
      <c r="E1526" s="88">
        <v>1085</v>
      </c>
      <c r="F1526" s="88">
        <v>1085</v>
      </c>
      <c r="G1526" s="86">
        <v>0</v>
      </c>
      <c r="H1526" s="67">
        <f t="shared" ref="H1526" si="2096">IF(C1526="BUY",(F1526-E1526)*D1526,(E1526-F1526)*D1526)</f>
        <v>0</v>
      </c>
      <c r="I1526" s="67" t="str">
        <f t="shared" ref="I1526" si="2097">IF(G1526=0,"0.00",IF(C1526="BUY",(G1526-F1526)*D1526,(F1526-G1526)*D1526))</f>
        <v>0.00</v>
      </c>
      <c r="J1526" s="67">
        <f t="shared" si="2080"/>
        <v>0</v>
      </c>
      <c r="K1526" s="90"/>
      <c r="L1526" s="91"/>
      <c r="M1526" s="91"/>
      <c r="N1526" s="91"/>
      <c r="O1526" s="91"/>
      <c r="P1526" s="91"/>
      <c r="Q1526" s="91"/>
      <c r="R1526" s="91"/>
      <c r="S1526" s="91"/>
      <c r="T1526" s="91"/>
      <c r="U1526" s="91"/>
      <c r="V1526" s="91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91"/>
      <c r="AL1526" s="91"/>
      <c r="AM1526" s="91"/>
      <c r="AN1526" s="91"/>
      <c r="AO1526" s="91"/>
      <c r="AP1526" s="91"/>
      <c r="AQ1526" s="91"/>
      <c r="AR1526" s="91"/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91"/>
      <c r="BC1526" s="91"/>
      <c r="BD1526" s="91"/>
      <c r="BE1526" s="91"/>
      <c r="BF1526" s="91"/>
      <c r="BG1526" s="91"/>
      <c r="BH1526" s="91"/>
      <c r="BI1526" s="91"/>
      <c r="BJ1526" s="91"/>
      <c r="BK1526" s="91"/>
      <c r="BL1526" s="91"/>
      <c r="BM1526" s="91"/>
      <c r="BN1526" s="91"/>
      <c r="BO1526" s="91"/>
      <c r="BP1526" s="91"/>
      <c r="BQ1526" s="93"/>
    </row>
    <row r="1527" s="34" customFormat="1" ht="14.25" spans="1:69">
      <c r="A1527" s="83">
        <v>44336</v>
      </c>
      <c r="B1527" s="82" t="s">
        <v>51</v>
      </c>
      <c r="C1527" s="84" t="s">
        <v>17</v>
      </c>
      <c r="D1527" s="85">
        <f t="shared" si="2085"/>
        <v>314.465408805031</v>
      </c>
      <c r="E1527" s="88">
        <v>795</v>
      </c>
      <c r="F1527" s="88">
        <v>820</v>
      </c>
      <c r="G1527" s="86">
        <v>0</v>
      </c>
      <c r="H1527" s="67">
        <f t="shared" ref="H1527" si="2098">IF(C1527="BUY",(F1527-E1527)*D1527,(E1527-F1527)*D1527)</f>
        <v>7861.63522012579</v>
      </c>
      <c r="I1527" s="67" t="str">
        <f t="shared" ref="I1527" si="2099">IF(G1527=0,"0.00",IF(C1527="BUY",(G1527-F1527)*D1527,(F1527-G1527)*D1527))</f>
        <v>0.00</v>
      </c>
      <c r="J1527" s="67">
        <f t="shared" si="2080"/>
        <v>7861.63522012579</v>
      </c>
      <c r="K1527" s="90"/>
      <c r="L1527" s="91"/>
      <c r="M1527" s="91"/>
      <c r="N1527" s="91"/>
      <c r="O1527" s="91"/>
      <c r="P1527" s="91"/>
      <c r="Q1527" s="91"/>
      <c r="R1527" s="91"/>
      <c r="S1527" s="91"/>
      <c r="T1527" s="91"/>
      <c r="U1527" s="91"/>
      <c r="V1527" s="91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91"/>
      <c r="AL1527" s="91"/>
      <c r="AM1527" s="91"/>
      <c r="AN1527" s="91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  <c r="BF1527" s="91"/>
      <c r="BG1527" s="91"/>
      <c r="BH1527" s="91"/>
      <c r="BI1527" s="91"/>
      <c r="BJ1527" s="91"/>
      <c r="BK1527" s="91"/>
      <c r="BL1527" s="91"/>
      <c r="BM1527" s="91"/>
      <c r="BN1527" s="91"/>
      <c r="BO1527" s="91"/>
      <c r="BP1527" s="91"/>
      <c r="BQ1527" s="93"/>
    </row>
    <row r="1528" s="34" customFormat="1" ht="14.25" spans="1:69">
      <c r="A1528" s="83">
        <v>44336</v>
      </c>
      <c r="B1528" s="82" t="s">
        <v>51</v>
      </c>
      <c r="C1528" s="84" t="s">
        <v>17</v>
      </c>
      <c r="D1528" s="85">
        <f t="shared" si="2085"/>
        <v>322.58064516129</v>
      </c>
      <c r="E1528" s="88">
        <v>775</v>
      </c>
      <c r="F1528" s="88">
        <v>790</v>
      </c>
      <c r="G1528" s="86">
        <v>800</v>
      </c>
      <c r="H1528" s="67">
        <f t="shared" ref="H1528" si="2100">IF(C1528="BUY",(F1528-E1528)*D1528,(E1528-F1528)*D1528)</f>
        <v>4838.70967741935</v>
      </c>
      <c r="I1528" s="67">
        <f t="shared" ref="I1528" si="2101">IF(G1528=0,"0.00",IF(C1528="BUY",(G1528-F1528)*D1528,(F1528-G1528)*D1528))</f>
        <v>3225.8064516129</v>
      </c>
      <c r="J1528" s="67">
        <f t="shared" si="2080"/>
        <v>8064.51612903226</v>
      </c>
      <c r="K1528" s="90"/>
      <c r="L1528" s="91"/>
      <c r="M1528" s="91"/>
      <c r="N1528" s="91"/>
      <c r="O1528" s="91"/>
      <c r="P1528" s="91"/>
      <c r="Q1528" s="91"/>
      <c r="R1528" s="91"/>
      <c r="S1528" s="91"/>
      <c r="T1528" s="91"/>
      <c r="U1528" s="91"/>
      <c r="V1528" s="91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91"/>
      <c r="AL1528" s="91"/>
      <c r="AM1528" s="91"/>
      <c r="AN1528" s="91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  <c r="BF1528" s="91"/>
      <c r="BG1528" s="91"/>
      <c r="BH1528" s="91"/>
      <c r="BI1528" s="91"/>
      <c r="BJ1528" s="91"/>
      <c r="BK1528" s="91"/>
      <c r="BL1528" s="91"/>
      <c r="BM1528" s="91"/>
      <c r="BN1528" s="91"/>
      <c r="BO1528" s="91"/>
      <c r="BP1528" s="91"/>
      <c r="BQ1528" s="93"/>
    </row>
    <row r="1529" s="34" customFormat="1" ht="14.25" spans="1:69">
      <c r="A1529" s="83">
        <v>44335</v>
      </c>
      <c r="B1529" s="82" t="s">
        <v>411</v>
      </c>
      <c r="C1529" s="84" t="s">
        <v>17</v>
      </c>
      <c r="D1529" s="85">
        <f t="shared" si="2085"/>
        <v>375.93984962406</v>
      </c>
      <c r="E1529" s="88">
        <v>665</v>
      </c>
      <c r="F1529" s="88">
        <v>680</v>
      </c>
      <c r="G1529" s="86">
        <v>0</v>
      </c>
      <c r="H1529" s="67">
        <f t="shared" ref="H1529" si="2102">IF(C1529="BUY",(F1529-E1529)*D1529,(E1529-F1529)*D1529)</f>
        <v>5639.0977443609</v>
      </c>
      <c r="I1529" s="67" t="str">
        <f t="shared" ref="I1529" si="2103">IF(G1529=0,"0.00",IF(C1529="BUY",(G1529-F1529)*D1529,(F1529-G1529)*D1529))</f>
        <v>0.00</v>
      </c>
      <c r="J1529" s="67">
        <f t="shared" si="2080"/>
        <v>5639.0977443609</v>
      </c>
      <c r="K1529" s="90"/>
      <c r="L1529" s="91"/>
      <c r="M1529" s="91"/>
      <c r="N1529" s="91"/>
      <c r="O1529" s="91"/>
      <c r="P1529" s="91"/>
      <c r="Q1529" s="91"/>
      <c r="R1529" s="91"/>
      <c r="S1529" s="91"/>
      <c r="T1529" s="91"/>
      <c r="U1529" s="91"/>
      <c r="V1529" s="91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91"/>
      <c r="AL1529" s="91"/>
      <c r="AM1529" s="91"/>
      <c r="AN1529" s="91"/>
      <c r="AO1529" s="91"/>
      <c r="AP1529" s="91"/>
      <c r="AQ1529" s="91"/>
      <c r="AR1529" s="91"/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91"/>
      <c r="BC1529" s="91"/>
      <c r="BD1529" s="91"/>
      <c r="BE1529" s="91"/>
      <c r="BF1529" s="91"/>
      <c r="BG1529" s="91"/>
      <c r="BH1529" s="91"/>
      <c r="BI1529" s="91"/>
      <c r="BJ1529" s="91"/>
      <c r="BK1529" s="91"/>
      <c r="BL1529" s="91"/>
      <c r="BM1529" s="91"/>
      <c r="BN1529" s="91"/>
      <c r="BO1529" s="91"/>
      <c r="BP1529" s="91"/>
      <c r="BQ1529" s="93"/>
    </row>
    <row r="1530" s="34" customFormat="1" ht="14.25" spans="1:69">
      <c r="A1530" s="83">
        <v>44335</v>
      </c>
      <c r="B1530" s="82" t="s">
        <v>549</v>
      </c>
      <c r="C1530" s="84" t="s">
        <v>17</v>
      </c>
      <c r="D1530" s="85">
        <f t="shared" si="2085"/>
        <v>1579.27984838913</v>
      </c>
      <c r="E1530" s="88">
        <v>158.3</v>
      </c>
      <c r="F1530" s="88">
        <v>153.2</v>
      </c>
      <c r="G1530" s="86">
        <v>0</v>
      </c>
      <c r="H1530" s="67">
        <f t="shared" ref="H1530" si="2104">IF(C1530="BUY",(F1530-E1530)*D1530,(E1530-F1530)*D1530)</f>
        <v>-8054.32722678462</v>
      </c>
      <c r="I1530" s="67" t="str">
        <f t="shared" ref="I1530" si="2105">IF(G1530=0,"0.00",IF(C1530="BUY",(G1530-F1530)*D1530,(F1530-G1530)*D1530))</f>
        <v>0.00</v>
      </c>
      <c r="J1530" s="67">
        <f t="shared" si="2080"/>
        <v>-8054.32722678462</v>
      </c>
      <c r="K1530" s="90"/>
      <c r="L1530" s="91"/>
      <c r="M1530" s="91"/>
      <c r="N1530" s="91"/>
      <c r="O1530" s="91"/>
      <c r="P1530" s="91"/>
      <c r="Q1530" s="91"/>
      <c r="R1530" s="91"/>
      <c r="S1530" s="91"/>
      <c r="T1530" s="91"/>
      <c r="U1530" s="91"/>
      <c r="V1530" s="91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91"/>
      <c r="AL1530" s="91"/>
      <c r="AM1530" s="91"/>
      <c r="AN1530" s="91"/>
      <c r="AO1530" s="91"/>
      <c r="AP1530" s="91"/>
      <c r="AQ1530" s="91"/>
      <c r="AR1530" s="91"/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91"/>
      <c r="BC1530" s="91"/>
      <c r="BD1530" s="91"/>
      <c r="BE1530" s="91"/>
      <c r="BF1530" s="91"/>
      <c r="BG1530" s="91"/>
      <c r="BH1530" s="91"/>
      <c r="BI1530" s="91"/>
      <c r="BJ1530" s="91"/>
      <c r="BK1530" s="91"/>
      <c r="BL1530" s="91"/>
      <c r="BM1530" s="91"/>
      <c r="BN1530" s="91"/>
      <c r="BO1530" s="91"/>
      <c r="BP1530" s="91"/>
      <c r="BQ1530" s="93"/>
    </row>
    <row r="1531" s="34" customFormat="1" ht="14.25" spans="1:69">
      <c r="A1531" s="83">
        <v>44333</v>
      </c>
      <c r="B1531" s="82" t="s">
        <v>530</v>
      </c>
      <c r="C1531" s="84" t="s">
        <v>17</v>
      </c>
      <c r="D1531" s="85">
        <f t="shared" si="2085"/>
        <v>329.815303430079</v>
      </c>
      <c r="E1531" s="88">
        <v>758</v>
      </c>
      <c r="F1531" s="88">
        <v>775</v>
      </c>
      <c r="G1531" s="86">
        <v>0</v>
      </c>
      <c r="H1531" s="67">
        <f t="shared" ref="H1531" si="2106">IF(C1531="BUY",(F1531-E1531)*D1531,(E1531-F1531)*D1531)</f>
        <v>5606.86015831135</v>
      </c>
      <c r="I1531" s="67" t="str">
        <f t="shared" ref="I1531" si="2107">IF(G1531=0,"0.00",IF(C1531="BUY",(G1531-F1531)*D1531,(F1531-G1531)*D1531))</f>
        <v>0.00</v>
      </c>
      <c r="J1531" s="67">
        <f t="shared" si="2080"/>
        <v>5606.86015831135</v>
      </c>
      <c r="K1531" s="90"/>
      <c r="L1531" s="91"/>
      <c r="M1531" s="91"/>
      <c r="N1531" s="91"/>
      <c r="O1531" s="91"/>
      <c r="P1531" s="91"/>
      <c r="Q1531" s="91"/>
      <c r="R1531" s="91"/>
      <c r="S1531" s="91"/>
      <c r="T1531" s="91"/>
      <c r="U1531" s="91"/>
      <c r="V1531" s="91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91"/>
      <c r="AL1531" s="91"/>
      <c r="AM1531" s="91"/>
      <c r="AN1531" s="91"/>
      <c r="AO1531" s="91"/>
      <c r="AP1531" s="91"/>
      <c r="AQ1531" s="91"/>
      <c r="AR1531" s="91"/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91"/>
      <c r="BC1531" s="91"/>
      <c r="BD1531" s="91"/>
      <c r="BE1531" s="91"/>
      <c r="BF1531" s="91"/>
      <c r="BG1531" s="91"/>
      <c r="BH1531" s="91"/>
      <c r="BI1531" s="91"/>
      <c r="BJ1531" s="91"/>
      <c r="BK1531" s="91"/>
      <c r="BL1531" s="91"/>
      <c r="BM1531" s="91"/>
      <c r="BN1531" s="91"/>
      <c r="BO1531" s="91"/>
      <c r="BP1531" s="91"/>
      <c r="BQ1531" s="93"/>
    </row>
    <row r="1532" spans="1:11">
      <c r="A1532" s="104">
        <v>44333</v>
      </c>
      <c r="B1532" s="38" t="s">
        <v>411</v>
      </c>
      <c r="C1532" s="38" t="s">
        <v>17</v>
      </c>
      <c r="D1532" s="85">
        <f t="shared" si="2085"/>
        <v>384.615384615385</v>
      </c>
      <c r="E1532" s="41">
        <v>650</v>
      </c>
      <c r="F1532" s="41">
        <v>660</v>
      </c>
      <c r="G1532" s="41">
        <v>0</v>
      </c>
      <c r="H1532" s="67">
        <f t="shared" ref="H1532" si="2108">IF(C1532="BUY",(F1532-E1532)*D1532,(E1532-F1532)*D1532)</f>
        <v>3846.15384615385</v>
      </c>
      <c r="I1532" s="67" t="str">
        <f t="shared" ref="I1532" si="2109">IF(G1532=0,"0.00",IF(C1532="BUY",(G1532-F1532)*D1532,(F1532-G1532)*D1532))</f>
        <v>0.00</v>
      </c>
      <c r="J1532" s="67">
        <f t="shared" si="2080"/>
        <v>3846.15384615385</v>
      </c>
      <c r="K1532" s="103"/>
    </row>
    <row r="1533" s="34" customFormat="1" ht="14.25" spans="1:69">
      <c r="A1533" s="83">
        <v>44330</v>
      </c>
      <c r="B1533" s="82" t="s">
        <v>38</v>
      </c>
      <c r="C1533" s="100" t="s">
        <v>477</v>
      </c>
      <c r="D1533" s="85">
        <f t="shared" si="2085"/>
        <v>609.756097560976</v>
      </c>
      <c r="E1533" s="88">
        <v>410</v>
      </c>
      <c r="F1533" s="88">
        <v>405</v>
      </c>
      <c r="G1533" s="86">
        <v>400</v>
      </c>
      <c r="H1533" s="67">
        <f t="shared" ref="H1533" si="2110">IF(C1533="BUY",(F1533-E1533)*D1533,(E1533-F1533)*D1533)</f>
        <v>3048.78048780488</v>
      </c>
      <c r="I1533" s="67">
        <f t="shared" ref="I1533" si="2111">IF(G1533=0,"0.00",IF(C1533="BUY",(G1533-F1533)*D1533,(F1533-G1533)*D1533))</f>
        <v>3048.78048780488</v>
      </c>
      <c r="J1533" s="67">
        <f t="shared" si="2080"/>
        <v>6097.56097560976</v>
      </c>
      <c r="K1533" s="90"/>
      <c r="L1533" s="91"/>
      <c r="M1533" s="91"/>
      <c r="N1533" s="91"/>
      <c r="O1533" s="91"/>
      <c r="P1533" s="91"/>
      <c r="Q1533" s="91"/>
      <c r="R1533" s="91"/>
      <c r="S1533" s="91"/>
      <c r="T1533" s="91"/>
      <c r="U1533" s="91"/>
      <c r="V1533" s="91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91"/>
      <c r="AL1533" s="91"/>
      <c r="AM1533" s="91"/>
      <c r="AN1533" s="91"/>
      <c r="AO1533" s="91"/>
      <c r="AP1533" s="91"/>
      <c r="AQ1533" s="91"/>
      <c r="AR1533" s="91"/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91"/>
      <c r="BC1533" s="91"/>
      <c r="BD1533" s="91"/>
      <c r="BE1533" s="91"/>
      <c r="BF1533" s="91"/>
      <c r="BG1533" s="91"/>
      <c r="BH1533" s="91"/>
      <c r="BI1533" s="91"/>
      <c r="BJ1533" s="91"/>
      <c r="BK1533" s="91"/>
      <c r="BL1533" s="91"/>
      <c r="BM1533" s="91"/>
      <c r="BN1533" s="91"/>
      <c r="BO1533" s="91"/>
      <c r="BP1533" s="91"/>
      <c r="BQ1533" s="93"/>
    </row>
    <row r="1534" s="34" customFormat="1" ht="14.25" spans="1:69">
      <c r="A1534" s="83">
        <v>44328</v>
      </c>
      <c r="B1534" s="82" t="s">
        <v>469</v>
      </c>
      <c r="C1534" s="84" t="s">
        <v>17</v>
      </c>
      <c r="D1534" s="85">
        <f t="shared" si="2085"/>
        <v>207.46887966805</v>
      </c>
      <c r="E1534" s="88">
        <v>1205</v>
      </c>
      <c r="F1534" s="88">
        <v>1220</v>
      </c>
      <c r="G1534" s="86">
        <v>0</v>
      </c>
      <c r="H1534" s="67">
        <f t="shared" ref="H1534" si="2112">IF(C1534="BUY",(F1534-E1534)*D1534,(E1534-F1534)*D1534)</f>
        <v>3112.03319502075</v>
      </c>
      <c r="I1534" s="67" t="str">
        <f t="shared" ref="I1534" si="2113">IF(G1534=0,"0.00",IF(C1534="BUY",(G1534-F1534)*D1534,(F1534-G1534)*D1534))</f>
        <v>0.00</v>
      </c>
      <c r="J1534" s="67">
        <f t="shared" si="2080"/>
        <v>3112.03319502075</v>
      </c>
      <c r="K1534" s="90"/>
      <c r="L1534" s="91"/>
      <c r="M1534" s="91"/>
      <c r="N1534" s="91"/>
      <c r="O1534" s="91"/>
      <c r="P1534" s="91"/>
      <c r="Q1534" s="91"/>
      <c r="R1534" s="91"/>
      <c r="S1534" s="91"/>
      <c r="T1534" s="91"/>
      <c r="U1534" s="91"/>
      <c r="V1534" s="91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91"/>
      <c r="AL1534" s="91"/>
      <c r="AM1534" s="91"/>
      <c r="AN1534" s="91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  <c r="BF1534" s="91"/>
      <c r="BG1534" s="91"/>
      <c r="BH1534" s="91"/>
      <c r="BI1534" s="91"/>
      <c r="BJ1534" s="91"/>
      <c r="BK1534" s="91"/>
      <c r="BL1534" s="91"/>
      <c r="BM1534" s="91"/>
      <c r="BN1534" s="91"/>
      <c r="BO1534" s="91"/>
      <c r="BP1534" s="91"/>
      <c r="BQ1534" s="93"/>
    </row>
    <row r="1535" s="34" customFormat="1" ht="14.25" spans="1:69">
      <c r="A1535" s="83">
        <v>44327</v>
      </c>
      <c r="B1535" s="82" t="s">
        <v>512</v>
      </c>
      <c r="C1535" s="84" t="s">
        <v>17</v>
      </c>
      <c r="D1535" s="85">
        <f t="shared" si="2085"/>
        <v>214.004451292587</v>
      </c>
      <c r="E1535" s="88">
        <v>1168.2</v>
      </c>
      <c r="F1535" s="88">
        <v>1188</v>
      </c>
      <c r="G1535" s="86">
        <v>1220</v>
      </c>
      <c r="H1535" s="67">
        <f t="shared" ref="H1535" si="2114">IF(C1535="BUY",(F1535-E1535)*D1535,(E1535-F1535)*D1535)</f>
        <v>4237.28813559321</v>
      </c>
      <c r="I1535" s="67">
        <f t="shared" ref="I1535" si="2115">IF(G1535=0,"0.00",IF(C1535="BUY",(G1535-F1535)*D1535,(F1535-G1535)*D1535))</f>
        <v>6848.14244136278</v>
      </c>
      <c r="J1535" s="67">
        <f t="shared" si="2080"/>
        <v>11085.430576956</v>
      </c>
      <c r="K1535" s="90"/>
      <c r="L1535" s="91"/>
      <c r="M1535" s="91"/>
      <c r="N1535" s="91"/>
      <c r="O1535" s="91"/>
      <c r="P1535" s="91"/>
      <c r="Q1535" s="91"/>
      <c r="R1535" s="91"/>
      <c r="S1535" s="91"/>
      <c r="T1535" s="91"/>
      <c r="U1535" s="91"/>
      <c r="V1535" s="91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91"/>
      <c r="AL1535" s="91"/>
      <c r="AM1535" s="91"/>
      <c r="AN1535" s="91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  <c r="BF1535" s="91"/>
      <c r="BG1535" s="91"/>
      <c r="BH1535" s="91"/>
      <c r="BI1535" s="91"/>
      <c r="BJ1535" s="91"/>
      <c r="BK1535" s="91"/>
      <c r="BL1535" s="91"/>
      <c r="BM1535" s="91"/>
      <c r="BN1535" s="91"/>
      <c r="BO1535" s="91"/>
      <c r="BP1535" s="91"/>
      <c r="BQ1535" s="93"/>
    </row>
    <row r="1536" spans="1:11">
      <c r="A1536" s="104">
        <v>44326</v>
      </c>
      <c r="B1536" s="38" t="s">
        <v>411</v>
      </c>
      <c r="C1536" s="38" t="s">
        <v>17</v>
      </c>
      <c r="D1536" s="85">
        <f t="shared" si="2085"/>
        <v>416.666666666667</v>
      </c>
      <c r="E1536" s="41">
        <v>600</v>
      </c>
      <c r="F1536" s="41">
        <v>608</v>
      </c>
      <c r="G1536" s="41">
        <v>0</v>
      </c>
      <c r="H1536" s="67">
        <f t="shared" ref="H1536" si="2116">IF(C1536="BUY",(F1536-E1536)*D1536,(E1536-F1536)*D1536)</f>
        <v>3333.33333333333</v>
      </c>
      <c r="I1536" s="67" t="str">
        <f t="shared" ref="I1536" si="2117">IF(G1536=0,"0.00",IF(C1536="BUY",(G1536-F1536)*D1536,(F1536-G1536)*D1536))</f>
        <v>0.00</v>
      </c>
      <c r="J1536" s="67">
        <f t="shared" si="2080"/>
        <v>3333.33333333333</v>
      </c>
      <c r="K1536" s="103"/>
    </row>
    <row r="1537" spans="1:11">
      <c r="A1537" s="104">
        <v>44326</v>
      </c>
      <c r="B1537" s="38" t="s">
        <v>411</v>
      </c>
      <c r="C1537" s="38" t="s">
        <v>17</v>
      </c>
      <c r="D1537" s="85">
        <f t="shared" si="2085"/>
        <v>416.666666666667</v>
      </c>
      <c r="E1537" s="41">
        <v>600</v>
      </c>
      <c r="F1537" s="41">
        <v>608</v>
      </c>
      <c r="G1537" s="41">
        <v>0</v>
      </c>
      <c r="H1537" s="67">
        <f t="shared" ref="H1537" si="2118">IF(C1537="BUY",(F1537-E1537)*D1537,(E1537-F1537)*D1537)</f>
        <v>3333.33333333333</v>
      </c>
      <c r="I1537" s="67" t="str">
        <f t="shared" ref="I1537" si="2119">IF(G1537=0,"0.00",IF(C1537="BUY",(G1537-F1537)*D1537,(F1537-G1537)*D1537))</f>
        <v>0.00</v>
      </c>
      <c r="J1537" s="67">
        <f t="shared" si="2080"/>
        <v>3333.33333333333</v>
      </c>
      <c r="K1537" s="103"/>
    </row>
    <row r="1538" spans="1:11">
      <c r="A1538" s="104">
        <v>44323</v>
      </c>
      <c r="B1538" s="38" t="s">
        <v>469</v>
      </c>
      <c r="C1538" s="38" t="s">
        <v>17</v>
      </c>
      <c r="D1538" s="85">
        <f t="shared" si="2085"/>
        <v>190.839694656489</v>
      </c>
      <c r="E1538" s="41">
        <v>1310</v>
      </c>
      <c r="F1538" s="41">
        <v>1298.2</v>
      </c>
      <c r="G1538" s="41">
        <v>0</v>
      </c>
      <c r="H1538" s="67">
        <f t="shared" ref="H1538" si="2120">IF(C1538="BUY",(F1538-E1538)*D1538,(E1538-F1538)*D1538)</f>
        <v>-2251.90839694656</v>
      </c>
      <c r="I1538" s="67" t="str">
        <f t="shared" ref="I1538" si="2121">IF(G1538=0,"0.00",IF(C1538="BUY",(G1538-F1538)*D1538,(F1538-G1538)*D1538))</f>
        <v>0.00</v>
      </c>
      <c r="J1538" s="67">
        <f t="shared" si="2080"/>
        <v>-2251.90839694656</v>
      </c>
      <c r="K1538" s="103"/>
    </row>
    <row r="1539" spans="1:11">
      <c r="A1539" s="104">
        <v>44323</v>
      </c>
      <c r="B1539" s="38" t="s">
        <v>411</v>
      </c>
      <c r="C1539" s="38" t="s">
        <v>17</v>
      </c>
      <c r="D1539" s="85">
        <f t="shared" si="2085"/>
        <v>420.168067226891</v>
      </c>
      <c r="E1539" s="41">
        <v>595</v>
      </c>
      <c r="F1539" s="41">
        <v>600</v>
      </c>
      <c r="G1539" s="41">
        <v>605</v>
      </c>
      <c r="H1539" s="67">
        <f t="shared" ref="H1539" si="2122">IF(C1539="BUY",(F1539-E1539)*D1539,(E1539-F1539)*D1539)</f>
        <v>2100.84033613445</v>
      </c>
      <c r="I1539" s="67">
        <f t="shared" ref="I1539" si="2123">IF(G1539=0,"0.00",IF(C1539="BUY",(G1539-F1539)*D1539,(F1539-G1539)*D1539))</f>
        <v>2100.84033613445</v>
      </c>
      <c r="J1539" s="67">
        <f t="shared" si="2080"/>
        <v>4201.68067226891</v>
      </c>
      <c r="K1539" s="103"/>
    </row>
    <row r="1540" spans="1:11">
      <c r="A1540" s="104">
        <v>44323</v>
      </c>
      <c r="B1540" s="38" t="s">
        <v>550</v>
      </c>
      <c r="C1540" s="38" t="s">
        <v>17</v>
      </c>
      <c r="D1540" s="85">
        <f t="shared" si="2085"/>
        <v>303.766707168894</v>
      </c>
      <c r="E1540" s="41">
        <v>823</v>
      </c>
      <c r="F1540" s="41">
        <v>838</v>
      </c>
      <c r="G1540" s="41">
        <v>850</v>
      </c>
      <c r="H1540" s="67">
        <f t="shared" ref="H1540" si="2124">IF(C1540="BUY",(F1540-E1540)*D1540,(E1540-F1540)*D1540)</f>
        <v>4556.50060753341</v>
      </c>
      <c r="I1540" s="67">
        <f t="shared" ref="I1540" si="2125">IF(G1540=0,"0.00",IF(C1540="BUY",(G1540-F1540)*D1540,(F1540-G1540)*D1540))</f>
        <v>3645.20048602673</v>
      </c>
      <c r="J1540" s="67">
        <f t="shared" si="2080"/>
        <v>8201.70109356015</v>
      </c>
      <c r="K1540" s="103"/>
    </row>
    <row r="1541" spans="1:11">
      <c r="A1541" s="104">
        <v>44322</v>
      </c>
      <c r="B1541" s="38" t="s">
        <v>411</v>
      </c>
      <c r="C1541" s="38" t="s">
        <v>17</v>
      </c>
      <c r="D1541" s="85">
        <f t="shared" si="2085"/>
        <v>420.168067226891</v>
      </c>
      <c r="E1541" s="41">
        <v>595</v>
      </c>
      <c r="F1541" s="41">
        <v>595</v>
      </c>
      <c r="G1541" s="41">
        <v>0</v>
      </c>
      <c r="H1541" s="67">
        <f t="shared" ref="H1541" si="2126">IF(C1541="BUY",(F1541-E1541)*D1541,(E1541-F1541)*D1541)</f>
        <v>0</v>
      </c>
      <c r="I1541" s="67" t="str">
        <f t="shared" ref="I1541" si="2127">IF(G1541=0,"0.00",IF(C1541="BUY",(G1541-F1541)*D1541,(F1541-G1541)*D1541))</f>
        <v>0.00</v>
      </c>
      <c r="J1541" s="67">
        <f t="shared" si="2080"/>
        <v>0</v>
      </c>
      <c r="K1541" s="103"/>
    </row>
    <row r="1542" spans="1:11">
      <c r="A1542" s="104">
        <v>44322</v>
      </c>
      <c r="B1542" s="38" t="s">
        <v>411</v>
      </c>
      <c r="C1542" s="38" t="s">
        <v>17</v>
      </c>
      <c r="D1542" s="85">
        <f t="shared" si="2085"/>
        <v>450.45045045045</v>
      </c>
      <c r="E1542" s="41">
        <v>555</v>
      </c>
      <c r="F1542" s="41">
        <v>565</v>
      </c>
      <c r="G1542" s="41">
        <v>582</v>
      </c>
      <c r="H1542" s="67">
        <f t="shared" ref="H1542" si="2128">IF(C1542="BUY",(F1542-E1542)*D1542,(E1542-F1542)*D1542)</f>
        <v>4504.5045045045</v>
      </c>
      <c r="I1542" s="67">
        <f t="shared" ref="I1542" si="2129">IF(G1542=0,"0.00",IF(C1542="BUY",(G1542-F1542)*D1542,(F1542-G1542)*D1542))</f>
        <v>7657.65765765766</v>
      </c>
      <c r="J1542" s="67">
        <f t="shared" si="2080"/>
        <v>12162.1621621622</v>
      </c>
      <c r="K1542" s="103"/>
    </row>
    <row r="1543" spans="1:11">
      <c r="A1543" s="104">
        <v>44321</v>
      </c>
      <c r="B1543" s="38" t="s">
        <v>411</v>
      </c>
      <c r="C1543" s="38" t="s">
        <v>17</v>
      </c>
      <c r="D1543" s="85">
        <f t="shared" si="2085"/>
        <v>462.962962962963</v>
      </c>
      <c r="E1543" s="41">
        <v>540</v>
      </c>
      <c r="F1543" s="41">
        <v>550</v>
      </c>
      <c r="G1543" s="41">
        <v>0</v>
      </c>
      <c r="H1543" s="67">
        <f t="shared" ref="H1543:H1549" si="2130">IF(C1543="BUY",(F1543-E1543)*D1543,(E1543-F1543)*D1543)</f>
        <v>4629.62962962963</v>
      </c>
      <c r="I1543" s="67" t="str">
        <f t="shared" ref="I1543:I1547" si="2131">IF(G1543=0,"0.00",IF(C1543="BUY",(G1543-F1543)*D1543,(F1543-G1543)*D1543))</f>
        <v>0.00</v>
      </c>
      <c r="J1543" s="67">
        <f t="shared" si="2080"/>
        <v>4629.62962962963</v>
      </c>
      <c r="K1543" s="103"/>
    </row>
    <row r="1544" spans="1:11">
      <c r="A1544" s="104">
        <v>44320</v>
      </c>
      <c r="B1544" s="38" t="s">
        <v>534</v>
      </c>
      <c r="C1544" s="38" t="s">
        <v>17</v>
      </c>
      <c r="D1544" s="85">
        <f t="shared" si="2085"/>
        <v>420.168067226891</v>
      </c>
      <c r="E1544" s="41">
        <v>595</v>
      </c>
      <c r="F1544" s="41">
        <v>600</v>
      </c>
      <c r="G1544" s="41">
        <v>605</v>
      </c>
      <c r="H1544" s="67">
        <f t="shared" si="2130"/>
        <v>2100.84033613445</v>
      </c>
      <c r="I1544" s="67">
        <f t="shared" si="2131"/>
        <v>2100.84033613445</v>
      </c>
      <c r="J1544" s="67">
        <f t="shared" si="2080"/>
        <v>4201.68067226891</v>
      </c>
      <c r="K1544" s="103"/>
    </row>
    <row r="1545" spans="1:11">
      <c r="A1545" s="104">
        <v>44319</v>
      </c>
      <c r="B1545" s="38" t="s">
        <v>278</v>
      </c>
      <c r="C1545" s="38" t="s">
        <v>17</v>
      </c>
      <c r="D1545" s="85">
        <f t="shared" si="2085"/>
        <v>999.600159936026</v>
      </c>
      <c r="E1545" s="41">
        <v>250.1</v>
      </c>
      <c r="F1545" s="41">
        <v>253</v>
      </c>
      <c r="G1545" s="41">
        <v>256</v>
      </c>
      <c r="H1545" s="67">
        <f t="shared" si="2130"/>
        <v>2898.84046381448</v>
      </c>
      <c r="I1545" s="67">
        <f t="shared" si="2131"/>
        <v>2998.80047980808</v>
      </c>
      <c r="J1545" s="67">
        <f t="shared" si="2080"/>
        <v>5897.64094362256</v>
      </c>
      <c r="K1545" s="103"/>
    </row>
    <row r="1546" spans="1:11">
      <c r="A1546" s="104">
        <v>44319</v>
      </c>
      <c r="B1546" s="38" t="s">
        <v>469</v>
      </c>
      <c r="C1546" s="38" t="s">
        <v>17</v>
      </c>
      <c r="D1546" s="85">
        <f t="shared" si="2085"/>
        <v>204.918032786885</v>
      </c>
      <c r="E1546" s="41">
        <v>1220</v>
      </c>
      <c r="F1546" s="41">
        <v>1232</v>
      </c>
      <c r="G1546" s="41">
        <v>1253</v>
      </c>
      <c r="H1546" s="67">
        <f t="shared" si="2130"/>
        <v>2459.01639344262</v>
      </c>
      <c r="I1546" s="67">
        <f t="shared" si="2131"/>
        <v>4303.27868852459</v>
      </c>
      <c r="J1546" s="67">
        <f t="shared" si="2080"/>
        <v>6762.29508196721</v>
      </c>
      <c r="K1546" s="103"/>
    </row>
    <row r="1547" spans="1:11">
      <c r="A1547" s="104">
        <v>44315</v>
      </c>
      <c r="B1547" s="38" t="s">
        <v>238</v>
      </c>
      <c r="C1547" s="38" t="s">
        <v>17</v>
      </c>
      <c r="D1547" s="85">
        <f t="shared" si="2085"/>
        <v>336.927223719677</v>
      </c>
      <c r="E1547" s="41">
        <v>742</v>
      </c>
      <c r="F1547" s="41">
        <v>753</v>
      </c>
      <c r="G1547" s="41">
        <v>765</v>
      </c>
      <c r="H1547" s="67">
        <f t="shared" si="2130"/>
        <v>3706.19946091644</v>
      </c>
      <c r="I1547" s="67">
        <f t="shared" si="2131"/>
        <v>4043.12668463612</v>
      </c>
      <c r="J1547" s="67">
        <f t="shared" si="2080"/>
        <v>7749.32614555256</v>
      </c>
      <c r="K1547" s="103"/>
    </row>
    <row r="1548" s="34" customFormat="1" ht="14.25" spans="1:69">
      <c r="A1548" s="83">
        <v>44313</v>
      </c>
      <c r="B1548" s="82" t="s">
        <v>551</v>
      </c>
      <c r="C1548" s="84" t="s">
        <v>17</v>
      </c>
      <c r="D1548" s="85">
        <f t="shared" si="2085"/>
        <v>357.142857142857</v>
      </c>
      <c r="E1548" s="88">
        <v>700</v>
      </c>
      <c r="F1548" s="88">
        <v>710</v>
      </c>
      <c r="G1548" s="86">
        <v>0</v>
      </c>
      <c r="H1548" s="67">
        <f t="shared" si="2130"/>
        <v>3571.42857142857</v>
      </c>
      <c r="I1548" s="67" t="str">
        <f t="shared" ref="I1548" si="2132">IF(G1548=0,"0.00",IF(C1548="BUY",(G1548-F1548)*D1548,(F1548-G1548)*D1548))</f>
        <v>0.00</v>
      </c>
      <c r="J1548" s="67">
        <f t="shared" si="2080"/>
        <v>3571.42857142857</v>
      </c>
      <c r="K1548" s="90"/>
      <c r="L1548" s="91"/>
      <c r="M1548" s="91"/>
      <c r="N1548" s="91"/>
      <c r="O1548" s="91"/>
      <c r="P1548" s="91"/>
      <c r="Q1548" s="91"/>
      <c r="R1548" s="91"/>
      <c r="S1548" s="91"/>
      <c r="T1548" s="91"/>
      <c r="U1548" s="91"/>
      <c r="V1548" s="91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91"/>
      <c r="AL1548" s="91"/>
      <c r="AM1548" s="91"/>
      <c r="AN1548" s="91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  <c r="BF1548" s="91"/>
      <c r="BG1548" s="91"/>
      <c r="BH1548" s="91"/>
      <c r="BI1548" s="91"/>
      <c r="BJ1548" s="91"/>
      <c r="BK1548" s="91"/>
      <c r="BL1548" s="91"/>
      <c r="BM1548" s="91"/>
      <c r="BN1548" s="91"/>
      <c r="BO1548" s="91"/>
      <c r="BP1548" s="91"/>
      <c r="BQ1548" s="93"/>
    </row>
    <row r="1549" spans="1:11">
      <c r="A1549" s="83">
        <v>44313</v>
      </c>
      <c r="B1549" s="82" t="s">
        <v>38</v>
      </c>
      <c r="C1549" s="100" t="s">
        <v>552</v>
      </c>
      <c r="D1549" s="85">
        <f t="shared" si="2085"/>
        <v>554.323725055432</v>
      </c>
      <c r="E1549" s="41">
        <v>451</v>
      </c>
      <c r="F1549" s="41">
        <v>456</v>
      </c>
      <c r="G1549" s="101">
        <v>0</v>
      </c>
      <c r="H1549" s="67">
        <f t="shared" si="2130"/>
        <v>-2771.61862527716</v>
      </c>
      <c r="I1549" s="66">
        <v>0</v>
      </c>
      <c r="J1549" s="67">
        <f t="shared" si="2080"/>
        <v>-2771.61862527716</v>
      </c>
      <c r="K1549" s="103"/>
    </row>
    <row r="1550" s="34" customFormat="1" ht="14.25" spans="1:69">
      <c r="A1550" s="83">
        <v>44312</v>
      </c>
      <c r="B1550" s="82" t="s">
        <v>38</v>
      </c>
      <c r="C1550" s="84" t="s">
        <v>17</v>
      </c>
      <c r="D1550" s="85">
        <f t="shared" si="2085"/>
        <v>557.786702365016</v>
      </c>
      <c r="E1550" s="88">
        <v>448.2</v>
      </c>
      <c r="F1550" s="88">
        <v>442</v>
      </c>
      <c r="G1550" s="86">
        <v>0</v>
      </c>
      <c r="H1550" s="67">
        <f t="shared" ref="H1550" si="2133">IF(C1550="BUY",(F1550-E1550)*D1550,(E1550-F1550)*D1550)</f>
        <v>-3458.27755466309</v>
      </c>
      <c r="I1550" s="67" t="str">
        <f t="shared" ref="I1550" si="2134">IF(G1550=0,"0.00",IF(C1550="BUY",(G1550-F1550)*D1550,(F1550-G1550)*D1550))</f>
        <v>0.00</v>
      </c>
      <c r="J1550" s="67">
        <f t="shared" si="2080"/>
        <v>-3458.27755466309</v>
      </c>
      <c r="K1550" s="90"/>
      <c r="L1550" s="91"/>
      <c r="M1550" s="91"/>
      <c r="N1550" s="91"/>
      <c r="O1550" s="91"/>
      <c r="P1550" s="91"/>
      <c r="Q1550" s="91"/>
      <c r="R1550" s="91"/>
      <c r="S1550" s="91"/>
      <c r="T1550" s="91"/>
      <c r="U1550" s="91"/>
      <c r="V1550" s="91"/>
      <c r="W1550" s="91"/>
      <c r="X1550" s="91"/>
      <c r="Y1550" s="91"/>
      <c r="Z1550" s="91"/>
      <c r="AA1550" s="91"/>
      <c r="AB1550" s="91"/>
      <c r="AC1550" s="91"/>
      <c r="AD1550" s="91"/>
      <c r="AE1550" s="91"/>
      <c r="AF1550" s="91"/>
      <c r="AG1550" s="91"/>
      <c r="AH1550" s="91"/>
      <c r="AI1550" s="91"/>
      <c r="AJ1550" s="91"/>
      <c r="AK1550" s="91"/>
      <c r="AL1550" s="91"/>
      <c r="AM1550" s="91"/>
      <c r="AN1550" s="91"/>
      <c r="AO1550" s="91"/>
      <c r="AP1550" s="91"/>
      <c r="AQ1550" s="91"/>
      <c r="AR1550" s="91"/>
      <c r="AS1550" s="91"/>
      <c r="AT1550" s="91"/>
      <c r="AU1550" s="91"/>
      <c r="AV1550" s="91"/>
      <c r="AW1550" s="91"/>
      <c r="AX1550" s="91"/>
      <c r="AY1550" s="91"/>
      <c r="AZ1550" s="91"/>
      <c r="BA1550" s="91"/>
      <c r="BB1550" s="91"/>
      <c r="BC1550" s="91"/>
      <c r="BD1550" s="91"/>
      <c r="BE1550" s="91"/>
      <c r="BF1550" s="91"/>
      <c r="BG1550" s="91"/>
      <c r="BH1550" s="91"/>
      <c r="BI1550" s="91"/>
      <c r="BJ1550" s="91"/>
      <c r="BK1550" s="91"/>
      <c r="BL1550" s="91"/>
      <c r="BM1550" s="91"/>
      <c r="BN1550" s="91"/>
      <c r="BO1550" s="91"/>
      <c r="BP1550" s="91"/>
      <c r="BQ1550" s="93"/>
    </row>
    <row r="1551" s="34" customFormat="1" ht="14.25" spans="1:69">
      <c r="A1551" s="83">
        <v>44312</v>
      </c>
      <c r="B1551" s="82" t="s">
        <v>141</v>
      </c>
      <c r="C1551" s="84" t="s">
        <v>17</v>
      </c>
      <c r="D1551" s="85">
        <f t="shared" si="2085"/>
        <v>193.798449612403</v>
      </c>
      <c r="E1551" s="88">
        <v>1290</v>
      </c>
      <c r="F1551" s="88">
        <v>1301</v>
      </c>
      <c r="G1551" s="86">
        <v>0</v>
      </c>
      <c r="H1551" s="67">
        <f t="shared" ref="H1551" si="2135">IF(C1551="BUY",(F1551-E1551)*D1551,(E1551-F1551)*D1551)</f>
        <v>2131.78294573643</v>
      </c>
      <c r="I1551" s="67" t="str">
        <f t="shared" ref="I1551" si="2136">IF(G1551=0,"0.00",IF(C1551="BUY",(G1551-F1551)*D1551,(F1551-G1551)*D1551))</f>
        <v>0.00</v>
      </c>
      <c r="J1551" s="67">
        <f t="shared" si="2080"/>
        <v>2131.78294573643</v>
      </c>
      <c r="K1551" s="90"/>
      <c r="L1551" s="91"/>
      <c r="M1551" s="91"/>
      <c r="N1551" s="91"/>
      <c r="O1551" s="91"/>
      <c r="P1551" s="91"/>
      <c r="Q1551" s="91"/>
      <c r="R1551" s="91"/>
      <c r="S1551" s="91"/>
      <c r="T1551" s="91"/>
      <c r="U1551" s="91"/>
      <c r="V1551" s="91"/>
      <c r="W1551" s="91"/>
      <c r="X1551" s="91"/>
      <c r="Y1551" s="91"/>
      <c r="Z1551" s="91"/>
      <c r="AA1551" s="91"/>
      <c r="AB1551" s="91"/>
      <c r="AC1551" s="91"/>
      <c r="AD1551" s="91"/>
      <c r="AE1551" s="91"/>
      <c r="AF1551" s="91"/>
      <c r="AG1551" s="91"/>
      <c r="AH1551" s="91"/>
      <c r="AI1551" s="91"/>
      <c r="AJ1551" s="91"/>
      <c r="AK1551" s="91"/>
      <c r="AL1551" s="91"/>
      <c r="AM1551" s="91"/>
      <c r="AN1551" s="91"/>
      <c r="AO1551" s="91"/>
      <c r="AP1551" s="91"/>
      <c r="AQ1551" s="91"/>
      <c r="AR1551" s="91"/>
      <c r="AS1551" s="91"/>
      <c r="AT1551" s="91"/>
      <c r="AU1551" s="91"/>
      <c r="AV1551" s="91"/>
      <c r="AW1551" s="91"/>
      <c r="AX1551" s="91"/>
      <c r="AY1551" s="91"/>
      <c r="AZ1551" s="91"/>
      <c r="BA1551" s="91"/>
      <c r="BB1551" s="91"/>
      <c r="BC1551" s="91"/>
      <c r="BD1551" s="91"/>
      <c r="BE1551" s="91"/>
      <c r="BF1551" s="91"/>
      <c r="BG1551" s="91"/>
      <c r="BH1551" s="91"/>
      <c r="BI1551" s="91"/>
      <c r="BJ1551" s="91"/>
      <c r="BK1551" s="91"/>
      <c r="BL1551" s="91"/>
      <c r="BM1551" s="91"/>
      <c r="BN1551" s="91"/>
      <c r="BO1551" s="91"/>
      <c r="BP1551" s="91"/>
      <c r="BQ1551" s="93"/>
    </row>
    <row r="1552" s="34" customFormat="1" ht="14.25" spans="1:69">
      <c r="A1552" s="83">
        <v>44312</v>
      </c>
      <c r="B1552" s="82" t="s">
        <v>553</v>
      </c>
      <c r="C1552" s="84" t="s">
        <v>17</v>
      </c>
      <c r="D1552" s="85">
        <f t="shared" si="2085"/>
        <v>1359.06496330525</v>
      </c>
      <c r="E1552" s="88">
        <v>183.95</v>
      </c>
      <c r="F1552" s="88">
        <v>181</v>
      </c>
      <c r="G1552" s="86">
        <v>0</v>
      </c>
      <c r="H1552" s="67">
        <f t="shared" ref="H1552" si="2137">IF(C1552="BUY",(F1552-E1552)*D1552,(E1552-F1552)*D1552)</f>
        <v>-4009.24164175046</v>
      </c>
      <c r="I1552" s="67" t="str">
        <f t="shared" ref="I1552:I1553" si="2138">IF(G1552=0,"0.00",IF(C1552="BUY",(G1552-F1552)*D1552,(F1552-G1552)*D1552))</f>
        <v>0.00</v>
      </c>
      <c r="J1552" s="67">
        <f t="shared" si="2080"/>
        <v>-4009.24164175046</v>
      </c>
      <c r="K1552" s="90"/>
      <c r="L1552" s="91"/>
      <c r="M1552" s="91"/>
      <c r="N1552" s="91"/>
      <c r="O1552" s="91"/>
      <c r="P1552" s="91"/>
      <c r="Q1552" s="91"/>
      <c r="R1552" s="91"/>
      <c r="S1552" s="91"/>
      <c r="T1552" s="91"/>
      <c r="U1552" s="91"/>
      <c r="V1552" s="91"/>
      <c r="W1552" s="91"/>
      <c r="X1552" s="91"/>
      <c r="Y1552" s="91"/>
      <c r="Z1552" s="91"/>
      <c r="AA1552" s="91"/>
      <c r="AB1552" s="91"/>
      <c r="AC1552" s="91"/>
      <c r="AD1552" s="91"/>
      <c r="AE1552" s="91"/>
      <c r="AF1552" s="91"/>
      <c r="AG1552" s="91"/>
      <c r="AH1552" s="91"/>
      <c r="AI1552" s="91"/>
      <c r="AJ1552" s="91"/>
      <c r="AK1552" s="91"/>
      <c r="AL1552" s="91"/>
      <c r="AM1552" s="91"/>
      <c r="AN1552" s="91"/>
      <c r="AO1552" s="91"/>
      <c r="AP1552" s="91"/>
      <c r="AQ1552" s="91"/>
      <c r="AR1552" s="91"/>
      <c r="AS1552" s="91"/>
      <c r="AT1552" s="91"/>
      <c r="AU1552" s="91"/>
      <c r="AV1552" s="91"/>
      <c r="AW1552" s="91"/>
      <c r="AX1552" s="91"/>
      <c r="AY1552" s="91"/>
      <c r="AZ1552" s="91"/>
      <c r="BA1552" s="91"/>
      <c r="BB1552" s="91"/>
      <c r="BC1552" s="91"/>
      <c r="BD1552" s="91"/>
      <c r="BE1552" s="91"/>
      <c r="BF1552" s="91"/>
      <c r="BG1552" s="91"/>
      <c r="BH1552" s="91"/>
      <c r="BI1552" s="91"/>
      <c r="BJ1552" s="91"/>
      <c r="BK1552" s="91"/>
      <c r="BL1552" s="91"/>
      <c r="BM1552" s="91"/>
      <c r="BN1552" s="91"/>
      <c r="BO1552" s="91"/>
      <c r="BP1552" s="91"/>
      <c r="BQ1552" s="93"/>
    </row>
    <row r="1553" s="34" customFormat="1" ht="14.25" spans="1:69">
      <c r="A1553" s="83">
        <v>44308</v>
      </c>
      <c r="B1553" s="82" t="s">
        <v>469</v>
      </c>
      <c r="C1553" s="84" t="s">
        <v>17</v>
      </c>
      <c r="D1553" s="85">
        <f t="shared" si="2085"/>
        <v>218.150087260035</v>
      </c>
      <c r="E1553" s="88">
        <v>1146</v>
      </c>
      <c r="F1553" s="88">
        <v>1156</v>
      </c>
      <c r="G1553" s="86">
        <v>1166</v>
      </c>
      <c r="H1553" s="67">
        <f t="shared" ref="H1553" si="2139">IF(C1553="BUY",(F1553-E1553)*D1553,(E1553-F1553)*D1553)</f>
        <v>2181.50087260035</v>
      </c>
      <c r="I1553" s="67">
        <f t="shared" si="2138"/>
        <v>2181.50087260035</v>
      </c>
      <c r="J1553" s="67">
        <f t="shared" si="2080"/>
        <v>4363.0017452007</v>
      </c>
      <c r="K1553" s="90"/>
      <c r="L1553" s="91"/>
      <c r="M1553" s="91"/>
      <c r="N1553" s="91"/>
      <c r="O1553" s="91"/>
      <c r="P1553" s="91"/>
      <c r="Q1553" s="91"/>
      <c r="R1553" s="91"/>
      <c r="S1553" s="91"/>
      <c r="T1553" s="91"/>
      <c r="U1553" s="91"/>
      <c r="V1553" s="91"/>
      <c r="W1553" s="91"/>
      <c r="X1553" s="91"/>
      <c r="Y1553" s="91"/>
      <c r="Z1553" s="91"/>
      <c r="AA1553" s="91"/>
      <c r="AB1553" s="91"/>
      <c r="AC1553" s="91"/>
      <c r="AD1553" s="91"/>
      <c r="AE1553" s="91"/>
      <c r="AF1553" s="91"/>
      <c r="AG1553" s="91"/>
      <c r="AH1553" s="91"/>
      <c r="AI1553" s="91"/>
      <c r="AJ1553" s="91"/>
      <c r="AK1553" s="91"/>
      <c r="AL1553" s="91"/>
      <c r="AM1553" s="91"/>
      <c r="AN1553" s="91"/>
      <c r="AO1553" s="91"/>
      <c r="AP1553" s="91"/>
      <c r="AQ1553" s="91"/>
      <c r="AR1553" s="91"/>
      <c r="AS1553" s="91"/>
      <c r="AT1553" s="91"/>
      <c r="AU1553" s="91"/>
      <c r="AV1553" s="91"/>
      <c r="AW1553" s="91"/>
      <c r="AX1553" s="91"/>
      <c r="AY1553" s="91"/>
      <c r="AZ1553" s="91"/>
      <c r="BA1553" s="91"/>
      <c r="BB1553" s="91"/>
      <c r="BC1553" s="91"/>
      <c r="BD1553" s="91"/>
      <c r="BE1553" s="91"/>
      <c r="BF1553" s="91"/>
      <c r="BG1553" s="91"/>
      <c r="BH1553" s="91"/>
      <c r="BI1553" s="91"/>
      <c r="BJ1553" s="91"/>
      <c r="BK1553" s="91"/>
      <c r="BL1553" s="91"/>
      <c r="BM1553" s="91"/>
      <c r="BN1553" s="91"/>
      <c r="BO1553" s="91"/>
      <c r="BP1553" s="91"/>
      <c r="BQ1553" s="93"/>
    </row>
    <row r="1554" s="34" customFormat="1" ht="14.25" spans="1:69">
      <c r="A1554" s="83">
        <v>44306</v>
      </c>
      <c r="B1554" s="82" t="s">
        <v>51</v>
      </c>
      <c r="C1554" s="84" t="s">
        <v>17</v>
      </c>
      <c r="D1554" s="85">
        <f t="shared" si="2085"/>
        <v>280.898876404494</v>
      </c>
      <c r="E1554" s="88">
        <v>890</v>
      </c>
      <c r="F1554" s="88">
        <v>880</v>
      </c>
      <c r="G1554" s="86">
        <v>0</v>
      </c>
      <c r="H1554" s="67">
        <f t="shared" ref="H1554:H1555" si="2140">IF(C1554="BUY",(F1554-E1554)*D1554,(E1554-F1554)*D1554)</f>
        <v>-2808.98876404494</v>
      </c>
      <c r="I1554" s="67" t="str">
        <f t="shared" ref="I1554:I1555" si="2141">IF(G1554=0,"0.00",IF(C1554="BUY",(G1554-F1554)*D1554,(F1554-G1554)*D1554))</f>
        <v>0.00</v>
      </c>
      <c r="J1554" s="67">
        <f t="shared" si="2080"/>
        <v>-2808.98876404494</v>
      </c>
      <c r="K1554" s="90"/>
      <c r="L1554" s="91"/>
      <c r="M1554" s="91"/>
      <c r="N1554" s="91"/>
      <c r="O1554" s="91"/>
      <c r="P1554" s="91"/>
      <c r="Q1554" s="91"/>
      <c r="R1554" s="91"/>
      <c r="S1554" s="91"/>
      <c r="T1554" s="91"/>
      <c r="U1554" s="91"/>
      <c r="V1554" s="91"/>
      <c r="W1554" s="91"/>
      <c r="X1554" s="91"/>
      <c r="Y1554" s="91"/>
      <c r="Z1554" s="91"/>
      <c r="AA1554" s="91"/>
      <c r="AB1554" s="91"/>
      <c r="AC1554" s="91"/>
      <c r="AD1554" s="91"/>
      <c r="AE1554" s="91"/>
      <c r="AF1554" s="91"/>
      <c r="AG1554" s="91"/>
      <c r="AH1554" s="91"/>
      <c r="AI1554" s="91"/>
      <c r="AJ1554" s="91"/>
      <c r="AK1554" s="91"/>
      <c r="AL1554" s="91"/>
      <c r="AM1554" s="91"/>
      <c r="AN1554" s="91"/>
      <c r="AO1554" s="91"/>
      <c r="AP1554" s="91"/>
      <c r="AQ1554" s="91"/>
      <c r="AR1554" s="91"/>
      <c r="AS1554" s="91"/>
      <c r="AT1554" s="91"/>
      <c r="AU1554" s="91"/>
      <c r="AV1554" s="91"/>
      <c r="AW1554" s="91"/>
      <c r="AX1554" s="91"/>
      <c r="AY1554" s="91"/>
      <c r="AZ1554" s="91"/>
      <c r="BA1554" s="91"/>
      <c r="BB1554" s="91"/>
      <c r="BC1554" s="91"/>
      <c r="BD1554" s="91"/>
      <c r="BE1554" s="91"/>
      <c r="BF1554" s="91"/>
      <c r="BG1554" s="91"/>
      <c r="BH1554" s="91"/>
      <c r="BI1554" s="91"/>
      <c r="BJ1554" s="91"/>
      <c r="BK1554" s="91"/>
      <c r="BL1554" s="91"/>
      <c r="BM1554" s="91"/>
      <c r="BN1554" s="91"/>
      <c r="BO1554" s="91"/>
      <c r="BP1554" s="91"/>
      <c r="BQ1554" s="93"/>
    </row>
    <row r="1555" s="34" customFormat="1" ht="14.25" spans="1:69">
      <c r="A1555" s="83">
        <v>44306</v>
      </c>
      <c r="B1555" s="82" t="s">
        <v>551</v>
      </c>
      <c r="C1555" s="84" t="s">
        <v>17</v>
      </c>
      <c r="D1555" s="85">
        <f t="shared" si="2085"/>
        <v>381.09756097561</v>
      </c>
      <c r="E1555" s="88">
        <v>656</v>
      </c>
      <c r="F1555" s="88">
        <v>650.3</v>
      </c>
      <c r="G1555" s="86">
        <v>0</v>
      </c>
      <c r="H1555" s="67">
        <f t="shared" si="2140"/>
        <v>-2172.25609756099</v>
      </c>
      <c r="I1555" s="67" t="str">
        <f t="shared" si="2141"/>
        <v>0.00</v>
      </c>
      <c r="J1555" s="67">
        <f t="shared" si="2080"/>
        <v>-2172.25609756099</v>
      </c>
      <c r="K1555" s="90"/>
      <c r="L1555" s="91"/>
      <c r="M1555" s="91"/>
      <c r="N1555" s="91"/>
      <c r="O1555" s="91"/>
      <c r="P1555" s="91"/>
      <c r="Q1555" s="91"/>
      <c r="R1555" s="91"/>
      <c r="S1555" s="91"/>
      <c r="T1555" s="91"/>
      <c r="U1555" s="91"/>
      <c r="V1555" s="91"/>
      <c r="W1555" s="91"/>
      <c r="X1555" s="91"/>
      <c r="Y1555" s="91"/>
      <c r="Z1555" s="91"/>
      <c r="AA1555" s="91"/>
      <c r="AB1555" s="91"/>
      <c r="AC1555" s="91"/>
      <c r="AD1555" s="91"/>
      <c r="AE1555" s="91"/>
      <c r="AF1555" s="91"/>
      <c r="AG1555" s="91"/>
      <c r="AH1555" s="91"/>
      <c r="AI1555" s="91"/>
      <c r="AJ1555" s="91"/>
      <c r="AK1555" s="91"/>
      <c r="AL1555" s="91"/>
      <c r="AM1555" s="91"/>
      <c r="AN1555" s="91"/>
      <c r="AO1555" s="91"/>
      <c r="AP1555" s="91"/>
      <c r="AQ1555" s="91"/>
      <c r="AR1555" s="91"/>
      <c r="AS1555" s="91"/>
      <c r="AT1555" s="91"/>
      <c r="AU1555" s="91"/>
      <c r="AV1555" s="91"/>
      <c r="AW1555" s="91"/>
      <c r="AX1555" s="91"/>
      <c r="AY1555" s="91"/>
      <c r="AZ1555" s="91"/>
      <c r="BA1555" s="91"/>
      <c r="BB1555" s="91"/>
      <c r="BC1555" s="91"/>
      <c r="BD1555" s="91"/>
      <c r="BE1555" s="91"/>
      <c r="BF1555" s="91"/>
      <c r="BG1555" s="91"/>
      <c r="BH1555" s="91"/>
      <c r="BI1555" s="91"/>
      <c r="BJ1555" s="91"/>
      <c r="BK1555" s="91"/>
      <c r="BL1555" s="91"/>
      <c r="BM1555" s="91"/>
      <c r="BN1555" s="91"/>
      <c r="BO1555" s="91"/>
      <c r="BP1555" s="91"/>
      <c r="BQ1555" s="93"/>
    </row>
    <row r="1556" s="34" customFormat="1" ht="14.25" spans="1:69">
      <c r="A1556" s="83">
        <v>44301</v>
      </c>
      <c r="B1556" s="82" t="s">
        <v>551</v>
      </c>
      <c r="C1556" s="84" t="s">
        <v>17</v>
      </c>
      <c r="D1556" s="85">
        <f t="shared" si="2085"/>
        <v>384.615384615385</v>
      </c>
      <c r="E1556" s="88">
        <v>650</v>
      </c>
      <c r="F1556" s="88">
        <v>663</v>
      </c>
      <c r="G1556" s="86">
        <v>0</v>
      </c>
      <c r="H1556" s="67">
        <f t="shared" ref="H1556" si="2142">IF(C1556="BUY",(F1556-E1556)*D1556,(E1556-F1556)*D1556)</f>
        <v>5000</v>
      </c>
      <c r="I1556" s="67" t="str">
        <f t="shared" ref="I1556" si="2143">IF(G1556=0,"0.00",IF(C1556="BUY",(G1556-F1556)*D1556,(F1556-G1556)*D1556))</f>
        <v>0.00</v>
      </c>
      <c r="J1556" s="67">
        <f t="shared" si="2080"/>
        <v>5000</v>
      </c>
      <c r="K1556" s="90"/>
      <c r="L1556" s="91"/>
      <c r="M1556" s="91"/>
      <c r="N1556" s="91"/>
      <c r="O1556" s="91"/>
      <c r="P1556" s="91"/>
      <c r="Q1556" s="91"/>
      <c r="R1556" s="91"/>
      <c r="S1556" s="91"/>
      <c r="T1556" s="91"/>
      <c r="U1556" s="91"/>
      <c r="V1556" s="91"/>
      <c r="W1556" s="91"/>
      <c r="X1556" s="91"/>
      <c r="Y1556" s="91"/>
      <c r="Z1556" s="91"/>
      <c r="AA1556" s="91"/>
      <c r="AB1556" s="91"/>
      <c r="AC1556" s="91"/>
      <c r="AD1556" s="91"/>
      <c r="AE1556" s="91"/>
      <c r="AF1556" s="91"/>
      <c r="AG1556" s="91"/>
      <c r="AH1556" s="91"/>
      <c r="AI1556" s="91"/>
      <c r="AJ1556" s="91"/>
      <c r="AK1556" s="91"/>
      <c r="AL1556" s="91"/>
      <c r="AM1556" s="91"/>
      <c r="AN1556" s="91"/>
      <c r="AO1556" s="91"/>
      <c r="AP1556" s="91"/>
      <c r="AQ1556" s="91"/>
      <c r="AR1556" s="91"/>
      <c r="AS1556" s="91"/>
      <c r="AT1556" s="91"/>
      <c r="AU1556" s="91"/>
      <c r="AV1556" s="91"/>
      <c r="AW1556" s="91"/>
      <c r="AX1556" s="91"/>
      <c r="AY1556" s="91"/>
      <c r="AZ1556" s="91"/>
      <c r="BA1556" s="91"/>
      <c r="BB1556" s="91"/>
      <c r="BC1556" s="91"/>
      <c r="BD1556" s="91"/>
      <c r="BE1556" s="91"/>
      <c r="BF1556" s="91"/>
      <c r="BG1556" s="91"/>
      <c r="BH1556" s="91"/>
      <c r="BI1556" s="91"/>
      <c r="BJ1556" s="91"/>
      <c r="BK1556" s="91"/>
      <c r="BL1556" s="91"/>
      <c r="BM1556" s="91"/>
      <c r="BN1556" s="91"/>
      <c r="BO1556" s="91"/>
      <c r="BP1556" s="91"/>
      <c r="BQ1556" s="93"/>
    </row>
    <row r="1557" s="34" customFormat="1" ht="14.25" spans="1:69">
      <c r="A1557" s="83">
        <v>44295</v>
      </c>
      <c r="B1557" s="82" t="s">
        <v>453</v>
      </c>
      <c r="C1557" s="84" t="s">
        <v>17</v>
      </c>
      <c r="D1557" s="85">
        <f t="shared" si="2085"/>
        <v>1152.8706479133</v>
      </c>
      <c r="E1557" s="88">
        <v>216.85</v>
      </c>
      <c r="F1557" s="88">
        <v>221</v>
      </c>
      <c r="G1557" s="86">
        <v>226</v>
      </c>
      <c r="H1557" s="67">
        <f t="shared" ref="H1557" si="2144">IF(C1557="BUY",(F1557-E1557)*D1557,(E1557-F1557)*D1557)</f>
        <v>4784.41318884022</v>
      </c>
      <c r="I1557" s="67">
        <f t="shared" ref="I1557" si="2145">IF(G1557=0,"0.00",IF(C1557="BUY",(G1557-F1557)*D1557,(F1557-G1557)*D1557))</f>
        <v>5764.35323956652</v>
      </c>
      <c r="J1557" s="67">
        <f t="shared" si="2080"/>
        <v>10548.7664284067</v>
      </c>
      <c r="K1557" s="90"/>
      <c r="L1557" s="91"/>
      <c r="M1557" s="91"/>
      <c r="N1557" s="91"/>
      <c r="O1557" s="91"/>
      <c r="P1557" s="91"/>
      <c r="Q1557" s="91"/>
      <c r="R1557" s="91"/>
      <c r="S1557" s="91"/>
      <c r="T1557" s="91"/>
      <c r="U1557" s="91"/>
      <c r="V1557" s="91"/>
      <c r="W1557" s="91"/>
      <c r="X1557" s="91"/>
      <c r="Y1557" s="91"/>
      <c r="Z1557" s="91"/>
      <c r="AA1557" s="91"/>
      <c r="AB1557" s="91"/>
      <c r="AC1557" s="91"/>
      <c r="AD1557" s="91"/>
      <c r="AE1557" s="91"/>
      <c r="AF1557" s="91"/>
      <c r="AG1557" s="91"/>
      <c r="AH1557" s="91"/>
      <c r="AI1557" s="91"/>
      <c r="AJ1557" s="91"/>
      <c r="AK1557" s="91"/>
      <c r="AL1557" s="91"/>
      <c r="AM1557" s="91"/>
      <c r="AN1557" s="91"/>
      <c r="AO1557" s="91"/>
      <c r="AP1557" s="91"/>
      <c r="AQ1557" s="91"/>
      <c r="AR1557" s="91"/>
      <c r="AS1557" s="91"/>
      <c r="AT1557" s="91"/>
      <c r="AU1557" s="91"/>
      <c r="AV1557" s="91"/>
      <c r="AW1557" s="91"/>
      <c r="AX1557" s="91"/>
      <c r="AY1557" s="91"/>
      <c r="AZ1557" s="91"/>
      <c r="BA1557" s="91"/>
      <c r="BB1557" s="91"/>
      <c r="BC1557" s="91"/>
      <c r="BD1557" s="91"/>
      <c r="BE1557" s="91"/>
      <c r="BF1557" s="91"/>
      <c r="BG1557" s="91"/>
      <c r="BH1557" s="91"/>
      <c r="BI1557" s="91"/>
      <c r="BJ1557" s="91"/>
      <c r="BK1557" s="91"/>
      <c r="BL1557" s="91"/>
      <c r="BM1557" s="91"/>
      <c r="BN1557" s="91"/>
      <c r="BO1557" s="91"/>
      <c r="BP1557" s="91"/>
      <c r="BQ1557" s="93"/>
    </row>
    <row r="1558" s="34" customFormat="1" ht="14.25" spans="1:69">
      <c r="A1558" s="83">
        <v>44294</v>
      </c>
      <c r="B1558" s="82" t="s">
        <v>51</v>
      </c>
      <c r="C1558" s="84" t="s">
        <v>17</v>
      </c>
      <c r="D1558" s="85">
        <f t="shared" si="2085"/>
        <v>257.758531807403</v>
      </c>
      <c r="E1558" s="88">
        <v>969.9</v>
      </c>
      <c r="F1558" s="88">
        <v>988</v>
      </c>
      <c r="G1558" s="86">
        <v>0</v>
      </c>
      <c r="H1558" s="67">
        <f t="shared" ref="H1558" si="2146">IF(C1558="BUY",(F1558-E1558)*D1558,(E1558-F1558)*D1558)</f>
        <v>4665.429425714</v>
      </c>
      <c r="I1558" s="67" t="str">
        <f t="shared" ref="I1558" si="2147">IF(G1558=0,"0.00",IF(C1558="BUY",(G1558-F1558)*D1558,(F1558-G1558)*D1558))</f>
        <v>0.00</v>
      </c>
      <c r="J1558" s="67">
        <f t="shared" si="2080"/>
        <v>4665.429425714</v>
      </c>
      <c r="K1558" s="90"/>
      <c r="L1558" s="91"/>
      <c r="M1558" s="91"/>
      <c r="N1558" s="91"/>
      <c r="O1558" s="91"/>
      <c r="P1558" s="91"/>
      <c r="Q1558" s="91"/>
      <c r="R1558" s="91"/>
      <c r="S1558" s="91"/>
      <c r="T1558" s="91"/>
      <c r="U1558" s="91"/>
      <c r="V1558" s="91"/>
      <c r="W1558" s="91"/>
      <c r="X1558" s="91"/>
      <c r="Y1558" s="91"/>
      <c r="Z1558" s="91"/>
      <c r="AA1558" s="91"/>
      <c r="AB1558" s="91"/>
      <c r="AC1558" s="91"/>
      <c r="AD1558" s="91"/>
      <c r="AE1558" s="91"/>
      <c r="AF1558" s="91"/>
      <c r="AG1558" s="91"/>
      <c r="AH1558" s="91"/>
      <c r="AI1558" s="91"/>
      <c r="AJ1558" s="91"/>
      <c r="AK1558" s="91"/>
      <c r="AL1558" s="91"/>
      <c r="AM1558" s="91"/>
      <c r="AN1558" s="91"/>
      <c r="AO1558" s="91"/>
      <c r="AP1558" s="91"/>
      <c r="AQ1558" s="91"/>
      <c r="AR1558" s="91"/>
      <c r="AS1558" s="91"/>
      <c r="AT1558" s="91"/>
      <c r="AU1558" s="91"/>
      <c r="AV1558" s="91"/>
      <c r="AW1558" s="91"/>
      <c r="AX1558" s="91"/>
      <c r="AY1558" s="91"/>
      <c r="AZ1558" s="91"/>
      <c r="BA1558" s="91"/>
      <c r="BB1558" s="91"/>
      <c r="BC1558" s="91"/>
      <c r="BD1558" s="91"/>
      <c r="BE1558" s="91"/>
      <c r="BF1558" s="91"/>
      <c r="BG1558" s="91"/>
      <c r="BH1558" s="91"/>
      <c r="BI1558" s="91"/>
      <c r="BJ1558" s="91"/>
      <c r="BK1558" s="91"/>
      <c r="BL1558" s="91"/>
      <c r="BM1558" s="91"/>
      <c r="BN1558" s="91"/>
      <c r="BO1558" s="91"/>
      <c r="BP1558" s="91"/>
      <c r="BQ1558" s="93"/>
    </row>
    <row r="1559" s="34" customFormat="1" ht="14.25" spans="1:69">
      <c r="A1559" s="83">
        <v>44294</v>
      </c>
      <c r="B1559" s="82" t="s">
        <v>554</v>
      </c>
      <c r="C1559" s="84" t="s">
        <v>17</v>
      </c>
      <c r="D1559" s="85">
        <f t="shared" si="2085"/>
        <v>299.832094027345</v>
      </c>
      <c r="E1559" s="88">
        <v>833.8</v>
      </c>
      <c r="F1559" s="88">
        <v>818.2</v>
      </c>
      <c r="G1559" s="86">
        <v>0</v>
      </c>
      <c r="H1559" s="67">
        <f t="shared" ref="H1559" si="2148">IF(C1559="BUY",(F1559-E1559)*D1559,(E1559-F1559)*D1559)</f>
        <v>-4677.38066682655</v>
      </c>
      <c r="I1559" s="67" t="str">
        <f t="shared" ref="I1559" si="2149">IF(G1559=0,"0.00",IF(C1559="BUY",(G1559-F1559)*D1559,(F1559-G1559)*D1559))</f>
        <v>0.00</v>
      </c>
      <c r="J1559" s="67">
        <f t="shared" si="2080"/>
        <v>-4677.38066682655</v>
      </c>
      <c r="K1559" s="90"/>
      <c r="L1559" s="91"/>
      <c r="M1559" s="91"/>
      <c r="N1559" s="91"/>
      <c r="O1559" s="91"/>
      <c r="P1559" s="91"/>
      <c r="Q1559" s="91"/>
      <c r="R1559" s="91"/>
      <c r="S1559" s="91"/>
      <c r="T1559" s="91"/>
      <c r="U1559" s="91"/>
      <c r="V1559" s="91"/>
      <c r="W1559" s="91"/>
      <c r="X1559" s="91"/>
      <c r="Y1559" s="91"/>
      <c r="Z1559" s="91"/>
      <c r="AA1559" s="91"/>
      <c r="AB1559" s="91"/>
      <c r="AC1559" s="91"/>
      <c r="AD1559" s="91"/>
      <c r="AE1559" s="91"/>
      <c r="AF1559" s="91"/>
      <c r="AG1559" s="91"/>
      <c r="AH1559" s="91"/>
      <c r="AI1559" s="91"/>
      <c r="AJ1559" s="91"/>
      <c r="AK1559" s="91"/>
      <c r="AL1559" s="91"/>
      <c r="AM1559" s="91"/>
      <c r="AN1559" s="91"/>
      <c r="AO1559" s="91"/>
      <c r="AP1559" s="91"/>
      <c r="AQ1559" s="91"/>
      <c r="AR1559" s="91"/>
      <c r="AS1559" s="91"/>
      <c r="AT1559" s="91"/>
      <c r="AU1559" s="91"/>
      <c r="AV1559" s="91"/>
      <c r="AW1559" s="91"/>
      <c r="AX1559" s="91"/>
      <c r="AY1559" s="91"/>
      <c r="AZ1559" s="91"/>
      <c r="BA1559" s="91"/>
      <c r="BB1559" s="91"/>
      <c r="BC1559" s="91"/>
      <c r="BD1559" s="91"/>
      <c r="BE1559" s="91"/>
      <c r="BF1559" s="91"/>
      <c r="BG1559" s="91"/>
      <c r="BH1559" s="91"/>
      <c r="BI1559" s="91"/>
      <c r="BJ1559" s="91"/>
      <c r="BK1559" s="91"/>
      <c r="BL1559" s="91"/>
      <c r="BM1559" s="91"/>
      <c r="BN1559" s="91"/>
      <c r="BO1559" s="91"/>
      <c r="BP1559" s="91"/>
      <c r="BQ1559" s="93"/>
    </row>
    <row r="1560" s="34" customFormat="1" ht="14.25" spans="1:69">
      <c r="A1560" s="83">
        <v>44293</v>
      </c>
      <c r="B1560" s="82" t="s">
        <v>23</v>
      </c>
      <c r="C1560" s="84" t="s">
        <v>17</v>
      </c>
      <c r="D1560" s="85">
        <f t="shared" si="2085"/>
        <v>403.225806451613</v>
      </c>
      <c r="E1560" s="88">
        <v>620</v>
      </c>
      <c r="F1560" s="88">
        <v>628</v>
      </c>
      <c r="G1560" s="86">
        <v>638</v>
      </c>
      <c r="H1560" s="67">
        <f t="shared" ref="H1560:H1561" si="2150">IF(C1560="BUY",(F1560-E1560)*D1560,(E1560-F1560)*D1560)</f>
        <v>3225.8064516129</v>
      </c>
      <c r="I1560" s="67">
        <f t="shared" ref="I1560" si="2151">IF(G1560=0,"0.00",IF(C1560="BUY",(G1560-F1560)*D1560,(F1560-G1560)*D1560))</f>
        <v>4032.25806451613</v>
      </c>
      <c r="J1560" s="67">
        <f t="shared" si="2080"/>
        <v>7258.06451612903</v>
      </c>
      <c r="K1560" s="90"/>
      <c r="L1560" s="91"/>
      <c r="M1560" s="91"/>
      <c r="N1560" s="91"/>
      <c r="O1560" s="91"/>
      <c r="P1560" s="91"/>
      <c r="Q1560" s="91"/>
      <c r="R1560" s="91"/>
      <c r="S1560" s="91"/>
      <c r="T1560" s="91"/>
      <c r="U1560" s="91"/>
      <c r="V1560" s="91"/>
      <c r="W1560" s="91"/>
      <c r="X1560" s="91"/>
      <c r="Y1560" s="91"/>
      <c r="Z1560" s="91"/>
      <c r="AA1560" s="91"/>
      <c r="AB1560" s="91"/>
      <c r="AC1560" s="91"/>
      <c r="AD1560" s="91"/>
      <c r="AE1560" s="91"/>
      <c r="AF1560" s="91"/>
      <c r="AG1560" s="91"/>
      <c r="AH1560" s="91"/>
      <c r="AI1560" s="91"/>
      <c r="AJ1560" s="91"/>
      <c r="AK1560" s="91"/>
      <c r="AL1560" s="91"/>
      <c r="AM1560" s="91"/>
      <c r="AN1560" s="91"/>
      <c r="AO1560" s="91"/>
      <c r="AP1560" s="91"/>
      <c r="AQ1560" s="91"/>
      <c r="AR1560" s="91"/>
      <c r="AS1560" s="91"/>
      <c r="AT1560" s="91"/>
      <c r="AU1560" s="91"/>
      <c r="AV1560" s="91"/>
      <c r="AW1560" s="91"/>
      <c r="AX1560" s="91"/>
      <c r="AY1560" s="91"/>
      <c r="AZ1560" s="91"/>
      <c r="BA1560" s="91"/>
      <c r="BB1560" s="91"/>
      <c r="BC1560" s="91"/>
      <c r="BD1560" s="91"/>
      <c r="BE1560" s="91"/>
      <c r="BF1560" s="91"/>
      <c r="BG1560" s="91"/>
      <c r="BH1560" s="91"/>
      <c r="BI1560" s="91"/>
      <c r="BJ1560" s="91"/>
      <c r="BK1560" s="91"/>
      <c r="BL1560" s="91"/>
      <c r="BM1560" s="91"/>
      <c r="BN1560" s="91"/>
      <c r="BO1560" s="91"/>
      <c r="BP1560" s="91"/>
      <c r="BQ1560" s="93"/>
    </row>
    <row r="1561" s="34" customFormat="1" ht="14.25" spans="1:69">
      <c r="A1561" s="83">
        <v>44292</v>
      </c>
      <c r="B1561" s="82" t="s">
        <v>554</v>
      </c>
      <c r="C1561" s="84" t="s">
        <v>17</v>
      </c>
      <c r="D1561" s="85">
        <f t="shared" si="2085"/>
        <v>314.070351758794</v>
      </c>
      <c r="E1561" s="88">
        <v>796</v>
      </c>
      <c r="F1561" s="88">
        <v>811</v>
      </c>
      <c r="G1561" s="86">
        <v>0</v>
      </c>
      <c r="H1561" s="67">
        <f t="shared" si="2150"/>
        <v>4711.05527638191</v>
      </c>
      <c r="I1561" s="67" t="str">
        <f t="shared" ref="I1561" si="2152">IF(G1561=0,"0.00",IF(C1561="BUY",(G1561-F1561)*D1561,(F1561-G1561)*D1561))</f>
        <v>0.00</v>
      </c>
      <c r="J1561" s="67">
        <f t="shared" si="2080"/>
        <v>4711.05527638191</v>
      </c>
      <c r="K1561" s="90"/>
      <c r="L1561" s="91"/>
      <c r="M1561" s="91"/>
      <c r="N1561" s="91"/>
      <c r="O1561" s="91"/>
      <c r="P1561" s="91"/>
      <c r="Q1561" s="91"/>
      <c r="R1561" s="91"/>
      <c r="S1561" s="91"/>
      <c r="T1561" s="91"/>
      <c r="U1561" s="91"/>
      <c r="V1561" s="91"/>
      <c r="W1561" s="91"/>
      <c r="X1561" s="91"/>
      <c r="Y1561" s="91"/>
      <c r="Z1561" s="91"/>
      <c r="AA1561" s="91"/>
      <c r="AB1561" s="91"/>
      <c r="AC1561" s="91"/>
      <c r="AD1561" s="91"/>
      <c r="AE1561" s="91"/>
      <c r="AF1561" s="91"/>
      <c r="AG1561" s="91"/>
      <c r="AH1561" s="91"/>
      <c r="AI1561" s="91"/>
      <c r="AJ1561" s="91"/>
      <c r="AK1561" s="91"/>
      <c r="AL1561" s="91"/>
      <c r="AM1561" s="91"/>
      <c r="AN1561" s="91"/>
      <c r="AO1561" s="91"/>
      <c r="AP1561" s="91"/>
      <c r="AQ1561" s="91"/>
      <c r="AR1561" s="91"/>
      <c r="AS1561" s="91"/>
      <c r="AT1561" s="91"/>
      <c r="AU1561" s="91"/>
      <c r="AV1561" s="91"/>
      <c r="AW1561" s="91"/>
      <c r="AX1561" s="91"/>
      <c r="AY1561" s="91"/>
      <c r="AZ1561" s="91"/>
      <c r="BA1561" s="91"/>
      <c r="BB1561" s="91"/>
      <c r="BC1561" s="91"/>
      <c r="BD1561" s="91"/>
      <c r="BE1561" s="91"/>
      <c r="BF1561" s="91"/>
      <c r="BG1561" s="91"/>
      <c r="BH1561" s="91"/>
      <c r="BI1561" s="91"/>
      <c r="BJ1561" s="91"/>
      <c r="BK1561" s="91"/>
      <c r="BL1561" s="91"/>
      <c r="BM1561" s="91"/>
      <c r="BN1561" s="91"/>
      <c r="BO1561" s="91"/>
      <c r="BP1561" s="91"/>
      <c r="BQ1561" s="93"/>
    </row>
    <row r="1562" s="34" customFormat="1" ht="14.25" spans="1:69">
      <c r="A1562" s="83">
        <v>44291</v>
      </c>
      <c r="B1562" s="82" t="s">
        <v>555</v>
      </c>
      <c r="C1562" s="84" t="s">
        <v>17</v>
      </c>
      <c r="D1562" s="85">
        <f t="shared" si="2085"/>
        <v>235.183443085607</v>
      </c>
      <c r="E1562" s="88">
        <v>1063</v>
      </c>
      <c r="F1562" s="88">
        <v>1081</v>
      </c>
      <c r="G1562" s="86">
        <v>1099</v>
      </c>
      <c r="H1562" s="67">
        <f t="shared" ref="H1562" si="2153">IF(C1562="BUY",(F1562-E1562)*D1562,(E1562-F1562)*D1562)</f>
        <v>4233.30197554092</v>
      </c>
      <c r="I1562" s="67">
        <f t="shared" ref="I1562" si="2154">IF(G1562=0,"0.00",IF(C1562="BUY",(G1562-F1562)*D1562,(F1562-G1562)*D1562))</f>
        <v>4233.30197554092</v>
      </c>
      <c r="J1562" s="67">
        <f t="shared" si="2080"/>
        <v>8466.60395108184</v>
      </c>
      <c r="K1562" s="90"/>
      <c r="L1562" s="91"/>
      <c r="M1562" s="91"/>
      <c r="N1562" s="91"/>
      <c r="O1562" s="91"/>
      <c r="P1562" s="91"/>
      <c r="Q1562" s="91"/>
      <c r="R1562" s="91"/>
      <c r="S1562" s="91"/>
      <c r="T1562" s="91"/>
      <c r="U1562" s="91"/>
      <c r="V1562" s="91"/>
      <c r="W1562" s="91"/>
      <c r="X1562" s="91"/>
      <c r="Y1562" s="91"/>
      <c r="Z1562" s="91"/>
      <c r="AA1562" s="91"/>
      <c r="AB1562" s="91"/>
      <c r="AC1562" s="91"/>
      <c r="AD1562" s="91"/>
      <c r="AE1562" s="91"/>
      <c r="AF1562" s="91"/>
      <c r="AG1562" s="91"/>
      <c r="AH1562" s="91"/>
      <c r="AI1562" s="91"/>
      <c r="AJ1562" s="91"/>
      <c r="AK1562" s="91"/>
      <c r="AL1562" s="91"/>
      <c r="AM1562" s="91"/>
      <c r="AN1562" s="91"/>
      <c r="AO1562" s="91"/>
      <c r="AP1562" s="91"/>
      <c r="AQ1562" s="91"/>
      <c r="AR1562" s="91"/>
      <c r="AS1562" s="91"/>
      <c r="AT1562" s="91"/>
      <c r="AU1562" s="91"/>
      <c r="AV1562" s="91"/>
      <c r="AW1562" s="91"/>
      <c r="AX1562" s="91"/>
      <c r="AY1562" s="91"/>
      <c r="AZ1562" s="91"/>
      <c r="BA1562" s="91"/>
      <c r="BB1562" s="91"/>
      <c r="BC1562" s="91"/>
      <c r="BD1562" s="91"/>
      <c r="BE1562" s="91"/>
      <c r="BF1562" s="91"/>
      <c r="BG1562" s="91"/>
      <c r="BH1562" s="91"/>
      <c r="BI1562" s="91"/>
      <c r="BJ1562" s="91"/>
      <c r="BK1562" s="91"/>
      <c r="BL1562" s="91"/>
      <c r="BM1562" s="91"/>
      <c r="BN1562" s="91"/>
      <c r="BO1562" s="91"/>
      <c r="BP1562" s="91"/>
      <c r="BQ1562" s="93"/>
    </row>
    <row r="1563" s="34" customFormat="1" ht="14.25" spans="1:69">
      <c r="A1563" s="83">
        <v>44291</v>
      </c>
      <c r="B1563" s="82" t="s">
        <v>23</v>
      </c>
      <c r="C1563" s="84" t="s">
        <v>17</v>
      </c>
      <c r="D1563" s="85">
        <f t="shared" si="2085"/>
        <v>453.720508166969</v>
      </c>
      <c r="E1563" s="88">
        <v>551</v>
      </c>
      <c r="F1563" s="88">
        <v>545.5</v>
      </c>
      <c r="G1563" s="86">
        <v>550</v>
      </c>
      <c r="H1563" s="67">
        <f t="shared" ref="H1563" si="2155">IF(C1563="BUY",(F1563-E1563)*D1563,(E1563-F1563)*D1563)</f>
        <v>-2495.46279491833</v>
      </c>
      <c r="I1563" s="67">
        <f t="shared" ref="I1563" si="2156">IF(G1563=0,"0.00",IF(C1563="BUY",(G1563-F1563)*D1563,(F1563-G1563)*D1563))</f>
        <v>2041.74228675136</v>
      </c>
      <c r="J1563" s="67">
        <f t="shared" si="2080"/>
        <v>-453.720508166969</v>
      </c>
      <c r="K1563" s="90"/>
      <c r="L1563" s="91"/>
      <c r="M1563" s="91"/>
      <c r="N1563" s="91"/>
      <c r="O1563" s="91"/>
      <c r="P1563" s="91"/>
      <c r="Q1563" s="91"/>
      <c r="R1563" s="91"/>
      <c r="S1563" s="91"/>
      <c r="T1563" s="91"/>
      <c r="U1563" s="91"/>
      <c r="V1563" s="91"/>
      <c r="W1563" s="91"/>
      <c r="X1563" s="91"/>
      <c r="Y1563" s="91"/>
      <c r="Z1563" s="91"/>
      <c r="AA1563" s="91"/>
      <c r="AB1563" s="91"/>
      <c r="AC1563" s="91"/>
      <c r="AD1563" s="91"/>
      <c r="AE1563" s="91"/>
      <c r="AF1563" s="91"/>
      <c r="AG1563" s="91"/>
      <c r="AH1563" s="91"/>
      <c r="AI1563" s="91"/>
      <c r="AJ1563" s="91"/>
      <c r="AK1563" s="91"/>
      <c r="AL1563" s="91"/>
      <c r="AM1563" s="91"/>
      <c r="AN1563" s="91"/>
      <c r="AO1563" s="91"/>
      <c r="AP1563" s="91"/>
      <c r="AQ1563" s="91"/>
      <c r="AR1563" s="91"/>
      <c r="AS1563" s="91"/>
      <c r="AT1563" s="91"/>
      <c r="AU1563" s="91"/>
      <c r="AV1563" s="91"/>
      <c r="AW1563" s="91"/>
      <c r="AX1563" s="91"/>
      <c r="AY1563" s="91"/>
      <c r="AZ1563" s="91"/>
      <c r="BA1563" s="91"/>
      <c r="BB1563" s="91"/>
      <c r="BC1563" s="91"/>
      <c r="BD1563" s="91"/>
      <c r="BE1563" s="91"/>
      <c r="BF1563" s="91"/>
      <c r="BG1563" s="91"/>
      <c r="BH1563" s="91"/>
      <c r="BI1563" s="91"/>
      <c r="BJ1563" s="91"/>
      <c r="BK1563" s="91"/>
      <c r="BL1563" s="91"/>
      <c r="BM1563" s="91"/>
      <c r="BN1563" s="91"/>
      <c r="BO1563" s="91"/>
      <c r="BP1563" s="91"/>
      <c r="BQ1563" s="93"/>
    </row>
    <row r="1564" s="34" customFormat="1" ht="14.25" spans="1:69">
      <c r="A1564" s="83">
        <v>44287</v>
      </c>
      <c r="B1564" s="82" t="s">
        <v>23</v>
      </c>
      <c r="C1564" s="84" t="s">
        <v>17</v>
      </c>
      <c r="D1564" s="85">
        <f t="shared" si="2085"/>
        <v>471.698113207547</v>
      </c>
      <c r="E1564" s="88">
        <v>530</v>
      </c>
      <c r="F1564" s="88">
        <v>538</v>
      </c>
      <c r="G1564" s="86">
        <v>550</v>
      </c>
      <c r="H1564" s="67">
        <f t="shared" ref="H1564" si="2157">IF(C1564="BUY",(F1564-E1564)*D1564,(E1564-F1564)*D1564)</f>
        <v>3773.58490566038</v>
      </c>
      <c r="I1564" s="67">
        <f t="shared" ref="I1564" si="2158">IF(G1564=0,"0.00",IF(C1564="BUY",(G1564-F1564)*D1564,(F1564-G1564)*D1564))</f>
        <v>5660.37735849057</v>
      </c>
      <c r="J1564" s="67">
        <f t="shared" si="2080"/>
        <v>9433.96226415094</v>
      </c>
      <c r="K1564" s="90"/>
      <c r="L1564" s="91"/>
      <c r="M1564" s="91"/>
      <c r="N1564" s="91"/>
      <c r="O1564" s="91"/>
      <c r="P1564" s="91"/>
      <c r="Q1564" s="91"/>
      <c r="R1564" s="91"/>
      <c r="S1564" s="91"/>
      <c r="T1564" s="91"/>
      <c r="U1564" s="91"/>
      <c r="V1564" s="91"/>
      <c r="W1564" s="91"/>
      <c r="X1564" s="91"/>
      <c r="Y1564" s="91"/>
      <c r="Z1564" s="91"/>
      <c r="AA1564" s="91"/>
      <c r="AB1564" s="91"/>
      <c r="AC1564" s="91"/>
      <c r="AD1564" s="91"/>
      <c r="AE1564" s="91"/>
      <c r="AF1564" s="91"/>
      <c r="AG1564" s="91"/>
      <c r="AH1564" s="91"/>
      <c r="AI1564" s="91"/>
      <c r="AJ1564" s="91"/>
      <c r="AK1564" s="91"/>
      <c r="AL1564" s="91"/>
      <c r="AM1564" s="91"/>
      <c r="AN1564" s="91"/>
      <c r="AO1564" s="91"/>
      <c r="AP1564" s="91"/>
      <c r="AQ1564" s="91"/>
      <c r="AR1564" s="91"/>
      <c r="AS1564" s="91"/>
      <c r="AT1564" s="91"/>
      <c r="AU1564" s="91"/>
      <c r="AV1564" s="91"/>
      <c r="AW1564" s="91"/>
      <c r="AX1564" s="91"/>
      <c r="AY1564" s="91"/>
      <c r="AZ1564" s="91"/>
      <c r="BA1564" s="91"/>
      <c r="BB1564" s="91"/>
      <c r="BC1564" s="91"/>
      <c r="BD1564" s="91"/>
      <c r="BE1564" s="91"/>
      <c r="BF1564" s="91"/>
      <c r="BG1564" s="91"/>
      <c r="BH1564" s="91"/>
      <c r="BI1564" s="91"/>
      <c r="BJ1564" s="91"/>
      <c r="BK1564" s="91"/>
      <c r="BL1564" s="91"/>
      <c r="BM1564" s="91"/>
      <c r="BN1564" s="91"/>
      <c r="BO1564" s="91"/>
      <c r="BP1564" s="91"/>
      <c r="BQ1564" s="93"/>
    </row>
    <row r="1565" s="34" customFormat="1" ht="14.25" spans="1:69">
      <c r="A1565" s="83">
        <v>44287</v>
      </c>
      <c r="B1565" s="82" t="s">
        <v>556</v>
      </c>
      <c r="C1565" s="84" t="s">
        <v>17</v>
      </c>
      <c r="D1565" s="85">
        <f t="shared" si="2085"/>
        <v>3164.55696202532</v>
      </c>
      <c r="E1565" s="88">
        <v>79</v>
      </c>
      <c r="F1565" s="88">
        <v>82</v>
      </c>
      <c r="G1565" s="86">
        <v>0</v>
      </c>
      <c r="H1565" s="67">
        <f t="shared" ref="H1565" si="2159">IF(C1565="BUY",(F1565-E1565)*D1565,(E1565-F1565)*D1565)</f>
        <v>9493.67088607595</v>
      </c>
      <c r="I1565" s="67" t="str">
        <f t="shared" ref="I1565" si="2160">IF(G1565=0,"0.00",IF(C1565="BUY",(G1565-F1565)*D1565,(F1565-G1565)*D1565))</f>
        <v>0.00</v>
      </c>
      <c r="J1565" s="67">
        <f t="shared" si="2080"/>
        <v>9493.67088607595</v>
      </c>
      <c r="K1565" s="90"/>
      <c r="L1565" s="91"/>
      <c r="M1565" s="91"/>
      <c r="N1565" s="91"/>
      <c r="O1565" s="91"/>
      <c r="P1565" s="91"/>
      <c r="Q1565" s="91"/>
      <c r="R1565" s="91"/>
      <c r="S1565" s="91"/>
      <c r="T1565" s="91"/>
      <c r="U1565" s="91"/>
      <c r="V1565" s="91"/>
      <c r="W1565" s="91"/>
      <c r="X1565" s="91"/>
      <c r="Y1565" s="91"/>
      <c r="Z1565" s="91"/>
      <c r="AA1565" s="91"/>
      <c r="AB1565" s="91"/>
      <c r="AC1565" s="91"/>
      <c r="AD1565" s="91"/>
      <c r="AE1565" s="91"/>
      <c r="AF1565" s="91"/>
      <c r="AG1565" s="91"/>
      <c r="AH1565" s="91"/>
      <c r="AI1565" s="91"/>
      <c r="AJ1565" s="91"/>
      <c r="AK1565" s="91"/>
      <c r="AL1565" s="91"/>
      <c r="AM1565" s="91"/>
      <c r="AN1565" s="91"/>
      <c r="AO1565" s="91"/>
      <c r="AP1565" s="91"/>
      <c r="AQ1565" s="91"/>
      <c r="AR1565" s="91"/>
      <c r="AS1565" s="91"/>
      <c r="AT1565" s="91"/>
      <c r="AU1565" s="91"/>
      <c r="AV1565" s="91"/>
      <c r="AW1565" s="91"/>
      <c r="AX1565" s="91"/>
      <c r="AY1565" s="91"/>
      <c r="AZ1565" s="91"/>
      <c r="BA1565" s="91"/>
      <c r="BB1565" s="91"/>
      <c r="BC1565" s="91"/>
      <c r="BD1565" s="91"/>
      <c r="BE1565" s="91"/>
      <c r="BF1565" s="91"/>
      <c r="BG1565" s="91"/>
      <c r="BH1565" s="91"/>
      <c r="BI1565" s="91"/>
      <c r="BJ1565" s="91"/>
      <c r="BK1565" s="91"/>
      <c r="BL1565" s="91"/>
      <c r="BM1565" s="91"/>
      <c r="BN1565" s="91"/>
      <c r="BO1565" s="91"/>
      <c r="BP1565" s="91"/>
      <c r="BQ1565" s="93"/>
    </row>
    <row r="1566" s="34" customFormat="1" ht="14.25" spans="1:69">
      <c r="A1566" s="83">
        <v>44287</v>
      </c>
      <c r="B1566" s="82" t="s">
        <v>530</v>
      </c>
      <c r="C1566" s="84" t="s">
        <v>17</v>
      </c>
      <c r="D1566" s="85">
        <f t="shared" si="2085"/>
        <v>450.45045045045</v>
      </c>
      <c r="E1566" s="88">
        <v>555</v>
      </c>
      <c r="F1566" s="88">
        <v>565</v>
      </c>
      <c r="G1566" s="86">
        <v>582</v>
      </c>
      <c r="H1566" s="67">
        <f t="shared" ref="H1566" si="2161">IF(C1566="BUY",(F1566-E1566)*D1566,(E1566-F1566)*D1566)</f>
        <v>4504.5045045045</v>
      </c>
      <c r="I1566" s="67">
        <f t="shared" ref="I1566" si="2162">IF(G1566=0,"0.00",IF(C1566="BUY",(G1566-F1566)*D1566,(F1566-G1566)*D1566))</f>
        <v>7657.65765765766</v>
      </c>
      <c r="J1566" s="67">
        <f t="shared" si="2080"/>
        <v>12162.1621621622</v>
      </c>
      <c r="K1566" s="90"/>
      <c r="L1566" s="91"/>
      <c r="M1566" s="91"/>
      <c r="N1566" s="91"/>
      <c r="O1566" s="91"/>
      <c r="P1566" s="91"/>
      <c r="Q1566" s="91"/>
      <c r="R1566" s="91"/>
      <c r="S1566" s="91"/>
      <c r="T1566" s="91"/>
      <c r="U1566" s="91"/>
      <c r="V1566" s="91"/>
      <c r="W1566" s="91"/>
      <c r="X1566" s="91"/>
      <c r="Y1566" s="91"/>
      <c r="Z1566" s="91"/>
      <c r="AA1566" s="91"/>
      <c r="AB1566" s="91"/>
      <c r="AC1566" s="91"/>
      <c r="AD1566" s="91"/>
      <c r="AE1566" s="91"/>
      <c r="AF1566" s="91"/>
      <c r="AG1566" s="91"/>
      <c r="AH1566" s="91"/>
      <c r="AI1566" s="91"/>
      <c r="AJ1566" s="91"/>
      <c r="AK1566" s="91"/>
      <c r="AL1566" s="91"/>
      <c r="AM1566" s="91"/>
      <c r="AN1566" s="91"/>
      <c r="AO1566" s="91"/>
      <c r="AP1566" s="91"/>
      <c r="AQ1566" s="91"/>
      <c r="AR1566" s="91"/>
      <c r="AS1566" s="91"/>
      <c r="AT1566" s="91"/>
      <c r="AU1566" s="91"/>
      <c r="AV1566" s="91"/>
      <c r="AW1566" s="91"/>
      <c r="AX1566" s="91"/>
      <c r="AY1566" s="91"/>
      <c r="AZ1566" s="91"/>
      <c r="BA1566" s="91"/>
      <c r="BB1566" s="91"/>
      <c r="BC1566" s="91"/>
      <c r="BD1566" s="91"/>
      <c r="BE1566" s="91"/>
      <c r="BF1566" s="91"/>
      <c r="BG1566" s="91"/>
      <c r="BH1566" s="91"/>
      <c r="BI1566" s="91"/>
      <c r="BJ1566" s="91"/>
      <c r="BK1566" s="91"/>
      <c r="BL1566" s="91"/>
      <c r="BM1566" s="91"/>
      <c r="BN1566" s="91"/>
      <c r="BO1566" s="91"/>
      <c r="BP1566" s="91"/>
      <c r="BQ1566" s="93"/>
    </row>
    <row r="1567" s="34" customFormat="1" ht="14.25" spans="1:69">
      <c r="A1567" s="83">
        <v>44279</v>
      </c>
      <c r="B1567" s="82" t="s">
        <v>257</v>
      </c>
      <c r="C1567" s="84" t="s">
        <v>17</v>
      </c>
      <c r="D1567" s="85">
        <f t="shared" si="2085"/>
        <v>1438.43498273878</v>
      </c>
      <c r="E1567" s="88">
        <v>173.8</v>
      </c>
      <c r="F1567" s="88">
        <v>176.8</v>
      </c>
      <c r="G1567" s="86">
        <v>179.9</v>
      </c>
      <c r="H1567" s="67">
        <f t="shared" ref="H1567" si="2163">IF(C1567="BUY",(F1567-E1567)*D1567,(E1567-F1567)*D1567)</f>
        <v>4315.30494821634</v>
      </c>
      <c r="I1567" s="67">
        <f t="shared" ref="I1567" si="2164">IF(G1567=0,"0.00",IF(C1567="BUY",(G1567-F1567)*D1567,(F1567-G1567)*D1567))</f>
        <v>4459.14844649021</v>
      </c>
      <c r="J1567" s="67">
        <f t="shared" si="2080"/>
        <v>8774.45339470655</v>
      </c>
      <c r="K1567" s="90"/>
      <c r="L1567" s="91"/>
      <c r="M1567" s="91"/>
      <c r="N1567" s="91"/>
      <c r="O1567" s="91"/>
      <c r="P1567" s="91"/>
      <c r="Q1567" s="91"/>
      <c r="R1567" s="91"/>
      <c r="S1567" s="91"/>
      <c r="T1567" s="91"/>
      <c r="U1567" s="91"/>
      <c r="V1567" s="91"/>
      <c r="W1567" s="91"/>
      <c r="X1567" s="91"/>
      <c r="Y1567" s="91"/>
      <c r="Z1567" s="91"/>
      <c r="AA1567" s="91"/>
      <c r="AB1567" s="91"/>
      <c r="AC1567" s="91"/>
      <c r="AD1567" s="91"/>
      <c r="AE1567" s="91"/>
      <c r="AF1567" s="91"/>
      <c r="AG1567" s="91"/>
      <c r="AH1567" s="91"/>
      <c r="AI1567" s="91"/>
      <c r="AJ1567" s="91"/>
      <c r="AK1567" s="91"/>
      <c r="AL1567" s="91"/>
      <c r="AM1567" s="91"/>
      <c r="AN1567" s="91"/>
      <c r="AO1567" s="91"/>
      <c r="AP1567" s="91"/>
      <c r="AQ1567" s="91"/>
      <c r="AR1567" s="91"/>
      <c r="AS1567" s="91"/>
      <c r="AT1567" s="91"/>
      <c r="AU1567" s="91"/>
      <c r="AV1567" s="91"/>
      <c r="AW1567" s="91"/>
      <c r="AX1567" s="91"/>
      <c r="AY1567" s="91"/>
      <c r="AZ1567" s="91"/>
      <c r="BA1567" s="91"/>
      <c r="BB1567" s="91"/>
      <c r="BC1567" s="91"/>
      <c r="BD1567" s="91"/>
      <c r="BE1567" s="91"/>
      <c r="BF1567" s="91"/>
      <c r="BG1567" s="91"/>
      <c r="BH1567" s="91"/>
      <c r="BI1567" s="91"/>
      <c r="BJ1567" s="91"/>
      <c r="BK1567" s="91"/>
      <c r="BL1567" s="91"/>
      <c r="BM1567" s="91"/>
      <c r="BN1567" s="91"/>
      <c r="BO1567" s="91"/>
      <c r="BP1567" s="91"/>
      <c r="BQ1567" s="93"/>
    </row>
    <row r="1568" s="34" customFormat="1" ht="14.25" spans="1:69">
      <c r="A1568" s="83">
        <v>44279</v>
      </c>
      <c r="B1568" s="82" t="s">
        <v>557</v>
      </c>
      <c r="C1568" s="84" t="s">
        <v>17</v>
      </c>
      <c r="D1568" s="85">
        <f t="shared" si="2085"/>
        <v>287.026406429391</v>
      </c>
      <c r="E1568" s="88">
        <v>871</v>
      </c>
      <c r="F1568" s="88">
        <v>855</v>
      </c>
      <c r="G1568" s="86">
        <v>0</v>
      </c>
      <c r="H1568" s="67">
        <f t="shared" ref="H1568" si="2165">IF(C1568="BUY",(F1568-E1568)*D1568,(E1568-F1568)*D1568)</f>
        <v>-4592.42250287026</v>
      </c>
      <c r="I1568" s="67" t="str">
        <f t="shared" ref="I1568" si="2166">IF(G1568=0,"0.00",IF(C1568="BUY",(G1568-F1568)*D1568,(F1568-G1568)*D1568))</f>
        <v>0.00</v>
      </c>
      <c r="J1568" s="67">
        <f t="shared" si="2080"/>
        <v>-4592.42250287026</v>
      </c>
      <c r="K1568" s="90"/>
      <c r="L1568" s="91"/>
      <c r="M1568" s="91"/>
      <c r="N1568" s="91"/>
      <c r="O1568" s="91"/>
      <c r="P1568" s="91"/>
      <c r="Q1568" s="91"/>
      <c r="R1568" s="91"/>
      <c r="S1568" s="91"/>
      <c r="T1568" s="91"/>
      <c r="U1568" s="91"/>
      <c r="V1568" s="91"/>
      <c r="W1568" s="91"/>
      <c r="X1568" s="91"/>
      <c r="Y1568" s="91"/>
      <c r="Z1568" s="91"/>
      <c r="AA1568" s="91"/>
      <c r="AB1568" s="91"/>
      <c r="AC1568" s="91"/>
      <c r="AD1568" s="91"/>
      <c r="AE1568" s="91"/>
      <c r="AF1568" s="91"/>
      <c r="AG1568" s="91"/>
      <c r="AH1568" s="91"/>
      <c r="AI1568" s="91"/>
      <c r="AJ1568" s="91"/>
      <c r="AK1568" s="91"/>
      <c r="AL1568" s="91"/>
      <c r="AM1568" s="91"/>
      <c r="AN1568" s="91"/>
      <c r="AO1568" s="91"/>
      <c r="AP1568" s="91"/>
      <c r="AQ1568" s="91"/>
      <c r="AR1568" s="91"/>
      <c r="AS1568" s="91"/>
      <c r="AT1568" s="91"/>
      <c r="AU1568" s="91"/>
      <c r="AV1568" s="91"/>
      <c r="AW1568" s="91"/>
      <c r="AX1568" s="91"/>
      <c r="AY1568" s="91"/>
      <c r="AZ1568" s="91"/>
      <c r="BA1568" s="91"/>
      <c r="BB1568" s="91"/>
      <c r="BC1568" s="91"/>
      <c r="BD1568" s="91"/>
      <c r="BE1568" s="91"/>
      <c r="BF1568" s="91"/>
      <c r="BG1568" s="91"/>
      <c r="BH1568" s="91"/>
      <c r="BI1568" s="91"/>
      <c r="BJ1568" s="91"/>
      <c r="BK1568" s="91"/>
      <c r="BL1568" s="91"/>
      <c r="BM1568" s="91"/>
      <c r="BN1568" s="91"/>
      <c r="BO1568" s="91"/>
      <c r="BP1568" s="91"/>
      <c r="BQ1568" s="93"/>
    </row>
    <row r="1569" s="34" customFormat="1" ht="14.25" spans="1:69">
      <c r="A1569" s="83">
        <v>44279</v>
      </c>
      <c r="B1569" s="82" t="s">
        <v>469</v>
      </c>
      <c r="C1569" s="84" t="s">
        <v>17</v>
      </c>
      <c r="D1569" s="85">
        <f t="shared" si="2085"/>
        <v>229.357798165138</v>
      </c>
      <c r="E1569" s="88">
        <v>1090</v>
      </c>
      <c r="F1569" s="88">
        <v>1082.3</v>
      </c>
      <c r="G1569" s="86">
        <v>0</v>
      </c>
      <c r="H1569" s="67">
        <f t="shared" ref="H1569" si="2167">IF(C1569="BUY",(F1569-E1569)*D1569,(E1569-F1569)*D1569)</f>
        <v>-1766.05504587157</v>
      </c>
      <c r="I1569" s="67" t="str">
        <f t="shared" ref="I1569" si="2168">IF(G1569=0,"0.00",IF(C1569="BUY",(G1569-F1569)*D1569,(F1569-G1569)*D1569))</f>
        <v>0.00</v>
      </c>
      <c r="J1569" s="67">
        <f t="shared" si="2080"/>
        <v>-1766.05504587157</v>
      </c>
      <c r="K1569" s="90"/>
      <c r="L1569" s="91"/>
      <c r="M1569" s="91"/>
      <c r="N1569" s="91"/>
      <c r="O1569" s="91"/>
      <c r="P1569" s="91"/>
      <c r="Q1569" s="91"/>
      <c r="R1569" s="91"/>
      <c r="S1569" s="91"/>
      <c r="T1569" s="91"/>
      <c r="U1569" s="91"/>
      <c r="V1569" s="91"/>
      <c r="W1569" s="91"/>
      <c r="X1569" s="91"/>
      <c r="Y1569" s="91"/>
      <c r="Z1569" s="91"/>
      <c r="AA1569" s="91"/>
      <c r="AB1569" s="91"/>
      <c r="AC1569" s="91"/>
      <c r="AD1569" s="91"/>
      <c r="AE1569" s="91"/>
      <c r="AF1569" s="91"/>
      <c r="AG1569" s="91"/>
      <c r="AH1569" s="91"/>
      <c r="AI1569" s="91"/>
      <c r="AJ1569" s="91"/>
      <c r="AK1569" s="91"/>
      <c r="AL1569" s="91"/>
      <c r="AM1569" s="91"/>
      <c r="AN1569" s="91"/>
      <c r="AO1569" s="91"/>
      <c r="AP1569" s="91"/>
      <c r="AQ1569" s="91"/>
      <c r="AR1569" s="91"/>
      <c r="AS1569" s="91"/>
      <c r="AT1569" s="91"/>
      <c r="AU1569" s="91"/>
      <c r="AV1569" s="91"/>
      <c r="AW1569" s="91"/>
      <c r="AX1569" s="91"/>
      <c r="AY1569" s="91"/>
      <c r="AZ1569" s="91"/>
      <c r="BA1569" s="91"/>
      <c r="BB1569" s="91"/>
      <c r="BC1569" s="91"/>
      <c r="BD1569" s="91"/>
      <c r="BE1569" s="91"/>
      <c r="BF1569" s="91"/>
      <c r="BG1569" s="91"/>
      <c r="BH1569" s="91"/>
      <c r="BI1569" s="91"/>
      <c r="BJ1569" s="91"/>
      <c r="BK1569" s="91"/>
      <c r="BL1569" s="91"/>
      <c r="BM1569" s="91"/>
      <c r="BN1569" s="91"/>
      <c r="BO1569" s="91"/>
      <c r="BP1569" s="91"/>
      <c r="BQ1569" s="93"/>
    </row>
    <row r="1570" s="34" customFormat="1" ht="14.25" spans="1:69">
      <c r="A1570" s="83">
        <v>44278</v>
      </c>
      <c r="B1570" s="82" t="s">
        <v>469</v>
      </c>
      <c r="C1570" s="84" t="s">
        <v>17</v>
      </c>
      <c r="D1570" s="85">
        <f t="shared" si="2085"/>
        <v>241.545893719807</v>
      </c>
      <c r="E1570" s="88">
        <v>1035</v>
      </c>
      <c r="F1570" s="88">
        <v>1050.5</v>
      </c>
      <c r="G1570" s="86">
        <v>1065</v>
      </c>
      <c r="H1570" s="67">
        <f t="shared" ref="H1570" si="2169">IF(C1570="BUY",(F1570-E1570)*D1570,(E1570-F1570)*D1570)</f>
        <v>3743.96135265701</v>
      </c>
      <c r="I1570" s="67">
        <f t="shared" ref="I1570" si="2170">IF(G1570=0,"0.00",IF(C1570="BUY",(G1570-F1570)*D1570,(F1570-G1570)*D1570))</f>
        <v>3502.4154589372</v>
      </c>
      <c r="J1570" s="67">
        <f t="shared" si="2080"/>
        <v>7246.3768115942</v>
      </c>
      <c r="K1570" s="90"/>
      <c r="L1570" s="91"/>
      <c r="M1570" s="91"/>
      <c r="N1570" s="91"/>
      <c r="O1570" s="91"/>
      <c r="P1570" s="91"/>
      <c r="Q1570" s="91"/>
      <c r="R1570" s="91"/>
      <c r="S1570" s="91"/>
      <c r="T1570" s="91"/>
      <c r="U1570" s="91"/>
      <c r="V1570" s="91"/>
      <c r="W1570" s="91"/>
      <c r="X1570" s="91"/>
      <c r="Y1570" s="91"/>
      <c r="Z1570" s="91"/>
      <c r="AA1570" s="91"/>
      <c r="AB1570" s="91"/>
      <c r="AC1570" s="91"/>
      <c r="AD1570" s="91"/>
      <c r="AE1570" s="91"/>
      <c r="AF1570" s="91"/>
      <c r="AG1570" s="91"/>
      <c r="AH1570" s="91"/>
      <c r="AI1570" s="91"/>
      <c r="AJ1570" s="91"/>
      <c r="AK1570" s="91"/>
      <c r="AL1570" s="91"/>
      <c r="AM1570" s="91"/>
      <c r="AN1570" s="91"/>
      <c r="AO1570" s="91"/>
      <c r="AP1570" s="91"/>
      <c r="AQ1570" s="91"/>
      <c r="AR1570" s="91"/>
      <c r="AS1570" s="91"/>
      <c r="AT1570" s="91"/>
      <c r="AU1570" s="91"/>
      <c r="AV1570" s="91"/>
      <c r="AW1570" s="91"/>
      <c r="AX1570" s="91"/>
      <c r="AY1570" s="91"/>
      <c r="AZ1570" s="91"/>
      <c r="BA1570" s="91"/>
      <c r="BB1570" s="91"/>
      <c r="BC1570" s="91"/>
      <c r="BD1570" s="91"/>
      <c r="BE1570" s="91"/>
      <c r="BF1570" s="91"/>
      <c r="BG1570" s="91"/>
      <c r="BH1570" s="91"/>
      <c r="BI1570" s="91"/>
      <c r="BJ1570" s="91"/>
      <c r="BK1570" s="91"/>
      <c r="BL1570" s="91"/>
      <c r="BM1570" s="91"/>
      <c r="BN1570" s="91"/>
      <c r="BO1570" s="91"/>
      <c r="BP1570" s="91"/>
      <c r="BQ1570" s="93"/>
    </row>
    <row r="1571" s="34" customFormat="1" ht="14.25" spans="1:69">
      <c r="A1571" s="83">
        <v>44277</v>
      </c>
      <c r="B1571" s="82" t="s">
        <v>558</v>
      </c>
      <c r="C1571" s="84" t="s">
        <v>17</v>
      </c>
      <c r="D1571" s="85">
        <f t="shared" si="2085"/>
        <v>176.678445229682</v>
      </c>
      <c r="E1571" s="88">
        <v>1415</v>
      </c>
      <c r="F1571" s="88">
        <v>1399.2</v>
      </c>
      <c r="G1571" s="86">
        <v>0</v>
      </c>
      <c r="H1571" s="67">
        <f t="shared" ref="H1571" si="2171">IF(C1571="BUY",(F1571-E1571)*D1571,(E1571-F1571)*D1571)</f>
        <v>-2791.51943462897</v>
      </c>
      <c r="I1571" s="67" t="str">
        <f t="shared" ref="I1571" si="2172">IF(G1571=0,"0.00",IF(C1571="BUY",(G1571-F1571)*D1571,(F1571-G1571)*D1571))</f>
        <v>0.00</v>
      </c>
      <c r="J1571" s="67">
        <f t="shared" si="2080"/>
        <v>-2791.51943462897</v>
      </c>
      <c r="K1571" s="90"/>
      <c r="L1571" s="91"/>
      <c r="M1571" s="91"/>
      <c r="N1571" s="91"/>
      <c r="O1571" s="91"/>
      <c r="P1571" s="91"/>
      <c r="Q1571" s="91"/>
      <c r="R1571" s="91"/>
      <c r="S1571" s="91"/>
      <c r="T1571" s="91"/>
      <c r="U1571" s="91"/>
      <c r="V1571" s="91"/>
      <c r="W1571" s="91"/>
      <c r="X1571" s="91"/>
      <c r="Y1571" s="91"/>
      <c r="Z1571" s="91"/>
      <c r="AA1571" s="91"/>
      <c r="AB1571" s="91"/>
      <c r="AC1571" s="91"/>
      <c r="AD1571" s="91"/>
      <c r="AE1571" s="91"/>
      <c r="AF1571" s="91"/>
      <c r="AG1571" s="91"/>
      <c r="AH1571" s="91"/>
      <c r="AI1571" s="91"/>
      <c r="AJ1571" s="91"/>
      <c r="AK1571" s="91"/>
      <c r="AL1571" s="91"/>
      <c r="AM1571" s="91"/>
      <c r="AN1571" s="91"/>
      <c r="AO1571" s="91"/>
      <c r="AP1571" s="91"/>
      <c r="AQ1571" s="91"/>
      <c r="AR1571" s="91"/>
      <c r="AS1571" s="91"/>
      <c r="AT1571" s="91"/>
      <c r="AU1571" s="91"/>
      <c r="AV1571" s="91"/>
      <c r="AW1571" s="91"/>
      <c r="AX1571" s="91"/>
      <c r="AY1571" s="91"/>
      <c r="AZ1571" s="91"/>
      <c r="BA1571" s="91"/>
      <c r="BB1571" s="91"/>
      <c r="BC1571" s="91"/>
      <c r="BD1571" s="91"/>
      <c r="BE1571" s="91"/>
      <c r="BF1571" s="91"/>
      <c r="BG1571" s="91"/>
      <c r="BH1571" s="91"/>
      <c r="BI1571" s="91"/>
      <c r="BJ1571" s="91"/>
      <c r="BK1571" s="91"/>
      <c r="BL1571" s="91"/>
      <c r="BM1571" s="91"/>
      <c r="BN1571" s="91"/>
      <c r="BO1571" s="91"/>
      <c r="BP1571" s="91"/>
      <c r="BQ1571" s="93"/>
    </row>
    <row r="1572" s="34" customFormat="1" ht="14.25" spans="1:69">
      <c r="A1572" s="83">
        <v>44277</v>
      </c>
      <c r="B1572" s="82" t="s">
        <v>469</v>
      </c>
      <c r="C1572" s="84" t="s">
        <v>17</v>
      </c>
      <c r="D1572" s="85">
        <f t="shared" si="2085"/>
        <v>270.182643466984</v>
      </c>
      <c r="E1572" s="88">
        <v>925.3</v>
      </c>
      <c r="F1572" s="88">
        <v>933</v>
      </c>
      <c r="G1572" s="86">
        <v>946</v>
      </c>
      <c r="H1572" s="67">
        <f t="shared" ref="H1572" si="2173">IF(C1572="BUY",(F1572-E1572)*D1572,(E1572-F1572)*D1572)</f>
        <v>2080.40635469579</v>
      </c>
      <c r="I1572" s="67">
        <f t="shared" ref="I1572" si="2174">IF(G1572=0,"0.00",IF(C1572="BUY",(G1572-F1572)*D1572,(F1572-G1572)*D1572))</f>
        <v>3512.37436507079</v>
      </c>
      <c r="J1572" s="67">
        <f t="shared" si="2080"/>
        <v>5592.78071976657</v>
      </c>
      <c r="K1572" s="90"/>
      <c r="L1572" s="91"/>
      <c r="M1572" s="91"/>
      <c r="N1572" s="91"/>
      <c r="O1572" s="91"/>
      <c r="P1572" s="91"/>
      <c r="Q1572" s="91"/>
      <c r="R1572" s="91"/>
      <c r="S1572" s="91"/>
      <c r="T1572" s="91"/>
      <c r="U1572" s="91"/>
      <c r="V1572" s="91"/>
      <c r="W1572" s="91"/>
      <c r="X1572" s="91"/>
      <c r="Y1572" s="91"/>
      <c r="Z1572" s="91"/>
      <c r="AA1572" s="91"/>
      <c r="AB1572" s="91"/>
      <c r="AC1572" s="91"/>
      <c r="AD1572" s="91"/>
      <c r="AE1572" s="91"/>
      <c r="AF1572" s="91"/>
      <c r="AG1572" s="91"/>
      <c r="AH1572" s="91"/>
      <c r="AI1572" s="91"/>
      <c r="AJ1572" s="91"/>
      <c r="AK1572" s="91"/>
      <c r="AL1572" s="91"/>
      <c r="AM1572" s="91"/>
      <c r="AN1572" s="91"/>
      <c r="AO1572" s="91"/>
      <c r="AP1572" s="91"/>
      <c r="AQ1572" s="91"/>
      <c r="AR1572" s="91"/>
      <c r="AS1572" s="91"/>
      <c r="AT1572" s="91"/>
      <c r="AU1572" s="91"/>
      <c r="AV1572" s="91"/>
      <c r="AW1572" s="91"/>
      <c r="AX1572" s="91"/>
      <c r="AY1572" s="91"/>
      <c r="AZ1572" s="91"/>
      <c r="BA1572" s="91"/>
      <c r="BB1572" s="91"/>
      <c r="BC1572" s="91"/>
      <c r="BD1572" s="91"/>
      <c r="BE1572" s="91"/>
      <c r="BF1572" s="91"/>
      <c r="BG1572" s="91"/>
      <c r="BH1572" s="91"/>
      <c r="BI1572" s="91"/>
      <c r="BJ1572" s="91"/>
      <c r="BK1572" s="91"/>
      <c r="BL1572" s="91"/>
      <c r="BM1572" s="91"/>
      <c r="BN1572" s="91"/>
      <c r="BO1572" s="91"/>
      <c r="BP1572" s="91"/>
      <c r="BQ1572" s="93"/>
    </row>
    <row r="1573" s="34" customFormat="1" ht="14.25" spans="1:69">
      <c r="A1573" s="83">
        <v>44274</v>
      </c>
      <c r="B1573" s="82" t="s">
        <v>47</v>
      </c>
      <c r="C1573" s="84" t="s">
        <v>17</v>
      </c>
      <c r="D1573" s="85">
        <f t="shared" si="2085"/>
        <v>413.223140495868</v>
      </c>
      <c r="E1573" s="88">
        <v>605</v>
      </c>
      <c r="F1573" s="88">
        <v>615</v>
      </c>
      <c r="G1573" s="86">
        <v>632</v>
      </c>
      <c r="H1573" s="67">
        <f t="shared" ref="H1573" si="2175">IF(C1573="BUY",(F1573-E1573)*D1573,(E1573-F1573)*D1573)</f>
        <v>4132.23140495868</v>
      </c>
      <c r="I1573" s="67">
        <f t="shared" ref="I1573" si="2176">IF(G1573=0,"0.00",IF(C1573="BUY",(G1573-F1573)*D1573,(F1573-G1573)*D1573))</f>
        <v>7024.79338842975</v>
      </c>
      <c r="J1573" s="67">
        <f t="shared" si="2080"/>
        <v>11157.0247933884</v>
      </c>
      <c r="K1573" s="90"/>
      <c r="L1573" s="91"/>
      <c r="M1573" s="91"/>
      <c r="N1573" s="91"/>
      <c r="O1573" s="91"/>
      <c r="P1573" s="91"/>
      <c r="Q1573" s="91"/>
      <c r="R1573" s="91"/>
      <c r="S1573" s="91"/>
      <c r="T1573" s="91"/>
      <c r="U1573" s="91"/>
      <c r="V1573" s="91"/>
      <c r="W1573" s="91"/>
      <c r="X1573" s="91"/>
      <c r="Y1573" s="91"/>
      <c r="Z1573" s="91"/>
      <c r="AA1573" s="91"/>
      <c r="AB1573" s="91"/>
      <c r="AC1573" s="91"/>
      <c r="AD1573" s="91"/>
      <c r="AE1573" s="91"/>
      <c r="AF1573" s="91"/>
      <c r="AG1573" s="91"/>
      <c r="AH1573" s="91"/>
      <c r="AI1573" s="91"/>
      <c r="AJ1573" s="91"/>
      <c r="AK1573" s="91"/>
      <c r="AL1573" s="91"/>
      <c r="AM1573" s="91"/>
      <c r="AN1573" s="91"/>
      <c r="AO1573" s="91"/>
      <c r="AP1573" s="91"/>
      <c r="AQ1573" s="91"/>
      <c r="AR1573" s="91"/>
      <c r="AS1573" s="91"/>
      <c r="AT1573" s="91"/>
      <c r="AU1573" s="91"/>
      <c r="AV1573" s="91"/>
      <c r="AW1573" s="91"/>
      <c r="AX1573" s="91"/>
      <c r="AY1573" s="91"/>
      <c r="AZ1573" s="91"/>
      <c r="BA1573" s="91"/>
      <c r="BB1573" s="91"/>
      <c r="BC1573" s="91"/>
      <c r="BD1573" s="91"/>
      <c r="BE1573" s="91"/>
      <c r="BF1573" s="91"/>
      <c r="BG1573" s="91"/>
      <c r="BH1573" s="91"/>
      <c r="BI1573" s="91"/>
      <c r="BJ1573" s="91"/>
      <c r="BK1573" s="91"/>
      <c r="BL1573" s="91"/>
      <c r="BM1573" s="91"/>
      <c r="BN1573" s="91"/>
      <c r="BO1573" s="91"/>
      <c r="BP1573" s="91"/>
      <c r="BQ1573" s="93"/>
    </row>
    <row r="1574" s="34" customFormat="1" ht="14.25" spans="1:69">
      <c r="A1574" s="83">
        <v>44274</v>
      </c>
      <c r="B1574" s="82" t="s">
        <v>402</v>
      </c>
      <c r="C1574" s="84" t="s">
        <v>17</v>
      </c>
      <c r="D1574" s="85">
        <f t="shared" si="2085"/>
        <v>762.19512195122</v>
      </c>
      <c r="E1574" s="88">
        <v>328</v>
      </c>
      <c r="F1574" s="88">
        <v>320.3</v>
      </c>
      <c r="G1574" s="86">
        <v>0</v>
      </c>
      <c r="H1574" s="67">
        <f t="shared" ref="H1574" si="2177">IF(C1574="BUY",(F1574-E1574)*D1574,(E1574-F1574)*D1574)</f>
        <v>-5868.90243902438</v>
      </c>
      <c r="I1574" s="67" t="str">
        <f t="shared" ref="I1574" si="2178">IF(G1574=0,"0.00",IF(C1574="BUY",(G1574-F1574)*D1574,(F1574-G1574)*D1574))</f>
        <v>0.00</v>
      </c>
      <c r="J1574" s="67">
        <f t="shared" si="2080"/>
        <v>-5868.90243902438</v>
      </c>
      <c r="K1574" s="90"/>
      <c r="L1574" s="91"/>
      <c r="M1574" s="91"/>
      <c r="N1574" s="91"/>
      <c r="O1574" s="91"/>
      <c r="P1574" s="91"/>
      <c r="Q1574" s="91"/>
      <c r="R1574" s="91"/>
      <c r="S1574" s="91"/>
      <c r="T1574" s="91"/>
      <c r="U1574" s="91"/>
      <c r="V1574" s="91"/>
      <c r="W1574" s="91"/>
      <c r="X1574" s="91"/>
      <c r="Y1574" s="91"/>
      <c r="Z1574" s="91"/>
      <c r="AA1574" s="91"/>
      <c r="AB1574" s="91"/>
      <c r="AC1574" s="91"/>
      <c r="AD1574" s="91"/>
      <c r="AE1574" s="91"/>
      <c r="AF1574" s="91"/>
      <c r="AG1574" s="91"/>
      <c r="AH1574" s="91"/>
      <c r="AI1574" s="91"/>
      <c r="AJ1574" s="91"/>
      <c r="AK1574" s="91"/>
      <c r="AL1574" s="91"/>
      <c r="AM1574" s="91"/>
      <c r="AN1574" s="91"/>
      <c r="AO1574" s="91"/>
      <c r="AP1574" s="91"/>
      <c r="AQ1574" s="91"/>
      <c r="AR1574" s="91"/>
      <c r="AS1574" s="91"/>
      <c r="AT1574" s="91"/>
      <c r="AU1574" s="91"/>
      <c r="AV1574" s="91"/>
      <c r="AW1574" s="91"/>
      <c r="AX1574" s="91"/>
      <c r="AY1574" s="91"/>
      <c r="AZ1574" s="91"/>
      <c r="BA1574" s="91"/>
      <c r="BB1574" s="91"/>
      <c r="BC1574" s="91"/>
      <c r="BD1574" s="91"/>
      <c r="BE1574" s="91"/>
      <c r="BF1574" s="91"/>
      <c r="BG1574" s="91"/>
      <c r="BH1574" s="91"/>
      <c r="BI1574" s="91"/>
      <c r="BJ1574" s="91"/>
      <c r="BK1574" s="91"/>
      <c r="BL1574" s="91"/>
      <c r="BM1574" s="91"/>
      <c r="BN1574" s="91"/>
      <c r="BO1574" s="91"/>
      <c r="BP1574" s="91"/>
      <c r="BQ1574" s="93"/>
    </row>
    <row r="1575" s="34" customFormat="1" ht="14.25" spans="1:69">
      <c r="A1575" s="83">
        <v>44274</v>
      </c>
      <c r="B1575" s="82" t="s">
        <v>533</v>
      </c>
      <c r="C1575" s="84" t="s">
        <v>17</v>
      </c>
      <c r="D1575" s="85">
        <f t="shared" si="2085"/>
        <v>925.925925925926</v>
      </c>
      <c r="E1575" s="88">
        <v>270</v>
      </c>
      <c r="F1575" s="88">
        <v>273.8</v>
      </c>
      <c r="G1575" s="86">
        <v>276.85</v>
      </c>
      <c r="H1575" s="67">
        <f t="shared" ref="H1575" si="2179">IF(C1575="BUY",(F1575-E1575)*D1575,(E1575-F1575)*D1575)</f>
        <v>3518.51851851853</v>
      </c>
      <c r="I1575" s="67">
        <f t="shared" ref="I1575" si="2180">IF(G1575=0,"0.00",IF(C1575="BUY",(G1575-F1575)*D1575,(F1575-G1575)*D1575))</f>
        <v>2824.07407407408</v>
      </c>
      <c r="J1575" s="67">
        <f t="shared" si="2080"/>
        <v>6342.59259259261</v>
      </c>
      <c r="K1575" s="90"/>
      <c r="L1575" s="91"/>
      <c r="M1575" s="91"/>
      <c r="N1575" s="91"/>
      <c r="O1575" s="91"/>
      <c r="P1575" s="91"/>
      <c r="Q1575" s="91"/>
      <c r="R1575" s="91"/>
      <c r="S1575" s="91"/>
      <c r="T1575" s="91"/>
      <c r="U1575" s="91"/>
      <c r="V1575" s="91"/>
      <c r="W1575" s="91"/>
      <c r="X1575" s="91"/>
      <c r="Y1575" s="91"/>
      <c r="Z1575" s="91"/>
      <c r="AA1575" s="91"/>
      <c r="AB1575" s="91"/>
      <c r="AC1575" s="91"/>
      <c r="AD1575" s="91"/>
      <c r="AE1575" s="91"/>
      <c r="AF1575" s="91"/>
      <c r="AG1575" s="91"/>
      <c r="AH1575" s="91"/>
      <c r="AI1575" s="91"/>
      <c r="AJ1575" s="91"/>
      <c r="AK1575" s="91"/>
      <c r="AL1575" s="91"/>
      <c r="AM1575" s="91"/>
      <c r="AN1575" s="91"/>
      <c r="AO1575" s="91"/>
      <c r="AP1575" s="91"/>
      <c r="AQ1575" s="91"/>
      <c r="AR1575" s="91"/>
      <c r="AS1575" s="91"/>
      <c r="AT1575" s="91"/>
      <c r="AU1575" s="91"/>
      <c r="AV1575" s="91"/>
      <c r="AW1575" s="91"/>
      <c r="AX1575" s="91"/>
      <c r="AY1575" s="91"/>
      <c r="AZ1575" s="91"/>
      <c r="BA1575" s="91"/>
      <c r="BB1575" s="91"/>
      <c r="BC1575" s="91"/>
      <c r="BD1575" s="91"/>
      <c r="BE1575" s="91"/>
      <c r="BF1575" s="91"/>
      <c r="BG1575" s="91"/>
      <c r="BH1575" s="91"/>
      <c r="BI1575" s="91"/>
      <c r="BJ1575" s="91"/>
      <c r="BK1575" s="91"/>
      <c r="BL1575" s="91"/>
      <c r="BM1575" s="91"/>
      <c r="BN1575" s="91"/>
      <c r="BO1575" s="91"/>
      <c r="BP1575" s="91"/>
      <c r="BQ1575" s="93"/>
    </row>
    <row r="1576" s="34" customFormat="1" ht="14.25" spans="1:69">
      <c r="A1576" s="83">
        <v>44273</v>
      </c>
      <c r="B1576" s="82" t="s">
        <v>533</v>
      </c>
      <c r="C1576" s="84" t="s">
        <v>17</v>
      </c>
      <c r="D1576" s="85">
        <f t="shared" si="2085"/>
        <v>925.925925925926</v>
      </c>
      <c r="E1576" s="88">
        <v>270</v>
      </c>
      <c r="F1576" s="88">
        <v>265.3</v>
      </c>
      <c r="G1576" s="86">
        <v>343</v>
      </c>
      <c r="H1576" s="67">
        <f t="shared" ref="H1576" si="2181">IF(C1576="BUY",(F1576-E1576)*D1576,(E1576-F1576)*D1576)</f>
        <v>-4351.85185185184</v>
      </c>
      <c r="I1576" s="67">
        <f t="shared" ref="I1576" si="2182">IF(G1576=0,"0.00",IF(C1576="BUY",(G1576-F1576)*D1576,(F1576-G1576)*D1576))</f>
        <v>71944.4444444444</v>
      </c>
      <c r="J1576" s="67">
        <f t="shared" si="2080"/>
        <v>67592.5925925926</v>
      </c>
      <c r="K1576" s="90"/>
      <c r="L1576" s="91"/>
      <c r="M1576" s="91"/>
      <c r="N1576" s="91"/>
      <c r="O1576" s="91"/>
      <c r="P1576" s="91"/>
      <c r="Q1576" s="91"/>
      <c r="R1576" s="91"/>
      <c r="S1576" s="91"/>
      <c r="T1576" s="91"/>
      <c r="U1576" s="91"/>
      <c r="V1576" s="91"/>
      <c r="W1576" s="91"/>
      <c r="X1576" s="91"/>
      <c r="Y1576" s="91"/>
      <c r="Z1576" s="91"/>
      <c r="AA1576" s="91"/>
      <c r="AB1576" s="91"/>
      <c r="AC1576" s="91"/>
      <c r="AD1576" s="91"/>
      <c r="AE1576" s="91"/>
      <c r="AF1576" s="91"/>
      <c r="AG1576" s="91"/>
      <c r="AH1576" s="91"/>
      <c r="AI1576" s="91"/>
      <c r="AJ1576" s="91"/>
      <c r="AK1576" s="91"/>
      <c r="AL1576" s="91"/>
      <c r="AM1576" s="91"/>
      <c r="AN1576" s="91"/>
      <c r="AO1576" s="91"/>
      <c r="AP1576" s="91"/>
      <c r="AQ1576" s="91"/>
      <c r="AR1576" s="91"/>
      <c r="AS1576" s="91"/>
      <c r="AT1576" s="91"/>
      <c r="AU1576" s="91"/>
      <c r="AV1576" s="91"/>
      <c r="AW1576" s="91"/>
      <c r="AX1576" s="91"/>
      <c r="AY1576" s="91"/>
      <c r="AZ1576" s="91"/>
      <c r="BA1576" s="91"/>
      <c r="BB1576" s="91"/>
      <c r="BC1576" s="91"/>
      <c r="BD1576" s="91"/>
      <c r="BE1576" s="91"/>
      <c r="BF1576" s="91"/>
      <c r="BG1576" s="91"/>
      <c r="BH1576" s="91"/>
      <c r="BI1576" s="91"/>
      <c r="BJ1576" s="91"/>
      <c r="BK1576" s="91"/>
      <c r="BL1576" s="91"/>
      <c r="BM1576" s="91"/>
      <c r="BN1576" s="91"/>
      <c r="BO1576" s="91"/>
      <c r="BP1576" s="91"/>
      <c r="BQ1576" s="93"/>
    </row>
    <row r="1577" s="34" customFormat="1" ht="14.25" spans="1:69">
      <c r="A1577" s="83">
        <v>44272</v>
      </c>
      <c r="B1577" s="82" t="s">
        <v>559</v>
      </c>
      <c r="C1577" s="84" t="s">
        <v>17</v>
      </c>
      <c r="D1577" s="85">
        <f t="shared" si="2085"/>
        <v>746.268656716418</v>
      </c>
      <c r="E1577" s="88">
        <v>335</v>
      </c>
      <c r="F1577" s="88">
        <v>338.8</v>
      </c>
      <c r="G1577" s="86">
        <v>343</v>
      </c>
      <c r="H1577" s="67">
        <f t="shared" ref="H1577" si="2183">IF(C1577="BUY",(F1577-E1577)*D1577,(E1577-F1577)*D1577)</f>
        <v>2835.8208955224</v>
      </c>
      <c r="I1577" s="67">
        <f t="shared" ref="I1577" si="2184">IF(G1577=0,"0.00",IF(C1577="BUY",(G1577-F1577)*D1577,(F1577-G1577)*D1577))</f>
        <v>3134.32835820895</v>
      </c>
      <c r="J1577" s="67">
        <f t="shared" si="2080"/>
        <v>5970.14925373134</v>
      </c>
      <c r="K1577" s="90"/>
      <c r="L1577" s="91"/>
      <c r="M1577" s="91"/>
      <c r="N1577" s="91"/>
      <c r="O1577" s="91"/>
      <c r="P1577" s="91"/>
      <c r="Q1577" s="91"/>
      <c r="R1577" s="91"/>
      <c r="S1577" s="91"/>
      <c r="T1577" s="91"/>
      <c r="U1577" s="91"/>
      <c r="V1577" s="91"/>
      <c r="W1577" s="91"/>
      <c r="X1577" s="91"/>
      <c r="Y1577" s="91"/>
      <c r="Z1577" s="91"/>
      <c r="AA1577" s="91"/>
      <c r="AB1577" s="91"/>
      <c r="AC1577" s="91"/>
      <c r="AD1577" s="91"/>
      <c r="AE1577" s="91"/>
      <c r="AF1577" s="91"/>
      <c r="AG1577" s="91"/>
      <c r="AH1577" s="91"/>
      <c r="AI1577" s="91"/>
      <c r="AJ1577" s="91"/>
      <c r="AK1577" s="91"/>
      <c r="AL1577" s="91"/>
      <c r="AM1577" s="91"/>
      <c r="AN1577" s="91"/>
      <c r="AO1577" s="91"/>
      <c r="AP1577" s="91"/>
      <c r="AQ1577" s="91"/>
      <c r="AR1577" s="91"/>
      <c r="AS1577" s="91"/>
      <c r="AT1577" s="91"/>
      <c r="AU1577" s="91"/>
      <c r="AV1577" s="91"/>
      <c r="AW1577" s="91"/>
      <c r="AX1577" s="91"/>
      <c r="AY1577" s="91"/>
      <c r="AZ1577" s="91"/>
      <c r="BA1577" s="91"/>
      <c r="BB1577" s="91"/>
      <c r="BC1577" s="91"/>
      <c r="BD1577" s="91"/>
      <c r="BE1577" s="91"/>
      <c r="BF1577" s="91"/>
      <c r="BG1577" s="91"/>
      <c r="BH1577" s="91"/>
      <c r="BI1577" s="91"/>
      <c r="BJ1577" s="91"/>
      <c r="BK1577" s="91"/>
      <c r="BL1577" s="91"/>
      <c r="BM1577" s="91"/>
      <c r="BN1577" s="91"/>
      <c r="BO1577" s="91"/>
      <c r="BP1577" s="91"/>
      <c r="BQ1577" s="93"/>
    </row>
    <row r="1578" s="35" customFormat="1" ht="14.25" spans="1:69">
      <c r="A1578" s="83">
        <v>44272</v>
      </c>
      <c r="B1578" s="105" t="s">
        <v>371</v>
      </c>
      <c r="C1578" s="105" t="s">
        <v>17</v>
      </c>
      <c r="D1578" s="85">
        <f t="shared" si="2085"/>
        <v>464.684014869888</v>
      </c>
      <c r="E1578" s="106">
        <v>538</v>
      </c>
      <c r="F1578" s="106">
        <v>544</v>
      </c>
      <c r="G1578" s="106">
        <v>550</v>
      </c>
      <c r="H1578" s="107">
        <f t="shared" ref="H1578" si="2185">IF(C1578="BUY",(F1578-E1578)*D1578,(E1578-F1578)*D1578)</f>
        <v>2788.10408921933</v>
      </c>
      <c r="I1578" s="107">
        <f t="shared" ref="I1578" si="2186">IF(G1578=0,"0.00",IF(C1578="BUY",(G1578-F1578)*D1578,(F1578-G1578)*D1578))</f>
        <v>2788.10408921933</v>
      </c>
      <c r="J1578" s="67">
        <f t="shared" si="2080"/>
        <v>5576.20817843866</v>
      </c>
      <c r="K1578" s="109"/>
      <c r="L1578" s="110"/>
      <c r="M1578" s="110"/>
      <c r="N1578" s="110"/>
      <c r="O1578" s="110"/>
      <c r="P1578" s="110"/>
      <c r="Q1578" s="110"/>
      <c r="R1578" s="110"/>
      <c r="S1578" s="110"/>
      <c r="T1578" s="110"/>
      <c r="U1578" s="110"/>
      <c r="V1578" s="110"/>
      <c r="W1578" s="110"/>
      <c r="X1578" s="110"/>
      <c r="Y1578" s="110"/>
      <c r="Z1578" s="110"/>
      <c r="AA1578" s="110"/>
      <c r="AB1578" s="110"/>
      <c r="AC1578" s="110"/>
      <c r="AD1578" s="110"/>
      <c r="AE1578" s="110"/>
      <c r="AF1578" s="110"/>
      <c r="AG1578" s="110"/>
      <c r="AH1578" s="110"/>
      <c r="AI1578" s="110"/>
      <c r="AJ1578" s="110"/>
      <c r="AK1578" s="110"/>
      <c r="AL1578" s="110"/>
      <c r="AM1578" s="110"/>
      <c r="AN1578" s="110"/>
      <c r="AO1578" s="110"/>
      <c r="AP1578" s="110"/>
      <c r="AQ1578" s="110"/>
      <c r="AR1578" s="110"/>
      <c r="AS1578" s="110"/>
      <c r="AT1578" s="110"/>
      <c r="AU1578" s="110"/>
      <c r="AV1578" s="110"/>
      <c r="AW1578" s="110"/>
      <c r="AX1578" s="110"/>
      <c r="AY1578" s="110"/>
      <c r="AZ1578" s="110"/>
      <c r="BA1578" s="110"/>
      <c r="BB1578" s="110"/>
      <c r="BC1578" s="110"/>
      <c r="BD1578" s="110"/>
      <c r="BE1578" s="110"/>
      <c r="BF1578" s="110"/>
      <c r="BG1578" s="110"/>
      <c r="BH1578" s="110"/>
      <c r="BI1578" s="110"/>
      <c r="BJ1578" s="110"/>
      <c r="BK1578" s="110"/>
      <c r="BL1578" s="110"/>
      <c r="BM1578" s="110"/>
      <c r="BN1578" s="110"/>
      <c r="BO1578" s="110"/>
      <c r="BP1578" s="110"/>
      <c r="BQ1578" s="111"/>
    </row>
    <row r="1579" s="35" customFormat="1" ht="14.25" spans="1:69">
      <c r="A1579" s="83">
        <v>44271</v>
      </c>
      <c r="B1579" s="105" t="s">
        <v>560</v>
      </c>
      <c r="C1579" s="105" t="s">
        <v>17</v>
      </c>
      <c r="D1579" s="85">
        <f t="shared" si="2085"/>
        <v>2424.83026188167</v>
      </c>
      <c r="E1579" s="106">
        <v>103.1</v>
      </c>
      <c r="F1579" s="106">
        <v>105.5</v>
      </c>
      <c r="G1579" s="106">
        <v>108.3</v>
      </c>
      <c r="H1579" s="107">
        <f t="shared" ref="H1579" si="2187">IF(C1579="BUY",(F1579-E1579)*D1579,(E1579-F1579)*D1579)</f>
        <v>5819.59262851602</v>
      </c>
      <c r="I1579" s="107">
        <f t="shared" ref="I1579" si="2188">IF(G1579=0,"0.00",IF(C1579="BUY",(G1579-F1579)*D1579,(F1579-G1579)*D1579))</f>
        <v>6789.52473326866</v>
      </c>
      <c r="J1579" s="67">
        <f t="shared" si="2080"/>
        <v>12609.1173617847</v>
      </c>
      <c r="K1579" s="109"/>
      <c r="L1579" s="110"/>
      <c r="M1579" s="110"/>
      <c r="N1579" s="110"/>
      <c r="O1579" s="110"/>
      <c r="P1579" s="110"/>
      <c r="Q1579" s="110"/>
      <c r="R1579" s="110"/>
      <c r="S1579" s="110"/>
      <c r="T1579" s="110"/>
      <c r="U1579" s="110"/>
      <c r="V1579" s="110"/>
      <c r="W1579" s="110"/>
      <c r="X1579" s="110"/>
      <c r="Y1579" s="110"/>
      <c r="Z1579" s="110"/>
      <c r="AA1579" s="110"/>
      <c r="AB1579" s="110"/>
      <c r="AC1579" s="110"/>
      <c r="AD1579" s="110"/>
      <c r="AE1579" s="110"/>
      <c r="AF1579" s="110"/>
      <c r="AG1579" s="110"/>
      <c r="AH1579" s="110"/>
      <c r="AI1579" s="110"/>
      <c r="AJ1579" s="110"/>
      <c r="AK1579" s="110"/>
      <c r="AL1579" s="110"/>
      <c r="AM1579" s="110"/>
      <c r="AN1579" s="110"/>
      <c r="AO1579" s="110"/>
      <c r="AP1579" s="110"/>
      <c r="AQ1579" s="110"/>
      <c r="AR1579" s="110"/>
      <c r="AS1579" s="110"/>
      <c r="AT1579" s="110"/>
      <c r="AU1579" s="110"/>
      <c r="AV1579" s="110"/>
      <c r="AW1579" s="110"/>
      <c r="AX1579" s="110"/>
      <c r="AY1579" s="110"/>
      <c r="AZ1579" s="110"/>
      <c r="BA1579" s="110"/>
      <c r="BB1579" s="110"/>
      <c r="BC1579" s="110"/>
      <c r="BD1579" s="110"/>
      <c r="BE1579" s="110"/>
      <c r="BF1579" s="110"/>
      <c r="BG1579" s="110"/>
      <c r="BH1579" s="110"/>
      <c r="BI1579" s="110"/>
      <c r="BJ1579" s="110"/>
      <c r="BK1579" s="110"/>
      <c r="BL1579" s="110"/>
      <c r="BM1579" s="110"/>
      <c r="BN1579" s="110"/>
      <c r="BO1579" s="110"/>
      <c r="BP1579" s="110"/>
      <c r="BQ1579" s="111"/>
    </row>
    <row r="1580" spans="1:11">
      <c r="A1580" s="108">
        <v>44270</v>
      </c>
      <c r="B1580" s="38" t="s">
        <v>561</v>
      </c>
      <c r="C1580" s="105" t="s">
        <v>17</v>
      </c>
      <c r="D1580" s="85">
        <f t="shared" si="2085"/>
        <v>161.290322580645</v>
      </c>
      <c r="E1580" s="41">
        <v>1550</v>
      </c>
      <c r="F1580" s="41">
        <v>1565</v>
      </c>
      <c r="G1580" s="101">
        <v>0</v>
      </c>
      <c r="H1580" s="102">
        <f t="shared" ref="H1580" si="2189">(F1580-E1580)*D1580</f>
        <v>2419.35483870968</v>
      </c>
      <c r="I1580" s="107" t="str">
        <f t="shared" ref="I1580" si="2190">IF(G1580=0,"0.00",IF(C1580="BUY",(G1580-F1580)*D1580,(F1580-G1580)*D1580))</f>
        <v>0.00</v>
      </c>
      <c r="J1580" s="67">
        <f t="shared" si="2080"/>
        <v>2419.35483870968</v>
      </c>
      <c r="K1580" s="103"/>
    </row>
    <row r="1581" spans="1:11">
      <c r="A1581" s="108">
        <v>44267</v>
      </c>
      <c r="B1581" s="38" t="s">
        <v>434</v>
      </c>
      <c r="C1581" s="105" t="s">
        <v>17</v>
      </c>
      <c r="D1581" s="85">
        <f t="shared" si="2085"/>
        <v>766.400980993256</v>
      </c>
      <c r="E1581" s="41">
        <v>326.2</v>
      </c>
      <c r="F1581" s="41">
        <v>330</v>
      </c>
      <c r="G1581" s="101">
        <v>335</v>
      </c>
      <c r="H1581" s="102">
        <f t="shared" ref="H1581" si="2191">(F1581-E1581)*D1581</f>
        <v>2912.32372777438</v>
      </c>
      <c r="I1581" s="107">
        <f t="shared" ref="I1581" si="2192">IF(G1581=0,"0.00",IF(C1581="BUY",(G1581-F1581)*D1581,(F1581-G1581)*D1581))</f>
        <v>3832.00490496628</v>
      </c>
      <c r="J1581" s="67">
        <f t="shared" si="2080"/>
        <v>6744.32863274066</v>
      </c>
      <c r="K1581" s="103"/>
    </row>
    <row r="1582" s="35" customFormat="1" ht="14.25" spans="1:69">
      <c r="A1582" s="108">
        <v>44267</v>
      </c>
      <c r="B1582" s="105" t="s">
        <v>562</v>
      </c>
      <c r="C1582" s="105" t="s">
        <v>17</v>
      </c>
      <c r="D1582" s="85">
        <f t="shared" si="2085"/>
        <v>3172.58883248731</v>
      </c>
      <c r="E1582" s="106">
        <v>78.8</v>
      </c>
      <c r="F1582" s="106">
        <v>76</v>
      </c>
      <c r="G1582" s="106">
        <v>0</v>
      </c>
      <c r="H1582" s="107">
        <f t="shared" ref="H1582" si="2193">IF(C1582="BUY",(F1582-E1582)*D1582,(E1582-F1582)*D1582)</f>
        <v>-8883.24873096446</v>
      </c>
      <c r="I1582" s="107" t="str">
        <f t="shared" ref="I1582" si="2194">IF(G1582=0,"0.00",IF(C1582="BUY",(G1582-F1582)*D1582,(F1582-G1582)*D1582))</f>
        <v>0.00</v>
      </c>
      <c r="J1582" s="67">
        <f t="shared" ref="J1582:J1645" si="2195">I1582+H1582</f>
        <v>-8883.24873096446</v>
      </c>
      <c r="K1582" s="109"/>
      <c r="L1582" s="110"/>
      <c r="M1582" s="110"/>
      <c r="N1582" s="110"/>
      <c r="O1582" s="110"/>
      <c r="P1582" s="110"/>
      <c r="Q1582" s="110"/>
      <c r="R1582" s="110"/>
      <c r="S1582" s="110"/>
      <c r="T1582" s="110"/>
      <c r="U1582" s="110"/>
      <c r="V1582" s="110"/>
      <c r="W1582" s="110"/>
      <c r="X1582" s="110"/>
      <c r="Y1582" s="110"/>
      <c r="Z1582" s="110"/>
      <c r="AA1582" s="110"/>
      <c r="AB1582" s="110"/>
      <c r="AC1582" s="110"/>
      <c r="AD1582" s="110"/>
      <c r="AE1582" s="110"/>
      <c r="AF1582" s="110"/>
      <c r="AG1582" s="110"/>
      <c r="AH1582" s="110"/>
      <c r="AI1582" s="110"/>
      <c r="AJ1582" s="110"/>
      <c r="AK1582" s="110"/>
      <c r="AL1582" s="110"/>
      <c r="AM1582" s="110"/>
      <c r="AN1582" s="110"/>
      <c r="AO1582" s="110"/>
      <c r="AP1582" s="110"/>
      <c r="AQ1582" s="110"/>
      <c r="AR1582" s="110"/>
      <c r="AS1582" s="110"/>
      <c r="AT1582" s="110"/>
      <c r="AU1582" s="110"/>
      <c r="AV1582" s="110"/>
      <c r="AW1582" s="110"/>
      <c r="AX1582" s="110"/>
      <c r="AY1582" s="110"/>
      <c r="AZ1582" s="110"/>
      <c r="BA1582" s="110"/>
      <c r="BB1582" s="110"/>
      <c r="BC1582" s="110"/>
      <c r="BD1582" s="110"/>
      <c r="BE1582" s="110"/>
      <c r="BF1582" s="110"/>
      <c r="BG1582" s="110"/>
      <c r="BH1582" s="110"/>
      <c r="BI1582" s="110"/>
      <c r="BJ1582" s="110"/>
      <c r="BK1582" s="110"/>
      <c r="BL1582" s="110"/>
      <c r="BM1582" s="110"/>
      <c r="BN1582" s="110"/>
      <c r="BO1582" s="110"/>
      <c r="BP1582" s="110"/>
      <c r="BQ1582" s="111"/>
    </row>
    <row r="1583" s="35" customFormat="1" ht="14.25" spans="1:69">
      <c r="A1583" s="108">
        <v>44265</v>
      </c>
      <c r="B1583" s="105" t="s">
        <v>264</v>
      </c>
      <c r="C1583" s="105" t="s">
        <v>17</v>
      </c>
      <c r="D1583" s="85">
        <f t="shared" si="2085"/>
        <v>347.17400361061</v>
      </c>
      <c r="E1583" s="106">
        <v>720.1</v>
      </c>
      <c r="F1583" s="106">
        <v>708</v>
      </c>
      <c r="G1583" s="106">
        <v>0</v>
      </c>
      <c r="H1583" s="107">
        <f t="shared" ref="H1583" si="2196">IF(C1583="BUY",(F1583-E1583)*D1583,(E1583-F1583)*D1583)</f>
        <v>-4200.80544368838</v>
      </c>
      <c r="I1583" s="107" t="str">
        <f t="shared" ref="I1583" si="2197">IF(G1583=0,"0.00",IF(C1583="BUY",(G1583-F1583)*D1583,(F1583-G1583)*D1583))</f>
        <v>0.00</v>
      </c>
      <c r="J1583" s="67">
        <f t="shared" si="2195"/>
        <v>-4200.80544368838</v>
      </c>
      <c r="K1583" s="109"/>
      <c r="L1583" s="110"/>
      <c r="M1583" s="110"/>
      <c r="N1583" s="110"/>
      <c r="O1583" s="110"/>
      <c r="P1583" s="110"/>
      <c r="Q1583" s="110"/>
      <c r="R1583" s="110"/>
      <c r="S1583" s="110"/>
      <c r="T1583" s="110"/>
      <c r="U1583" s="110"/>
      <c r="V1583" s="110"/>
      <c r="W1583" s="110"/>
      <c r="X1583" s="110"/>
      <c r="Y1583" s="110"/>
      <c r="Z1583" s="110"/>
      <c r="AA1583" s="110"/>
      <c r="AB1583" s="110"/>
      <c r="AC1583" s="110"/>
      <c r="AD1583" s="110"/>
      <c r="AE1583" s="110"/>
      <c r="AF1583" s="110"/>
      <c r="AG1583" s="110"/>
      <c r="AH1583" s="110"/>
      <c r="AI1583" s="110"/>
      <c r="AJ1583" s="110"/>
      <c r="AK1583" s="110"/>
      <c r="AL1583" s="110"/>
      <c r="AM1583" s="110"/>
      <c r="AN1583" s="110"/>
      <c r="AO1583" s="110"/>
      <c r="AP1583" s="110"/>
      <c r="AQ1583" s="110"/>
      <c r="AR1583" s="110"/>
      <c r="AS1583" s="110"/>
      <c r="AT1583" s="110"/>
      <c r="AU1583" s="110"/>
      <c r="AV1583" s="110"/>
      <c r="AW1583" s="110"/>
      <c r="AX1583" s="110"/>
      <c r="AY1583" s="110"/>
      <c r="AZ1583" s="110"/>
      <c r="BA1583" s="110"/>
      <c r="BB1583" s="110"/>
      <c r="BC1583" s="110"/>
      <c r="BD1583" s="110"/>
      <c r="BE1583" s="110"/>
      <c r="BF1583" s="110"/>
      <c r="BG1583" s="110"/>
      <c r="BH1583" s="110"/>
      <c r="BI1583" s="110"/>
      <c r="BJ1583" s="110"/>
      <c r="BK1583" s="110"/>
      <c r="BL1583" s="110"/>
      <c r="BM1583" s="110"/>
      <c r="BN1583" s="110"/>
      <c r="BO1583" s="110"/>
      <c r="BP1583" s="110"/>
      <c r="BQ1583" s="111"/>
    </row>
    <row r="1584" s="34" customFormat="1" ht="14.25" spans="1:69">
      <c r="A1584" s="83">
        <v>44265</v>
      </c>
      <c r="B1584" s="82" t="s">
        <v>563</v>
      </c>
      <c r="C1584" s="84" t="s">
        <v>17</v>
      </c>
      <c r="D1584" s="85">
        <f t="shared" si="2085"/>
        <v>510.099979596001</v>
      </c>
      <c r="E1584" s="88">
        <v>490.1</v>
      </c>
      <c r="F1584" s="88">
        <v>496</v>
      </c>
      <c r="G1584" s="86">
        <v>0</v>
      </c>
      <c r="H1584" s="67">
        <f t="shared" ref="H1584" si="2198">IF(C1584="BUY",(F1584-E1584)*D1584,(E1584-F1584)*D1584)</f>
        <v>3009.58987961639</v>
      </c>
      <c r="I1584" s="67">
        <v>0</v>
      </c>
      <c r="J1584" s="67">
        <f t="shared" si="2195"/>
        <v>3009.58987961639</v>
      </c>
      <c r="K1584" s="90"/>
      <c r="L1584" s="91"/>
      <c r="M1584" s="91"/>
      <c r="N1584" s="91"/>
      <c r="O1584" s="91"/>
      <c r="P1584" s="91"/>
      <c r="Q1584" s="91"/>
      <c r="R1584" s="91"/>
      <c r="S1584" s="91"/>
      <c r="T1584" s="91"/>
      <c r="U1584" s="91"/>
      <c r="V1584" s="91"/>
      <c r="W1584" s="91"/>
      <c r="X1584" s="91"/>
      <c r="Y1584" s="91"/>
      <c r="Z1584" s="91"/>
      <c r="AA1584" s="91"/>
      <c r="AB1584" s="91"/>
      <c r="AC1584" s="91"/>
      <c r="AD1584" s="91"/>
      <c r="AE1584" s="91"/>
      <c r="AF1584" s="91"/>
      <c r="AG1584" s="91"/>
      <c r="AH1584" s="91"/>
      <c r="AI1584" s="91"/>
      <c r="AJ1584" s="91"/>
      <c r="AK1584" s="91"/>
      <c r="AL1584" s="91"/>
      <c r="AM1584" s="91"/>
      <c r="AN1584" s="91"/>
      <c r="AO1584" s="91"/>
      <c r="AP1584" s="91"/>
      <c r="AQ1584" s="91"/>
      <c r="AR1584" s="91"/>
      <c r="AS1584" s="91"/>
      <c r="AT1584" s="91"/>
      <c r="AU1584" s="91"/>
      <c r="AV1584" s="91"/>
      <c r="AW1584" s="91"/>
      <c r="AX1584" s="91"/>
      <c r="AY1584" s="91"/>
      <c r="AZ1584" s="91"/>
      <c r="BA1584" s="91"/>
      <c r="BB1584" s="91"/>
      <c r="BC1584" s="91"/>
      <c r="BD1584" s="91"/>
      <c r="BE1584" s="91"/>
      <c r="BF1584" s="91"/>
      <c r="BG1584" s="91"/>
      <c r="BH1584" s="91"/>
      <c r="BI1584" s="91"/>
      <c r="BJ1584" s="91"/>
      <c r="BK1584" s="91"/>
      <c r="BL1584" s="91"/>
      <c r="BM1584" s="91"/>
      <c r="BN1584" s="91"/>
      <c r="BO1584" s="91"/>
      <c r="BP1584" s="91"/>
      <c r="BQ1584" s="93"/>
    </row>
    <row r="1585" s="35" customFormat="1" ht="14.25" spans="1:69">
      <c r="A1585" s="83">
        <v>44264</v>
      </c>
      <c r="B1585" s="105" t="s">
        <v>205</v>
      </c>
      <c r="C1585" s="105" t="s">
        <v>17</v>
      </c>
      <c r="D1585" s="85">
        <f t="shared" ref="D1585:D1648" si="2199">250000/E1585</f>
        <v>325.309043591412</v>
      </c>
      <c r="E1585" s="106">
        <v>768.5</v>
      </c>
      <c r="F1585" s="106">
        <v>780</v>
      </c>
      <c r="G1585" s="106">
        <v>798</v>
      </c>
      <c r="H1585" s="107">
        <f t="shared" ref="H1585" si="2200">IF(C1585="BUY",(F1585-E1585)*D1585,(E1585-F1585)*D1585)</f>
        <v>3741.05400130124</v>
      </c>
      <c r="I1585" s="107">
        <f t="shared" ref="I1585" si="2201">IF(G1585=0,"0.00",IF(C1585="BUY",(G1585-F1585)*D1585,(F1585-G1585)*D1585))</f>
        <v>5855.56278464541</v>
      </c>
      <c r="J1585" s="67">
        <f t="shared" si="2195"/>
        <v>9596.61678594665</v>
      </c>
      <c r="K1585" s="109"/>
      <c r="L1585" s="110"/>
      <c r="M1585" s="110"/>
      <c r="N1585" s="110"/>
      <c r="O1585" s="110"/>
      <c r="P1585" s="110"/>
      <c r="Q1585" s="110"/>
      <c r="R1585" s="110"/>
      <c r="S1585" s="110"/>
      <c r="T1585" s="110"/>
      <c r="U1585" s="110"/>
      <c r="V1585" s="110"/>
      <c r="W1585" s="110"/>
      <c r="X1585" s="110"/>
      <c r="Y1585" s="110"/>
      <c r="Z1585" s="110"/>
      <c r="AA1585" s="110"/>
      <c r="AB1585" s="110"/>
      <c r="AC1585" s="110"/>
      <c r="AD1585" s="110"/>
      <c r="AE1585" s="110"/>
      <c r="AF1585" s="110"/>
      <c r="AG1585" s="110"/>
      <c r="AH1585" s="110"/>
      <c r="AI1585" s="110"/>
      <c r="AJ1585" s="110"/>
      <c r="AK1585" s="110"/>
      <c r="AL1585" s="110"/>
      <c r="AM1585" s="110"/>
      <c r="AN1585" s="110"/>
      <c r="AO1585" s="110"/>
      <c r="AP1585" s="110"/>
      <c r="AQ1585" s="110"/>
      <c r="AR1585" s="110"/>
      <c r="AS1585" s="110"/>
      <c r="AT1585" s="110"/>
      <c r="AU1585" s="110"/>
      <c r="AV1585" s="110"/>
      <c r="AW1585" s="110"/>
      <c r="AX1585" s="110"/>
      <c r="AY1585" s="110"/>
      <c r="AZ1585" s="110"/>
      <c r="BA1585" s="110"/>
      <c r="BB1585" s="110"/>
      <c r="BC1585" s="110"/>
      <c r="BD1585" s="110"/>
      <c r="BE1585" s="110"/>
      <c r="BF1585" s="110"/>
      <c r="BG1585" s="110"/>
      <c r="BH1585" s="110"/>
      <c r="BI1585" s="110"/>
      <c r="BJ1585" s="110"/>
      <c r="BK1585" s="110"/>
      <c r="BL1585" s="110"/>
      <c r="BM1585" s="110"/>
      <c r="BN1585" s="110"/>
      <c r="BO1585" s="110"/>
      <c r="BP1585" s="110"/>
      <c r="BQ1585" s="111"/>
    </row>
    <row r="1586" s="35" customFormat="1" ht="14.25" spans="1:69">
      <c r="A1586" s="83">
        <v>44263</v>
      </c>
      <c r="B1586" s="105" t="s">
        <v>278</v>
      </c>
      <c r="C1586" s="105" t="s">
        <v>17</v>
      </c>
      <c r="D1586" s="85">
        <f t="shared" si="2199"/>
        <v>1388.88888888889</v>
      </c>
      <c r="E1586" s="106">
        <v>180</v>
      </c>
      <c r="F1586" s="106">
        <v>182</v>
      </c>
      <c r="G1586" s="106">
        <v>0</v>
      </c>
      <c r="H1586" s="107">
        <f t="shared" ref="H1586" si="2202">IF(C1586="BUY",(F1586-E1586)*D1586,(E1586-F1586)*D1586)</f>
        <v>2777.77777777778</v>
      </c>
      <c r="I1586" s="107" t="str">
        <f t="shared" ref="I1586" si="2203">IF(G1586=0,"0.00",IF(C1586="BUY",(G1586-F1586)*D1586,(F1586-G1586)*D1586))</f>
        <v>0.00</v>
      </c>
      <c r="J1586" s="67">
        <f t="shared" si="2195"/>
        <v>2777.77777777778</v>
      </c>
      <c r="K1586" s="109"/>
      <c r="L1586" s="110"/>
      <c r="M1586" s="110"/>
      <c r="N1586" s="110"/>
      <c r="O1586" s="110"/>
      <c r="P1586" s="110"/>
      <c r="Q1586" s="110"/>
      <c r="R1586" s="110"/>
      <c r="S1586" s="110"/>
      <c r="T1586" s="110"/>
      <c r="U1586" s="110"/>
      <c r="V1586" s="110"/>
      <c r="W1586" s="110"/>
      <c r="X1586" s="110"/>
      <c r="Y1586" s="110"/>
      <c r="Z1586" s="110"/>
      <c r="AA1586" s="110"/>
      <c r="AB1586" s="110"/>
      <c r="AC1586" s="110"/>
      <c r="AD1586" s="110"/>
      <c r="AE1586" s="110"/>
      <c r="AF1586" s="110"/>
      <c r="AG1586" s="110"/>
      <c r="AH1586" s="110"/>
      <c r="AI1586" s="110"/>
      <c r="AJ1586" s="110"/>
      <c r="AK1586" s="110"/>
      <c r="AL1586" s="110"/>
      <c r="AM1586" s="110"/>
      <c r="AN1586" s="110"/>
      <c r="AO1586" s="110"/>
      <c r="AP1586" s="110"/>
      <c r="AQ1586" s="110"/>
      <c r="AR1586" s="110"/>
      <c r="AS1586" s="110"/>
      <c r="AT1586" s="110"/>
      <c r="AU1586" s="110"/>
      <c r="AV1586" s="110"/>
      <c r="AW1586" s="110"/>
      <c r="AX1586" s="110"/>
      <c r="AY1586" s="110"/>
      <c r="AZ1586" s="110"/>
      <c r="BA1586" s="110"/>
      <c r="BB1586" s="110"/>
      <c r="BC1586" s="110"/>
      <c r="BD1586" s="110"/>
      <c r="BE1586" s="110"/>
      <c r="BF1586" s="110"/>
      <c r="BG1586" s="110"/>
      <c r="BH1586" s="110"/>
      <c r="BI1586" s="110"/>
      <c r="BJ1586" s="110"/>
      <c r="BK1586" s="110"/>
      <c r="BL1586" s="110"/>
      <c r="BM1586" s="110"/>
      <c r="BN1586" s="110"/>
      <c r="BO1586" s="110"/>
      <c r="BP1586" s="110"/>
      <c r="BQ1586" s="111"/>
    </row>
    <row r="1587" s="35" customFormat="1" ht="14.25" spans="1:69">
      <c r="A1587" s="83">
        <v>44260</v>
      </c>
      <c r="B1587" s="105" t="s">
        <v>564</v>
      </c>
      <c r="C1587" s="105" t="s">
        <v>17</v>
      </c>
      <c r="D1587" s="85">
        <f t="shared" si="2199"/>
        <v>1338.32976445396</v>
      </c>
      <c r="E1587" s="106">
        <v>186.8</v>
      </c>
      <c r="F1587" s="106">
        <v>185.05</v>
      </c>
      <c r="G1587" s="106">
        <v>0</v>
      </c>
      <c r="H1587" s="107">
        <f t="shared" ref="H1587" si="2204">IF(C1587="BUY",(F1587-E1587)*D1587,(E1587-F1587)*D1587)</f>
        <v>-2342.07708779443</v>
      </c>
      <c r="I1587" s="107" t="str">
        <f t="shared" ref="I1587" si="2205">IF(G1587=0,"0.00",IF(C1587="BUY",(G1587-F1587)*D1587,(F1587-G1587)*D1587))</f>
        <v>0.00</v>
      </c>
      <c r="J1587" s="67">
        <f t="shared" si="2195"/>
        <v>-2342.07708779443</v>
      </c>
      <c r="K1587" s="109"/>
      <c r="L1587" s="110"/>
      <c r="M1587" s="110"/>
      <c r="N1587" s="110"/>
      <c r="O1587" s="110"/>
      <c r="P1587" s="110"/>
      <c r="Q1587" s="110"/>
      <c r="R1587" s="110"/>
      <c r="S1587" s="110"/>
      <c r="T1587" s="110"/>
      <c r="U1587" s="110"/>
      <c r="V1587" s="110"/>
      <c r="W1587" s="110"/>
      <c r="X1587" s="110"/>
      <c r="Y1587" s="110"/>
      <c r="Z1587" s="110"/>
      <c r="AA1587" s="110"/>
      <c r="AB1587" s="110"/>
      <c r="AC1587" s="110"/>
      <c r="AD1587" s="110"/>
      <c r="AE1587" s="110"/>
      <c r="AF1587" s="110"/>
      <c r="AG1587" s="110"/>
      <c r="AH1587" s="110"/>
      <c r="AI1587" s="110"/>
      <c r="AJ1587" s="110"/>
      <c r="AK1587" s="110"/>
      <c r="AL1587" s="110"/>
      <c r="AM1587" s="110"/>
      <c r="AN1587" s="110"/>
      <c r="AO1587" s="110"/>
      <c r="AP1587" s="110"/>
      <c r="AQ1587" s="110"/>
      <c r="AR1587" s="110"/>
      <c r="AS1587" s="110"/>
      <c r="AT1587" s="110"/>
      <c r="AU1587" s="110"/>
      <c r="AV1587" s="110"/>
      <c r="AW1587" s="110"/>
      <c r="AX1587" s="110"/>
      <c r="AY1587" s="110"/>
      <c r="AZ1587" s="110"/>
      <c r="BA1587" s="110"/>
      <c r="BB1587" s="110"/>
      <c r="BC1587" s="110"/>
      <c r="BD1587" s="110"/>
      <c r="BE1587" s="110"/>
      <c r="BF1587" s="110"/>
      <c r="BG1587" s="110"/>
      <c r="BH1587" s="110"/>
      <c r="BI1587" s="110"/>
      <c r="BJ1587" s="110"/>
      <c r="BK1587" s="110"/>
      <c r="BL1587" s="110"/>
      <c r="BM1587" s="110"/>
      <c r="BN1587" s="110"/>
      <c r="BO1587" s="110"/>
      <c r="BP1587" s="110"/>
      <c r="BQ1587" s="111"/>
    </row>
    <row r="1588" s="35" customFormat="1" ht="14.25" spans="1:69">
      <c r="A1588" s="83">
        <v>44259</v>
      </c>
      <c r="B1588" s="105" t="s">
        <v>94</v>
      </c>
      <c r="C1588" s="105" t="s">
        <v>17</v>
      </c>
      <c r="D1588" s="85">
        <f t="shared" si="2199"/>
        <v>773.993808049536</v>
      </c>
      <c r="E1588" s="106">
        <v>323</v>
      </c>
      <c r="F1588" s="106">
        <v>315.5</v>
      </c>
      <c r="G1588" s="106">
        <v>0</v>
      </c>
      <c r="H1588" s="107">
        <f t="shared" ref="H1588" si="2206">IF(C1588="BUY",(F1588-E1588)*D1588,(E1588-F1588)*D1588)</f>
        <v>-5804.95356037152</v>
      </c>
      <c r="I1588" s="107" t="str">
        <f t="shared" ref="I1588" si="2207">IF(G1588=0,"0.00",IF(C1588="BUY",(G1588-F1588)*D1588,(F1588-G1588)*D1588))</f>
        <v>0.00</v>
      </c>
      <c r="J1588" s="67">
        <f t="shared" si="2195"/>
        <v>-5804.95356037152</v>
      </c>
      <c r="K1588" s="109"/>
      <c r="L1588" s="110"/>
      <c r="M1588" s="110"/>
      <c r="N1588" s="110"/>
      <c r="O1588" s="110"/>
      <c r="P1588" s="110"/>
      <c r="Q1588" s="110"/>
      <c r="R1588" s="110"/>
      <c r="S1588" s="110"/>
      <c r="T1588" s="110"/>
      <c r="U1588" s="110"/>
      <c r="V1588" s="110"/>
      <c r="W1588" s="110"/>
      <c r="X1588" s="110"/>
      <c r="Y1588" s="110"/>
      <c r="Z1588" s="110"/>
      <c r="AA1588" s="110"/>
      <c r="AB1588" s="110"/>
      <c r="AC1588" s="110"/>
      <c r="AD1588" s="110"/>
      <c r="AE1588" s="110"/>
      <c r="AF1588" s="110"/>
      <c r="AG1588" s="110"/>
      <c r="AH1588" s="110"/>
      <c r="AI1588" s="110"/>
      <c r="AJ1588" s="110"/>
      <c r="AK1588" s="110"/>
      <c r="AL1588" s="110"/>
      <c r="AM1588" s="110"/>
      <c r="AN1588" s="110"/>
      <c r="AO1588" s="110"/>
      <c r="AP1588" s="110"/>
      <c r="AQ1588" s="110"/>
      <c r="AR1588" s="110"/>
      <c r="AS1588" s="110"/>
      <c r="AT1588" s="110"/>
      <c r="AU1588" s="110"/>
      <c r="AV1588" s="110"/>
      <c r="AW1588" s="110"/>
      <c r="AX1588" s="110"/>
      <c r="AY1588" s="110"/>
      <c r="AZ1588" s="110"/>
      <c r="BA1588" s="110"/>
      <c r="BB1588" s="110"/>
      <c r="BC1588" s="110"/>
      <c r="BD1588" s="110"/>
      <c r="BE1588" s="110"/>
      <c r="BF1588" s="110"/>
      <c r="BG1588" s="110"/>
      <c r="BH1588" s="110"/>
      <c r="BI1588" s="110"/>
      <c r="BJ1588" s="110"/>
      <c r="BK1588" s="110"/>
      <c r="BL1588" s="110"/>
      <c r="BM1588" s="110"/>
      <c r="BN1588" s="110"/>
      <c r="BO1588" s="110"/>
      <c r="BP1588" s="110"/>
      <c r="BQ1588" s="111"/>
    </row>
    <row r="1589" s="35" customFormat="1" ht="14.25" spans="1:69">
      <c r="A1589" s="83">
        <v>44259</v>
      </c>
      <c r="B1589" s="105" t="s">
        <v>554</v>
      </c>
      <c r="C1589" s="105" t="s">
        <v>17</v>
      </c>
      <c r="D1589" s="85">
        <f t="shared" si="2199"/>
        <v>319.570497251694</v>
      </c>
      <c r="E1589" s="106">
        <v>782.3</v>
      </c>
      <c r="F1589" s="106">
        <v>792</v>
      </c>
      <c r="G1589" s="106">
        <v>0</v>
      </c>
      <c r="H1589" s="107">
        <f t="shared" ref="H1589" si="2208">IF(C1589="BUY",(F1589-E1589)*D1589,(E1589-F1589)*D1589)</f>
        <v>3099.83382334144</v>
      </c>
      <c r="I1589" s="107" t="str">
        <f t="shared" ref="I1589" si="2209">IF(G1589=0,"0.00",IF(C1589="BUY",(G1589-F1589)*D1589,(F1589-G1589)*D1589))</f>
        <v>0.00</v>
      </c>
      <c r="J1589" s="67">
        <f t="shared" si="2195"/>
        <v>3099.83382334144</v>
      </c>
      <c r="K1589" s="109"/>
      <c r="L1589" s="110"/>
      <c r="M1589" s="110"/>
      <c r="N1589" s="110"/>
      <c r="O1589" s="110"/>
      <c r="P1589" s="110"/>
      <c r="Q1589" s="110"/>
      <c r="R1589" s="110"/>
      <c r="S1589" s="110"/>
      <c r="T1589" s="110"/>
      <c r="U1589" s="110"/>
      <c r="V1589" s="110"/>
      <c r="W1589" s="110"/>
      <c r="X1589" s="110"/>
      <c r="Y1589" s="110"/>
      <c r="Z1589" s="110"/>
      <c r="AA1589" s="110"/>
      <c r="AB1589" s="110"/>
      <c r="AC1589" s="110"/>
      <c r="AD1589" s="110"/>
      <c r="AE1589" s="110"/>
      <c r="AF1589" s="110"/>
      <c r="AG1589" s="110"/>
      <c r="AH1589" s="110"/>
      <c r="AI1589" s="110"/>
      <c r="AJ1589" s="110"/>
      <c r="AK1589" s="110"/>
      <c r="AL1589" s="110"/>
      <c r="AM1589" s="110"/>
      <c r="AN1589" s="110"/>
      <c r="AO1589" s="110"/>
      <c r="AP1589" s="110"/>
      <c r="AQ1589" s="110"/>
      <c r="AR1589" s="110"/>
      <c r="AS1589" s="110"/>
      <c r="AT1589" s="110"/>
      <c r="AU1589" s="110"/>
      <c r="AV1589" s="110"/>
      <c r="AW1589" s="110"/>
      <c r="AX1589" s="110"/>
      <c r="AY1589" s="110"/>
      <c r="AZ1589" s="110"/>
      <c r="BA1589" s="110"/>
      <c r="BB1589" s="110"/>
      <c r="BC1589" s="110"/>
      <c r="BD1589" s="110"/>
      <c r="BE1589" s="110"/>
      <c r="BF1589" s="110"/>
      <c r="BG1589" s="110"/>
      <c r="BH1589" s="110"/>
      <c r="BI1589" s="110"/>
      <c r="BJ1589" s="110"/>
      <c r="BK1589" s="110"/>
      <c r="BL1589" s="110"/>
      <c r="BM1589" s="110"/>
      <c r="BN1589" s="110"/>
      <c r="BO1589" s="110"/>
      <c r="BP1589" s="110"/>
      <c r="BQ1589" s="111"/>
    </row>
    <row r="1590" s="35" customFormat="1" ht="14.25" spans="1:69">
      <c r="A1590" s="83">
        <v>44258</v>
      </c>
      <c r="B1590" s="105" t="s">
        <v>565</v>
      </c>
      <c r="C1590" s="105" t="s">
        <v>17</v>
      </c>
      <c r="D1590" s="85">
        <f t="shared" si="2199"/>
        <v>242.248062015504</v>
      </c>
      <c r="E1590" s="106">
        <v>1032</v>
      </c>
      <c r="F1590" s="106">
        <v>1051</v>
      </c>
      <c r="G1590" s="106">
        <v>0</v>
      </c>
      <c r="H1590" s="107">
        <f t="shared" ref="H1590" si="2210">IF(C1590="BUY",(F1590-E1590)*D1590,(E1590-F1590)*D1590)</f>
        <v>4602.71317829457</v>
      </c>
      <c r="I1590" s="107" t="str">
        <f t="shared" ref="I1590" si="2211">IF(G1590=0,"0.00",IF(C1590="BUY",(G1590-F1590)*D1590,(F1590-G1590)*D1590))</f>
        <v>0.00</v>
      </c>
      <c r="J1590" s="67">
        <f t="shared" si="2195"/>
        <v>4602.71317829457</v>
      </c>
      <c r="K1590" s="109"/>
      <c r="L1590" s="110"/>
      <c r="M1590" s="110"/>
      <c r="N1590" s="110"/>
      <c r="O1590" s="110"/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  <c r="Z1590" s="110"/>
      <c r="AA1590" s="110"/>
      <c r="AB1590" s="110"/>
      <c r="AC1590" s="110"/>
      <c r="AD1590" s="110"/>
      <c r="AE1590" s="110"/>
      <c r="AF1590" s="110"/>
      <c r="AG1590" s="110"/>
      <c r="AH1590" s="110"/>
      <c r="AI1590" s="110"/>
      <c r="AJ1590" s="110"/>
      <c r="AK1590" s="110"/>
      <c r="AL1590" s="110"/>
      <c r="AM1590" s="110"/>
      <c r="AN1590" s="110"/>
      <c r="AO1590" s="110"/>
      <c r="AP1590" s="110"/>
      <c r="AQ1590" s="110"/>
      <c r="AR1590" s="110"/>
      <c r="AS1590" s="110"/>
      <c r="AT1590" s="110"/>
      <c r="AU1590" s="110"/>
      <c r="AV1590" s="110"/>
      <c r="AW1590" s="110"/>
      <c r="AX1590" s="110"/>
      <c r="AY1590" s="110"/>
      <c r="AZ1590" s="110"/>
      <c r="BA1590" s="110"/>
      <c r="BB1590" s="110"/>
      <c r="BC1590" s="110"/>
      <c r="BD1590" s="110"/>
      <c r="BE1590" s="110"/>
      <c r="BF1590" s="110"/>
      <c r="BG1590" s="110"/>
      <c r="BH1590" s="110"/>
      <c r="BI1590" s="110"/>
      <c r="BJ1590" s="110"/>
      <c r="BK1590" s="110"/>
      <c r="BL1590" s="110"/>
      <c r="BM1590" s="110"/>
      <c r="BN1590" s="110"/>
      <c r="BO1590" s="110"/>
      <c r="BP1590" s="110"/>
      <c r="BQ1590" s="111"/>
    </row>
    <row r="1591" s="34" customFormat="1" ht="14.25" spans="1:69">
      <c r="A1591" s="83">
        <v>44257</v>
      </c>
      <c r="B1591" s="82" t="s">
        <v>335</v>
      </c>
      <c r="C1591" s="84" t="s">
        <v>17</v>
      </c>
      <c r="D1591" s="85">
        <f t="shared" si="2199"/>
        <v>617.131572451247</v>
      </c>
      <c r="E1591" s="88">
        <v>405.1</v>
      </c>
      <c r="F1591" s="88">
        <v>411</v>
      </c>
      <c r="G1591" s="86">
        <v>416.5</v>
      </c>
      <c r="H1591" s="67">
        <f t="shared" ref="H1591" si="2212">IF(C1591="BUY",(F1591-E1591)*D1591,(E1591-F1591)*D1591)</f>
        <v>3641.07627746234</v>
      </c>
      <c r="I1591" s="66">
        <f>(G1591-F1591)*D1591</f>
        <v>3394.22364848186</v>
      </c>
      <c r="J1591" s="67">
        <f t="shared" si="2195"/>
        <v>7035.2999259442</v>
      </c>
      <c r="K1591" s="90"/>
      <c r="L1591" s="91"/>
      <c r="M1591" s="91"/>
      <c r="N1591" s="91"/>
      <c r="O1591" s="91"/>
      <c r="P1591" s="91"/>
      <c r="Q1591" s="91"/>
      <c r="R1591" s="91"/>
      <c r="S1591" s="91"/>
      <c r="T1591" s="91"/>
      <c r="U1591" s="91"/>
      <c r="V1591" s="91"/>
      <c r="W1591" s="91"/>
      <c r="X1591" s="91"/>
      <c r="Y1591" s="91"/>
      <c r="Z1591" s="91"/>
      <c r="AA1591" s="91"/>
      <c r="AB1591" s="91"/>
      <c r="AC1591" s="91"/>
      <c r="AD1591" s="91"/>
      <c r="AE1591" s="91"/>
      <c r="AF1591" s="91"/>
      <c r="AG1591" s="91"/>
      <c r="AH1591" s="91"/>
      <c r="AI1591" s="91"/>
      <c r="AJ1591" s="91"/>
      <c r="AK1591" s="91"/>
      <c r="AL1591" s="91"/>
      <c r="AM1591" s="91"/>
      <c r="AN1591" s="91"/>
      <c r="AO1591" s="91"/>
      <c r="AP1591" s="91"/>
      <c r="AQ1591" s="91"/>
      <c r="AR1591" s="91"/>
      <c r="AS1591" s="91"/>
      <c r="AT1591" s="91"/>
      <c r="AU1591" s="91"/>
      <c r="AV1591" s="91"/>
      <c r="AW1591" s="91"/>
      <c r="AX1591" s="91"/>
      <c r="AY1591" s="91"/>
      <c r="AZ1591" s="91"/>
      <c r="BA1591" s="91"/>
      <c r="BB1591" s="91"/>
      <c r="BC1591" s="91"/>
      <c r="BD1591" s="91"/>
      <c r="BE1591" s="91"/>
      <c r="BF1591" s="91"/>
      <c r="BG1591" s="91"/>
      <c r="BH1591" s="91"/>
      <c r="BI1591" s="91"/>
      <c r="BJ1591" s="91"/>
      <c r="BK1591" s="91"/>
      <c r="BL1591" s="91"/>
      <c r="BM1591" s="91"/>
      <c r="BN1591" s="91"/>
      <c r="BO1591" s="91"/>
      <c r="BP1591" s="91"/>
      <c r="BQ1591" s="93"/>
    </row>
    <row r="1592" spans="1:11">
      <c r="A1592" s="108">
        <v>44253</v>
      </c>
      <c r="B1592" s="38" t="s">
        <v>411</v>
      </c>
      <c r="C1592" s="100" t="s">
        <v>17</v>
      </c>
      <c r="D1592" s="85">
        <f t="shared" si="2199"/>
        <v>495.049504950495</v>
      </c>
      <c r="E1592" s="41">
        <v>505</v>
      </c>
      <c r="F1592" s="41">
        <v>510</v>
      </c>
      <c r="G1592" s="101">
        <v>515</v>
      </c>
      <c r="H1592" s="67">
        <f t="shared" ref="H1592:H1594" si="2213">IF(C1592="BUY",(F1592-E1592)*D1592,(E1592-F1592)*D1592)</f>
        <v>2475.24752475248</v>
      </c>
      <c r="I1592" s="66">
        <f>(G1592-F1592)*D1592</f>
        <v>2475.24752475248</v>
      </c>
      <c r="J1592" s="67">
        <f t="shared" si="2195"/>
        <v>4950.49504950495</v>
      </c>
      <c r="K1592" s="103"/>
    </row>
    <row r="1593" s="35" customFormat="1" ht="14.25" spans="1:69">
      <c r="A1593" s="108">
        <v>44253</v>
      </c>
      <c r="B1593" s="105" t="s">
        <v>554</v>
      </c>
      <c r="C1593" s="105" t="s">
        <v>17</v>
      </c>
      <c r="D1593" s="85">
        <f t="shared" si="2199"/>
        <v>338.753387533875</v>
      </c>
      <c r="E1593" s="106">
        <v>738</v>
      </c>
      <c r="F1593" s="106">
        <v>750</v>
      </c>
      <c r="G1593" s="106">
        <v>0</v>
      </c>
      <c r="H1593" s="107">
        <f t="shared" ref="H1593" si="2214">IF(C1593="BUY",(F1593-E1593)*D1593,(E1593-F1593)*D1593)</f>
        <v>4065.0406504065</v>
      </c>
      <c r="I1593" s="107" t="str">
        <f t="shared" ref="I1593" si="2215">IF(G1593=0,"0.00",IF(C1593="BUY",(G1593-F1593)*D1593,(F1593-G1593)*D1593))</f>
        <v>0.00</v>
      </c>
      <c r="J1593" s="67">
        <f t="shared" si="2195"/>
        <v>4065.0406504065</v>
      </c>
      <c r="K1593" s="109"/>
      <c r="L1593" s="110"/>
      <c r="M1593" s="110"/>
      <c r="N1593" s="110"/>
      <c r="O1593" s="110"/>
      <c r="P1593" s="110"/>
      <c r="Q1593" s="110"/>
      <c r="R1593" s="110"/>
      <c r="S1593" s="110"/>
      <c r="T1593" s="110"/>
      <c r="U1593" s="110"/>
      <c r="V1593" s="110"/>
      <c r="W1593" s="110"/>
      <c r="X1593" s="110"/>
      <c r="Y1593" s="110"/>
      <c r="Z1593" s="110"/>
      <c r="AA1593" s="110"/>
      <c r="AB1593" s="110"/>
      <c r="AC1593" s="110"/>
      <c r="AD1593" s="110"/>
      <c r="AE1593" s="110"/>
      <c r="AF1593" s="110"/>
      <c r="AG1593" s="110"/>
      <c r="AH1593" s="110"/>
      <c r="AI1593" s="110"/>
      <c r="AJ1593" s="110"/>
      <c r="AK1593" s="110"/>
      <c r="AL1593" s="110"/>
      <c r="AM1593" s="110"/>
      <c r="AN1593" s="110"/>
      <c r="AO1593" s="110"/>
      <c r="AP1593" s="110"/>
      <c r="AQ1593" s="110"/>
      <c r="AR1593" s="110"/>
      <c r="AS1593" s="110"/>
      <c r="AT1593" s="110"/>
      <c r="AU1593" s="110"/>
      <c r="AV1593" s="110"/>
      <c r="AW1593" s="110"/>
      <c r="AX1593" s="110"/>
      <c r="AY1593" s="110"/>
      <c r="AZ1593" s="110"/>
      <c r="BA1593" s="110"/>
      <c r="BB1593" s="110"/>
      <c r="BC1593" s="110"/>
      <c r="BD1593" s="110"/>
      <c r="BE1593" s="110"/>
      <c r="BF1593" s="110"/>
      <c r="BG1593" s="110"/>
      <c r="BH1593" s="110"/>
      <c r="BI1593" s="110"/>
      <c r="BJ1593" s="110"/>
      <c r="BK1593" s="110"/>
      <c r="BL1593" s="110"/>
      <c r="BM1593" s="110"/>
      <c r="BN1593" s="110"/>
      <c r="BO1593" s="110"/>
      <c r="BP1593" s="110"/>
      <c r="BQ1593" s="111"/>
    </row>
    <row r="1594" s="34" customFormat="1" ht="14.25" spans="1:69">
      <c r="A1594" s="83">
        <v>44251</v>
      </c>
      <c r="B1594" s="82" t="s">
        <v>566</v>
      </c>
      <c r="C1594" s="84" t="s">
        <v>17</v>
      </c>
      <c r="D1594" s="85">
        <f t="shared" si="2199"/>
        <v>4032.25806451613</v>
      </c>
      <c r="E1594" s="88">
        <v>62</v>
      </c>
      <c r="F1594" s="88">
        <v>63.5</v>
      </c>
      <c r="G1594" s="86">
        <v>319.5</v>
      </c>
      <c r="H1594" s="67">
        <f t="shared" si="2213"/>
        <v>6048.38709677419</v>
      </c>
      <c r="I1594" s="67">
        <v>0</v>
      </c>
      <c r="J1594" s="67">
        <f t="shared" si="2195"/>
        <v>6048.38709677419</v>
      </c>
      <c r="K1594" s="90"/>
      <c r="L1594" s="91"/>
      <c r="M1594" s="91"/>
      <c r="N1594" s="91"/>
      <c r="O1594" s="91"/>
      <c r="P1594" s="91"/>
      <c r="Q1594" s="91"/>
      <c r="R1594" s="91"/>
      <c r="S1594" s="91"/>
      <c r="T1594" s="91"/>
      <c r="U1594" s="91"/>
      <c r="V1594" s="91"/>
      <c r="W1594" s="91"/>
      <c r="X1594" s="91"/>
      <c r="Y1594" s="91"/>
      <c r="Z1594" s="91"/>
      <c r="AA1594" s="91"/>
      <c r="AB1594" s="91"/>
      <c r="AC1594" s="91"/>
      <c r="AD1594" s="91"/>
      <c r="AE1594" s="91"/>
      <c r="AF1594" s="91"/>
      <c r="AG1594" s="91"/>
      <c r="AH1594" s="91"/>
      <c r="AI1594" s="91"/>
      <c r="AJ1594" s="91"/>
      <c r="AK1594" s="91"/>
      <c r="AL1594" s="91"/>
      <c r="AM1594" s="91"/>
      <c r="AN1594" s="91"/>
      <c r="AO1594" s="91"/>
      <c r="AP1594" s="91"/>
      <c r="AQ1594" s="91"/>
      <c r="AR1594" s="91"/>
      <c r="AS1594" s="91"/>
      <c r="AT1594" s="91"/>
      <c r="AU1594" s="91"/>
      <c r="AV1594" s="91"/>
      <c r="AW1594" s="91"/>
      <c r="AX1594" s="91"/>
      <c r="AY1594" s="91"/>
      <c r="AZ1594" s="91"/>
      <c r="BA1594" s="91"/>
      <c r="BB1594" s="91"/>
      <c r="BC1594" s="91"/>
      <c r="BD1594" s="91"/>
      <c r="BE1594" s="91"/>
      <c r="BF1594" s="91"/>
      <c r="BG1594" s="91"/>
      <c r="BH1594" s="91"/>
      <c r="BI1594" s="91"/>
      <c r="BJ1594" s="91"/>
      <c r="BK1594" s="91"/>
      <c r="BL1594" s="91"/>
      <c r="BM1594" s="91"/>
      <c r="BN1594" s="91"/>
      <c r="BO1594" s="91"/>
      <c r="BP1594" s="91"/>
      <c r="BQ1594" s="93"/>
    </row>
    <row r="1595" s="34" customFormat="1" ht="14.25" spans="1:69">
      <c r="A1595" s="83">
        <v>44249</v>
      </c>
      <c r="B1595" s="82" t="s">
        <v>469</v>
      </c>
      <c r="C1595" s="84" t="s">
        <v>17</v>
      </c>
      <c r="D1595" s="85">
        <f t="shared" si="2199"/>
        <v>311.332503113325</v>
      </c>
      <c r="E1595" s="88">
        <v>803</v>
      </c>
      <c r="F1595" s="88">
        <v>790.2</v>
      </c>
      <c r="G1595" s="86">
        <v>319.5</v>
      </c>
      <c r="H1595" s="67">
        <f t="shared" ref="H1595" si="2216">IF(C1595="BUY",(F1595-E1595)*D1595,(E1595-F1595)*D1595)</f>
        <v>-3985.05603985055</v>
      </c>
      <c r="I1595" s="67">
        <v>0</v>
      </c>
      <c r="J1595" s="67">
        <f t="shared" si="2195"/>
        <v>-3985.05603985055</v>
      </c>
      <c r="K1595" s="90"/>
      <c r="L1595" s="91"/>
      <c r="M1595" s="91"/>
      <c r="N1595" s="91"/>
      <c r="O1595" s="91"/>
      <c r="P1595" s="91"/>
      <c r="Q1595" s="91"/>
      <c r="R1595" s="91"/>
      <c r="S1595" s="91"/>
      <c r="T1595" s="91"/>
      <c r="U1595" s="91"/>
      <c r="V1595" s="91"/>
      <c r="W1595" s="91"/>
      <c r="X1595" s="91"/>
      <c r="Y1595" s="91"/>
      <c r="Z1595" s="91"/>
      <c r="AA1595" s="91"/>
      <c r="AB1595" s="91"/>
      <c r="AC1595" s="91"/>
      <c r="AD1595" s="91"/>
      <c r="AE1595" s="91"/>
      <c r="AF1595" s="91"/>
      <c r="AG1595" s="91"/>
      <c r="AH1595" s="91"/>
      <c r="AI1595" s="91"/>
      <c r="AJ1595" s="91"/>
      <c r="AK1595" s="91"/>
      <c r="AL1595" s="91"/>
      <c r="AM1595" s="91"/>
      <c r="AN1595" s="91"/>
      <c r="AO1595" s="91"/>
      <c r="AP1595" s="91"/>
      <c r="AQ1595" s="91"/>
      <c r="AR1595" s="91"/>
      <c r="AS1595" s="91"/>
      <c r="AT1595" s="91"/>
      <c r="AU1595" s="91"/>
      <c r="AV1595" s="91"/>
      <c r="AW1595" s="91"/>
      <c r="AX1595" s="91"/>
      <c r="AY1595" s="91"/>
      <c r="AZ1595" s="91"/>
      <c r="BA1595" s="91"/>
      <c r="BB1595" s="91"/>
      <c r="BC1595" s="91"/>
      <c r="BD1595" s="91"/>
      <c r="BE1595" s="91"/>
      <c r="BF1595" s="91"/>
      <c r="BG1595" s="91"/>
      <c r="BH1595" s="91"/>
      <c r="BI1595" s="91"/>
      <c r="BJ1595" s="91"/>
      <c r="BK1595" s="91"/>
      <c r="BL1595" s="91"/>
      <c r="BM1595" s="91"/>
      <c r="BN1595" s="91"/>
      <c r="BO1595" s="91"/>
      <c r="BP1595" s="91"/>
      <c r="BQ1595" s="93"/>
    </row>
    <row r="1596" s="35" customFormat="1" ht="14.25" spans="1:69">
      <c r="A1596" s="108">
        <v>44246</v>
      </c>
      <c r="B1596" s="105" t="s">
        <v>554</v>
      </c>
      <c r="C1596" s="105" t="s">
        <v>17</v>
      </c>
      <c r="D1596" s="85">
        <f t="shared" si="2199"/>
        <v>406.50406504065</v>
      </c>
      <c r="E1596" s="106">
        <v>615</v>
      </c>
      <c r="F1596" s="106">
        <v>620</v>
      </c>
      <c r="G1596" s="106">
        <v>628</v>
      </c>
      <c r="H1596" s="107">
        <f t="shared" ref="H1596" si="2217">IF(C1596="BUY",(F1596-E1596)*D1596,(E1596-F1596)*D1596)</f>
        <v>2032.52032520325</v>
      </c>
      <c r="I1596" s="107">
        <f t="shared" ref="I1596" si="2218">IF(G1596=0,"0.00",IF(C1596="BUY",(G1596-F1596)*D1596,(F1596-G1596)*D1596))</f>
        <v>3252.0325203252</v>
      </c>
      <c r="J1596" s="67">
        <f t="shared" si="2195"/>
        <v>5284.55284552845</v>
      </c>
      <c r="K1596" s="109"/>
      <c r="L1596" s="110"/>
      <c r="M1596" s="110"/>
      <c r="N1596" s="110"/>
      <c r="O1596" s="110"/>
      <c r="P1596" s="110"/>
      <c r="Q1596" s="110"/>
      <c r="R1596" s="110"/>
      <c r="S1596" s="110"/>
      <c r="T1596" s="110"/>
      <c r="U1596" s="110"/>
      <c r="V1596" s="110"/>
      <c r="W1596" s="110"/>
      <c r="X1596" s="110"/>
      <c r="Y1596" s="110"/>
      <c r="Z1596" s="110"/>
      <c r="AA1596" s="110"/>
      <c r="AB1596" s="110"/>
      <c r="AC1596" s="110"/>
      <c r="AD1596" s="110"/>
      <c r="AE1596" s="110"/>
      <c r="AF1596" s="110"/>
      <c r="AG1596" s="110"/>
      <c r="AH1596" s="110"/>
      <c r="AI1596" s="110"/>
      <c r="AJ1596" s="110"/>
      <c r="AK1596" s="110"/>
      <c r="AL1596" s="110"/>
      <c r="AM1596" s="110"/>
      <c r="AN1596" s="110"/>
      <c r="AO1596" s="110"/>
      <c r="AP1596" s="110"/>
      <c r="AQ1596" s="110"/>
      <c r="AR1596" s="110"/>
      <c r="AS1596" s="110"/>
      <c r="AT1596" s="110"/>
      <c r="AU1596" s="110"/>
      <c r="AV1596" s="110"/>
      <c r="AW1596" s="110"/>
      <c r="AX1596" s="110"/>
      <c r="AY1596" s="110"/>
      <c r="AZ1596" s="110"/>
      <c r="BA1596" s="110"/>
      <c r="BB1596" s="110"/>
      <c r="BC1596" s="110"/>
      <c r="BD1596" s="110"/>
      <c r="BE1596" s="110"/>
      <c r="BF1596" s="110"/>
      <c r="BG1596" s="110"/>
      <c r="BH1596" s="110"/>
      <c r="BI1596" s="110"/>
      <c r="BJ1596" s="110"/>
      <c r="BK1596" s="110"/>
      <c r="BL1596" s="110"/>
      <c r="BM1596" s="110"/>
      <c r="BN1596" s="110"/>
      <c r="BO1596" s="110"/>
      <c r="BP1596" s="110"/>
      <c r="BQ1596" s="111"/>
    </row>
    <row r="1597" s="35" customFormat="1" ht="14.25" spans="1:69">
      <c r="A1597" s="108">
        <v>44244</v>
      </c>
      <c r="B1597" s="105" t="s">
        <v>31</v>
      </c>
      <c r="C1597" s="105" t="s">
        <v>17</v>
      </c>
      <c r="D1597" s="85">
        <f t="shared" si="2199"/>
        <v>185.17146878009</v>
      </c>
      <c r="E1597" s="106">
        <v>1350.1</v>
      </c>
      <c r="F1597" s="106">
        <v>1365</v>
      </c>
      <c r="G1597" s="106">
        <v>1386</v>
      </c>
      <c r="H1597" s="107">
        <f t="shared" ref="H1597" si="2219">IF(C1597="BUY",(F1597-E1597)*D1597,(E1597-F1597)*D1597)</f>
        <v>2759.05488482336</v>
      </c>
      <c r="I1597" s="107">
        <f t="shared" ref="I1597" si="2220">IF(G1597=0,"0.00",IF(C1597="BUY",(G1597-F1597)*D1597,(F1597-G1597)*D1597))</f>
        <v>3888.6008443819</v>
      </c>
      <c r="J1597" s="67">
        <f t="shared" si="2195"/>
        <v>6647.65572920526</v>
      </c>
      <c r="K1597" s="109"/>
      <c r="L1597" s="110"/>
      <c r="M1597" s="110"/>
      <c r="N1597" s="110"/>
      <c r="O1597" s="110"/>
      <c r="P1597" s="110"/>
      <c r="Q1597" s="110"/>
      <c r="R1597" s="110"/>
      <c r="S1597" s="110"/>
      <c r="T1597" s="110"/>
      <c r="U1597" s="110"/>
      <c r="V1597" s="110"/>
      <c r="W1597" s="110"/>
      <c r="X1597" s="110"/>
      <c r="Y1597" s="110"/>
      <c r="Z1597" s="110"/>
      <c r="AA1597" s="110"/>
      <c r="AB1597" s="110"/>
      <c r="AC1597" s="110"/>
      <c r="AD1597" s="110"/>
      <c r="AE1597" s="110"/>
      <c r="AF1597" s="110"/>
      <c r="AG1597" s="110"/>
      <c r="AH1597" s="110"/>
      <c r="AI1597" s="110"/>
      <c r="AJ1597" s="110"/>
      <c r="AK1597" s="110"/>
      <c r="AL1597" s="110"/>
      <c r="AM1597" s="110"/>
      <c r="AN1597" s="110"/>
      <c r="AO1597" s="110"/>
      <c r="AP1597" s="110"/>
      <c r="AQ1597" s="110"/>
      <c r="AR1597" s="110"/>
      <c r="AS1597" s="110"/>
      <c r="AT1597" s="110"/>
      <c r="AU1597" s="110"/>
      <c r="AV1597" s="110"/>
      <c r="AW1597" s="110"/>
      <c r="AX1597" s="110"/>
      <c r="AY1597" s="110"/>
      <c r="AZ1597" s="110"/>
      <c r="BA1597" s="110"/>
      <c r="BB1597" s="110"/>
      <c r="BC1597" s="110"/>
      <c r="BD1597" s="110"/>
      <c r="BE1597" s="110"/>
      <c r="BF1597" s="110"/>
      <c r="BG1597" s="110"/>
      <c r="BH1597" s="110"/>
      <c r="BI1597" s="110"/>
      <c r="BJ1597" s="110"/>
      <c r="BK1597" s="110"/>
      <c r="BL1597" s="110"/>
      <c r="BM1597" s="110"/>
      <c r="BN1597" s="110"/>
      <c r="BO1597" s="110"/>
      <c r="BP1597" s="110"/>
      <c r="BQ1597" s="111"/>
    </row>
    <row r="1598" s="35" customFormat="1" ht="14.25" spans="1:69">
      <c r="A1598" s="108">
        <v>44244</v>
      </c>
      <c r="B1598" s="105" t="s">
        <v>504</v>
      </c>
      <c r="C1598" s="105" t="s">
        <v>17</v>
      </c>
      <c r="D1598" s="85">
        <f t="shared" si="2199"/>
        <v>288.018433179724</v>
      </c>
      <c r="E1598" s="106">
        <v>868</v>
      </c>
      <c r="F1598" s="106">
        <v>880.2</v>
      </c>
      <c r="G1598" s="106">
        <v>0</v>
      </c>
      <c r="H1598" s="107">
        <f t="shared" ref="H1598" si="2221">IF(C1598="BUY",(F1598-E1598)*D1598,(E1598-F1598)*D1598)</f>
        <v>3513.82488479264</v>
      </c>
      <c r="I1598" s="107" t="str">
        <f t="shared" ref="I1598" si="2222">IF(G1598=0,"0.00",IF(C1598="BUY",(G1598-F1598)*D1598,(F1598-G1598)*D1598))</f>
        <v>0.00</v>
      </c>
      <c r="J1598" s="67">
        <f t="shared" si="2195"/>
        <v>3513.82488479264</v>
      </c>
      <c r="K1598" s="109"/>
      <c r="L1598" s="110"/>
      <c r="M1598" s="110"/>
      <c r="N1598" s="110"/>
      <c r="O1598" s="110"/>
      <c r="P1598" s="110"/>
      <c r="Q1598" s="110"/>
      <c r="R1598" s="110"/>
      <c r="S1598" s="110"/>
      <c r="T1598" s="110"/>
      <c r="U1598" s="110"/>
      <c r="V1598" s="110"/>
      <c r="W1598" s="110"/>
      <c r="X1598" s="110"/>
      <c r="Y1598" s="110"/>
      <c r="Z1598" s="110"/>
      <c r="AA1598" s="110"/>
      <c r="AB1598" s="110"/>
      <c r="AC1598" s="110"/>
      <c r="AD1598" s="110"/>
      <c r="AE1598" s="110"/>
      <c r="AF1598" s="110"/>
      <c r="AG1598" s="110"/>
      <c r="AH1598" s="110"/>
      <c r="AI1598" s="110"/>
      <c r="AJ1598" s="110"/>
      <c r="AK1598" s="110"/>
      <c r="AL1598" s="110"/>
      <c r="AM1598" s="110"/>
      <c r="AN1598" s="110"/>
      <c r="AO1598" s="110"/>
      <c r="AP1598" s="110"/>
      <c r="AQ1598" s="110"/>
      <c r="AR1598" s="110"/>
      <c r="AS1598" s="110"/>
      <c r="AT1598" s="110"/>
      <c r="AU1598" s="110"/>
      <c r="AV1598" s="110"/>
      <c r="AW1598" s="110"/>
      <c r="AX1598" s="110"/>
      <c r="AY1598" s="110"/>
      <c r="AZ1598" s="110"/>
      <c r="BA1598" s="110"/>
      <c r="BB1598" s="110"/>
      <c r="BC1598" s="110"/>
      <c r="BD1598" s="110"/>
      <c r="BE1598" s="110"/>
      <c r="BF1598" s="110"/>
      <c r="BG1598" s="110"/>
      <c r="BH1598" s="110"/>
      <c r="BI1598" s="110"/>
      <c r="BJ1598" s="110"/>
      <c r="BK1598" s="110"/>
      <c r="BL1598" s="110"/>
      <c r="BM1598" s="110"/>
      <c r="BN1598" s="110"/>
      <c r="BO1598" s="110"/>
      <c r="BP1598" s="110"/>
      <c r="BQ1598" s="111"/>
    </row>
    <row r="1599" s="34" customFormat="1" ht="14.25" spans="1:69">
      <c r="A1599" s="83">
        <v>44243</v>
      </c>
      <c r="B1599" s="82" t="s">
        <v>92</v>
      </c>
      <c r="C1599" s="84" t="s">
        <v>17</v>
      </c>
      <c r="D1599" s="85">
        <f t="shared" si="2199"/>
        <v>648.508430609598</v>
      </c>
      <c r="E1599" s="88">
        <v>385.5</v>
      </c>
      <c r="F1599" s="88">
        <v>390</v>
      </c>
      <c r="G1599" s="86">
        <v>398</v>
      </c>
      <c r="H1599" s="67">
        <f t="shared" ref="H1599" si="2223">IF(C1599="BUY",(F1599-E1599)*D1599,(E1599-F1599)*D1599)</f>
        <v>2918.28793774319</v>
      </c>
      <c r="I1599" s="66">
        <f>(G1599-F1599)*D1599</f>
        <v>5188.06744487678</v>
      </c>
      <c r="J1599" s="67">
        <f t="shared" si="2195"/>
        <v>8106.35538261997</v>
      </c>
      <c r="K1599" s="90"/>
      <c r="L1599" s="91"/>
      <c r="M1599" s="91"/>
      <c r="N1599" s="91"/>
      <c r="O1599" s="91"/>
      <c r="P1599" s="91"/>
      <c r="Q1599" s="91"/>
      <c r="R1599" s="91"/>
      <c r="S1599" s="91"/>
      <c r="T1599" s="91"/>
      <c r="U1599" s="91"/>
      <c r="V1599" s="91"/>
      <c r="W1599" s="91"/>
      <c r="X1599" s="91"/>
      <c r="Y1599" s="91"/>
      <c r="Z1599" s="91"/>
      <c r="AA1599" s="91"/>
      <c r="AB1599" s="91"/>
      <c r="AC1599" s="91"/>
      <c r="AD1599" s="91"/>
      <c r="AE1599" s="91"/>
      <c r="AF1599" s="91"/>
      <c r="AG1599" s="91"/>
      <c r="AH1599" s="91"/>
      <c r="AI1599" s="91"/>
      <c r="AJ1599" s="91"/>
      <c r="AK1599" s="91"/>
      <c r="AL1599" s="91"/>
      <c r="AM1599" s="91"/>
      <c r="AN1599" s="91"/>
      <c r="AO1599" s="91"/>
      <c r="AP1599" s="91"/>
      <c r="AQ1599" s="91"/>
      <c r="AR1599" s="91"/>
      <c r="AS1599" s="91"/>
      <c r="AT1599" s="91"/>
      <c r="AU1599" s="91"/>
      <c r="AV1599" s="91"/>
      <c r="AW1599" s="91"/>
      <c r="AX1599" s="91"/>
      <c r="AY1599" s="91"/>
      <c r="AZ1599" s="91"/>
      <c r="BA1599" s="91"/>
      <c r="BB1599" s="91"/>
      <c r="BC1599" s="91"/>
      <c r="BD1599" s="91"/>
      <c r="BE1599" s="91"/>
      <c r="BF1599" s="91"/>
      <c r="BG1599" s="91"/>
      <c r="BH1599" s="91"/>
      <c r="BI1599" s="91"/>
      <c r="BJ1599" s="91"/>
      <c r="BK1599" s="91"/>
      <c r="BL1599" s="91"/>
      <c r="BM1599" s="91"/>
      <c r="BN1599" s="91"/>
      <c r="BO1599" s="91"/>
      <c r="BP1599" s="91"/>
      <c r="BQ1599" s="93"/>
    </row>
    <row r="1600" s="35" customFormat="1" ht="14.25" spans="1:69">
      <c r="A1600" s="108">
        <v>44242</v>
      </c>
      <c r="B1600" s="105" t="s">
        <v>567</v>
      </c>
      <c r="C1600" s="105" t="s">
        <v>17</v>
      </c>
      <c r="D1600" s="85">
        <f t="shared" si="2199"/>
        <v>164.149704530532</v>
      </c>
      <c r="E1600" s="106">
        <v>1523</v>
      </c>
      <c r="F1600" s="106">
        <v>1533.5</v>
      </c>
      <c r="G1600" s="106">
        <v>0</v>
      </c>
      <c r="H1600" s="107">
        <f t="shared" ref="H1600" si="2224">IF(C1600="BUY",(F1600-E1600)*D1600,(E1600-F1600)*D1600)</f>
        <v>1723.57189757058</v>
      </c>
      <c r="I1600" s="107" t="str">
        <f t="shared" ref="I1600" si="2225">IF(G1600=0,"0.00",IF(C1600="BUY",(G1600-F1600)*D1600,(F1600-G1600)*D1600))</f>
        <v>0.00</v>
      </c>
      <c r="J1600" s="67">
        <f t="shared" si="2195"/>
        <v>1723.57189757058</v>
      </c>
      <c r="K1600" s="109"/>
      <c r="L1600" s="110"/>
      <c r="M1600" s="110"/>
      <c r="N1600" s="110"/>
      <c r="O1600" s="110"/>
      <c r="P1600" s="110"/>
      <c r="Q1600" s="110"/>
      <c r="R1600" s="110"/>
      <c r="S1600" s="110"/>
      <c r="T1600" s="110"/>
      <c r="U1600" s="110"/>
      <c r="V1600" s="110"/>
      <c r="W1600" s="110"/>
      <c r="X1600" s="110"/>
      <c r="Y1600" s="110"/>
      <c r="Z1600" s="110"/>
      <c r="AA1600" s="110"/>
      <c r="AB1600" s="110"/>
      <c r="AC1600" s="110"/>
      <c r="AD1600" s="110"/>
      <c r="AE1600" s="110"/>
      <c r="AF1600" s="110"/>
      <c r="AG1600" s="110"/>
      <c r="AH1600" s="110"/>
      <c r="AI1600" s="110"/>
      <c r="AJ1600" s="110"/>
      <c r="AK1600" s="110"/>
      <c r="AL1600" s="110"/>
      <c r="AM1600" s="110"/>
      <c r="AN1600" s="110"/>
      <c r="AO1600" s="110"/>
      <c r="AP1600" s="110"/>
      <c r="AQ1600" s="110"/>
      <c r="AR1600" s="110"/>
      <c r="AS1600" s="110"/>
      <c r="AT1600" s="110"/>
      <c r="AU1600" s="110"/>
      <c r="AV1600" s="110"/>
      <c r="AW1600" s="110"/>
      <c r="AX1600" s="110"/>
      <c r="AY1600" s="110"/>
      <c r="AZ1600" s="110"/>
      <c r="BA1600" s="110"/>
      <c r="BB1600" s="110"/>
      <c r="BC1600" s="110"/>
      <c r="BD1600" s="110"/>
      <c r="BE1600" s="110"/>
      <c r="BF1600" s="110"/>
      <c r="BG1600" s="110"/>
      <c r="BH1600" s="110"/>
      <c r="BI1600" s="110"/>
      <c r="BJ1600" s="110"/>
      <c r="BK1600" s="110"/>
      <c r="BL1600" s="110"/>
      <c r="BM1600" s="110"/>
      <c r="BN1600" s="110"/>
      <c r="BO1600" s="110"/>
      <c r="BP1600" s="110"/>
      <c r="BQ1600" s="111"/>
    </row>
    <row r="1601" s="35" customFormat="1" ht="14.25" spans="1:69">
      <c r="A1601" s="108">
        <v>44242</v>
      </c>
      <c r="B1601" s="105" t="s">
        <v>555</v>
      </c>
      <c r="C1601" s="105" t="s">
        <v>17</v>
      </c>
      <c r="D1601" s="85">
        <f t="shared" si="2199"/>
        <v>384.615384615385</v>
      </c>
      <c r="E1601" s="106">
        <v>650</v>
      </c>
      <c r="F1601" s="106">
        <v>655</v>
      </c>
      <c r="G1601" s="106">
        <v>660</v>
      </c>
      <c r="H1601" s="107">
        <f t="shared" ref="H1601" si="2226">IF(C1601="BUY",(F1601-E1601)*D1601,(E1601-F1601)*D1601)</f>
        <v>1923.07692307692</v>
      </c>
      <c r="I1601" s="107">
        <f t="shared" ref="I1601" si="2227">IF(G1601=0,"0.00",IF(C1601="BUY",(G1601-F1601)*D1601,(F1601-G1601)*D1601))</f>
        <v>1923.07692307692</v>
      </c>
      <c r="J1601" s="67">
        <f t="shared" si="2195"/>
        <v>3846.15384615385</v>
      </c>
      <c r="K1601" s="109"/>
      <c r="L1601" s="110"/>
      <c r="M1601" s="110"/>
      <c r="N1601" s="110"/>
      <c r="O1601" s="110"/>
      <c r="P1601" s="110"/>
      <c r="Q1601" s="110"/>
      <c r="R1601" s="110"/>
      <c r="S1601" s="110"/>
      <c r="T1601" s="110"/>
      <c r="U1601" s="110"/>
      <c r="V1601" s="110"/>
      <c r="W1601" s="110"/>
      <c r="X1601" s="110"/>
      <c r="Y1601" s="110"/>
      <c r="Z1601" s="110"/>
      <c r="AA1601" s="110"/>
      <c r="AB1601" s="110"/>
      <c r="AC1601" s="110"/>
      <c r="AD1601" s="110"/>
      <c r="AE1601" s="110"/>
      <c r="AF1601" s="110"/>
      <c r="AG1601" s="110"/>
      <c r="AH1601" s="110"/>
      <c r="AI1601" s="110"/>
      <c r="AJ1601" s="110"/>
      <c r="AK1601" s="110"/>
      <c r="AL1601" s="110"/>
      <c r="AM1601" s="110"/>
      <c r="AN1601" s="110"/>
      <c r="AO1601" s="110"/>
      <c r="AP1601" s="110"/>
      <c r="AQ1601" s="110"/>
      <c r="AR1601" s="110"/>
      <c r="AS1601" s="110"/>
      <c r="AT1601" s="110"/>
      <c r="AU1601" s="110"/>
      <c r="AV1601" s="110"/>
      <c r="AW1601" s="110"/>
      <c r="AX1601" s="110"/>
      <c r="AY1601" s="110"/>
      <c r="AZ1601" s="110"/>
      <c r="BA1601" s="110"/>
      <c r="BB1601" s="110"/>
      <c r="BC1601" s="110"/>
      <c r="BD1601" s="110"/>
      <c r="BE1601" s="110"/>
      <c r="BF1601" s="110"/>
      <c r="BG1601" s="110"/>
      <c r="BH1601" s="110"/>
      <c r="BI1601" s="110"/>
      <c r="BJ1601" s="110"/>
      <c r="BK1601" s="110"/>
      <c r="BL1601" s="110"/>
      <c r="BM1601" s="110"/>
      <c r="BN1601" s="110"/>
      <c r="BO1601" s="110"/>
      <c r="BP1601" s="110"/>
      <c r="BQ1601" s="111"/>
    </row>
    <row r="1602" s="35" customFormat="1" ht="14.25" spans="1:69">
      <c r="A1602" s="108">
        <v>44242</v>
      </c>
      <c r="B1602" s="105" t="s">
        <v>23</v>
      </c>
      <c r="C1602" s="105" t="s">
        <v>17</v>
      </c>
      <c r="D1602" s="85">
        <f t="shared" si="2199"/>
        <v>584.11214953271</v>
      </c>
      <c r="E1602" s="106">
        <v>428</v>
      </c>
      <c r="F1602" s="106">
        <v>433</v>
      </c>
      <c r="G1602" s="106">
        <v>438</v>
      </c>
      <c r="H1602" s="107">
        <f t="shared" ref="H1602" si="2228">IF(C1602="BUY",(F1602-E1602)*D1602,(E1602-F1602)*D1602)</f>
        <v>2920.56074766355</v>
      </c>
      <c r="I1602" s="107">
        <f t="shared" ref="I1602" si="2229">IF(G1602=0,"0.00",IF(C1602="BUY",(G1602-F1602)*D1602,(F1602-G1602)*D1602))</f>
        <v>2920.56074766355</v>
      </c>
      <c r="J1602" s="67">
        <f t="shared" si="2195"/>
        <v>5841.1214953271</v>
      </c>
      <c r="K1602" s="109"/>
      <c r="L1602" s="110"/>
      <c r="M1602" s="110"/>
      <c r="N1602" s="110"/>
      <c r="O1602" s="110"/>
      <c r="P1602" s="110"/>
      <c r="Q1602" s="110"/>
      <c r="R1602" s="110"/>
      <c r="S1602" s="110"/>
      <c r="T1602" s="110"/>
      <c r="U1602" s="110"/>
      <c r="V1602" s="110"/>
      <c r="W1602" s="110"/>
      <c r="X1602" s="110"/>
      <c r="Y1602" s="110"/>
      <c r="Z1602" s="110"/>
      <c r="AA1602" s="110"/>
      <c r="AB1602" s="110"/>
      <c r="AC1602" s="110"/>
      <c r="AD1602" s="110"/>
      <c r="AE1602" s="110"/>
      <c r="AF1602" s="110"/>
      <c r="AG1602" s="110"/>
      <c r="AH1602" s="110"/>
      <c r="AI1602" s="110"/>
      <c r="AJ1602" s="110"/>
      <c r="AK1602" s="110"/>
      <c r="AL1602" s="110"/>
      <c r="AM1602" s="110"/>
      <c r="AN1602" s="110"/>
      <c r="AO1602" s="110"/>
      <c r="AP1602" s="110"/>
      <c r="AQ1602" s="110"/>
      <c r="AR1602" s="110"/>
      <c r="AS1602" s="110"/>
      <c r="AT1602" s="110"/>
      <c r="AU1602" s="110"/>
      <c r="AV1602" s="110"/>
      <c r="AW1602" s="110"/>
      <c r="AX1602" s="110"/>
      <c r="AY1602" s="110"/>
      <c r="AZ1602" s="110"/>
      <c r="BA1602" s="110"/>
      <c r="BB1602" s="110"/>
      <c r="BC1602" s="110"/>
      <c r="BD1602" s="110"/>
      <c r="BE1602" s="110"/>
      <c r="BF1602" s="110"/>
      <c r="BG1602" s="110"/>
      <c r="BH1602" s="110"/>
      <c r="BI1602" s="110"/>
      <c r="BJ1602" s="110"/>
      <c r="BK1602" s="110"/>
      <c r="BL1602" s="110"/>
      <c r="BM1602" s="110"/>
      <c r="BN1602" s="110"/>
      <c r="BO1602" s="110"/>
      <c r="BP1602" s="110"/>
      <c r="BQ1602" s="111"/>
    </row>
    <row r="1603" s="34" customFormat="1" ht="14.25" spans="1:69">
      <c r="A1603" s="83">
        <v>44239</v>
      </c>
      <c r="B1603" s="82" t="s">
        <v>568</v>
      </c>
      <c r="C1603" s="84" t="s">
        <v>17</v>
      </c>
      <c r="D1603" s="85">
        <f t="shared" si="2199"/>
        <v>223.613595706619</v>
      </c>
      <c r="E1603" s="88">
        <v>1118</v>
      </c>
      <c r="F1603" s="88">
        <v>1032</v>
      </c>
      <c r="G1603" s="86">
        <v>0</v>
      </c>
      <c r="H1603" s="67">
        <f t="shared" ref="H1603" si="2230">IF(C1603="BUY",(F1603-E1603)*D1603,(E1603-F1603)*D1603)</f>
        <v>-19230.7692307692</v>
      </c>
      <c r="I1603" s="67" t="str">
        <f t="shared" ref="I1603" si="2231">IF(G1603=0,"0.00",IF(C1603="BUY",(G1603-F1603)*D1603,(F1603-G1603)*D1603))</f>
        <v>0.00</v>
      </c>
      <c r="J1603" s="67">
        <f t="shared" si="2195"/>
        <v>-19230.7692307692</v>
      </c>
      <c r="K1603" s="90"/>
      <c r="L1603" s="91"/>
      <c r="M1603" s="91"/>
      <c r="N1603" s="91"/>
      <c r="O1603" s="91"/>
      <c r="P1603" s="91"/>
      <c r="Q1603" s="91"/>
      <c r="R1603" s="91"/>
      <c r="S1603" s="91"/>
      <c r="T1603" s="91"/>
      <c r="U1603" s="91"/>
      <c r="V1603" s="91"/>
      <c r="W1603" s="91"/>
      <c r="X1603" s="91"/>
      <c r="Y1603" s="91"/>
      <c r="Z1603" s="91"/>
      <c r="AA1603" s="91"/>
      <c r="AB1603" s="91"/>
      <c r="AC1603" s="91"/>
      <c r="AD1603" s="91"/>
      <c r="AE1603" s="91"/>
      <c r="AF1603" s="91"/>
      <c r="AG1603" s="91"/>
      <c r="AH1603" s="91"/>
      <c r="AI1603" s="91"/>
      <c r="AJ1603" s="91"/>
      <c r="AK1603" s="91"/>
      <c r="AL1603" s="91"/>
      <c r="AM1603" s="91"/>
      <c r="AN1603" s="91"/>
      <c r="AO1603" s="91"/>
      <c r="AP1603" s="91"/>
      <c r="AQ1603" s="91"/>
      <c r="AR1603" s="91"/>
      <c r="AS1603" s="91"/>
      <c r="AT1603" s="91"/>
      <c r="AU1603" s="91"/>
      <c r="AV1603" s="91"/>
      <c r="AW1603" s="91"/>
      <c r="AX1603" s="91"/>
      <c r="AY1603" s="91"/>
      <c r="AZ1603" s="91"/>
      <c r="BA1603" s="91"/>
      <c r="BB1603" s="91"/>
      <c r="BC1603" s="91"/>
      <c r="BD1603" s="91"/>
      <c r="BE1603" s="91"/>
      <c r="BF1603" s="91"/>
      <c r="BG1603" s="91"/>
      <c r="BH1603" s="91"/>
      <c r="BI1603" s="91"/>
      <c r="BJ1603" s="91"/>
      <c r="BK1603" s="91"/>
      <c r="BL1603" s="91"/>
      <c r="BM1603" s="91"/>
      <c r="BN1603" s="91"/>
      <c r="BO1603" s="91"/>
      <c r="BP1603" s="91"/>
      <c r="BQ1603" s="93"/>
    </row>
    <row r="1604" s="35" customFormat="1" ht="14.25" spans="1:69">
      <c r="A1604" s="108">
        <v>44238</v>
      </c>
      <c r="B1604" s="105" t="s">
        <v>554</v>
      </c>
      <c r="C1604" s="105" t="s">
        <v>17</v>
      </c>
      <c r="D1604" s="85">
        <f t="shared" si="2199"/>
        <v>441.306266548985</v>
      </c>
      <c r="E1604" s="106">
        <v>566.5</v>
      </c>
      <c r="F1604" s="106">
        <v>573</v>
      </c>
      <c r="G1604" s="106">
        <v>581.5</v>
      </c>
      <c r="H1604" s="107">
        <f t="shared" ref="H1604" si="2232">IF(C1604="BUY",(F1604-E1604)*D1604,(E1604-F1604)*D1604)</f>
        <v>2868.4907325684</v>
      </c>
      <c r="I1604" s="107">
        <f t="shared" ref="I1604" si="2233">IF(G1604=0,"0.00",IF(C1604="BUY",(G1604-F1604)*D1604,(F1604-G1604)*D1604))</f>
        <v>3751.10326566637</v>
      </c>
      <c r="J1604" s="67">
        <f t="shared" si="2195"/>
        <v>6619.59399823478</v>
      </c>
      <c r="K1604" s="109"/>
      <c r="L1604" s="110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  <c r="Z1604" s="110"/>
      <c r="AA1604" s="110"/>
      <c r="AB1604" s="110"/>
      <c r="AC1604" s="110"/>
      <c r="AD1604" s="110"/>
      <c r="AE1604" s="110"/>
      <c r="AF1604" s="110"/>
      <c r="AG1604" s="110"/>
      <c r="AH1604" s="110"/>
      <c r="AI1604" s="110"/>
      <c r="AJ1604" s="110"/>
      <c r="AK1604" s="110"/>
      <c r="AL1604" s="110"/>
      <c r="AM1604" s="110"/>
      <c r="AN1604" s="110"/>
      <c r="AO1604" s="110"/>
      <c r="AP1604" s="110"/>
      <c r="AQ1604" s="110"/>
      <c r="AR1604" s="110"/>
      <c r="AS1604" s="110"/>
      <c r="AT1604" s="110"/>
      <c r="AU1604" s="110"/>
      <c r="AV1604" s="110"/>
      <c r="AW1604" s="110"/>
      <c r="AX1604" s="110"/>
      <c r="AY1604" s="110"/>
      <c r="AZ1604" s="110"/>
      <c r="BA1604" s="110"/>
      <c r="BB1604" s="110"/>
      <c r="BC1604" s="110"/>
      <c r="BD1604" s="110"/>
      <c r="BE1604" s="110"/>
      <c r="BF1604" s="110"/>
      <c r="BG1604" s="110"/>
      <c r="BH1604" s="110"/>
      <c r="BI1604" s="110"/>
      <c r="BJ1604" s="110"/>
      <c r="BK1604" s="110"/>
      <c r="BL1604" s="110"/>
      <c r="BM1604" s="110"/>
      <c r="BN1604" s="110"/>
      <c r="BO1604" s="110"/>
      <c r="BP1604" s="110"/>
      <c r="BQ1604" s="111"/>
    </row>
    <row r="1605" s="34" customFormat="1" ht="14.25" spans="1:69">
      <c r="A1605" s="83">
        <v>44237</v>
      </c>
      <c r="B1605" s="82" t="s">
        <v>569</v>
      </c>
      <c r="C1605" s="84" t="s">
        <v>17</v>
      </c>
      <c r="D1605" s="85">
        <f t="shared" si="2199"/>
        <v>48.6570650058388</v>
      </c>
      <c r="E1605" s="88">
        <v>5138</v>
      </c>
      <c r="F1605" s="88">
        <v>5165</v>
      </c>
      <c r="G1605" s="86">
        <v>0</v>
      </c>
      <c r="H1605" s="67">
        <f t="shared" ref="H1605" si="2234">IF(C1605="BUY",(F1605-E1605)*D1605,(E1605-F1605)*D1605)</f>
        <v>1313.74075515765</v>
      </c>
      <c r="I1605" s="67">
        <v>0</v>
      </c>
      <c r="J1605" s="67">
        <f t="shared" si="2195"/>
        <v>1313.74075515765</v>
      </c>
      <c r="K1605" s="90"/>
      <c r="L1605" s="91"/>
      <c r="M1605" s="91"/>
      <c r="N1605" s="91"/>
      <c r="O1605" s="91"/>
      <c r="P1605" s="91"/>
      <c r="Q1605" s="91"/>
      <c r="R1605" s="91"/>
      <c r="S1605" s="91"/>
      <c r="T1605" s="91"/>
      <c r="U1605" s="91"/>
      <c r="V1605" s="91"/>
      <c r="W1605" s="91"/>
      <c r="X1605" s="91"/>
      <c r="Y1605" s="91"/>
      <c r="Z1605" s="91"/>
      <c r="AA1605" s="91"/>
      <c r="AB1605" s="91"/>
      <c r="AC1605" s="91"/>
      <c r="AD1605" s="91"/>
      <c r="AE1605" s="91"/>
      <c r="AF1605" s="91"/>
      <c r="AG1605" s="91"/>
      <c r="AH1605" s="91"/>
      <c r="AI1605" s="91"/>
      <c r="AJ1605" s="91"/>
      <c r="AK1605" s="91"/>
      <c r="AL1605" s="91"/>
      <c r="AM1605" s="91"/>
      <c r="AN1605" s="91"/>
      <c r="AO1605" s="91"/>
      <c r="AP1605" s="91"/>
      <c r="AQ1605" s="91"/>
      <c r="AR1605" s="91"/>
      <c r="AS1605" s="91"/>
      <c r="AT1605" s="91"/>
      <c r="AU1605" s="91"/>
      <c r="AV1605" s="91"/>
      <c r="AW1605" s="91"/>
      <c r="AX1605" s="91"/>
      <c r="AY1605" s="91"/>
      <c r="AZ1605" s="91"/>
      <c r="BA1605" s="91"/>
      <c r="BB1605" s="91"/>
      <c r="BC1605" s="91"/>
      <c r="BD1605" s="91"/>
      <c r="BE1605" s="91"/>
      <c r="BF1605" s="91"/>
      <c r="BG1605" s="91"/>
      <c r="BH1605" s="91"/>
      <c r="BI1605" s="91"/>
      <c r="BJ1605" s="91"/>
      <c r="BK1605" s="91"/>
      <c r="BL1605" s="91"/>
      <c r="BM1605" s="91"/>
      <c r="BN1605" s="91"/>
      <c r="BO1605" s="91"/>
      <c r="BP1605" s="91"/>
      <c r="BQ1605" s="93"/>
    </row>
    <row r="1606" s="34" customFormat="1" ht="14.25" spans="1:69">
      <c r="A1606" s="83">
        <v>44237</v>
      </c>
      <c r="B1606" s="82" t="s">
        <v>326</v>
      </c>
      <c r="C1606" s="84" t="s">
        <v>17</v>
      </c>
      <c r="D1606" s="85">
        <f t="shared" si="2199"/>
        <v>423.728813559322</v>
      </c>
      <c r="E1606" s="88">
        <v>590</v>
      </c>
      <c r="F1606" s="88">
        <v>583.8</v>
      </c>
      <c r="G1606" s="86">
        <v>0</v>
      </c>
      <c r="H1606" s="67">
        <f t="shared" ref="H1606" si="2235">IF(C1606="BUY",(F1606-E1606)*D1606,(E1606-F1606)*D1606)</f>
        <v>-2627.11864406782</v>
      </c>
      <c r="I1606" s="67">
        <v>0</v>
      </c>
      <c r="J1606" s="67">
        <f t="shared" si="2195"/>
        <v>-2627.11864406782</v>
      </c>
      <c r="K1606" s="90"/>
      <c r="L1606" s="91"/>
      <c r="M1606" s="91"/>
      <c r="N1606" s="91"/>
      <c r="O1606" s="91"/>
      <c r="P1606" s="91"/>
      <c r="Q1606" s="91"/>
      <c r="R1606" s="91"/>
      <c r="S1606" s="91"/>
      <c r="T1606" s="91"/>
      <c r="U1606" s="91"/>
      <c r="V1606" s="91"/>
      <c r="W1606" s="91"/>
      <c r="X1606" s="91"/>
      <c r="Y1606" s="91"/>
      <c r="Z1606" s="91"/>
      <c r="AA1606" s="91"/>
      <c r="AB1606" s="91"/>
      <c r="AC1606" s="91"/>
      <c r="AD1606" s="91"/>
      <c r="AE1606" s="91"/>
      <c r="AF1606" s="91"/>
      <c r="AG1606" s="91"/>
      <c r="AH1606" s="91"/>
      <c r="AI1606" s="91"/>
      <c r="AJ1606" s="91"/>
      <c r="AK1606" s="91"/>
      <c r="AL1606" s="91"/>
      <c r="AM1606" s="91"/>
      <c r="AN1606" s="91"/>
      <c r="AO1606" s="91"/>
      <c r="AP1606" s="91"/>
      <c r="AQ1606" s="91"/>
      <c r="AR1606" s="91"/>
      <c r="AS1606" s="91"/>
      <c r="AT1606" s="91"/>
      <c r="AU1606" s="91"/>
      <c r="AV1606" s="91"/>
      <c r="AW1606" s="91"/>
      <c r="AX1606" s="91"/>
      <c r="AY1606" s="91"/>
      <c r="AZ1606" s="91"/>
      <c r="BA1606" s="91"/>
      <c r="BB1606" s="91"/>
      <c r="BC1606" s="91"/>
      <c r="BD1606" s="91"/>
      <c r="BE1606" s="91"/>
      <c r="BF1606" s="91"/>
      <c r="BG1606" s="91"/>
      <c r="BH1606" s="91"/>
      <c r="BI1606" s="91"/>
      <c r="BJ1606" s="91"/>
      <c r="BK1606" s="91"/>
      <c r="BL1606" s="91"/>
      <c r="BM1606" s="91"/>
      <c r="BN1606" s="91"/>
      <c r="BO1606" s="91"/>
      <c r="BP1606" s="91"/>
      <c r="BQ1606" s="93"/>
    </row>
    <row r="1607" s="34" customFormat="1" ht="14.25" spans="1:69">
      <c r="A1607" s="83">
        <v>44236</v>
      </c>
      <c r="B1607" s="82" t="s">
        <v>570</v>
      </c>
      <c r="C1607" s="84" t="s">
        <v>17</v>
      </c>
      <c r="D1607" s="85">
        <f t="shared" si="2199"/>
        <v>316.455696202532</v>
      </c>
      <c r="E1607" s="88">
        <v>790</v>
      </c>
      <c r="F1607" s="88">
        <v>780</v>
      </c>
      <c r="G1607" s="86">
        <v>0</v>
      </c>
      <c r="H1607" s="67">
        <f t="shared" ref="H1607" si="2236">IF(C1607="BUY",(F1607-E1607)*D1607,(E1607-F1607)*D1607)</f>
        <v>-3164.55696202532</v>
      </c>
      <c r="I1607" s="67">
        <v>0</v>
      </c>
      <c r="J1607" s="67">
        <f t="shared" si="2195"/>
        <v>-3164.55696202532</v>
      </c>
      <c r="K1607" s="90"/>
      <c r="L1607" s="91"/>
      <c r="M1607" s="91"/>
      <c r="N1607" s="91"/>
      <c r="O1607" s="91"/>
      <c r="P1607" s="91"/>
      <c r="Q1607" s="91"/>
      <c r="R1607" s="91"/>
      <c r="S1607" s="91"/>
      <c r="T1607" s="91"/>
      <c r="U1607" s="91"/>
      <c r="V1607" s="91"/>
      <c r="W1607" s="91"/>
      <c r="X1607" s="91"/>
      <c r="Y1607" s="91"/>
      <c r="Z1607" s="91"/>
      <c r="AA1607" s="91"/>
      <c r="AB1607" s="91"/>
      <c r="AC1607" s="91"/>
      <c r="AD1607" s="91"/>
      <c r="AE1607" s="91"/>
      <c r="AF1607" s="91"/>
      <c r="AG1607" s="91"/>
      <c r="AH1607" s="91"/>
      <c r="AI1607" s="91"/>
      <c r="AJ1607" s="91"/>
      <c r="AK1607" s="91"/>
      <c r="AL1607" s="91"/>
      <c r="AM1607" s="91"/>
      <c r="AN1607" s="91"/>
      <c r="AO1607" s="91"/>
      <c r="AP1607" s="91"/>
      <c r="AQ1607" s="91"/>
      <c r="AR1607" s="91"/>
      <c r="AS1607" s="91"/>
      <c r="AT1607" s="91"/>
      <c r="AU1607" s="91"/>
      <c r="AV1607" s="91"/>
      <c r="AW1607" s="91"/>
      <c r="AX1607" s="91"/>
      <c r="AY1607" s="91"/>
      <c r="AZ1607" s="91"/>
      <c r="BA1607" s="91"/>
      <c r="BB1607" s="91"/>
      <c r="BC1607" s="91"/>
      <c r="BD1607" s="91"/>
      <c r="BE1607" s="91"/>
      <c r="BF1607" s="91"/>
      <c r="BG1607" s="91"/>
      <c r="BH1607" s="91"/>
      <c r="BI1607" s="91"/>
      <c r="BJ1607" s="91"/>
      <c r="BK1607" s="91"/>
      <c r="BL1607" s="91"/>
      <c r="BM1607" s="91"/>
      <c r="BN1607" s="91"/>
      <c r="BO1607" s="91"/>
      <c r="BP1607" s="91"/>
      <c r="BQ1607" s="93"/>
    </row>
    <row r="1608" s="34" customFormat="1" ht="14.25" spans="1:69">
      <c r="A1608" s="83">
        <v>44236</v>
      </c>
      <c r="B1608" s="82" t="s">
        <v>548</v>
      </c>
      <c r="C1608" s="84" t="s">
        <v>17</v>
      </c>
      <c r="D1608" s="85">
        <f t="shared" si="2199"/>
        <v>215.51724137931</v>
      </c>
      <c r="E1608" s="88">
        <v>1160</v>
      </c>
      <c r="F1608" s="88">
        <v>1168</v>
      </c>
      <c r="G1608" s="86">
        <v>0</v>
      </c>
      <c r="H1608" s="67">
        <f t="shared" ref="H1608" si="2237">IF(C1608="BUY",(F1608-E1608)*D1608,(E1608-F1608)*D1608)</f>
        <v>1724.13793103448</v>
      </c>
      <c r="I1608" s="67">
        <v>0</v>
      </c>
      <c r="J1608" s="67">
        <f t="shared" si="2195"/>
        <v>1724.13793103448</v>
      </c>
      <c r="K1608" s="90"/>
      <c r="L1608" s="91"/>
      <c r="M1608" s="91"/>
      <c r="N1608" s="91"/>
      <c r="O1608" s="91"/>
      <c r="P1608" s="91"/>
      <c r="Q1608" s="91"/>
      <c r="R1608" s="91"/>
      <c r="S1608" s="91"/>
      <c r="T1608" s="91"/>
      <c r="U1608" s="91"/>
      <c r="V1608" s="91"/>
      <c r="W1608" s="91"/>
      <c r="X1608" s="91"/>
      <c r="Y1608" s="91"/>
      <c r="Z1608" s="91"/>
      <c r="AA1608" s="91"/>
      <c r="AB1608" s="91"/>
      <c r="AC1608" s="91"/>
      <c r="AD1608" s="91"/>
      <c r="AE1608" s="91"/>
      <c r="AF1608" s="91"/>
      <c r="AG1608" s="91"/>
      <c r="AH1608" s="91"/>
      <c r="AI1608" s="91"/>
      <c r="AJ1608" s="91"/>
      <c r="AK1608" s="91"/>
      <c r="AL1608" s="91"/>
      <c r="AM1608" s="91"/>
      <c r="AN1608" s="91"/>
      <c r="AO1608" s="91"/>
      <c r="AP1608" s="91"/>
      <c r="AQ1608" s="91"/>
      <c r="AR1608" s="91"/>
      <c r="AS1608" s="91"/>
      <c r="AT1608" s="91"/>
      <c r="AU1608" s="91"/>
      <c r="AV1608" s="91"/>
      <c r="AW1608" s="91"/>
      <c r="AX1608" s="91"/>
      <c r="AY1608" s="91"/>
      <c r="AZ1608" s="91"/>
      <c r="BA1608" s="91"/>
      <c r="BB1608" s="91"/>
      <c r="BC1608" s="91"/>
      <c r="BD1608" s="91"/>
      <c r="BE1608" s="91"/>
      <c r="BF1608" s="91"/>
      <c r="BG1608" s="91"/>
      <c r="BH1608" s="91"/>
      <c r="BI1608" s="91"/>
      <c r="BJ1608" s="91"/>
      <c r="BK1608" s="91"/>
      <c r="BL1608" s="91"/>
      <c r="BM1608" s="91"/>
      <c r="BN1608" s="91"/>
      <c r="BO1608" s="91"/>
      <c r="BP1608" s="91"/>
      <c r="BQ1608" s="93"/>
    </row>
    <row r="1609" s="34" customFormat="1" ht="14.25" spans="1:69">
      <c r="A1609" s="83">
        <v>44236</v>
      </c>
      <c r="B1609" s="82" t="s">
        <v>507</v>
      </c>
      <c r="C1609" s="84" t="s">
        <v>17</v>
      </c>
      <c r="D1609" s="85">
        <f t="shared" si="2199"/>
        <v>488.28125</v>
      </c>
      <c r="E1609" s="88">
        <v>512</v>
      </c>
      <c r="F1609" s="88">
        <v>518</v>
      </c>
      <c r="G1609" s="86">
        <v>388</v>
      </c>
      <c r="H1609" s="67">
        <f t="shared" ref="H1609" si="2238">IF(C1609="BUY",(F1609-E1609)*D1609,(E1609-F1609)*D1609)</f>
        <v>2929.6875</v>
      </c>
      <c r="I1609" s="66">
        <v>0</v>
      </c>
      <c r="J1609" s="67">
        <f t="shared" si="2195"/>
        <v>2929.6875</v>
      </c>
      <c r="K1609" s="90"/>
      <c r="L1609" s="91"/>
      <c r="M1609" s="91"/>
      <c r="N1609" s="91"/>
      <c r="O1609" s="91"/>
      <c r="P1609" s="91"/>
      <c r="Q1609" s="91"/>
      <c r="R1609" s="91"/>
      <c r="S1609" s="91"/>
      <c r="T1609" s="91"/>
      <c r="U1609" s="91"/>
      <c r="V1609" s="91"/>
      <c r="W1609" s="91"/>
      <c r="X1609" s="91"/>
      <c r="Y1609" s="91"/>
      <c r="Z1609" s="91"/>
      <c r="AA1609" s="91"/>
      <c r="AB1609" s="91"/>
      <c r="AC1609" s="91"/>
      <c r="AD1609" s="91"/>
      <c r="AE1609" s="91"/>
      <c r="AF1609" s="91"/>
      <c r="AG1609" s="91"/>
      <c r="AH1609" s="91"/>
      <c r="AI1609" s="91"/>
      <c r="AJ1609" s="91"/>
      <c r="AK1609" s="91"/>
      <c r="AL1609" s="91"/>
      <c r="AM1609" s="91"/>
      <c r="AN1609" s="91"/>
      <c r="AO1609" s="91"/>
      <c r="AP1609" s="91"/>
      <c r="AQ1609" s="91"/>
      <c r="AR1609" s="91"/>
      <c r="AS1609" s="91"/>
      <c r="AT1609" s="91"/>
      <c r="AU1609" s="91"/>
      <c r="AV1609" s="91"/>
      <c r="AW1609" s="91"/>
      <c r="AX1609" s="91"/>
      <c r="AY1609" s="91"/>
      <c r="AZ1609" s="91"/>
      <c r="BA1609" s="91"/>
      <c r="BB1609" s="91"/>
      <c r="BC1609" s="91"/>
      <c r="BD1609" s="91"/>
      <c r="BE1609" s="91"/>
      <c r="BF1609" s="91"/>
      <c r="BG1609" s="91"/>
      <c r="BH1609" s="91"/>
      <c r="BI1609" s="91"/>
      <c r="BJ1609" s="91"/>
      <c r="BK1609" s="91"/>
      <c r="BL1609" s="91"/>
      <c r="BM1609" s="91"/>
      <c r="BN1609" s="91"/>
      <c r="BO1609" s="91"/>
      <c r="BP1609" s="91"/>
      <c r="BQ1609" s="93"/>
    </row>
    <row r="1610" s="34" customFormat="1" ht="14.25" spans="1:69">
      <c r="A1610" s="83">
        <v>44235</v>
      </c>
      <c r="B1610" s="82" t="s">
        <v>23</v>
      </c>
      <c r="C1610" s="84" t="s">
        <v>17</v>
      </c>
      <c r="D1610" s="85">
        <f t="shared" si="2199"/>
        <v>661.375661375661</v>
      </c>
      <c r="E1610" s="88">
        <v>378</v>
      </c>
      <c r="F1610" s="88">
        <v>383</v>
      </c>
      <c r="G1610" s="86">
        <v>388</v>
      </c>
      <c r="H1610" s="67">
        <f t="shared" ref="H1610" si="2239">IF(C1610="BUY",(F1610-E1610)*D1610,(E1610-F1610)*D1610)</f>
        <v>3306.87830687831</v>
      </c>
      <c r="I1610" s="66">
        <f>(G1610-F1610)*D1610</f>
        <v>3306.87830687831</v>
      </c>
      <c r="J1610" s="67">
        <f t="shared" si="2195"/>
        <v>6613.75661375661</v>
      </c>
      <c r="K1610" s="90"/>
      <c r="L1610" s="91"/>
      <c r="M1610" s="91"/>
      <c r="N1610" s="91"/>
      <c r="O1610" s="91"/>
      <c r="P1610" s="91"/>
      <c r="Q1610" s="91"/>
      <c r="R1610" s="91"/>
      <c r="S1610" s="91"/>
      <c r="T1610" s="91"/>
      <c r="U1610" s="91"/>
      <c r="V1610" s="91"/>
      <c r="W1610" s="91"/>
      <c r="X1610" s="91"/>
      <c r="Y1610" s="91"/>
      <c r="Z1610" s="91"/>
      <c r="AA1610" s="91"/>
      <c r="AB1610" s="91"/>
      <c r="AC1610" s="91"/>
      <c r="AD1610" s="91"/>
      <c r="AE1610" s="91"/>
      <c r="AF1610" s="91"/>
      <c r="AG1610" s="91"/>
      <c r="AH1610" s="91"/>
      <c r="AI1610" s="91"/>
      <c r="AJ1610" s="91"/>
      <c r="AK1610" s="91"/>
      <c r="AL1610" s="91"/>
      <c r="AM1610" s="91"/>
      <c r="AN1610" s="91"/>
      <c r="AO1610" s="91"/>
      <c r="AP1610" s="91"/>
      <c r="AQ1610" s="91"/>
      <c r="AR1610" s="91"/>
      <c r="AS1610" s="91"/>
      <c r="AT1610" s="91"/>
      <c r="AU1610" s="91"/>
      <c r="AV1610" s="91"/>
      <c r="AW1610" s="91"/>
      <c r="AX1610" s="91"/>
      <c r="AY1610" s="91"/>
      <c r="AZ1610" s="91"/>
      <c r="BA1610" s="91"/>
      <c r="BB1610" s="91"/>
      <c r="BC1610" s="91"/>
      <c r="BD1610" s="91"/>
      <c r="BE1610" s="91"/>
      <c r="BF1610" s="91"/>
      <c r="BG1610" s="91"/>
      <c r="BH1610" s="91"/>
      <c r="BI1610" s="91"/>
      <c r="BJ1610" s="91"/>
      <c r="BK1610" s="91"/>
      <c r="BL1610" s="91"/>
      <c r="BM1610" s="91"/>
      <c r="BN1610" s="91"/>
      <c r="BO1610" s="91"/>
      <c r="BP1610" s="91"/>
      <c r="BQ1610" s="93"/>
    </row>
    <row r="1611" s="34" customFormat="1" ht="14.25" spans="1:69">
      <c r="A1611" s="83">
        <v>44232</v>
      </c>
      <c r="B1611" s="82" t="s">
        <v>571</v>
      </c>
      <c r="C1611" s="84" t="s">
        <v>17</v>
      </c>
      <c r="D1611" s="85">
        <f t="shared" si="2199"/>
        <v>1141.55251141553</v>
      </c>
      <c r="E1611" s="88">
        <v>219</v>
      </c>
      <c r="F1611" s="88">
        <v>295</v>
      </c>
      <c r="G1611" s="86">
        <v>0</v>
      </c>
      <c r="H1611" s="67">
        <f t="shared" ref="H1611" si="2240">IF(C1611="BUY",(F1611-E1611)*D1611,(E1611-F1611)*D1611)</f>
        <v>86757.9908675799</v>
      </c>
      <c r="I1611" s="67">
        <v>0</v>
      </c>
      <c r="J1611" s="67">
        <f t="shared" si="2195"/>
        <v>86757.9908675799</v>
      </c>
      <c r="K1611" s="90"/>
      <c r="L1611" s="91"/>
      <c r="M1611" s="91"/>
      <c r="N1611" s="91"/>
      <c r="O1611" s="91"/>
      <c r="P1611" s="91"/>
      <c r="Q1611" s="91"/>
      <c r="R1611" s="91"/>
      <c r="S1611" s="91"/>
      <c r="T1611" s="91"/>
      <c r="U1611" s="91"/>
      <c r="V1611" s="91"/>
      <c r="W1611" s="91"/>
      <c r="X1611" s="91"/>
      <c r="Y1611" s="91"/>
      <c r="Z1611" s="91"/>
      <c r="AA1611" s="91"/>
      <c r="AB1611" s="91"/>
      <c r="AC1611" s="91"/>
      <c r="AD1611" s="91"/>
      <c r="AE1611" s="91"/>
      <c r="AF1611" s="91"/>
      <c r="AG1611" s="91"/>
      <c r="AH1611" s="91"/>
      <c r="AI1611" s="91"/>
      <c r="AJ1611" s="91"/>
      <c r="AK1611" s="91"/>
      <c r="AL1611" s="91"/>
      <c r="AM1611" s="91"/>
      <c r="AN1611" s="91"/>
      <c r="AO1611" s="91"/>
      <c r="AP1611" s="91"/>
      <c r="AQ1611" s="91"/>
      <c r="AR1611" s="91"/>
      <c r="AS1611" s="91"/>
      <c r="AT1611" s="91"/>
      <c r="AU1611" s="91"/>
      <c r="AV1611" s="91"/>
      <c r="AW1611" s="91"/>
      <c r="AX1611" s="91"/>
      <c r="AY1611" s="91"/>
      <c r="AZ1611" s="91"/>
      <c r="BA1611" s="91"/>
      <c r="BB1611" s="91"/>
      <c r="BC1611" s="91"/>
      <c r="BD1611" s="91"/>
      <c r="BE1611" s="91"/>
      <c r="BF1611" s="91"/>
      <c r="BG1611" s="91"/>
      <c r="BH1611" s="91"/>
      <c r="BI1611" s="91"/>
      <c r="BJ1611" s="91"/>
      <c r="BK1611" s="91"/>
      <c r="BL1611" s="91"/>
      <c r="BM1611" s="91"/>
      <c r="BN1611" s="91"/>
      <c r="BO1611" s="91"/>
      <c r="BP1611" s="91"/>
      <c r="BQ1611" s="93"/>
    </row>
    <row r="1612" s="34" customFormat="1" ht="14.25" spans="1:69">
      <c r="A1612" s="83">
        <v>44231</v>
      </c>
      <c r="B1612" s="82" t="s">
        <v>548</v>
      </c>
      <c r="C1612" s="84" t="s">
        <v>17</v>
      </c>
      <c r="D1612" s="85">
        <f t="shared" si="2199"/>
        <v>221.474131821403</v>
      </c>
      <c r="E1612" s="88">
        <v>1128.8</v>
      </c>
      <c r="F1612" s="88">
        <v>1135</v>
      </c>
      <c r="G1612" s="86">
        <v>319.5</v>
      </c>
      <c r="H1612" s="67">
        <f t="shared" ref="H1612" si="2241">IF(C1612="BUY",(F1612-E1612)*D1612,(E1612-F1612)*D1612)</f>
        <v>1373.13961729271</v>
      </c>
      <c r="I1612" s="67">
        <v>0</v>
      </c>
      <c r="J1612" s="67">
        <f t="shared" si="2195"/>
        <v>1373.13961729271</v>
      </c>
      <c r="K1612" s="90"/>
      <c r="L1612" s="91"/>
      <c r="M1612" s="91"/>
      <c r="N1612" s="91"/>
      <c r="O1612" s="91"/>
      <c r="P1612" s="91"/>
      <c r="Q1612" s="91"/>
      <c r="R1612" s="91"/>
      <c r="S1612" s="91"/>
      <c r="T1612" s="91"/>
      <c r="U1612" s="91"/>
      <c r="V1612" s="91"/>
      <c r="W1612" s="91"/>
      <c r="X1612" s="91"/>
      <c r="Y1612" s="91"/>
      <c r="Z1612" s="91"/>
      <c r="AA1612" s="91"/>
      <c r="AB1612" s="91"/>
      <c r="AC1612" s="91"/>
      <c r="AD1612" s="91"/>
      <c r="AE1612" s="91"/>
      <c r="AF1612" s="91"/>
      <c r="AG1612" s="91"/>
      <c r="AH1612" s="91"/>
      <c r="AI1612" s="91"/>
      <c r="AJ1612" s="91"/>
      <c r="AK1612" s="91"/>
      <c r="AL1612" s="91"/>
      <c r="AM1612" s="91"/>
      <c r="AN1612" s="91"/>
      <c r="AO1612" s="91"/>
      <c r="AP1612" s="91"/>
      <c r="AQ1612" s="91"/>
      <c r="AR1612" s="91"/>
      <c r="AS1612" s="91"/>
      <c r="AT1612" s="91"/>
      <c r="AU1612" s="91"/>
      <c r="AV1612" s="91"/>
      <c r="AW1612" s="91"/>
      <c r="AX1612" s="91"/>
      <c r="AY1612" s="91"/>
      <c r="AZ1612" s="91"/>
      <c r="BA1612" s="91"/>
      <c r="BB1612" s="91"/>
      <c r="BC1612" s="91"/>
      <c r="BD1612" s="91"/>
      <c r="BE1612" s="91"/>
      <c r="BF1612" s="91"/>
      <c r="BG1612" s="91"/>
      <c r="BH1612" s="91"/>
      <c r="BI1612" s="91"/>
      <c r="BJ1612" s="91"/>
      <c r="BK1612" s="91"/>
      <c r="BL1612" s="91"/>
      <c r="BM1612" s="91"/>
      <c r="BN1612" s="91"/>
      <c r="BO1612" s="91"/>
      <c r="BP1612" s="91"/>
      <c r="BQ1612" s="93"/>
    </row>
    <row r="1613" s="34" customFormat="1" ht="14.25" spans="1:69">
      <c r="A1613" s="83">
        <v>44230</v>
      </c>
      <c r="B1613" s="82" t="s">
        <v>572</v>
      </c>
      <c r="C1613" s="84" t="s">
        <v>17</v>
      </c>
      <c r="D1613" s="85">
        <f t="shared" si="2199"/>
        <v>243.831073832049</v>
      </c>
      <c r="E1613" s="88">
        <v>1025.3</v>
      </c>
      <c r="F1613" s="88">
        <v>1010</v>
      </c>
      <c r="G1613" s="86">
        <v>319.5</v>
      </c>
      <c r="H1613" s="67">
        <f t="shared" ref="H1613" si="2242">IF(C1613="BUY",(F1613-E1613)*D1613,(E1613-F1613)*D1613)</f>
        <v>-3730.61542963034</v>
      </c>
      <c r="I1613" s="67">
        <v>0</v>
      </c>
      <c r="J1613" s="67">
        <f t="shared" si="2195"/>
        <v>-3730.61542963034</v>
      </c>
      <c r="K1613" s="90"/>
      <c r="L1613" s="91"/>
      <c r="M1613" s="91"/>
      <c r="N1613" s="91"/>
      <c r="O1613" s="91"/>
      <c r="P1613" s="91"/>
      <c r="Q1613" s="91"/>
      <c r="R1613" s="91"/>
      <c r="S1613" s="91"/>
      <c r="T1613" s="91"/>
      <c r="U1613" s="91"/>
      <c r="V1613" s="91"/>
      <c r="W1613" s="91"/>
      <c r="X1613" s="91"/>
      <c r="Y1613" s="91"/>
      <c r="Z1613" s="91"/>
      <c r="AA1613" s="91"/>
      <c r="AB1613" s="91"/>
      <c r="AC1613" s="91"/>
      <c r="AD1613" s="91"/>
      <c r="AE1613" s="91"/>
      <c r="AF1613" s="91"/>
      <c r="AG1613" s="91"/>
      <c r="AH1613" s="91"/>
      <c r="AI1613" s="91"/>
      <c r="AJ1613" s="91"/>
      <c r="AK1613" s="91"/>
      <c r="AL1613" s="91"/>
      <c r="AM1613" s="91"/>
      <c r="AN1613" s="91"/>
      <c r="AO1613" s="91"/>
      <c r="AP1613" s="91"/>
      <c r="AQ1613" s="91"/>
      <c r="AR1613" s="91"/>
      <c r="AS1613" s="91"/>
      <c r="AT1613" s="91"/>
      <c r="AU1613" s="91"/>
      <c r="AV1613" s="91"/>
      <c r="AW1613" s="91"/>
      <c r="AX1613" s="91"/>
      <c r="AY1613" s="91"/>
      <c r="AZ1613" s="91"/>
      <c r="BA1613" s="91"/>
      <c r="BB1613" s="91"/>
      <c r="BC1613" s="91"/>
      <c r="BD1613" s="91"/>
      <c r="BE1613" s="91"/>
      <c r="BF1613" s="91"/>
      <c r="BG1613" s="91"/>
      <c r="BH1613" s="91"/>
      <c r="BI1613" s="91"/>
      <c r="BJ1613" s="91"/>
      <c r="BK1613" s="91"/>
      <c r="BL1613" s="91"/>
      <c r="BM1613" s="91"/>
      <c r="BN1613" s="91"/>
      <c r="BO1613" s="91"/>
      <c r="BP1613" s="91"/>
      <c r="BQ1613" s="93"/>
    </row>
    <row r="1614" s="34" customFormat="1" ht="14.25" spans="1:69">
      <c r="A1614" s="83">
        <v>44229</v>
      </c>
      <c r="B1614" s="82" t="s">
        <v>573</v>
      </c>
      <c r="C1614" s="84" t="s">
        <v>17</v>
      </c>
      <c r="D1614" s="85">
        <f t="shared" si="2199"/>
        <v>803.600128576021</v>
      </c>
      <c r="E1614" s="88">
        <v>311.1</v>
      </c>
      <c r="F1614" s="88">
        <v>315</v>
      </c>
      <c r="G1614" s="86">
        <v>319.5</v>
      </c>
      <c r="H1614" s="67">
        <f t="shared" ref="H1614" si="2243">IF(C1614="BUY",(F1614-E1614)*D1614,(E1614-F1614)*D1614)</f>
        <v>3134.04050144646</v>
      </c>
      <c r="I1614" s="67">
        <f t="shared" ref="I1614" si="2244">IF(G1614=0,"0.00",IF(C1614="BUY",(G1614-F1614)*D1614,(F1614-G1614)*D1614))</f>
        <v>3616.20057859209</v>
      </c>
      <c r="J1614" s="67">
        <f t="shared" si="2195"/>
        <v>6750.24108003855</v>
      </c>
      <c r="K1614" s="90"/>
      <c r="L1614" s="91"/>
      <c r="M1614" s="91"/>
      <c r="N1614" s="91"/>
      <c r="O1614" s="91"/>
      <c r="P1614" s="91"/>
      <c r="Q1614" s="91"/>
      <c r="R1614" s="91"/>
      <c r="S1614" s="91"/>
      <c r="T1614" s="91"/>
      <c r="U1614" s="91"/>
      <c r="V1614" s="91"/>
      <c r="W1614" s="91"/>
      <c r="X1614" s="91"/>
      <c r="Y1614" s="91"/>
      <c r="Z1614" s="91"/>
      <c r="AA1614" s="91"/>
      <c r="AB1614" s="91"/>
      <c r="AC1614" s="91"/>
      <c r="AD1614" s="91"/>
      <c r="AE1614" s="91"/>
      <c r="AF1614" s="91"/>
      <c r="AG1614" s="91"/>
      <c r="AH1614" s="91"/>
      <c r="AI1614" s="91"/>
      <c r="AJ1614" s="91"/>
      <c r="AK1614" s="91"/>
      <c r="AL1614" s="91"/>
      <c r="AM1614" s="91"/>
      <c r="AN1614" s="91"/>
      <c r="AO1614" s="91"/>
      <c r="AP1614" s="91"/>
      <c r="AQ1614" s="91"/>
      <c r="AR1614" s="91"/>
      <c r="AS1614" s="91"/>
      <c r="AT1614" s="91"/>
      <c r="AU1614" s="91"/>
      <c r="AV1614" s="91"/>
      <c r="AW1614" s="91"/>
      <c r="AX1614" s="91"/>
      <c r="AY1614" s="91"/>
      <c r="AZ1614" s="91"/>
      <c r="BA1614" s="91"/>
      <c r="BB1614" s="91"/>
      <c r="BC1614" s="91"/>
      <c r="BD1614" s="91"/>
      <c r="BE1614" s="91"/>
      <c r="BF1614" s="91"/>
      <c r="BG1614" s="91"/>
      <c r="BH1614" s="91"/>
      <c r="BI1614" s="91"/>
      <c r="BJ1614" s="91"/>
      <c r="BK1614" s="91"/>
      <c r="BL1614" s="91"/>
      <c r="BM1614" s="91"/>
      <c r="BN1614" s="91"/>
      <c r="BO1614" s="91"/>
      <c r="BP1614" s="91"/>
      <c r="BQ1614" s="93"/>
    </row>
    <row r="1615" s="34" customFormat="1" ht="14.25" spans="1:69">
      <c r="A1615" s="83">
        <v>44229</v>
      </c>
      <c r="B1615" s="82" t="s">
        <v>548</v>
      </c>
      <c r="C1615" s="84" t="s">
        <v>17</v>
      </c>
      <c r="D1615" s="85">
        <f t="shared" si="2199"/>
        <v>223.613595706619</v>
      </c>
      <c r="E1615" s="88">
        <v>1118</v>
      </c>
      <c r="F1615" s="88">
        <v>1160</v>
      </c>
      <c r="G1615" s="86">
        <v>0</v>
      </c>
      <c r="H1615" s="67">
        <f t="shared" ref="H1615" si="2245">IF(C1615="BUY",(F1615-E1615)*D1615,(E1615-F1615)*D1615)</f>
        <v>9391.771019678</v>
      </c>
      <c r="I1615" s="67" t="str">
        <f t="shared" ref="I1615" si="2246">IF(G1615=0,"0.00",IF(C1615="BUY",(G1615-F1615)*D1615,(F1615-G1615)*D1615))</f>
        <v>0.00</v>
      </c>
      <c r="J1615" s="67">
        <f t="shared" si="2195"/>
        <v>9391.771019678</v>
      </c>
      <c r="K1615" s="90"/>
      <c r="L1615" s="91"/>
      <c r="M1615" s="91"/>
      <c r="N1615" s="91"/>
      <c r="O1615" s="91"/>
      <c r="P1615" s="91"/>
      <c r="Q1615" s="91"/>
      <c r="R1615" s="91"/>
      <c r="S1615" s="91"/>
      <c r="T1615" s="91"/>
      <c r="U1615" s="91"/>
      <c r="V1615" s="91"/>
      <c r="W1615" s="91"/>
      <c r="X1615" s="91"/>
      <c r="Y1615" s="91"/>
      <c r="Z1615" s="91"/>
      <c r="AA1615" s="91"/>
      <c r="AB1615" s="91"/>
      <c r="AC1615" s="91"/>
      <c r="AD1615" s="91"/>
      <c r="AE1615" s="91"/>
      <c r="AF1615" s="91"/>
      <c r="AG1615" s="91"/>
      <c r="AH1615" s="91"/>
      <c r="AI1615" s="91"/>
      <c r="AJ1615" s="91"/>
      <c r="AK1615" s="91"/>
      <c r="AL1615" s="91"/>
      <c r="AM1615" s="91"/>
      <c r="AN1615" s="91"/>
      <c r="AO1615" s="91"/>
      <c r="AP1615" s="91"/>
      <c r="AQ1615" s="91"/>
      <c r="AR1615" s="91"/>
      <c r="AS1615" s="91"/>
      <c r="AT1615" s="91"/>
      <c r="AU1615" s="91"/>
      <c r="AV1615" s="91"/>
      <c r="AW1615" s="91"/>
      <c r="AX1615" s="91"/>
      <c r="AY1615" s="91"/>
      <c r="AZ1615" s="91"/>
      <c r="BA1615" s="91"/>
      <c r="BB1615" s="91"/>
      <c r="BC1615" s="91"/>
      <c r="BD1615" s="91"/>
      <c r="BE1615" s="91"/>
      <c r="BF1615" s="91"/>
      <c r="BG1615" s="91"/>
      <c r="BH1615" s="91"/>
      <c r="BI1615" s="91"/>
      <c r="BJ1615" s="91"/>
      <c r="BK1615" s="91"/>
      <c r="BL1615" s="91"/>
      <c r="BM1615" s="91"/>
      <c r="BN1615" s="91"/>
      <c r="BO1615" s="91"/>
      <c r="BP1615" s="91"/>
      <c r="BQ1615" s="93"/>
    </row>
    <row r="1616" s="34" customFormat="1" ht="14.25" spans="1:69">
      <c r="A1616" s="83">
        <v>44229</v>
      </c>
      <c r="B1616" s="82" t="s">
        <v>506</v>
      </c>
      <c r="C1616" s="84" t="s">
        <v>17</v>
      </c>
      <c r="D1616" s="85">
        <f t="shared" si="2199"/>
        <v>649.350649350649</v>
      </c>
      <c r="E1616" s="88">
        <v>385</v>
      </c>
      <c r="F1616" s="88">
        <v>388</v>
      </c>
      <c r="G1616" s="86">
        <v>391</v>
      </c>
      <c r="H1616" s="67">
        <f t="shared" ref="H1616" si="2247">IF(C1616="BUY",(F1616-E1616)*D1616,(E1616-F1616)*D1616)</f>
        <v>1948.05194805195</v>
      </c>
      <c r="I1616" s="67">
        <f t="shared" ref="I1616" si="2248">IF(G1616=0,"0.00",IF(C1616="BUY",(G1616-F1616)*D1616,(F1616-G1616)*D1616))</f>
        <v>1948.05194805195</v>
      </c>
      <c r="J1616" s="67">
        <f t="shared" si="2195"/>
        <v>3896.1038961039</v>
      </c>
      <c r="K1616" s="90"/>
      <c r="L1616" s="91"/>
      <c r="M1616" s="91"/>
      <c r="N1616" s="91"/>
      <c r="O1616" s="91"/>
      <c r="P1616" s="91"/>
      <c r="Q1616" s="91"/>
      <c r="R1616" s="91"/>
      <c r="S1616" s="91"/>
      <c r="T1616" s="91"/>
      <c r="U1616" s="91"/>
      <c r="V1616" s="91"/>
      <c r="W1616" s="91"/>
      <c r="X1616" s="91"/>
      <c r="Y1616" s="91"/>
      <c r="Z1616" s="91"/>
      <c r="AA1616" s="91"/>
      <c r="AB1616" s="91"/>
      <c r="AC1616" s="91"/>
      <c r="AD1616" s="91"/>
      <c r="AE1616" s="91"/>
      <c r="AF1616" s="91"/>
      <c r="AG1616" s="91"/>
      <c r="AH1616" s="91"/>
      <c r="AI1616" s="91"/>
      <c r="AJ1616" s="91"/>
      <c r="AK1616" s="91"/>
      <c r="AL1616" s="91"/>
      <c r="AM1616" s="91"/>
      <c r="AN1616" s="91"/>
      <c r="AO1616" s="91"/>
      <c r="AP1616" s="91"/>
      <c r="AQ1616" s="91"/>
      <c r="AR1616" s="91"/>
      <c r="AS1616" s="91"/>
      <c r="AT1616" s="91"/>
      <c r="AU1616" s="91"/>
      <c r="AV1616" s="91"/>
      <c r="AW1616" s="91"/>
      <c r="AX1616" s="91"/>
      <c r="AY1616" s="91"/>
      <c r="AZ1616" s="91"/>
      <c r="BA1616" s="91"/>
      <c r="BB1616" s="91"/>
      <c r="BC1616" s="91"/>
      <c r="BD1616" s="91"/>
      <c r="BE1616" s="91"/>
      <c r="BF1616" s="91"/>
      <c r="BG1616" s="91"/>
      <c r="BH1616" s="91"/>
      <c r="BI1616" s="91"/>
      <c r="BJ1616" s="91"/>
      <c r="BK1616" s="91"/>
      <c r="BL1616" s="91"/>
      <c r="BM1616" s="91"/>
      <c r="BN1616" s="91"/>
      <c r="BO1616" s="91"/>
      <c r="BP1616" s="91"/>
      <c r="BQ1616" s="93"/>
    </row>
    <row r="1617" s="34" customFormat="1" ht="14.25" spans="1:69">
      <c r="A1617" s="83">
        <v>44225</v>
      </c>
      <c r="B1617" s="82" t="s">
        <v>411</v>
      </c>
      <c r="C1617" s="84" t="s">
        <v>17</v>
      </c>
      <c r="D1617" s="85">
        <f t="shared" si="2199"/>
        <v>500</v>
      </c>
      <c r="E1617" s="88">
        <v>500</v>
      </c>
      <c r="F1617" s="88">
        <v>505</v>
      </c>
      <c r="G1617" s="86">
        <v>1180</v>
      </c>
      <c r="H1617" s="67">
        <f t="shared" ref="H1617" si="2249">IF(C1617="BUY",(F1617-E1617)*D1617,(E1617-F1617)*D1617)</f>
        <v>2500</v>
      </c>
      <c r="I1617" s="67">
        <f t="shared" ref="I1617" si="2250">IF(G1617=0,"0.00",IF(C1617="BUY",(G1617-F1617)*D1617,(F1617-G1617)*D1617))</f>
        <v>337500</v>
      </c>
      <c r="J1617" s="67">
        <f t="shared" si="2195"/>
        <v>340000</v>
      </c>
      <c r="K1617" s="90"/>
      <c r="L1617" s="91"/>
      <c r="M1617" s="91"/>
      <c r="N1617" s="91"/>
      <c r="O1617" s="91"/>
      <c r="P1617" s="91"/>
      <c r="Q1617" s="91"/>
      <c r="R1617" s="91"/>
      <c r="S1617" s="91"/>
      <c r="T1617" s="91"/>
      <c r="U1617" s="91"/>
      <c r="V1617" s="91"/>
      <c r="W1617" s="91"/>
      <c r="X1617" s="91"/>
      <c r="Y1617" s="91"/>
      <c r="Z1617" s="91"/>
      <c r="AA1617" s="91"/>
      <c r="AB1617" s="91"/>
      <c r="AC1617" s="91"/>
      <c r="AD1617" s="91"/>
      <c r="AE1617" s="91"/>
      <c r="AF1617" s="91"/>
      <c r="AG1617" s="91"/>
      <c r="AH1617" s="91"/>
      <c r="AI1617" s="91"/>
      <c r="AJ1617" s="91"/>
      <c r="AK1617" s="91"/>
      <c r="AL1617" s="91"/>
      <c r="AM1617" s="91"/>
      <c r="AN1617" s="91"/>
      <c r="AO1617" s="91"/>
      <c r="AP1617" s="91"/>
      <c r="AQ1617" s="91"/>
      <c r="AR1617" s="91"/>
      <c r="AS1617" s="91"/>
      <c r="AT1617" s="91"/>
      <c r="AU1617" s="91"/>
      <c r="AV1617" s="91"/>
      <c r="AW1617" s="91"/>
      <c r="AX1617" s="91"/>
      <c r="AY1617" s="91"/>
      <c r="AZ1617" s="91"/>
      <c r="BA1617" s="91"/>
      <c r="BB1617" s="91"/>
      <c r="BC1617" s="91"/>
      <c r="BD1617" s="91"/>
      <c r="BE1617" s="91"/>
      <c r="BF1617" s="91"/>
      <c r="BG1617" s="91"/>
      <c r="BH1617" s="91"/>
      <c r="BI1617" s="91"/>
      <c r="BJ1617" s="91"/>
      <c r="BK1617" s="91"/>
      <c r="BL1617" s="91"/>
      <c r="BM1617" s="91"/>
      <c r="BN1617" s="91"/>
      <c r="BO1617" s="91"/>
      <c r="BP1617" s="91"/>
      <c r="BQ1617" s="93"/>
    </row>
    <row r="1618" spans="1:11">
      <c r="A1618" s="83">
        <v>44224</v>
      </c>
      <c r="B1618" s="38" t="s">
        <v>453</v>
      </c>
      <c r="C1618" s="100" t="s">
        <v>552</v>
      </c>
      <c r="D1618" s="85">
        <f t="shared" si="2199"/>
        <v>818.330605564648</v>
      </c>
      <c r="E1618" s="41">
        <v>305.5</v>
      </c>
      <c r="F1618" s="41">
        <v>311</v>
      </c>
      <c r="G1618" s="101">
        <v>318.8</v>
      </c>
      <c r="H1618" s="102">
        <f t="shared" ref="H1618" si="2251">(F1618-E1618)*D1618</f>
        <v>4500.81833060556</v>
      </c>
      <c r="I1618" s="66">
        <f>(G1618-F1618)*D1618</f>
        <v>6382.97872340426</v>
      </c>
      <c r="J1618" s="67">
        <f t="shared" si="2195"/>
        <v>10883.7970540098</v>
      </c>
      <c r="K1618" s="103"/>
    </row>
    <row r="1619" s="34" customFormat="1" ht="14.25" spans="1:69">
      <c r="A1619" s="83">
        <v>44224</v>
      </c>
      <c r="B1619" s="82" t="s">
        <v>548</v>
      </c>
      <c r="C1619" s="84" t="s">
        <v>17</v>
      </c>
      <c r="D1619" s="85">
        <f t="shared" si="2199"/>
        <v>217.183563547911</v>
      </c>
      <c r="E1619" s="88">
        <v>1151.1</v>
      </c>
      <c r="F1619" s="88">
        <v>1162</v>
      </c>
      <c r="G1619" s="86">
        <v>1180</v>
      </c>
      <c r="H1619" s="67">
        <f t="shared" ref="H1619" si="2252">IF(C1619="BUY",(F1619-E1619)*D1619,(E1619-F1619)*D1619)</f>
        <v>2367.30084267225</v>
      </c>
      <c r="I1619" s="67">
        <f t="shared" ref="I1619" si="2253">IF(G1619=0,"0.00",IF(C1619="BUY",(G1619-F1619)*D1619,(F1619-G1619)*D1619))</f>
        <v>3909.30414386239</v>
      </c>
      <c r="J1619" s="67">
        <f t="shared" si="2195"/>
        <v>6276.60498653464</v>
      </c>
      <c r="K1619" s="90"/>
      <c r="L1619" s="91"/>
      <c r="M1619" s="91"/>
      <c r="N1619" s="91"/>
      <c r="O1619" s="91"/>
      <c r="P1619" s="91"/>
      <c r="Q1619" s="91"/>
      <c r="R1619" s="91"/>
      <c r="S1619" s="91"/>
      <c r="T1619" s="91"/>
      <c r="U1619" s="91"/>
      <c r="V1619" s="91"/>
      <c r="W1619" s="91"/>
      <c r="X1619" s="91"/>
      <c r="Y1619" s="91"/>
      <c r="Z1619" s="91"/>
      <c r="AA1619" s="91"/>
      <c r="AB1619" s="91"/>
      <c r="AC1619" s="91"/>
      <c r="AD1619" s="91"/>
      <c r="AE1619" s="91"/>
      <c r="AF1619" s="91"/>
      <c r="AG1619" s="91"/>
      <c r="AH1619" s="91"/>
      <c r="AI1619" s="91"/>
      <c r="AJ1619" s="91"/>
      <c r="AK1619" s="91"/>
      <c r="AL1619" s="91"/>
      <c r="AM1619" s="91"/>
      <c r="AN1619" s="91"/>
      <c r="AO1619" s="91"/>
      <c r="AP1619" s="91"/>
      <c r="AQ1619" s="91"/>
      <c r="AR1619" s="91"/>
      <c r="AS1619" s="91"/>
      <c r="AT1619" s="91"/>
      <c r="AU1619" s="91"/>
      <c r="AV1619" s="91"/>
      <c r="AW1619" s="91"/>
      <c r="AX1619" s="91"/>
      <c r="AY1619" s="91"/>
      <c r="AZ1619" s="91"/>
      <c r="BA1619" s="91"/>
      <c r="BB1619" s="91"/>
      <c r="BC1619" s="91"/>
      <c r="BD1619" s="91"/>
      <c r="BE1619" s="91"/>
      <c r="BF1619" s="91"/>
      <c r="BG1619" s="91"/>
      <c r="BH1619" s="91"/>
      <c r="BI1619" s="91"/>
      <c r="BJ1619" s="91"/>
      <c r="BK1619" s="91"/>
      <c r="BL1619" s="91"/>
      <c r="BM1619" s="91"/>
      <c r="BN1619" s="91"/>
      <c r="BO1619" s="91"/>
      <c r="BP1619" s="91"/>
      <c r="BQ1619" s="93"/>
    </row>
    <row r="1620" s="34" customFormat="1" ht="14.25" spans="1:69">
      <c r="A1620" s="83">
        <v>44221</v>
      </c>
      <c r="B1620" s="82" t="s">
        <v>114</v>
      </c>
      <c r="C1620" s="84" t="s">
        <v>17</v>
      </c>
      <c r="D1620" s="85">
        <f t="shared" si="2199"/>
        <v>288.018433179724</v>
      </c>
      <c r="E1620" s="88">
        <v>868</v>
      </c>
      <c r="F1620" s="88">
        <v>856</v>
      </c>
      <c r="G1620" s="86">
        <v>0</v>
      </c>
      <c r="H1620" s="67">
        <f t="shared" ref="H1620" si="2254">IF(C1620="BUY",(F1620-E1620)*D1620,(E1620-F1620)*D1620)</f>
        <v>-3456.22119815668</v>
      </c>
      <c r="I1620" s="67" t="str">
        <f t="shared" ref="I1620" si="2255">IF(G1620=0,"0.00",IF(C1620="BUY",(G1620-F1620)*D1620,(F1620-G1620)*D1620))</f>
        <v>0.00</v>
      </c>
      <c r="J1620" s="67">
        <f t="shared" si="2195"/>
        <v>-3456.22119815668</v>
      </c>
      <c r="K1620" s="90"/>
      <c r="L1620" s="91"/>
      <c r="M1620" s="91"/>
      <c r="N1620" s="91"/>
      <c r="O1620" s="91"/>
      <c r="P1620" s="91"/>
      <c r="Q1620" s="91"/>
      <c r="R1620" s="91"/>
      <c r="S1620" s="91"/>
      <c r="T1620" s="91"/>
      <c r="U1620" s="91"/>
      <c r="V1620" s="91"/>
      <c r="W1620" s="91"/>
      <c r="X1620" s="91"/>
      <c r="Y1620" s="91"/>
      <c r="Z1620" s="91"/>
      <c r="AA1620" s="91"/>
      <c r="AB1620" s="91"/>
      <c r="AC1620" s="91"/>
      <c r="AD1620" s="91"/>
      <c r="AE1620" s="91"/>
      <c r="AF1620" s="91"/>
      <c r="AG1620" s="91"/>
      <c r="AH1620" s="91"/>
      <c r="AI1620" s="91"/>
      <c r="AJ1620" s="91"/>
      <c r="AK1620" s="91"/>
      <c r="AL1620" s="91"/>
      <c r="AM1620" s="91"/>
      <c r="AN1620" s="91"/>
      <c r="AO1620" s="91"/>
      <c r="AP1620" s="91"/>
      <c r="AQ1620" s="91"/>
      <c r="AR1620" s="91"/>
      <c r="AS1620" s="91"/>
      <c r="AT1620" s="91"/>
      <c r="AU1620" s="91"/>
      <c r="AV1620" s="91"/>
      <c r="AW1620" s="91"/>
      <c r="AX1620" s="91"/>
      <c r="AY1620" s="91"/>
      <c r="AZ1620" s="91"/>
      <c r="BA1620" s="91"/>
      <c r="BB1620" s="91"/>
      <c r="BC1620" s="91"/>
      <c r="BD1620" s="91"/>
      <c r="BE1620" s="91"/>
      <c r="BF1620" s="91"/>
      <c r="BG1620" s="91"/>
      <c r="BH1620" s="91"/>
      <c r="BI1620" s="91"/>
      <c r="BJ1620" s="91"/>
      <c r="BK1620" s="91"/>
      <c r="BL1620" s="91"/>
      <c r="BM1620" s="91"/>
      <c r="BN1620" s="91"/>
      <c r="BO1620" s="91"/>
      <c r="BP1620" s="91"/>
      <c r="BQ1620" s="93"/>
    </row>
    <row r="1621" s="34" customFormat="1" ht="14.25" spans="1:69">
      <c r="A1621" s="83">
        <v>44221</v>
      </c>
      <c r="B1621" s="82" t="s">
        <v>574</v>
      </c>
      <c r="C1621" s="84" t="s">
        <v>17</v>
      </c>
      <c r="D1621" s="85">
        <f t="shared" si="2199"/>
        <v>484.683986041101</v>
      </c>
      <c r="E1621" s="88">
        <v>515.8</v>
      </c>
      <c r="F1621" s="88">
        <v>508</v>
      </c>
      <c r="G1621" s="86">
        <v>0</v>
      </c>
      <c r="H1621" s="67">
        <f t="shared" ref="H1621" si="2256">IF(C1621="BUY",(F1621-E1621)*D1621,(E1621-F1621)*D1621)</f>
        <v>-3780.53509112057</v>
      </c>
      <c r="I1621" s="67" t="str">
        <f t="shared" ref="I1621" si="2257">IF(G1621=0,"0.00",IF(C1621="BUY",(G1621-F1621)*D1621,(F1621-G1621)*D1621))</f>
        <v>0.00</v>
      </c>
      <c r="J1621" s="67">
        <f t="shared" si="2195"/>
        <v>-3780.53509112057</v>
      </c>
      <c r="K1621" s="90"/>
      <c r="L1621" s="91"/>
      <c r="M1621" s="91"/>
      <c r="N1621" s="91"/>
      <c r="O1621" s="91"/>
      <c r="P1621" s="91"/>
      <c r="Q1621" s="91"/>
      <c r="R1621" s="91"/>
      <c r="S1621" s="91"/>
      <c r="T1621" s="91"/>
      <c r="U1621" s="91"/>
      <c r="V1621" s="91"/>
      <c r="W1621" s="91"/>
      <c r="X1621" s="91"/>
      <c r="Y1621" s="91"/>
      <c r="Z1621" s="91"/>
      <c r="AA1621" s="91"/>
      <c r="AB1621" s="91"/>
      <c r="AC1621" s="91"/>
      <c r="AD1621" s="91"/>
      <c r="AE1621" s="91"/>
      <c r="AF1621" s="91"/>
      <c r="AG1621" s="91"/>
      <c r="AH1621" s="91"/>
      <c r="AI1621" s="91"/>
      <c r="AJ1621" s="91"/>
      <c r="AK1621" s="91"/>
      <c r="AL1621" s="91"/>
      <c r="AM1621" s="91"/>
      <c r="AN1621" s="91"/>
      <c r="AO1621" s="91"/>
      <c r="AP1621" s="91"/>
      <c r="AQ1621" s="91"/>
      <c r="AR1621" s="91"/>
      <c r="AS1621" s="91"/>
      <c r="AT1621" s="91"/>
      <c r="AU1621" s="91"/>
      <c r="AV1621" s="91"/>
      <c r="AW1621" s="91"/>
      <c r="AX1621" s="91"/>
      <c r="AY1621" s="91"/>
      <c r="AZ1621" s="91"/>
      <c r="BA1621" s="91"/>
      <c r="BB1621" s="91"/>
      <c r="BC1621" s="91"/>
      <c r="BD1621" s="91"/>
      <c r="BE1621" s="91"/>
      <c r="BF1621" s="91"/>
      <c r="BG1621" s="91"/>
      <c r="BH1621" s="91"/>
      <c r="BI1621" s="91"/>
      <c r="BJ1621" s="91"/>
      <c r="BK1621" s="91"/>
      <c r="BL1621" s="91"/>
      <c r="BM1621" s="91"/>
      <c r="BN1621" s="91"/>
      <c r="BO1621" s="91"/>
      <c r="BP1621" s="91"/>
      <c r="BQ1621" s="93"/>
    </row>
    <row r="1622" s="34" customFormat="1" ht="14.25" spans="1:69">
      <c r="A1622" s="83">
        <v>44218</v>
      </c>
      <c r="B1622" s="82" t="s">
        <v>575</v>
      </c>
      <c r="C1622" s="84" t="s">
        <v>17</v>
      </c>
      <c r="D1622" s="85">
        <f t="shared" si="2199"/>
        <v>1061.57112526539</v>
      </c>
      <c r="E1622" s="88">
        <v>235.5</v>
      </c>
      <c r="F1622" s="88">
        <v>230</v>
      </c>
      <c r="G1622" s="86">
        <v>0</v>
      </c>
      <c r="H1622" s="67">
        <f t="shared" ref="H1622" si="2258">IF(C1622="BUY",(F1622-E1622)*D1622,(E1622-F1622)*D1622)</f>
        <v>-5838.64118895966</v>
      </c>
      <c r="I1622" s="67" t="str">
        <f t="shared" ref="I1622" si="2259">IF(G1622=0,"0.00",IF(C1622="BUY",(G1622-F1622)*D1622,(F1622-G1622)*D1622))</f>
        <v>0.00</v>
      </c>
      <c r="J1622" s="67">
        <f t="shared" si="2195"/>
        <v>-5838.64118895966</v>
      </c>
      <c r="K1622" s="90"/>
      <c r="L1622" s="91"/>
      <c r="M1622" s="91"/>
      <c r="N1622" s="91"/>
      <c r="O1622" s="91"/>
      <c r="P1622" s="91"/>
      <c r="Q1622" s="91"/>
      <c r="R1622" s="91"/>
      <c r="S1622" s="91"/>
      <c r="T1622" s="91"/>
      <c r="U1622" s="91"/>
      <c r="V1622" s="91"/>
      <c r="W1622" s="91"/>
      <c r="X1622" s="91"/>
      <c r="Y1622" s="91"/>
      <c r="Z1622" s="91"/>
      <c r="AA1622" s="91"/>
      <c r="AB1622" s="91"/>
      <c r="AC1622" s="91"/>
      <c r="AD1622" s="91"/>
      <c r="AE1622" s="91"/>
      <c r="AF1622" s="91"/>
      <c r="AG1622" s="91"/>
      <c r="AH1622" s="91"/>
      <c r="AI1622" s="91"/>
      <c r="AJ1622" s="91"/>
      <c r="AK1622" s="91"/>
      <c r="AL1622" s="91"/>
      <c r="AM1622" s="91"/>
      <c r="AN1622" s="91"/>
      <c r="AO1622" s="91"/>
      <c r="AP1622" s="91"/>
      <c r="AQ1622" s="91"/>
      <c r="AR1622" s="91"/>
      <c r="AS1622" s="91"/>
      <c r="AT1622" s="91"/>
      <c r="AU1622" s="91"/>
      <c r="AV1622" s="91"/>
      <c r="AW1622" s="91"/>
      <c r="AX1622" s="91"/>
      <c r="AY1622" s="91"/>
      <c r="AZ1622" s="91"/>
      <c r="BA1622" s="91"/>
      <c r="BB1622" s="91"/>
      <c r="BC1622" s="91"/>
      <c r="BD1622" s="91"/>
      <c r="BE1622" s="91"/>
      <c r="BF1622" s="91"/>
      <c r="BG1622" s="91"/>
      <c r="BH1622" s="91"/>
      <c r="BI1622" s="91"/>
      <c r="BJ1622" s="91"/>
      <c r="BK1622" s="91"/>
      <c r="BL1622" s="91"/>
      <c r="BM1622" s="91"/>
      <c r="BN1622" s="91"/>
      <c r="BO1622" s="91"/>
      <c r="BP1622" s="91"/>
      <c r="BQ1622" s="93"/>
    </row>
    <row r="1623" s="34" customFormat="1" ht="14.25" spans="1:69">
      <c r="A1623" s="83">
        <v>44217</v>
      </c>
      <c r="B1623" s="82" t="s">
        <v>548</v>
      </c>
      <c r="C1623" s="84" t="s">
        <v>17</v>
      </c>
      <c r="D1623" s="85">
        <f t="shared" si="2199"/>
        <v>219.298245614035</v>
      </c>
      <c r="E1623" s="88">
        <v>1140</v>
      </c>
      <c r="F1623" s="88">
        <v>1128.2</v>
      </c>
      <c r="G1623" s="86">
        <v>0</v>
      </c>
      <c r="H1623" s="67">
        <f t="shared" ref="H1623" si="2260">IF(C1623="BUY",(F1623-E1623)*D1623,(E1623-F1623)*D1623)</f>
        <v>-2587.7192982456</v>
      </c>
      <c r="I1623" s="67" t="str">
        <f t="shared" ref="I1623" si="2261">IF(G1623=0,"0.00",IF(C1623="BUY",(G1623-F1623)*D1623,(F1623-G1623)*D1623))</f>
        <v>0.00</v>
      </c>
      <c r="J1623" s="67">
        <f t="shared" si="2195"/>
        <v>-2587.7192982456</v>
      </c>
      <c r="K1623" s="90"/>
      <c r="L1623" s="91"/>
      <c r="M1623" s="91"/>
      <c r="N1623" s="91"/>
      <c r="O1623" s="91"/>
      <c r="P1623" s="91"/>
      <c r="Q1623" s="91"/>
      <c r="R1623" s="91"/>
      <c r="S1623" s="91"/>
      <c r="T1623" s="91"/>
      <c r="U1623" s="91"/>
      <c r="V1623" s="91"/>
      <c r="W1623" s="91"/>
      <c r="X1623" s="91"/>
      <c r="Y1623" s="91"/>
      <c r="Z1623" s="91"/>
      <c r="AA1623" s="91"/>
      <c r="AB1623" s="91"/>
      <c r="AC1623" s="91"/>
      <c r="AD1623" s="91"/>
      <c r="AE1623" s="91"/>
      <c r="AF1623" s="91"/>
      <c r="AG1623" s="91"/>
      <c r="AH1623" s="91"/>
      <c r="AI1623" s="91"/>
      <c r="AJ1623" s="91"/>
      <c r="AK1623" s="91"/>
      <c r="AL1623" s="91"/>
      <c r="AM1623" s="91"/>
      <c r="AN1623" s="91"/>
      <c r="AO1623" s="91"/>
      <c r="AP1623" s="91"/>
      <c r="AQ1623" s="91"/>
      <c r="AR1623" s="91"/>
      <c r="AS1623" s="91"/>
      <c r="AT1623" s="91"/>
      <c r="AU1623" s="91"/>
      <c r="AV1623" s="91"/>
      <c r="AW1623" s="91"/>
      <c r="AX1623" s="91"/>
      <c r="AY1623" s="91"/>
      <c r="AZ1623" s="91"/>
      <c r="BA1623" s="91"/>
      <c r="BB1623" s="91"/>
      <c r="BC1623" s="91"/>
      <c r="BD1623" s="91"/>
      <c r="BE1623" s="91"/>
      <c r="BF1623" s="91"/>
      <c r="BG1623" s="91"/>
      <c r="BH1623" s="91"/>
      <c r="BI1623" s="91"/>
      <c r="BJ1623" s="91"/>
      <c r="BK1623" s="91"/>
      <c r="BL1623" s="91"/>
      <c r="BM1623" s="91"/>
      <c r="BN1623" s="91"/>
      <c r="BO1623" s="91"/>
      <c r="BP1623" s="91"/>
      <c r="BQ1623" s="93"/>
    </row>
    <row r="1624" s="34" customFormat="1" ht="14.25" spans="1:69">
      <c r="A1624" s="83">
        <v>44217</v>
      </c>
      <c r="B1624" s="82" t="s">
        <v>504</v>
      </c>
      <c r="C1624" s="84" t="s">
        <v>17</v>
      </c>
      <c r="D1624" s="85">
        <f t="shared" si="2199"/>
        <v>333.333333333333</v>
      </c>
      <c r="E1624" s="88">
        <v>750</v>
      </c>
      <c r="F1624" s="88">
        <v>738.2</v>
      </c>
      <c r="G1624" s="86">
        <v>0</v>
      </c>
      <c r="H1624" s="67">
        <f t="shared" ref="H1624" si="2262">IF(C1624="BUY",(F1624-E1624)*D1624,(E1624-F1624)*D1624)</f>
        <v>-3933.33333333332</v>
      </c>
      <c r="I1624" s="67" t="str">
        <f t="shared" ref="I1624" si="2263">IF(G1624=0,"0.00",IF(C1624="BUY",(G1624-F1624)*D1624,(F1624-G1624)*D1624))</f>
        <v>0.00</v>
      </c>
      <c r="J1624" s="67">
        <f t="shared" si="2195"/>
        <v>-3933.33333333332</v>
      </c>
      <c r="K1624" s="90"/>
      <c r="L1624" s="91"/>
      <c r="M1624" s="91"/>
      <c r="N1624" s="91"/>
      <c r="O1624" s="91"/>
      <c r="P1624" s="91"/>
      <c r="Q1624" s="91"/>
      <c r="R1624" s="91"/>
      <c r="S1624" s="91"/>
      <c r="T1624" s="91"/>
      <c r="U1624" s="91"/>
      <c r="V1624" s="91"/>
      <c r="W1624" s="91"/>
      <c r="X1624" s="91"/>
      <c r="Y1624" s="91"/>
      <c r="Z1624" s="91"/>
      <c r="AA1624" s="91"/>
      <c r="AB1624" s="91"/>
      <c r="AC1624" s="91"/>
      <c r="AD1624" s="91"/>
      <c r="AE1624" s="91"/>
      <c r="AF1624" s="91"/>
      <c r="AG1624" s="91"/>
      <c r="AH1624" s="91"/>
      <c r="AI1624" s="91"/>
      <c r="AJ1624" s="91"/>
      <c r="AK1624" s="91"/>
      <c r="AL1624" s="91"/>
      <c r="AM1624" s="91"/>
      <c r="AN1624" s="91"/>
      <c r="AO1624" s="91"/>
      <c r="AP1624" s="91"/>
      <c r="AQ1624" s="91"/>
      <c r="AR1624" s="91"/>
      <c r="AS1624" s="91"/>
      <c r="AT1624" s="91"/>
      <c r="AU1624" s="91"/>
      <c r="AV1624" s="91"/>
      <c r="AW1624" s="91"/>
      <c r="AX1624" s="91"/>
      <c r="AY1624" s="91"/>
      <c r="AZ1624" s="91"/>
      <c r="BA1624" s="91"/>
      <c r="BB1624" s="91"/>
      <c r="BC1624" s="91"/>
      <c r="BD1624" s="91"/>
      <c r="BE1624" s="91"/>
      <c r="BF1624" s="91"/>
      <c r="BG1624" s="91"/>
      <c r="BH1624" s="91"/>
      <c r="BI1624" s="91"/>
      <c r="BJ1624" s="91"/>
      <c r="BK1624" s="91"/>
      <c r="BL1624" s="91"/>
      <c r="BM1624" s="91"/>
      <c r="BN1624" s="91"/>
      <c r="BO1624" s="91"/>
      <c r="BP1624" s="91"/>
      <c r="BQ1624" s="93"/>
    </row>
    <row r="1625" s="34" customFormat="1" ht="14.25" spans="1:69">
      <c r="A1625" s="83">
        <v>44216</v>
      </c>
      <c r="B1625" s="82" t="s">
        <v>51</v>
      </c>
      <c r="C1625" s="84" t="s">
        <v>17</v>
      </c>
      <c r="D1625" s="85">
        <f t="shared" si="2199"/>
        <v>366.568914956012</v>
      </c>
      <c r="E1625" s="88">
        <v>682</v>
      </c>
      <c r="F1625" s="88">
        <v>688</v>
      </c>
      <c r="G1625" s="86">
        <v>696</v>
      </c>
      <c r="H1625" s="67">
        <f t="shared" ref="H1625" si="2264">IF(C1625="BUY",(F1625-E1625)*D1625,(E1625-F1625)*D1625)</f>
        <v>2199.41348973607</v>
      </c>
      <c r="I1625" s="67">
        <f t="shared" ref="I1625" si="2265">IF(G1625=0,"0.00",IF(C1625="BUY",(G1625-F1625)*D1625,(F1625-G1625)*D1625))</f>
        <v>2932.55131964809</v>
      </c>
      <c r="J1625" s="67">
        <f t="shared" si="2195"/>
        <v>5131.96480938416</v>
      </c>
      <c r="K1625" s="90"/>
      <c r="L1625" s="91"/>
      <c r="M1625" s="91"/>
      <c r="N1625" s="91"/>
      <c r="O1625" s="91"/>
      <c r="P1625" s="91"/>
      <c r="Q1625" s="91"/>
      <c r="R1625" s="91"/>
      <c r="S1625" s="91"/>
      <c r="T1625" s="91"/>
      <c r="U1625" s="91"/>
      <c r="V1625" s="91"/>
      <c r="W1625" s="91"/>
      <c r="X1625" s="91"/>
      <c r="Y1625" s="91"/>
      <c r="Z1625" s="91"/>
      <c r="AA1625" s="91"/>
      <c r="AB1625" s="91"/>
      <c r="AC1625" s="91"/>
      <c r="AD1625" s="91"/>
      <c r="AE1625" s="91"/>
      <c r="AF1625" s="91"/>
      <c r="AG1625" s="91"/>
      <c r="AH1625" s="91"/>
      <c r="AI1625" s="91"/>
      <c r="AJ1625" s="91"/>
      <c r="AK1625" s="91"/>
      <c r="AL1625" s="91"/>
      <c r="AM1625" s="91"/>
      <c r="AN1625" s="91"/>
      <c r="AO1625" s="91"/>
      <c r="AP1625" s="91"/>
      <c r="AQ1625" s="91"/>
      <c r="AR1625" s="91"/>
      <c r="AS1625" s="91"/>
      <c r="AT1625" s="91"/>
      <c r="AU1625" s="91"/>
      <c r="AV1625" s="91"/>
      <c r="AW1625" s="91"/>
      <c r="AX1625" s="91"/>
      <c r="AY1625" s="91"/>
      <c r="AZ1625" s="91"/>
      <c r="BA1625" s="91"/>
      <c r="BB1625" s="91"/>
      <c r="BC1625" s="91"/>
      <c r="BD1625" s="91"/>
      <c r="BE1625" s="91"/>
      <c r="BF1625" s="91"/>
      <c r="BG1625" s="91"/>
      <c r="BH1625" s="91"/>
      <c r="BI1625" s="91"/>
      <c r="BJ1625" s="91"/>
      <c r="BK1625" s="91"/>
      <c r="BL1625" s="91"/>
      <c r="BM1625" s="91"/>
      <c r="BN1625" s="91"/>
      <c r="BO1625" s="91"/>
      <c r="BP1625" s="91"/>
      <c r="BQ1625" s="93"/>
    </row>
    <row r="1626" s="34" customFormat="1" ht="14.25" spans="1:69">
      <c r="A1626" s="83">
        <v>44216</v>
      </c>
      <c r="B1626" s="82" t="s">
        <v>573</v>
      </c>
      <c r="C1626" s="84" t="s">
        <v>17</v>
      </c>
      <c r="D1626" s="85">
        <f t="shared" si="2199"/>
        <v>909.090909090909</v>
      </c>
      <c r="E1626" s="88">
        <v>275</v>
      </c>
      <c r="F1626" s="88">
        <v>278</v>
      </c>
      <c r="G1626" s="86">
        <v>0</v>
      </c>
      <c r="H1626" s="67">
        <f t="shared" ref="H1626" si="2266">IF(C1626="BUY",(F1626-E1626)*D1626,(E1626-F1626)*D1626)</f>
        <v>2727.27272727273</v>
      </c>
      <c r="I1626" s="67" t="str">
        <f t="shared" ref="I1626" si="2267">IF(G1626=0,"0.00",IF(C1626="BUY",(G1626-F1626)*D1626,(F1626-G1626)*D1626))</f>
        <v>0.00</v>
      </c>
      <c r="J1626" s="67">
        <f t="shared" si="2195"/>
        <v>2727.27272727273</v>
      </c>
      <c r="K1626" s="90"/>
      <c r="L1626" s="91"/>
      <c r="M1626" s="91"/>
      <c r="N1626" s="91"/>
      <c r="O1626" s="91"/>
      <c r="P1626" s="91"/>
      <c r="Q1626" s="91"/>
      <c r="R1626" s="91"/>
      <c r="S1626" s="91"/>
      <c r="T1626" s="91"/>
      <c r="U1626" s="91"/>
      <c r="V1626" s="91"/>
      <c r="W1626" s="91"/>
      <c r="X1626" s="91"/>
      <c r="Y1626" s="91"/>
      <c r="Z1626" s="91"/>
      <c r="AA1626" s="91"/>
      <c r="AB1626" s="91"/>
      <c r="AC1626" s="91"/>
      <c r="AD1626" s="91"/>
      <c r="AE1626" s="91"/>
      <c r="AF1626" s="91"/>
      <c r="AG1626" s="91"/>
      <c r="AH1626" s="91"/>
      <c r="AI1626" s="91"/>
      <c r="AJ1626" s="91"/>
      <c r="AK1626" s="91"/>
      <c r="AL1626" s="91"/>
      <c r="AM1626" s="91"/>
      <c r="AN1626" s="91"/>
      <c r="AO1626" s="91"/>
      <c r="AP1626" s="91"/>
      <c r="AQ1626" s="91"/>
      <c r="AR1626" s="91"/>
      <c r="AS1626" s="91"/>
      <c r="AT1626" s="91"/>
      <c r="AU1626" s="91"/>
      <c r="AV1626" s="91"/>
      <c r="AW1626" s="91"/>
      <c r="AX1626" s="91"/>
      <c r="AY1626" s="91"/>
      <c r="AZ1626" s="91"/>
      <c r="BA1626" s="91"/>
      <c r="BB1626" s="91"/>
      <c r="BC1626" s="91"/>
      <c r="BD1626" s="91"/>
      <c r="BE1626" s="91"/>
      <c r="BF1626" s="91"/>
      <c r="BG1626" s="91"/>
      <c r="BH1626" s="91"/>
      <c r="BI1626" s="91"/>
      <c r="BJ1626" s="91"/>
      <c r="BK1626" s="91"/>
      <c r="BL1626" s="91"/>
      <c r="BM1626" s="91"/>
      <c r="BN1626" s="91"/>
      <c r="BO1626" s="91"/>
      <c r="BP1626" s="91"/>
      <c r="BQ1626" s="93"/>
    </row>
    <row r="1627" s="34" customFormat="1" ht="14.25" spans="1:69">
      <c r="A1627" s="83">
        <v>44215</v>
      </c>
      <c r="B1627" s="82" t="s">
        <v>107</v>
      </c>
      <c r="C1627" s="84" t="s">
        <v>17</v>
      </c>
      <c r="D1627" s="85">
        <f t="shared" si="2199"/>
        <v>520.833333333333</v>
      </c>
      <c r="E1627" s="88">
        <v>480</v>
      </c>
      <c r="F1627" s="88">
        <v>485</v>
      </c>
      <c r="G1627" s="86">
        <v>485</v>
      </c>
      <c r="H1627" s="67">
        <f t="shared" ref="H1627:H1629" si="2268">IF(C1627="BUY",(F1627-E1627)*D1627,(E1627-F1627)*D1627)</f>
        <v>2604.16666666667</v>
      </c>
      <c r="I1627" s="67">
        <f t="shared" ref="I1627:I1629" si="2269">IF(G1627=0,"0.00",IF(C1627="BUY",(G1627-F1627)*D1627,(F1627-G1627)*D1627))</f>
        <v>0</v>
      </c>
      <c r="J1627" s="67">
        <f t="shared" si="2195"/>
        <v>2604.16666666667</v>
      </c>
      <c r="K1627" s="90"/>
      <c r="L1627" s="91"/>
      <c r="M1627" s="91"/>
      <c r="N1627" s="91"/>
      <c r="O1627" s="91"/>
      <c r="P1627" s="91"/>
      <c r="Q1627" s="91"/>
      <c r="R1627" s="91"/>
      <c r="S1627" s="91"/>
      <c r="T1627" s="91"/>
      <c r="U1627" s="91"/>
      <c r="V1627" s="91"/>
      <c r="W1627" s="91"/>
      <c r="X1627" s="91"/>
      <c r="Y1627" s="91"/>
      <c r="Z1627" s="91"/>
      <c r="AA1627" s="91"/>
      <c r="AB1627" s="91"/>
      <c r="AC1627" s="91"/>
      <c r="AD1627" s="91"/>
      <c r="AE1627" s="91"/>
      <c r="AF1627" s="91"/>
      <c r="AG1627" s="91"/>
      <c r="AH1627" s="91"/>
      <c r="AI1627" s="91"/>
      <c r="AJ1627" s="91"/>
      <c r="AK1627" s="91"/>
      <c r="AL1627" s="91"/>
      <c r="AM1627" s="91"/>
      <c r="AN1627" s="91"/>
      <c r="AO1627" s="91"/>
      <c r="AP1627" s="91"/>
      <c r="AQ1627" s="91"/>
      <c r="AR1627" s="91"/>
      <c r="AS1627" s="91"/>
      <c r="AT1627" s="91"/>
      <c r="AU1627" s="91"/>
      <c r="AV1627" s="91"/>
      <c r="AW1627" s="91"/>
      <c r="AX1627" s="91"/>
      <c r="AY1627" s="91"/>
      <c r="AZ1627" s="91"/>
      <c r="BA1627" s="91"/>
      <c r="BB1627" s="91"/>
      <c r="BC1627" s="91"/>
      <c r="BD1627" s="91"/>
      <c r="BE1627" s="91"/>
      <c r="BF1627" s="91"/>
      <c r="BG1627" s="91"/>
      <c r="BH1627" s="91"/>
      <c r="BI1627" s="91"/>
      <c r="BJ1627" s="91"/>
      <c r="BK1627" s="91"/>
      <c r="BL1627" s="91"/>
      <c r="BM1627" s="91"/>
      <c r="BN1627" s="91"/>
      <c r="BO1627" s="91"/>
      <c r="BP1627" s="91"/>
      <c r="BQ1627" s="93"/>
    </row>
    <row r="1628" s="34" customFormat="1" ht="14.25" spans="1:69">
      <c r="A1628" s="83">
        <v>44215</v>
      </c>
      <c r="B1628" s="82" t="s">
        <v>214</v>
      </c>
      <c r="C1628" s="84" t="s">
        <v>17</v>
      </c>
      <c r="D1628" s="85">
        <f t="shared" si="2199"/>
        <v>698.324022346369</v>
      </c>
      <c r="E1628" s="88">
        <v>358</v>
      </c>
      <c r="F1628" s="88">
        <v>363</v>
      </c>
      <c r="G1628" s="86">
        <v>0</v>
      </c>
      <c r="H1628" s="67">
        <f t="shared" si="2268"/>
        <v>3491.62011173184</v>
      </c>
      <c r="I1628" s="67" t="str">
        <f t="shared" si="2269"/>
        <v>0.00</v>
      </c>
      <c r="J1628" s="67">
        <f t="shared" si="2195"/>
        <v>3491.62011173184</v>
      </c>
      <c r="K1628" s="90"/>
      <c r="L1628" s="91"/>
      <c r="M1628" s="91"/>
      <c r="N1628" s="91"/>
      <c r="O1628" s="91"/>
      <c r="P1628" s="91"/>
      <c r="Q1628" s="91"/>
      <c r="R1628" s="91"/>
      <c r="S1628" s="91"/>
      <c r="T1628" s="91"/>
      <c r="U1628" s="91"/>
      <c r="V1628" s="91"/>
      <c r="W1628" s="91"/>
      <c r="X1628" s="91"/>
      <c r="Y1628" s="91"/>
      <c r="Z1628" s="91"/>
      <c r="AA1628" s="91"/>
      <c r="AB1628" s="91"/>
      <c r="AC1628" s="91"/>
      <c r="AD1628" s="91"/>
      <c r="AE1628" s="91"/>
      <c r="AF1628" s="91"/>
      <c r="AG1628" s="91"/>
      <c r="AH1628" s="91"/>
      <c r="AI1628" s="91"/>
      <c r="AJ1628" s="91"/>
      <c r="AK1628" s="91"/>
      <c r="AL1628" s="91"/>
      <c r="AM1628" s="91"/>
      <c r="AN1628" s="91"/>
      <c r="AO1628" s="91"/>
      <c r="AP1628" s="91"/>
      <c r="AQ1628" s="91"/>
      <c r="AR1628" s="91"/>
      <c r="AS1628" s="91"/>
      <c r="AT1628" s="91"/>
      <c r="AU1628" s="91"/>
      <c r="AV1628" s="91"/>
      <c r="AW1628" s="91"/>
      <c r="AX1628" s="91"/>
      <c r="AY1628" s="91"/>
      <c r="AZ1628" s="91"/>
      <c r="BA1628" s="91"/>
      <c r="BB1628" s="91"/>
      <c r="BC1628" s="91"/>
      <c r="BD1628" s="91"/>
      <c r="BE1628" s="91"/>
      <c r="BF1628" s="91"/>
      <c r="BG1628" s="91"/>
      <c r="BH1628" s="91"/>
      <c r="BI1628" s="91"/>
      <c r="BJ1628" s="91"/>
      <c r="BK1628" s="91"/>
      <c r="BL1628" s="91"/>
      <c r="BM1628" s="91"/>
      <c r="BN1628" s="91"/>
      <c r="BO1628" s="91"/>
      <c r="BP1628" s="91"/>
      <c r="BQ1628" s="93"/>
    </row>
    <row r="1629" s="34" customFormat="1" ht="14.25" spans="1:69">
      <c r="A1629" s="83">
        <v>44215</v>
      </c>
      <c r="B1629" s="82" t="s">
        <v>576</v>
      </c>
      <c r="C1629" s="84" t="s">
        <v>17</v>
      </c>
      <c r="D1629" s="85">
        <f t="shared" si="2199"/>
        <v>1878.28700225394</v>
      </c>
      <c r="E1629" s="112">
        <v>133.1</v>
      </c>
      <c r="F1629" s="112">
        <v>135</v>
      </c>
      <c r="G1629" s="86">
        <v>138</v>
      </c>
      <c r="H1629" s="67">
        <f t="shared" si="2268"/>
        <v>3568.74530428251</v>
      </c>
      <c r="I1629" s="67">
        <f t="shared" si="2269"/>
        <v>5634.86100676183</v>
      </c>
      <c r="J1629" s="67">
        <f t="shared" si="2195"/>
        <v>9203.60631104434</v>
      </c>
      <c r="K1629" s="90"/>
      <c r="L1629" s="91"/>
      <c r="M1629" s="91"/>
      <c r="N1629" s="91"/>
      <c r="O1629" s="91"/>
      <c r="P1629" s="91"/>
      <c r="Q1629" s="91"/>
      <c r="R1629" s="91"/>
      <c r="S1629" s="91"/>
      <c r="T1629" s="91"/>
      <c r="U1629" s="91"/>
      <c r="V1629" s="91"/>
      <c r="W1629" s="91"/>
      <c r="X1629" s="91"/>
      <c r="Y1629" s="91"/>
      <c r="Z1629" s="91"/>
      <c r="AA1629" s="91"/>
      <c r="AB1629" s="91"/>
      <c r="AC1629" s="91"/>
      <c r="AD1629" s="91"/>
      <c r="AE1629" s="91"/>
      <c r="AF1629" s="91"/>
      <c r="AG1629" s="91"/>
      <c r="AH1629" s="91"/>
      <c r="AI1629" s="91"/>
      <c r="AJ1629" s="91"/>
      <c r="AK1629" s="91"/>
      <c r="AL1629" s="91"/>
      <c r="AM1629" s="91"/>
      <c r="AN1629" s="91"/>
      <c r="AO1629" s="91"/>
      <c r="AP1629" s="91"/>
      <c r="AQ1629" s="91"/>
      <c r="AR1629" s="91"/>
      <c r="AS1629" s="91"/>
      <c r="AT1629" s="91"/>
      <c r="AU1629" s="91"/>
      <c r="AV1629" s="91"/>
      <c r="AW1629" s="91"/>
      <c r="AX1629" s="91"/>
      <c r="AY1629" s="91"/>
      <c r="AZ1629" s="91"/>
      <c r="BA1629" s="91"/>
      <c r="BB1629" s="91"/>
      <c r="BC1629" s="91"/>
      <c r="BD1629" s="91"/>
      <c r="BE1629" s="91"/>
      <c r="BF1629" s="91"/>
      <c r="BG1629" s="91"/>
      <c r="BH1629" s="91"/>
      <c r="BI1629" s="91"/>
      <c r="BJ1629" s="91"/>
      <c r="BK1629" s="91"/>
      <c r="BL1629" s="91"/>
      <c r="BM1629" s="91"/>
      <c r="BN1629" s="91"/>
      <c r="BO1629" s="91"/>
      <c r="BP1629" s="91"/>
      <c r="BQ1629" s="93"/>
    </row>
    <row r="1630" spans="1:11">
      <c r="A1630" s="113" t="s">
        <v>577</v>
      </c>
      <c r="B1630" s="38" t="s">
        <v>578</v>
      </c>
      <c r="C1630" s="100" t="s">
        <v>552</v>
      </c>
      <c r="D1630" s="85">
        <f t="shared" si="2199"/>
        <v>1373.62637362637</v>
      </c>
      <c r="E1630" s="40">
        <v>182</v>
      </c>
      <c r="F1630" s="40">
        <v>185</v>
      </c>
      <c r="G1630" s="101">
        <v>188</v>
      </c>
      <c r="H1630" s="102">
        <f t="shared" ref="H1630" si="2270">(F1630-E1630)*D1630</f>
        <v>4120.87912087912</v>
      </c>
      <c r="I1630" s="66">
        <f>(G1630-F1630)*D1630</f>
        <v>4120.87912087912</v>
      </c>
      <c r="J1630" s="67">
        <f t="shared" si="2195"/>
        <v>8241.75824175824</v>
      </c>
      <c r="K1630" s="103"/>
    </row>
    <row r="1631" spans="1:11">
      <c r="A1631" s="113" t="s">
        <v>577</v>
      </c>
      <c r="B1631" s="38" t="s">
        <v>579</v>
      </c>
      <c r="C1631" s="100" t="s">
        <v>552</v>
      </c>
      <c r="D1631" s="85">
        <f t="shared" si="2199"/>
        <v>117.924528301887</v>
      </c>
      <c r="E1631" s="40">
        <v>2120</v>
      </c>
      <c r="F1631" s="40">
        <v>2135</v>
      </c>
      <c r="G1631" s="101">
        <v>0</v>
      </c>
      <c r="H1631" s="102">
        <f t="shared" ref="H1631" si="2271">(F1631-E1631)*D1631</f>
        <v>1768.8679245283</v>
      </c>
      <c r="I1631" s="66">
        <v>0</v>
      </c>
      <c r="J1631" s="67">
        <f t="shared" si="2195"/>
        <v>1768.8679245283</v>
      </c>
      <c r="K1631" s="103"/>
    </row>
    <row r="1632" spans="1:11">
      <c r="A1632" s="113" t="s">
        <v>577</v>
      </c>
      <c r="B1632" s="38" t="s">
        <v>371</v>
      </c>
      <c r="C1632" s="100" t="s">
        <v>552</v>
      </c>
      <c r="D1632" s="85">
        <f t="shared" si="2199"/>
        <v>505.050505050505</v>
      </c>
      <c r="E1632" s="40">
        <v>495</v>
      </c>
      <c r="F1632" s="40">
        <v>505</v>
      </c>
      <c r="G1632" s="101">
        <v>515</v>
      </c>
      <c r="H1632" s="102">
        <f t="shared" ref="H1632" si="2272">(F1632-E1632)*D1632</f>
        <v>5050.50505050505</v>
      </c>
      <c r="I1632" s="66">
        <f>(G1632-F1632)*D1632</f>
        <v>5050.50505050505</v>
      </c>
      <c r="J1632" s="67">
        <f t="shared" si="2195"/>
        <v>10101.0101010101</v>
      </c>
      <c r="K1632" s="103"/>
    </row>
    <row r="1633" spans="1:11">
      <c r="A1633" s="113" t="s">
        <v>577</v>
      </c>
      <c r="B1633" s="38" t="s">
        <v>578</v>
      </c>
      <c r="C1633" s="100" t="s">
        <v>552</v>
      </c>
      <c r="D1633" s="85">
        <f t="shared" si="2199"/>
        <v>1418.84222474461</v>
      </c>
      <c r="E1633" s="40">
        <v>176.2</v>
      </c>
      <c r="F1633" s="40">
        <v>175</v>
      </c>
      <c r="G1633" s="101">
        <v>0</v>
      </c>
      <c r="H1633" s="102">
        <f t="shared" ref="H1633" si="2273">(F1633-E1633)*D1633</f>
        <v>-1702.61066969351</v>
      </c>
      <c r="I1633" s="66">
        <v>0</v>
      </c>
      <c r="J1633" s="67">
        <f t="shared" si="2195"/>
        <v>-1702.61066969351</v>
      </c>
      <c r="K1633" s="103"/>
    </row>
    <row r="1634" spans="1:11">
      <c r="A1634" s="113" t="s">
        <v>577</v>
      </c>
      <c r="B1634" s="38" t="s">
        <v>530</v>
      </c>
      <c r="C1634" s="100" t="s">
        <v>552</v>
      </c>
      <c r="D1634" s="85">
        <f t="shared" si="2199"/>
        <v>634.195839675292</v>
      </c>
      <c r="E1634" s="40">
        <v>394.2</v>
      </c>
      <c r="F1634" s="40">
        <v>389</v>
      </c>
      <c r="G1634" s="101">
        <v>0</v>
      </c>
      <c r="H1634" s="102">
        <f t="shared" ref="H1634" si="2274">(F1634-E1634)*D1634</f>
        <v>-3297.81836631151</v>
      </c>
      <c r="I1634" s="66">
        <v>0</v>
      </c>
      <c r="J1634" s="67">
        <f t="shared" si="2195"/>
        <v>-3297.81836631151</v>
      </c>
      <c r="K1634" s="103"/>
    </row>
    <row r="1635" spans="1:69">
      <c r="A1635" s="113" t="s">
        <v>580</v>
      </c>
      <c r="B1635" s="38" t="s">
        <v>23</v>
      </c>
      <c r="C1635" s="100" t="s">
        <v>552</v>
      </c>
      <c r="D1635" s="85">
        <f t="shared" si="2199"/>
        <v>750.750750750751</v>
      </c>
      <c r="E1635" s="40">
        <v>333</v>
      </c>
      <c r="F1635" s="40">
        <v>328</v>
      </c>
      <c r="G1635" s="101">
        <v>0</v>
      </c>
      <c r="H1635" s="102">
        <f t="shared" ref="H1635" si="2275">(F1635-E1635)*D1635</f>
        <v>-3753.75375375375</v>
      </c>
      <c r="I1635" s="66">
        <v>0</v>
      </c>
      <c r="J1635" s="67">
        <f t="shared" si="2195"/>
        <v>-3753.75375375375</v>
      </c>
      <c r="K1635" s="103"/>
      <c r="L1635" s="43"/>
      <c r="M1635" s="43"/>
      <c r="N1635" s="43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  <c r="BI1635" s="43"/>
      <c r="BJ1635" s="43"/>
      <c r="BK1635" s="43"/>
      <c r="BL1635" s="43"/>
      <c r="BM1635" s="43"/>
      <c r="BN1635" s="43"/>
      <c r="BO1635" s="43"/>
      <c r="BP1635" s="43"/>
      <c r="BQ1635" s="43"/>
    </row>
    <row r="1636" spans="1:69">
      <c r="A1636" s="113" t="s">
        <v>580</v>
      </c>
      <c r="B1636" s="38" t="s">
        <v>515</v>
      </c>
      <c r="C1636" s="100" t="s">
        <v>552</v>
      </c>
      <c r="D1636" s="85">
        <f t="shared" si="2199"/>
        <v>769.230769230769</v>
      </c>
      <c r="E1636" s="40">
        <v>325</v>
      </c>
      <c r="F1636" s="40">
        <v>330</v>
      </c>
      <c r="G1636" s="101">
        <v>335</v>
      </c>
      <c r="H1636" s="102">
        <f t="shared" ref="H1636" si="2276">(F1636-E1636)*D1636</f>
        <v>3846.15384615385</v>
      </c>
      <c r="I1636" s="66">
        <f>(G1636-F1636)*D1636</f>
        <v>3846.15384615385</v>
      </c>
      <c r="J1636" s="67">
        <f t="shared" si="2195"/>
        <v>7692.30769230769</v>
      </c>
      <c r="K1636" s="103"/>
      <c r="L1636" s="43"/>
      <c r="M1636" s="43"/>
      <c r="N1636" s="43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  <c r="BI1636" s="43"/>
      <c r="BJ1636" s="43"/>
      <c r="BK1636" s="43"/>
      <c r="BL1636" s="43"/>
      <c r="BM1636" s="43"/>
      <c r="BN1636" s="43"/>
      <c r="BO1636" s="43"/>
      <c r="BP1636" s="43"/>
      <c r="BQ1636" s="43"/>
    </row>
    <row r="1637" spans="1:69">
      <c r="A1637" s="113" t="s">
        <v>581</v>
      </c>
      <c r="B1637" s="38" t="s">
        <v>466</v>
      </c>
      <c r="C1637" s="100" t="s">
        <v>552</v>
      </c>
      <c r="D1637" s="85">
        <f t="shared" si="2199"/>
        <v>1308.90052356021</v>
      </c>
      <c r="E1637" s="40">
        <v>191</v>
      </c>
      <c r="F1637" s="40">
        <v>193</v>
      </c>
      <c r="G1637" s="101">
        <v>196</v>
      </c>
      <c r="H1637" s="102">
        <f t="shared" ref="H1637" si="2277">(F1637-E1637)*D1637</f>
        <v>2617.80104712042</v>
      </c>
      <c r="I1637" s="66">
        <f>(G1637-F1637)*D1637</f>
        <v>3926.70157068063</v>
      </c>
      <c r="J1637" s="67">
        <f t="shared" si="2195"/>
        <v>6544.50261780105</v>
      </c>
      <c r="K1637" s="103"/>
      <c r="L1637" s="43"/>
      <c r="M1637" s="43"/>
      <c r="N1637" s="43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  <c r="BI1637" s="43"/>
      <c r="BJ1637" s="43"/>
      <c r="BK1637" s="43"/>
      <c r="BL1637" s="43"/>
      <c r="BM1637" s="43"/>
      <c r="BN1637" s="43"/>
      <c r="BO1637" s="43"/>
      <c r="BP1637" s="43"/>
      <c r="BQ1637" s="43"/>
    </row>
    <row r="1638" spans="1:69">
      <c r="A1638" s="113" t="s">
        <v>581</v>
      </c>
      <c r="B1638" s="38" t="s">
        <v>582</v>
      </c>
      <c r="C1638" s="100" t="s">
        <v>552</v>
      </c>
      <c r="D1638" s="85">
        <f t="shared" si="2199"/>
        <v>1724.13793103448</v>
      </c>
      <c r="E1638" s="40">
        <v>145</v>
      </c>
      <c r="F1638" s="40">
        <v>148</v>
      </c>
      <c r="G1638" s="101">
        <v>0</v>
      </c>
      <c r="H1638" s="102">
        <f t="shared" ref="H1638" si="2278">(F1638-E1638)*D1638</f>
        <v>5172.41379310345</v>
      </c>
      <c r="I1638" s="66">
        <v>0</v>
      </c>
      <c r="J1638" s="67">
        <f t="shared" si="2195"/>
        <v>5172.41379310345</v>
      </c>
      <c r="K1638" s="103"/>
      <c r="L1638" s="43"/>
      <c r="M1638" s="43"/>
      <c r="N1638" s="43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  <c r="BI1638" s="43"/>
      <c r="BJ1638" s="43"/>
      <c r="BK1638" s="43"/>
      <c r="BL1638" s="43"/>
      <c r="BM1638" s="43"/>
      <c r="BN1638" s="43"/>
      <c r="BO1638" s="43"/>
      <c r="BP1638" s="43"/>
      <c r="BQ1638" s="43"/>
    </row>
    <row r="1639" spans="1:69">
      <c r="A1639" s="113" t="s">
        <v>581</v>
      </c>
      <c r="B1639" s="38" t="s">
        <v>583</v>
      </c>
      <c r="C1639" s="100" t="s">
        <v>552</v>
      </c>
      <c r="D1639" s="85">
        <f t="shared" si="2199"/>
        <v>352.112676056338</v>
      </c>
      <c r="E1639" s="40">
        <v>710</v>
      </c>
      <c r="F1639" s="40">
        <v>718</v>
      </c>
      <c r="G1639" s="101">
        <v>730</v>
      </c>
      <c r="H1639" s="102">
        <f t="shared" ref="H1639" si="2279">(F1639-E1639)*D1639</f>
        <v>2816.9014084507</v>
      </c>
      <c r="I1639" s="66">
        <f>(G1639-F1639)*D1639</f>
        <v>4225.35211267606</v>
      </c>
      <c r="J1639" s="67">
        <f t="shared" si="2195"/>
        <v>7042.25352112676</v>
      </c>
      <c r="K1639" s="103"/>
      <c r="L1639" s="43"/>
      <c r="M1639" s="43"/>
      <c r="N1639" s="43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  <c r="BI1639" s="43"/>
      <c r="BJ1639" s="43"/>
      <c r="BK1639" s="43"/>
      <c r="BL1639" s="43"/>
      <c r="BM1639" s="43"/>
      <c r="BN1639" s="43"/>
      <c r="BO1639" s="43"/>
      <c r="BP1639" s="43"/>
      <c r="BQ1639" s="43"/>
    </row>
    <row r="1640" spans="1:69">
      <c r="A1640" s="113" t="s">
        <v>581</v>
      </c>
      <c r="B1640" s="38" t="s">
        <v>584</v>
      </c>
      <c r="C1640" s="100" t="s">
        <v>552</v>
      </c>
      <c r="D1640" s="85">
        <f t="shared" si="2199"/>
        <v>200.803212851406</v>
      </c>
      <c r="E1640" s="40">
        <v>1245</v>
      </c>
      <c r="F1640" s="40">
        <v>1253</v>
      </c>
      <c r="G1640" s="101">
        <v>0</v>
      </c>
      <c r="H1640" s="102">
        <f t="shared" ref="H1640" si="2280">(F1640-E1640)*D1640</f>
        <v>1606.42570281124</v>
      </c>
      <c r="I1640" s="66">
        <v>0</v>
      </c>
      <c r="J1640" s="67">
        <f t="shared" si="2195"/>
        <v>1606.42570281124</v>
      </c>
      <c r="K1640" s="103"/>
      <c r="L1640" s="43"/>
      <c r="M1640" s="43"/>
      <c r="N1640" s="43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  <c r="BI1640" s="43"/>
      <c r="BJ1640" s="43"/>
      <c r="BK1640" s="43"/>
      <c r="BL1640" s="43"/>
      <c r="BM1640" s="43"/>
      <c r="BN1640" s="43"/>
      <c r="BO1640" s="43"/>
      <c r="BP1640" s="43"/>
      <c r="BQ1640" s="43"/>
    </row>
    <row r="1641" spans="1:69">
      <c r="A1641" s="113" t="s">
        <v>581</v>
      </c>
      <c r="B1641" s="38" t="s">
        <v>439</v>
      </c>
      <c r="C1641" s="100" t="s">
        <v>552</v>
      </c>
      <c r="D1641" s="85">
        <f t="shared" si="2199"/>
        <v>248.015873015873</v>
      </c>
      <c r="E1641" s="40">
        <v>1008</v>
      </c>
      <c r="F1641" s="40">
        <v>1020</v>
      </c>
      <c r="G1641" s="101">
        <v>0</v>
      </c>
      <c r="H1641" s="102">
        <f t="shared" ref="H1641" si="2281">(F1641-E1641)*D1641</f>
        <v>2976.19047619048</v>
      </c>
      <c r="I1641" s="66">
        <v>0</v>
      </c>
      <c r="J1641" s="67">
        <f t="shared" si="2195"/>
        <v>2976.19047619048</v>
      </c>
      <c r="K1641" s="103"/>
      <c r="L1641" s="43"/>
      <c r="M1641" s="43"/>
      <c r="N1641" s="43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  <c r="BI1641" s="43"/>
      <c r="BJ1641" s="43"/>
      <c r="BK1641" s="43"/>
      <c r="BL1641" s="43"/>
      <c r="BM1641" s="43"/>
      <c r="BN1641" s="43"/>
      <c r="BO1641" s="43"/>
      <c r="BP1641" s="43"/>
      <c r="BQ1641" s="43"/>
    </row>
    <row r="1642" spans="1:69">
      <c r="A1642" s="113" t="s">
        <v>581</v>
      </c>
      <c r="B1642" s="38" t="s">
        <v>585</v>
      </c>
      <c r="C1642" s="100" t="s">
        <v>552</v>
      </c>
      <c r="D1642" s="85">
        <f t="shared" si="2199"/>
        <v>1334.75707421249</v>
      </c>
      <c r="E1642" s="40">
        <v>187.3</v>
      </c>
      <c r="F1642" s="40">
        <v>185</v>
      </c>
      <c r="G1642" s="101">
        <v>0</v>
      </c>
      <c r="H1642" s="102">
        <f t="shared" ref="H1642" si="2282">(F1642-E1642)*D1642</f>
        <v>-3069.94127068875</v>
      </c>
      <c r="I1642" s="66">
        <v>0</v>
      </c>
      <c r="J1642" s="67">
        <f t="shared" si="2195"/>
        <v>-3069.94127068875</v>
      </c>
      <c r="K1642" s="103"/>
      <c r="L1642" s="43"/>
      <c r="M1642" s="43"/>
      <c r="N1642" s="43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  <c r="BI1642" s="43"/>
      <c r="BJ1642" s="43"/>
      <c r="BK1642" s="43"/>
      <c r="BL1642" s="43"/>
      <c r="BM1642" s="43"/>
      <c r="BN1642" s="43"/>
      <c r="BO1642" s="43"/>
      <c r="BP1642" s="43"/>
      <c r="BQ1642" s="43"/>
    </row>
    <row r="1643" spans="1:69">
      <c r="A1643" s="113" t="s">
        <v>586</v>
      </c>
      <c r="B1643" s="38" t="s">
        <v>409</v>
      </c>
      <c r="C1643" s="100" t="s">
        <v>552</v>
      </c>
      <c r="D1643" s="85">
        <f t="shared" si="2199"/>
        <v>899.280575539568</v>
      </c>
      <c r="E1643" s="40">
        <v>278</v>
      </c>
      <c r="F1643" s="40">
        <v>279.9</v>
      </c>
      <c r="G1643" s="101">
        <v>0</v>
      </c>
      <c r="H1643" s="102">
        <f t="shared" ref="H1643" si="2283">(F1643-E1643)*D1643</f>
        <v>1708.63309352516</v>
      </c>
      <c r="I1643" s="66">
        <v>0</v>
      </c>
      <c r="J1643" s="67">
        <f t="shared" si="2195"/>
        <v>1708.63309352516</v>
      </c>
      <c r="K1643" s="103"/>
      <c r="L1643" s="43"/>
      <c r="M1643" s="43"/>
      <c r="N1643" s="43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  <c r="BK1643" s="43"/>
      <c r="BL1643" s="43"/>
      <c r="BM1643" s="43"/>
      <c r="BN1643" s="43"/>
      <c r="BO1643" s="43"/>
      <c r="BP1643" s="43"/>
      <c r="BQ1643" s="43"/>
    </row>
    <row r="1644" spans="1:69">
      <c r="A1644" s="113" t="s">
        <v>586</v>
      </c>
      <c r="B1644" s="38" t="s">
        <v>415</v>
      </c>
      <c r="C1644" s="100" t="s">
        <v>552</v>
      </c>
      <c r="D1644" s="85">
        <f t="shared" si="2199"/>
        <v>200</v>
      </c>
      <c r="E1644" s="40">
        <v>1250</v>
      </c>
      <c r="F1644" s="40">
        <v>1260</v>
      </c>
      <c r="G1644" s="101">
        <v>0</v>
      </c>
      <c r="H1644" s="102">
        <f t="shared" ref="H1644" si="2284">(F1644-E1644)*D1644</f>
        <v>2000</v>
      </c>
      <c r="I1644" s="66">
        <v>0</v>
      </c>
      <c r="J1644" s="67">
        <f t="shared" si="2195"/>
        <v>2000</v>
      </c>
      <c r="K1644" s="103"/>
      <c r="L1644" s="43"/>
      <c r="M1644" s="43"/>
      <c r="N1644" s="43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  <c r="BK1644" s="43"/>
      <c r="BL1644" s="43"/>
      <c r="BM1644" s="43"/>
      <c r="BN1644" s="43"/>
      <c r="BO1644" s="43"/>
      <c r="BP1644" s="43"/>
      <c r="BQ1644" s="43"/>
    </row>
    <row r="1645" spans="1:69">
      <c r="A1645" s="113" t="s">
        <v>587</v>
      </c>
      <c r="B1645" s="38" t="s">
        <v>588</v>
      </c>
      <c r="C1645" s="100" t="s">
        <v>552</v>
      </c>
      <c r="D1645" s="85">
        <f t="shared" si="2199"/>
        <v>6435.00643500643</v>
      </c>
      <c r="E1645" s="40">
        <v>38.85</v>
      </c>
      <c r="F1645" s="40">
        <v>39.5</v>
      </c>
      <c r="G1645" s="101">
        <v>0</v>
      </c>
      <c r="H1645" s="102">
        <f t="shared" ref="H1645" si="2285">(F1645-E1645)*D1645</f>
        <v>4182.75418275417</v>
      </c>
      <c r="I1645" s="66">
        <v>0</v>
      </c>
      <c r="J1645" s="67">
        <f t="shared" si="2195"/>
        <v>4182.75418275417</v>
      </c>
      <c r="K1645" s="103"/>
      <c r="L1645" s="43"/>
      <c r="M1645" s="43"/>
      <c r="N1645" s="43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  <c r="BK1645" s="43"/>
      <c r="BL1645" s="43"/>
      <c r="BM1645" s="43"/>
      <c r="BN1645" s="43"/>
      <c r="BO1645" s="43"/>
      <c r="BP1645" s="43"/>
      <c r="BQ1645" s="43"/>
    </row>
    <row r="1646" spans="1:69">
      <c r="A1646" s="113" t="s">
        <v>587</v>
      </c>
      <c r="B1646" s="38" t="s">
        <v>565</v>
      </c>
      <c r="C1646" s="100" t="s">
        <v>552</v>
      </c>
      <c r="D1646" s="85">
        <f t="shared" si="2199"/>
        <v>345.781466113416</v>
      </c>
      <c r="E1646" s="40">
        <v>723</v>
      </c>
      <c r="F1646" s="40">
        <v>712.3</v>
      </c>
      <c r="G1646" s="101">
        <v>0</v>
      </c>
      <c r="H1646" s="102">
        <f t="shared" ref="H1646" si="2286">(F1646-E1646)*D1646</f>
        <v>-3699.86168741357</v>
      </c>
      <c r="I1646" s="66">
        <v>0</v>
      </c>
      <c r="J1646" s="67">
        <f t="shared" ref="J1646:J1709" si="2287">I1646+H1646</f>
        <v>-3699.86168741357</v>
      </c>
      <c r="K1646" s="103"/>
      <c r="L1646" s="43"/>
      <c r="M1646" s="43"/>
      <c r="N1646" s="43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  <c r="BK1646" s="43"/>
      <c r="BL1646" s="43"/>
      <c r="BM1646" s="43"/>
      <c r="BN1646" s="43"/>
      <c r="BO1646" s="43"/>
      <c r="BP1646" s="43"/>
      <c r="BQ1646" s="43"/>
    </row>
    <row r="1647" spans="1:69">
      <c r="A1647" s="113" t="s">
        <v>589</v>
      </c>
      <c r="B1647" s="38" t="s">
        <v>278</v>
      </c>
      <c r="C1647" s="100" t="s">
        <v>552</v>
      </c>
      <c r="D1647" s="85">
        <f t="shared" si="2199"/>
        <v>1915.70881226054</v>
      </c>
      <c r="E1647" s="40">
        <v>130.5</v>
      </c>
      <c r="F1647" s="40">
        <v>128</v>
      </c>
      <c r="G1647" s="101">
        <v>0</v>
      </c>
      <c r="H1647" s="102">
        <f t="shared" ref="H1647" si="2288">(F1647-E1647)*D1647</f>
        <v>-4789.27203065134</v>
      </c>
      <c r="I1647" s="66">
        <v>0</v>
      </c>
      <c r="J1647" s="67">
        <f t="shared" si="2287"/>
        <v>-4789.27203065134</v>
      </c>
      <c r="K1647" s="103"/>
      <c r="L1647" s="43"/>
      <c r="M1647" s="43"/>
      <c r="N1647" s="43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  <c r="BK1647" s="43"/>
      <c r="BL1647" s="43"/>
      <c r="BM1647" s="43"/>
      <c r="BN1647" s="43"/>
      <c r="BO1647" s="43"/>
      <c r="BP1647" s="43"/>
      <c r="BQ1647" s="43"/>
    </row>
    <row r="1648" spans="1:69">
      <c r="A1648" s="113" t="s">
        <v>589</v>
      </c>
      <c r="B1648" s="38" t="s">
        <v>371</v>
      </c>
      <c r="C1648" s="100" t="s">
        <v>552</v>
      </c>
      <c r="D1648" s="85">
        <f t="shared" si="2199"/>
        <v>507.09939148073</v>
      </c>
      <c r="E1648" s="40">
        <v>493</v>
      </c>
      <c r="F1648" s="40">
        <v>486.5</v>
      </c>
      <c r="G1648" s="101">
        <v>0</v>
      </c>
      <c r="H1648" s="102">
        <f t="shared" ref="H1648" si="2289">(F1648-E1648)*D1648</f>
        <v>-3296.14604462475</v>
      </c>
      <c r="I1648" s="66">
        <v>0</v>
      </c>
      <c r="J1648" s="67">
        <f t="shared" si="2287"/>
        <v>-3296.14604462475</v>
      </c>
      <c r="K1648" s="103"/>
      <c r="L1648" s="43"/>
      <c r="M1648" s="43"/>
      <c r="N1648" s="43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  <c r="BK1648" s="43"/>
      <c r="BL1648" s="43"/>
      <c r="BM1648" s="43"/>
      <c r="BN1648" s="43"/>
      <c r="BO1648" s="43"/>
      <c r="BP1648" s="43"/>
      <c r="BQ1648" s="43"/>
    </row>
    <row r="1649" spans="1:69">
      <c r="A1649" s="113" t="s">
        <v>590</v>
      </c>
      <c r="B1649" s="38" t="s">
        <v>453</v>
      </c>
      <c r="C1649" s="100" t="s">
        <v>552</v>
      </c>
      <c r="D1649" s="85">
        <f t="shared" ref="D1649:D1712" si="2290">250000/E1649</f>
        <v>644.329896907216</v>
      </c>
      <c r="E1649" s="40">
        <v>388</v>
      </c>
      <c r="F1649" s="40">
        <v>391</v>
      </c>
      <c r="G1649" s="101">
        <v>395.5</v>
      </c>
      <c r="H1649" s="102">
        <f t="shared" ref="H1649" si="2291">(F1649-E1649)*D1649</f>
        <v>1932.98969072165</v>
      </c>
      <c r="I1649" s="66">
        <f>(G1649-F1649)*D1649</f>
        <v>2899.48453608247</v>
      </c>
      <c r="J1649" s="67">
        <f t="shared" si="2287"/>
        <v>4832.47422680412</v>
      </c>
      <c r="K1649" s="103"/>
      <c r="L1649" s="43"/>
      <c r="M1649" s="43"/>
      <c r="N1649" s="43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  <c r="BK1649" s="43"/>
      <c r="BL1649" s="43"/>
      <c r="BM1649" s="43"/>
      <c r="BN1649" s="43"/>
      <c r="BO1649" s="43"/>
      <c r="BP1649" s="43"/>
      <c r="BQ1649" s="43"/>
    </row>
    <row r="1650" spans="1:69">
      <c r="A1650" s="113" t="s">
        <v>591</v>
      </c>
      <c r="B1650" s="38" t="s">
        <v>453</v>
      </c>
      <c r="C1650" s="100" t="s">
        <v>552</v>
      </c>
      <c r="D1650" s="85">
        <f t="shared" si="2290"/>
        <v>704.225352112676</v>
      </c>
      <c r="E1650" s="40">
        <v>355</v>
      </c>
      <c r="F1650" s="40">
        <v>358</v>
      </c>
      <c r="G1650" s="101">
        <v>365</v>
      </c>
      <c r="H1650" s="102">
        <f t="shared" ref="H1650" si="2292">(F1650-E1650)*D1650</f>
        <v>2112.67605633803</v>
      </c>
      <c r="I1650" s="66">
        <f>(G1650-F1650)*D1650</f>
        <v>4929.57746478873</v>
      </c>
      <c r="J1650" s="67">
        <f t="shared" si="2287"/>
        <v>7042.25352112676</v>
      </c>
      <c r="K1650" s="103"/>
      <c r="L1650" s="43"/>
      <c r="M1650" s="43"/>
      <c r="N1650" s="43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  <c r="BK1650" s="43"/>
      <c r="BL1650" s="43"/>
      <c r="BM1650" s="43"/>
      <c r="BN1650" s="43"/>
      <c r="BO1650" s="43"/>
      <c r="BP1650" s="43"/>
      <c r="BQ1650" s="43"/>
    </row>
    <row r="1651" spans="1:69">
      <c r="A1651" s="113" t="s">
        <v>591</v>
      </c>
      <c r="B1651" s="38" t="s">
        <v>23</v>
      </c>
      <c r="C1651" s="100" t="s">
        <v>552</v>
      </c>
      <c r="D1651" s="85">
        <f t="shared" si="2290"/>
        <v>768.521364893944</v>
      </c>
      <c r="E1651" s="40">
        <v>325.3</v>
      </c>
      <c r="F1651" s="40">
        <v>330</v>
      </c>
      <c r="G1651" s="101">
        <v>0</v>
      </c>
      <c r="H1651" s="102">
        <f t="shared" ref="H1651" si="2293">(F1651-E1651)*D1651</f>
        <v>3612.05041500153</v>
      </c>
      <c r="I1651" s="66">
        <v>0</v>
      </c>
      <c r="J1651" s="67">
        <f t="shared" si="2287"/>
        <v>3612.05041500153</v>
      </c>
      <c r="K1651" s="103"/>
      <c r="L1651" s="43"/>
      <c r="M1651" s="43"/>
      <c r="N1651" s="43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  <c r="BK1651" s="43"/>
      <c r="BL1651" s="43"/>
      <c r="BM1651" s="43"/>
      <c r="BN1651" s="43"/>
      <c r="BO1651" s="43"/>
      <c r="BP1651" s="43"/>
      <c r="BQ1651" s="43"/>
    </row>
    <row r="1652" spans="1:69">
      <c r="A1652" s="113" t="s">
        <v>592</v>
      </c>
      <c r="B1652" s="38" t="s">
        <v>553</v>
      </c>
      <c r="C1652" s="100" t="s">
        <v>552</v>
      </c>
      <c r="D1652" s="85">
        <f t="shared" si="2290"/>
        <v>1646.3615409944</v>
      </c>
      <c r="E1652" s="40">
        <v>151.85</v>
      </c>
      <c r="F1652" s="40">
        <v>153.5</v>
      </c>
      <c r="G1652" s="101">
        <v>0</v>
      </c>
      <c r="H1652" s="102">
        <f t="shared" ref="H1652" si="2294">(F1652-E1652)*D1652</f>
        <v>2716.49654264077</v>
      </c>
      <c r="I1652" s="66">
        <v>0</v>
      </c>
      <c r="J1652" s="67">
        <f t="shared" si="2287"/>
        <v>2716.49654264077</v>
      </c>
      <c r="K1652" s="103"/>
      <c r="L1652" s="43"/>
      <c r="M1652" s="43"/>
      <c r="N1652" s="43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  <c r="BK1652" s="43"/>
      <c r="BL1652" s="43"/>
      <c r="BM1652" s="43"/>
      <c r="BN1652" s="43"/>
      <c r="BO1652" s="43"/>
      <c r="BP1652" s="43"/>
      <c r="BQ1652" s="43"/>
    </row>
    <row r="1653" spans="1:69">
      <c r="A1653" s="113" t="s">
        <v>593</v>
      </c>
      <c r="B1653" s="38" t="s">
        <v>554</v>
      </c>
      <c r="C1653" s="100" t="s">
        <v>552</v>
      </c>
      <c r="D1653" s="85">
        <f t="shared" si="2290"/>
        <v>505.050505050505</v>
      </c>
      <c r="E1653" s="40">
        <v>495</v>
      </c>
      <c r="F1653" s="40">
        <v>498</v>
      </c>
      <c r="G1653" s="101">
        <v>503</v>
      </c>
      <c r="H1653" s="102">
        <f t="shared" ref="H1653" si="2295">(F1653-E1653)*D1653</f>
        <v>1515.15151515152</v>
      </c>
      <c r="I1653" s="66">
        <f>(G1653-F1653)*D1653</f>
        <v>2525.25252525253</v>
      </c>
      <c r="J1653" s="67">
        <f t="shared" si="2287"/>
        <v>4040.40404040404</v>
      </c>
      <c r="K1653" s="103"/>
      <c r="L1653" s="43"/>
      <c r="M1653" s="43"/>
      <c r="N1653" s="43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  <c r="BI1653" s="43"/>
      <c r="BJ1653" s="43"/>
      <c r="BK1653" s="43"/>
      <c r="BL1653" s="43"/>
      <c r="BM1653" s="43"/>
      <c r="BN1653" s="43"/>
      <c r="BO1653" s="43"/>
      <c r="BP1653" s="43"/>
      <c r="BQ1653" s="43"/>
    </row>
    <row r="1654" spans="1:69">
      <c r="A1654" s="113" t="s">
        <v>594</v>
      </c>
      <c r="B1654" s="38" t="s">
        <v>595</v>
      </c>
      <c r="C1654" s="100" t="s">
        <v>552</v>
      </c>
      <c r="D1654" s="85">
        <f t="shared" si="2290"/>
        <v>518.672199170124</v>
      </c>
      <c r="E1654" s="40">
        <v>482</v>
      </c>
      <c r="F1654" s="40">
        <v>488</v>
      </c>
      <c r="G1654" s="101">
        <v>0</v>
      </c>
      <c r="H1654" s="102">
        <f t="shared" ref="H1654" si="2296">(F1654-E1654)*D1654</f>
        <v>3112.03319502075</v>
      </c>
      <c r="I1654" s="66">
        <v>0</v>
      </c>
      <c r="J1654" s="67">
        <f t="shared" si="2287"/>
        <v>3112.03319502075</v>
      </c>
      <c r="K1654" s="103"/>
      <c r="L1654" s="43"/>
      <c r="M1654" s="43"/>
      <c r="N1654" s="43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  <c r="BI1654" s="43"/>
      <c r="BJ1654" s="43"/>
      <c r="BK1654" s="43"/>
      <c r="BL1654" s="43"/>
      <c r="BM1654" s="43"/>
      <c r="BN1654" s="43"/>
      <c r="BO1654" s="43"/>
      <c r="BP1654" s="43"/>
      <c r="BQ1654" s="43"/>
    </row>
    <row r="1655" spans="1:69">
      <c r="A1655" s="113" t="s">
        <v>594</v>
      </c>
      <c r="B1655" s="38" t="s">
        <v>238</v>
      </c>
      <c r="C1655" s="100" t="s">
        <v>552</v>
      </c>
      <c r="D1655" s="85">
        <f t="shared" si="2290"/>
        <v>458.715596330275</v>
      </c>
      <c r="E1655" s="40">
        <v>545</v>
      </c>
      <c r="F1655" s="40">
        <v>550</v>
      </c>
      <c r="G1655" s="101">
        <v>0</v>
      </c>
      <c r="H1655" s="102">
        <f t="shared" ref="H1655" si="2297">(F1655-E1655)*D1655</f>
        <v>2293.57798165138</v>
      </c>
      <c r="I1655" s="66">
        <v>0</v>
      </c>
      <c r="J1655" s="67">
        <f t="shared" si="2287"/>
        <v>2293.57798165138</v>
      </c>
      <c r="K1655" s="103"/>
      <c r="L1655" s="43"/>
      <c r="M1655" s="43"/>
      <c r="N1655" s="43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  <c r="BI1655" s="43"/>
      <c r="BJ1655" s="43"/>
      <c r="BK1655" s="43"/>
      <c r="BL1655" s="43"/>
      <c r="BM1655" s="43"/>
      <c r="BN1655" s="43"/>
      <c r="BO1655" s="43"/>
      <c r="BP1655" s="43"/>
      <c r="BQ1655" s="43"/>
    </row>
    <row r="1656" spans="1:69">
      <c r="A1656" s="113" t="s">
        <v>594</v>
      </c>
      <c r="B1656" s="38" t="s">
        <v>569</v>
      </c>
      <c r="C1656" s="100" t="s">
        <v>552</v>
      </c>
      <c r="D1656" s="85">
        <f t="shared" si="2290"/>
        <v>50.627784528149</v>
      </c>
      <c r="E1656" s="40">
        <v>4938</v>
      </c>
      <c r="F1656" s="40">
        <v>4960</v>
      </c>
      <c r="G1656" s="101">
        <v>4980</v>
      </c>
      <c r="H1656" s="102">
        <f t="shared" ref="H1656" si="2298">(F1656-E1656)*D1656</f>
        <v>1113.81125961928</v>
      </c>
      <c r="I1656" s="66">
        <f>(G1656-F1656)*D1656</f>
        <v>1012.55569056298</v>
      </c>
      <c r="J1656" s="67">
        <f t="shared" si="2287"/>
        <v>2126.36695018226</v>
      </c>
      <c r="K1656" s="103"/>
      <c r="L1656" s="43"/>
      <c r="M1656" s="43"/>
      <c r="N1656" s="43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  <c r="BK1656" s="43"/>
      <c r="BL1656" s="43"/>
      <c r="BM1656" s="43"/>
      <c r="BN1656" s="43"/>
      <c r="BO1656" s="43"/>
      <c r="BP1656" s="43"/>
      <c r="BQ1656" s="43"/>
    </row>
    <row r="1657" spans="1:69">
      <c r="A1657" s="113" t="s">
        <v>596</v>
      </c>
      <c r="B1657" s="38" t="s">
        <v>433</v>
      </c>
      <c r="C1657" s="100" t="s">
        <v>552</v>
      </c>
      <c r="D1657" s="85">
        <f t="shared" si="2290"/>
        <v>757.575757575758</v>
      </c>
      <c r="E1657" s="40">
        <v>330</v>
      </c>
      <c r="F1657" s="40">
        <v>333</v>
      </c>
      <c r="G1657" s="101">
        <v>338</v>
      </c>
      <c r="H1657" s="102">
        <f t="shared" ref="H1657" si="2299">(F1657-E1657)*D1657</f>
        <v>2272.72727272727</v>
      </c>
      <c r="I1657" s="66">
        <f>(G1657-F1657)*D1657</f>
        <v>3787.87878787879</v>
      </c>
      <c r="J1657" s="67">
        <f t="shared" si="2287"/>
        <v>6060.60606060606</v>
      </c>
      <c r="K1657" s="103"/>
      <c r="L1657" s="43"/>
      <c r="M1657" s="43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  <c r="BK1657" s="43"/>
      <c r="BL1657" s="43"/>
      <c r="BM1657" s="43"/>
      <c r="BN1657" s="43"/>
      <c r="BO1657" s="43"/>
      <c r="BP1657" s="43"/>
      <c r="BQ1657" s="43"/>
    </row>
    <row r="1658" spans="1:69">
      <c r="A1658" s="113" t="s">
        <v>597</v>
      </c>
      <c r="B1658" s="38" t="s">
        <v>107</v>
      </c>
      <c r="C1658" s="100" t="s">
        <v>552</v>
      </c>
      <c r="D1658" s="85">
        <f t="shared" si="2290"/>
        <v>621.890547263682</v>
      </c>
      <c r="E1658" s="40">
        <v>402</v>
      </c>
      <c r="F1658" s="40">
        <v>408</v>
      </c>
      <c r="G1658" s="101">
        <v>416</v>
      </c>
      <c r="H1658" s="102">
        <f t="shared" ref="H1658" si="2300">(F1658-E1658)*D1658</f>
        <v>3731.34328358209</v>
      </c>
      <c r="I1658" s="66">
        <f>(G1658-F1658)*D1658</f>
        <v>4975.12437810945</v>
      </c>
      <c r="J1658" s="67">
        <f t="shared" si="2287"/>
        <v>8706.46766169154</v>
      </c>
      <c r="K1658" s="103"/>
      <c r="L1658" s="43"/>
      <c r="M1658" s="43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  <c r="BK1658" s="43"/>
      <c r="BL1658" s="43"/>
      <c r="BM1658" s="43"/>
      <c r="BN1658" s="43"/>
      <c r="BO1658" s="43"/>
      <c r="BP1658" s="43"/>
      <c r="BQ1658" s="43"/>
    </row>
    <row r="1659" spans="1:69">
      <c r="A1659" s="113" t="s">
        <v>597</v>
      </c>
      <c r="B1659" s="38" t="s">
        <v>598</v>
      </c>
      <c r="C1659" s="100" t="s">
        <v>552</v>
      </c>
      <c r="D1659" s="85">
        <f t="shared" si="2290"/>
        <v>773.993808049536</v>
      </c>
      <c r="E1659" s="40">
        <v>323</v>
      </c>
      <c r="F1659" s="40">
        <v>326</v>
      </c>
      <c r="G1659" s="101">
        <v>332</v>
      </c>
      <c r="H1659" s="102">
        <f t="shared" ref="H1659" si="2301">(F1659-E1659)*D1659</f>
        <v>2321.98142414861</v>
      </c>
      <c r="I1659" s="66">
        <f>(G1659-F1659)*D1659</f>
        <v>4643.96284829721</v>
      </c>
      <c r="J1659" s="67">
        <f t="shared" si="2287"/>
        <v>6965.94427244582</v>
      </c>
      <c r="K1659" s="103"/>
      <c r="L1659" s="43"/>
      <c r="M1659" s="43"/>
      <c r="N1659" s="43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  <c r="BK1659" s="43"/>
      <c r="BL1659" s="43"/>
      <c r="BM1659" s="43"/>
      <c r="BN1659" s="43"/>
      <c r="BO1659" s="43"/>
      <c r="BP1659" s="43"/>
      <c r="BQ1659" s="43"/>
    </row>
    <row r="1660" spans="1:69">
      <c r="A1660" s="113" t="s">
        <v>597</v>
      </c>
      <c r="B1660" s="38" t="s">
        <v>411</v>
      </c>
      <c r="C1660" s="100" t="s">
        <v>552</v>
      </c>
      <c r="D1660" s="85">
        <f t="shared" si="2290"/>
        <v>441.306266548985</v>
      </c>
      <c r="E1660" s="40">
        <v>566.5</v>
      </c>
      <c r="F1660" s="40">
        <v>558</v>
      </c>
      <c r="G1660" s="101">
        <v>0</v>
      </c>
      <c r="H1660" s="102">
        <f t="shared" ref="H1660" si="2302">(F1660-E1660)*D1660</f>
        <v>-3751.10326566637</v>
      </c>
      <c r="I1660" s="66">
        <v>0</v>
      </c>
      <c r="J1660" s="67">
        <f t="shared" si="2287"/>
        <v>-3751.10326566637</v>
      </c>
      <c r="K1660" s="103"/>
      <c r="L1660" s="43"/>
      <c r="M1660" s="43"/>
      <c r="N1660" s="43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  <c r="BK1660" s="43"/>
      <c r="BL1660" s="43"/>
      <c r="BM1660" s="43"/>
      <c r="BN1660" s="43"/>
      <c r="BO1660" s="43"/>
      <c r="BP1660" s="43"/>
      <c r="BQ1660" s="43"/>
    </row>
    <row r="1661" spans="1:69">
      <c r="A1661" s="113" t="s">
        <v>599</v>
      </c>
      <c r="B1661" s="38" t="s">
        <v>51</v>
      </c>
      <c r="C1661" s="100" t="s">
        <v>552</v>
      </c>
      <c r="D1661" s="85">
        <f t="shared" si="2290"/>
        <v>393.174490839034</v>
      </c>
      <c r="E1661" s="40">
        <v>635.85</v>
      </c>
      <c r="F1661" s="40">
        <v>645</v>
      </c>
      <c r="G1661" s="101">
        <v>0</v>
      </c>
      <c r="H1661" s="102">
        <f t="shared" ref="H1661" si="2303">(F1661-E1661)*D1661</f>
        <v>3597.54659117716</v>
      </c>
      <c r="I1661" s="66">
        <v>0</v>
      </c>
      <c r="J1661" s="67">
        <f t="shared" si="2287"/>
        <v>3597.54659117716</v>
      </c>
      <c r="K1661" s="103"/>
      <c r="L1661" s="43"/>
      <c r="M1661" s="43"/>
      <c r="N1661" s="43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  <c r="BI1661" s="43"/>
      <c r="BJ1661" s="43"/>
      <c r="BK1661" s="43"/>
      <c r="BL1661" s="43"/>
      <c r="BM1661" s="43"/>
      <c r="BN1661" s="43"/>
      <c r="BO1661" s="43"/>
      <c r="BP1661" s="43"/>
      <c r="BQ1661" s="43"/>
    </row>
    <row r="1662" spans="1:69">
      <c r="A1662" s="113" t="s">
        <v>600</v>
      </c>
      <c r="B1662" s="38" t="s">
        <v>417</v>
      </c>
      <c r="C1662" s="100" t="s">
        <v>552</v>
      </c>
      <c r="D1662" s="85">
        <f t="shared" si="2290"/>
        <v>656.167979002625</v>
      </c>
      <c r="E1662" s="40">
        <v>381</v>
      </c>
      <c r="F1662" s="40">
        <v>385</v>
      </c>
      <c r="G1662" s="101">
        <v>0</v>
      </c>
      <c r="H1662" s="102">
        <f t="shared" ref="H1662" si="2304">(F1662-E1662)*D1662</f>
        <v>2624.6719160105</v>
      </c>
      <c r="I1662" s="66">
        <v>0</v>
      </c>
      <c r="J1662" s="67">
        <f t="shared" si="2287"/>
        <v>2624.6719160105</v>
      </c>
      <c r="K1662" s="103"/>
      <c r="L1662" s="43"/>
      <c r="M1662" s="43"/>
      <c r="N1662" s="43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  <c r="BI1662" s="43"/>
      <c r="BJ1662" s="43"/>
      <c r="BK1662" s="43"/>
      <c r="BL1662" s="43"/>
      <c r="BM1662" s="43"/>
      <c r="BN1662" s="43"/>
      <c r="BO1662" s="43"/>
      <c r="BP1662" s="43"/>
      <c r="BQ1662" s="43"/>
    </row>
    <row r="1663" spans="1:69">
      <c r="A1663" s="113" t="s">
        <v>601</v>
      </c>
      <c r="B1663" s="38" t="s">
        <v>602</v>
      </c>
      <c r="C1663" s="100" t="s">
        <v>552</v>
      </c>
      <c r="D1663" s="85">
        <f t="shared" si="2290"/>
        <v>134.770889487871</v>
      </c>
      <c r="E1663" s="40">
        <v>1855</v>
      </c>
      <c r="F1663" s="40">
        <v>1865</v>
      </c>
      <c r="G1663" s="101">
        <v>0</v>
      </c>
      <c r="H1663" s="102">
        <f t="shared" ref="H1663" si="2305">(F1663-E1663)*D1663</f>
        <v>1347.70889487871</v>
      </c>
      <c r="I1663" s="66">
        <v>0</v>
      </c>
      <c r="J1663" s="67">
        <f t="shared" si="2287"/>
        <v>1347.70889487871</v>
      </c>
      <c r="K1663" s="103"/>
      <c r="L1663" s="43"/>
      <c r="M1663" s="43"/>
      <c r="N1663" s="43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  <c r="BI1663" s="43"/>
      <c r="BJ1663" s="43"/>
      <c r="BK1663" s="43"/>
      <c r="BL1663" s="43"/>
      <c r="BM1663" s="43"/>
      <c r="BN1663" s="43"/>
      <c r="BO1663" s="43"/>
      <c r="BP1663" s="43"/>
      <c r="BQ1663" s="43"/>
    </row>
    <row r="1664" spans="1:69">
      <c r="A1664" s="113" t="s">
        <v>603</v>
      </c>
      <c r="B1664" s="38" t="s">
        <v>505</v>
      </c>
      <c r="C1664" s="100" t="s">
        <v>552</v>
      </c>
      <c r="D1664" s="85">
        <f t="shared" si="2290"/>
        <v>1479.72773009766</v>
      </c>
      <c r="E1664" s="40">
        <v>168.95</v>
      </c>
      <c r="F1664" s="40">
        <v>168.95</v>
      </c>
      <c r="G1664" s="101">
        <v>0</v>
      </c>
      <c r="H1664" s="102">
        <f t="shared" ref="H1664" si="2306">(F1664-E1664)*D1664</f>
        <v>0</v>
      </c>
      <c r="I1664" s="66">
        <v>0</v>
      </c>
      <c r="J1664" s="67">
        <f t="shared" si="2287"/>
        <v>0</v>
      </c>
      <c r="K1664" s="103"/>
      <c r="L1664" s="43"/>
      <c r="M1664" s="43"/>
      <c r="N1664" s="43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  <c r="BI1664" s="43"/>
      <c r="BJ1664" s="43"/>
      <c r="BK1664" s="43"/>
      <c r="BL1664" s="43"/>
      <c r="BM1664" s="43"/>
      <c r="BN1664" s="43"/>
      <c r="BO1664" s="43"/>
      <c r="BP1664" s="43"/>
      <c r="BQ1664" s="43"/>
    </row>
    <row r="1665" spans="1:69">
      <c r="A1665" s="113" t="s">
        <v>604</v>
      </c>
      <c r="B1665" s="38" t="s">
        <v>471</v>
      </c>
      <c r="C1665" s="100" t="s">
        <v>552</v>
      </c>
      <c r="D1665" s="85">
        <f t="shared" si="2290"/>
        <v>733.137829912023</v>
      </c>
      <c r="E1665" s="40">
        <v>341</v>
      </c>
      <c r="F1665" s="40">
        <v>345</v>
      </c>
      <c r="G1665" s="101">
        <v>353</v>
      </c>
      <c r="H1665" s="102">
        <f t="shared" ref="H1665" si="2307">(F1665-E1665)*D1665</f>
        <v>2932.55131964809</v>
      </c>
      <c r="I1665" s="66">
        <f>(G1665-F1665)*D1665</f>
        <v>5865.10263929619</v>
      </c>
      <c r="J1665" s="67">
        <f t="shared" si="2287"/>
        <v>8797.65395894428</v>
      </c>
      <c r="K1665" s="103"/>
      <c r="L1665" s="43"/>
      <c r="M1665" s="43"/>
      <c r="N1665" s="43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  <c r="BI1665" s="43"/>
      <c r="BJ1665" s="43"/>
      <c r="BK1665" s="43"/>
      <c r="BL1665" s="43"/>
      <c r="BM1665" s="43"/>
      <c r="BN1665" s="43"/>
      <c r="BO1665" s="43"/>
      <c r="BP1665" s="43"/>
      <c r="BQ1665" s="43"/>
    </row>
    <row r="1666" spans="1:69">
      <c r="A1666" s="113" t="s">
        <v>605</v>
      </c>
      <c r="B1666" s="38" t="s">
        <v>504</v>
      </c>
      <c r="C1666" s="100" t="s">
        <v>552</v>
      </c>
      <c r="D1666" s="85">
        <f t="shared" si="2290"/>
        <v>377.643504531722</v>
      </c>
      <c r="E1666" s="40">
        <v>662</v>
      </c>
      <c r="F1666" s="40">
        <v>668</v>
      </c>
      <c r="G1666" s="101">
        <v>680</v>
      </c>
      <c r="H1666" s="102">
        <f t="shared" ref="H1666" si="2308">(F1666-E1666)*D1666</f>
        <v>2265.86102719033</v>
      </c>
      <c r="I1666" s="66">
        <f>(G1666-F1666)*D1666</f>
        <v>4531.72205438066</v>
      </c>
      <c r="J1666" s="67">
        <f t="shared" si="2287"/>
        <v>6797.583081571</v>
      </c>
      <c r="K1666" s="103"/>
      <c r="L1666" s="43"/>
      <c r="M1666" s="43"/>
      <c r="N1666" s="43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  <c r="BI1666" s="43"/>
      <c r="BJ1666" s="43"/>
      <c r="BK1666" s="43"/>
      <c r="BL1666" s="43"/>
      <c r="BM1666" s="43"/>
      <c r="BN1666" s="43"/>
      <c r="BO1666" s="43"/>
      <c r="BP1666" s="43"/>
      <c r="BQ1666" s="43"/>
    </row>
    <row r="1667" spans="1:69">
      <c r="A1667" s="113" t="s">
        <v>606</v>
      </c>
      <c r="B1667" s="38" t="s">
        <v>23</v>
      </c>
      <c r="C1667" s="100" t="s">
        <v>552</v>
      </c>
      <c r="D1667" s="85">
        <f t="shared" si="2290"/>
        <v>803.858520900322</v>
      </c>
      <c r="E1667" s="40">
        <v>311</v>
      </c>
      <c r="F1667" s="40">
        <v>306</v>
      </c>
      <c r="G1667" s="101">
        <v>0</v>
      </c>
      <c r="H1667" s="102">
        <f t="shared" ref="H1667" si="2309">(F1667-E1667)*D1667</f>
        <v>-4019.29260450161</v>
      </c>
      <c r="I1667" s="66">
        <v>0</v>
      </c>
      <c r="J1667" s="67">
        <f t="shared" si="2287"/>
        <v>-4019.29260450161</v>
      </c>
      <c r="K1667" s="103"/>
      <c r="L1667" s="43"/>
      <c r="M1667" s="43"/>
      <c r="N1667" s="43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  <c r="BI1667" s="43"/>
      <c r="BJ1667" s="43"/>
      <c r="BK1667" s="43"/>
      <c r="BL1667" s="43"/>
      <c r="BM1667" s="43"/>
      <c r="BN1667" s="43"/>
      <c r="BO1667" s="43"/>
      <c r="BP1667" s="43"/>
      <c r="BQ1667" s="43"/>
    </row>
    <row r="1668" spans="1:69">
      <c r="A1668" s="113" t="s">
        <v>606</v>
      </c>
      <c r="B1668" s="38" t="s">
        <v>607</v>
      </c>
      <c r="C1668" s="100" t="s">
        <v>552</v>
      </c>
      <c r="D1668" s="85">
        <f t="shared" si="2290"/>
        <v>167.785234899329</v>
      </c>
      <c r="E1668" s="40">
        <v>1490</v>
      </c>
      <c r="F1668" s="40">
        <v>1480</v>
      </c>
      <c r="G1668" s="101">
        <v>0</v>
      </c>
      <c r="H1668" s="102">
        <f t="shared" ref="H1668" si="2310">(F1668-E1668)*D1668</f>
        <v>-1677.85234899329</v>
      </c>
      <c r="I1668" s="66">
        <v>0</v>
      </c>
      <c r="J1668" s="67">
        <f t="shared" si="2287"/>
        <v>-1677.85234899329</v>
      </c>
      <c r="K1668" s="103"/>
      <c r="L1668" s="43"/>
      <c r="M1668" s="43"/>
      <c r="N1668" s="43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  <c r="BI1668" s="43"/>
      <c r="BJ1668" s="43"/>
      <c r="BK1668" s="43"/>
      <c r="BL1668" s="43"/>
      <c r="BM1668" s="43"/>
      <c r="BN1668" s="43"/>
      <c r="BO1668" s="43"/>
      <c r="BP1668" s="43"/>
      <c r="BQ1668" s="43"/>
    </row>
    <row r="1669" spans="1:69">
      <c r="A1669" s="113" t="s">
        <v>608</v>
      </c>
      <c r="B1669" s="38" t="s">
        <v>227</v>
      </c>
      <c r="C1669" s="100" t="s">
        <v>552</v>
      </c>
      <c r="D1669" s="85">
        <f t="shared" si="2290"/>
        <v>1179.24528301887</v>
      </c>
      <c r="E1669" s="40">
        <v>212</v>
      </c>
      <c r="F1669" s="40">
        <v>215</v>
      </c>
      <c r="G1669" s="101">
        <v>218</v>
      </c>
      <c r="H1669" s="102">
        <f t="shared" ref="H1669" si="2311">(F1669-E1669)*D1669</f>
        <v>3537.7358490566</v>
      </c>
      <c r="I1669" s="66">
        <f>(G1669-F1669)*D1669</f>
        <v>3537.7358490566</v>
      </c>
      <c r="J1669" s="67">
        <f t="shared" si="2287"/>
        <v>7075.47169811321</v>
      </c>
      <c r="K1669" s="103"/>
      <c r="L1669" s="43"/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  <c r="BI1669" s="43"/>
      <c r="BJ1669" s="43"/>
      <c r="BK1669" s="43"/>
      <c r="BL1669" s="43"/>
      <c r="BM1669" s="43"/>
      <c r="BN1669" s="43"/>
      <c r="BO1669" s="43"/>
      <c r="BP1669" s="43"/>
      <c r="BQ1669" s="43"/>
    </row>
    <row r="1670" spans="1:69">
      <c r="A1670" s="113" t="s">
        <v>608</v>
      </c>
      <c r="B1670" s="38" t="s">
        <v>499</v>
      </c>
      <c r="C1670" s="100" t="s">
        <v>552</v>
      </c>
      <c r="D1670" s="85">
        <f t="shared" si="2290"/>
        <v>757.575757575758</v>
      </c>
      <c r="E1670" s="40">
        <v>330</v>
      </c>
      <c r="F1670" s="40">
        <v>333</v>
      </c>
      <c r="G1670" s="101">
        <v>338</v>
      </c>
      <c r="H1670" s="102">
        <f t="shared" ref="H1670" si="2312">(F1670-E1670)*D1670</f>
        <v>2272.72727272727</v>
      </c>
      <c r="I1670" s="66">
        <f>(G1670-F1670)*D1670</f>
        <v>3787.87878787879</v>
      </c>
      <c r="J1670" s="67">
        <f t="shared" si="2287"/>
        <v>6060.60606060606</v>
      </c>
      <c r="K1670" s="103"/>
      <c r="L1670" s="43"/>
      <c r="M1670" s="43"/>
      <c r="N1670" s="43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  <c r="BI1670" s="43"/>
      <c r="BJ1670" s="43"/>
      <c r="BK1670" s="43"/>
      <c r="BL1670" s="43"/>
      <c r="BM1670" s="43"/>
      <c r="BN1670" s="43"/>
      <c r="BO1670" s="43"/>
      <c r="BP1670" s="43"/>
      <c r="BQ1670" s="43"/>
    </row>
    <row r="1671" spans="1:69">
      <c r="A1671" s="113" t="s">
        <v>609</v>
      </c>
      <c r="B1671" s="38" t="s">
        <v>51</v>
      </c>
      <c r="C1671" s="100" t="s">
        <v>552</v>
      </c>
      <c r="D1671" s="85">
        <f t="shared" si="2290"/>
        <v>381.679389312977</v>
      </c>
      <c r="E1671" s="40">
        <v>655</v>
      </c>
      <c r="F1671" s="40">
        <v>665</v>
      </c>
      <c r="G1671" s="101">
        <v>0</v>
      </c>
      <c r="H1671" s="102">
        <f t="shared" ref="H1671" si="2313">(F1671-E1671)*D1671</f>
        <v>3816.79389312977</v>
      </c>
      <c r="I1671" s="66">
        <v>0</v>
      </c>
      <c r="J1671" s="67">
        <f t="shared" si="2287"/>
        <v>3816.79389312977</v>
      </c>
      <c r="K1671" s="103"/>
      <c r="L1671" s="43"/>
      <c r="M1671" s="43"/>
      <c r="N1671" s="43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  <c r="BI1671" s="43"/>
      <c r="BJ1671" s="43"/>
      <c r="BK1671" s="43"/>
      <c r="BL1671" s="43"/>
      <c r="BM1671" s="43"/>
      <c r="BN1671" s="43"/>
      <c r="BO1671" s="43"/>
      <c r="BP1671" s="43"/>
      <c r="BQ1671" s="43"/>
    </row>
    <row r="1672" spans="1:69">
      <c r="A1672" s="113" t="s">
        <v>609</v>
      </c>
      <c r="B1672" s="38" t="s">
        <v>610</v>
      </c>
      <c r="C1672" s="100" t="s">
        <v>552</v>
      </c>
      <c r="D1672" s="85">
        <f t="shared" si="2290"/>
        <v>672.947510094213</v>
      </c>
      <c r="E1672" s="40">
        <v>371.5</v>
      </c>
      <c r="F1672" s="40">
        <v>365.5</v>
      </c>
      <c r="G1672" s="101">
        <v>0</v>
      </c>
      <c r="H1672" s="102">
        <f t="shared" ref="H1672" si="2314">(F1672-E1672)*D1672</f>
        <v>-4037.68506056528</v>
      </c>
      <c r="I1672" s="66">
        <v>0</v>
      </c>
      <c r="J1672" s="67">
        <f t="shared" si="2287"/>
        <v>-4037.68506056528</v>
      </c>
      <c r="K1672" s="103"/>
      <c r="L1672" s="43"/>
      <c r="M1672" s="43"/>
      <c r="N1672" s="43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  <c r="BI1672" s="43"/>
      <c r="BJ1672" s="43"/>
      <c r="BK1672" s="43"/>
      <c r="BL1672" s="43"/>
      <c r="BM1672" s="43"/>
      <c r="BN1672" s="43"/>
      <c r="BO1672" s="43"/>
      <c r="BP1672" s="43"/>
      <c r="BQ1672" s="43"/>
    </row>
    <row r="1673" spans="1:69">
      <c r="A1673" s="113" t="s">
        <v>609</v>
      </c>
      <c r="B1673" s="38" t="s">
        <v>611</v>
      </c>
      <c r="C1673" s="100" t="s">
        <v>552</v>
      </c>
      <c r="D1673" s="85">
        <f t="shared" si="2290"/>
        <v>665.77896138482</v>
      </c>
      <c r="E1673" s="40">
        <v>375.5</v>
      </c>
      <c r="F1673" s="40">
        <v>380</v>
      </c>
      <c r="G1673" s="101">
        <v>390</v>
      </c>
      <c r="H1673" s="102">
        <f t="shared" ref="H1673" si="2315">(F1673-E1673)*D1673</f>
        <v>2996.00532623169</v>
      </c>
      <c r="I1673" s="66">
        <f>(G1673-F1673)*D1673</f>
        <v>6657.7896138482</v>
      </c>
      <c r="J1673" s="67">
        <f t="shared" si="2287"/>
        <v>9653.79494007989</v>
      </c>
      <c r="K1673" s="103"/>
      <c r="L1673" s="43"/>
      <c r="M1673" s="43"/>
      <c r="N1673" s="43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  <c r="BI1673" s="43"/>
      <c r="BJ1673" s="43"/>
      <c r="BK1673" s="43"/>
      <c r="BL1673" s="43"/>
      <c r="BM1673" s="43"/>
      <c r="BN1673" s="43"/>
      <c r="BO1673" s="43"/>
      <c r="BP1673" s="43"/>
      <c r="BQ1673" s="43"/>
    </row>
    <row r="1674" spans="1:69">
      <c r="A1674" s="113" t="s">
        <v>612</v>
      </c>
      <c r="B1674" s="38" t="s">
        <v>558</v>
      </c>
      <c r="C1674" s="100" t="s">
        <v>552</v>
      </c>
      <c r="D1674" s="85">
        <f t="shared" si="2290"/>
        <v>312.5</v>
      </c>
      <c r="E1674" s="40">
        <v>800</v>
      </c>
      <c r="F1674" s="40">
        <v>808.2</v>
      </c>
      <c r="G1674" s="101">
        <v>0</v>
      </c>
      <c r="H1674" s="102">
        <f t="shared" ref="H1674" si="2316">(F1674-E1674)*D1674</f>
        <v>2562.50000000001</v>
      </c>
      <c r="I1674" s="66">
        <v>0</v>
      </c>
      <c r="J1674" s="67">
        <f t="shared" si="2287"/>
        <v>2562.50000000001</v>
      </c>
      <c r="K1674" s="103"/>
      <c r="L1674" s="43"/>
      <c r="M1674" s="43"/>
      <c r="N1674" s="43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  <c r="BI1674" s="43"/>
      <c r="BJ1674" s="43"/>
      <c r="BK1674" s="43"/>
      <c r="BL1674" s="43"/>
      <c r="BM1674" s="43"/>
      <c r="BN1674" s="43"/>
      <c r="BO1674" s="43"/>
      <c r="BP1674" s="43"/>
      <c r="BQ1674" s="43"/>
    </row>
    <row r="1675" spans="1:69">
      <c r="A1675" s="113" t="s">
        <v>612</v>
      </c>
      <c r="B1675" s="38" t="s">
        <v>392</v>
      </c>
      <c r="C1675" s="100" t="s">
        <v>552</v>
      </c>
      <c r="D1675" s="85">
        <f t="shared" si="2290"/>
        <v>399.361022364217</v>
      </c>
      <c r="E1675" s="40">
        <v>626</v>
      </c>
      <c r="F1675" s="40">
        <v>632</v>
      </c>
      <c r="G1675" s="101">
        <v>0</v>
      </c>
      <c r="H1675" s="102">
        <f t="shared" ref="H1675" si="2317">(F1675-E1675)*D1675</f>
        <v>2396.1661341853</v>
      </c>
      <c r="I1675" s="66">
        <v>0</v>
      </c>
      <c r="J1675" s="67">
        <f t="shared" si="2287"/>
        <v>2396.1661341853</v>
      </c>
      <c r="K1675" s="103"/>
      <c r="L1675" s="43"/>
      <c r="M1675" s="43"/>
      <c r="N1675" s="43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  <c r="BI1675" s="43"/>
      <c r="BJ1675" s="43"/>
      <c r="BK1675" s="43"/>
      <c r="BL1675" s="43"/>
      <c r="BM1675" s="43"/>
      <c r="BN1675" s="43"/>
      <c r="BO1675" s="43"/>
      <c r="BP1675" s="43"/>
      <c r="BQ1675" s="43"/>
    </row>
    <row r="1676" spans="1:69">
      <c r="A1676" s="113" t="s">
        <v>613</v>
      </c>
      <c r="B1676" s="38" t="s">
        <v>376</v>
      </c>
      <c r="C1676" s="100" t="s">
        <v>552</v>
      </c>
      <c r="D1676" s="85">
        <f t="shared" si="2290"/>
        <v>1143.90299702585</v>
      </c>
      <c r="E1676" s="40">
        <v>218.55</v>
      </c>
      <c r="F1676" s="40">
        <v>221</v>
      </c>
      <c r="G1676" s="101">
        <v>226</v>
      </c>
      <c r="H1676" s="102">
        <f t="shared" ref="H1676" si="2318">(F1676-E1676)*D1676</f>
        <v>2802.56234271332</v>
      </c>
      <c r="I1676" s="66">
        <f>(G1676-F1676)*D1676</f>
        <v>5719.51498512926</v>
      </c>
      <c r="J1676" s="67">
        <f t="shared" si="2287"/>
        <v>8522.07732784259</v>
      </c>
      <c r="K1676" s="103"/>
      <c r="L1676" s="43"/>
      <c r="M1676" s="43"/>
      <c r="N1676" s="43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  <c r="BI1676" s="43"/>
      <c r="BJ1676" s="43"/>
      <c r="BK1676" s="43"/>
      <c r="BL1676" s="43"/>
      <c r="BM1676" s="43"/>
      <c r="BN1676" s="43"/>
      <c r="BO1676" s="43"/>
      <c r="BP1676" s="43"/>
      <c r="BQ1676" s="43"/>
    </row>
    <row r="1677" spans="1:69">
      <c r="A1677" s="113" t="s">
        <v>614</v>
      </c>
      <c r="B1677" s="38" t="s">
        <v>238</v>
      </c>
      <c r="C1677" s="100" t="s">
        <v>552</v>
      </c>
      <c r="D1677" s="85">
        <f t="shared" si="2290"/>
        <v>482.625482625483</v>
      </c>
      <c r="E1677" s="40">
        <v>518</v>
      </c>
      <c r="F1677" s="40">
        <v>523</v>
      </c>
      <c r="G1677" s="101">
        <v>528</v>
      </c>
      <c r="H1677" s="102">
        <f t="shared" ref="H1677" si="2319">(F1677-E1677)*D1677</f>
        <v>2413.12741312741</v>
      </c>
      <c r="I1677" s="66">
        <f>(G1677-F1677)*D1677</f>
        <v>2413.12741312741</v>
      </c>
      <c r="J1677" s="67">
        <f t="shared" si="2287"/>
        <v>4826.25482625483</v>
      </c>
      <c r="K1677" s="103"/>
      <c r="L1677" s="43"/>
      <c r="M1677" s="43"/>
      <c r="N1677" s="43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  <c r="BK1677" s="43"/>
      <c r="BL1677" s="43"/>
      <c r="BM1677" s="43"/>
      <c r="BN1677" s="43"/>
      <c r="BO1677" s="43"/>
      <c r="BP1677" s="43"/>
      <c r="BQ1677" s="43"/>
    </row>
    <row r="1678" spans="1:69">
      <c r="A1678" s="113" t="s">
        <v>614</v>
      </c>
      <c r="B1678" s="38" t="s">
        <v>417</v>
      </c>
      <c r="C1678" s="100" t="s">
        <v>552</v>
      </c>
      <c r="D1678" s="85">
        <f t="shared" si="2290"/>
        <v>702.247191011236</v>
      </c>
      <c r="E1678" s="40">
        <v>356</v>
      </c>
      <c r="F1678" s="40">
        <v>360.5</v>
      </c>
      <c r="G1678" s="101">
        <v>0</v>
      </c>
      <c r="H1678" s="102">
        <f t="shared" ref="H1678" si="2320">(F1678-E1678)*D1678</f>
        <v>3160.11235955056</v>
      </c>
      <c r="I1678" s="66">
        <v>0</v>
      </c>
      <c r="J1678" s="67">
        <f t="shared" si="2287"/>
        <v>3160.11235955056</v>
      </c>
      <c r="K1678" s="103"/>
      <c r="L1678" s="43"/>
      <c r="M1678" s="43"/>
      <c r="N1678" s="43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  <c r="BK1678" s="43"/>
      <c r="BL1678" s="43"/>
      <c r="BM1678" s="43"/>
      <c r="BN1678" s="43"/>
      <c r="BO1678" s="43"/>
      <c r="BP1678" s="43"/>
      <c r="BQ1678" s="43"/>
    </row>
    <row r="1679" spans="1:69">
      <c r="A1679" s="113" t="s">
        <v>614</v>
      </c>
      <c r="B1679" s="38" t="s">
        <v>615</v>
      </c>
      <c r="C1679" s="100" t="s">
        <v>552</v>
      </c>
      <c r="D1679" s="85">
        <f t="shared" si="2290"/>
        <v>230.096640589047</v>
      </c>
      <c r="E1679" s="40">
        <v>1086.5</v>
      </c>
      <c r="F1679" s="40">
        <v>1086.5</v>
      </c>
      <c r="G1679" s="101">
        <v>0</v>
      </c>
      <c r="H1679" s="102">
        <f t="shared" ref="H1679" si="2321">(F1679-E1679)*D1679</f>
        <v>0</v>
      </c>
      <c r="I1679" s="66">
        <v>0</v>
      </c>
      <c r="J1679" s="67">
        <f t="shared" si="2287"/>
        <v>0</v>
      </c>
      <c r="K1679" s="103"/>
      <c r="L1679" s="43"/>
      <c r="M1679" s="43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  <c r="BK1679" s="43"/>
      <c r="BL1679" s="43"/>
      <c r="BM1679" s="43"/>
      <c r="BN1679" s="43"/>
      <c r="BO1679" s="43"/>
      <c r="BP1679" s="43"/>
      <c r="BQ1679" s="43"/>
    </row>
    <row r="1680" spans="1:69">
      <c r="A1680" s="113" t="s">
        <v>616</v>
      </c>
      <c r="B1680" s="38" t="s">
        <v>617</v>
      </c>
      <c r="C1680" s="100" t="s">
        <v>552</v>
      </c>
      <c r="D1680" s="85">
        <f t="shared" si="2290"/>
        <v>641.025641025641</v>
      </c>
      <c r="E1680" s="40">
        <v>390</v>
      </c>
      <c r="F1680" s="40">
        <v>393</v>
      </c>
      <c r="G1680" s="101">
        <v>0</v>
      </c>
      <c r="H1680" s="102">
        <f t="shared" ref="H1680" si="2322">(F1680-E1680)*D1680</f>
        <v>1923.07692307692</v>
      </c>
      <c r="I1680" s="66">
        <v>0</v>
      </c>
      <c r="J1680" s="67">
        <f t="shared" si="2287"/>
        <v>1923.07692307692</v>
      </c>
      <c r="K1680" s="103"/>
      <c r="L1680" s="43"/>
      <c r="M1680" s="43"/>
      <c r="N1680" s="43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  <c r="BK1680" s="43"/>
      <c r="BL1680" s="43"/>
      <c r="BM1680" s="43"/>
      <c r="BN1680" s="43"/>
      <c r="BO1680" s="43"/>
      <c r="BP1680" s="43"/>
      <c r="BQ1680" s="43"/>
    </row>
    <row r="1681" spans="1:69">
      <c r="A1681" s="113" t="s">
        <v>618</v>
      </c>
      <c r="B1681" s="38" t="s">
        <v>23</v>
      </c>
      <c r="C1681" s="100" t="s">
        <v>552</v>
      </c>
      <c r="D1681" s="85">
        <f t="shared" si="2290"/>
        <v>880.902043692741</v>
      </c>
      <c r="E1681" s="40">
        <v>283.8</v>
      </c>
      <c r="F1681" s="40">
        <v>286.8</v>
      </c>
      <c r="G1681" s="101">
        <v>0</v>
      </c>
      <c r="H1681" s="102">
        <f t="shared" ref="H1681" si="2323">(F1681-E1681)*D1681</f>
        <v>2642.70613107822</v>
      </c>
      <c r="I1681" s="66">
        <v>0</v>
      </c>
      <c r="J1681" s="67">
        <f t="shared" si="2287"/>
        <v>2642.70613107822</v>
      </c>
      <c r="K1681" s="103"/>
      <c r="L1681" s="43"/>
      <c r="M1681" s="43"/>
      <c r="N1681" s="43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  <c r="BK1681" s="43"/>
      <c r="BL1681" s="43"/>
      <c r="BM1681" s="43"/>
      <c r="BN1681" s="43"/>
      <c r="BO1681" s="43"/>
      <c r="BP1681" s="43"/>
      <c r="BQ1681" s="43"/>
    </row>
    <row r="1682" spans="1:69">
      <c r="A1682" s="113" t="s">
        <v>618</v>
      </c>
      <c r="B1682" s="38" t="s">
        <v>466</v>
      </c>
      <c r="C1682" s="100" t="s">
        <v>552</v>
      </c>
      <c r="D1682" s="85">
        <f t="shared" si="2290"/>
        <v>1414.02714932127</v>
      </c>
      <c r="E1682" s="40">
        <v>176.8</v>
      </c>
      <c r="F1682" s="40">
        <v>172</v>
      </c>
      <c r="G1682" s="101">
        <v>0</v>
      </c>
      <c r="H1682" s="102">
        <f t="shared" ref="H1682" si="2324">(F1682-E1682)*D1682</f>
        <v>-6787.3303167421</v>
      </c>
      <c r="I1682" s="66">
        <v>0</v>
      </c>
      <c r="J1682" s="67">
        <f t="shared" si="2287"/>
        <v>-6787.3303167421</v>
      </c>
      <c r="K1682" s="103"/>
      <c r="L1682" s="43"/>
      <c r="M1682" s="43"/>
      <c r="N1682" s="43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  <c r="BK1682" s="43"/>
      <c r="BL1682" s="43"/>
      <c r="BM1682" s="43"/>
      <c r="BN1682" s="43"/>
      <c r="BO1682" s="43"/>
      <c r="BP1682" s="43"/>
      <c r="BQ1682" s="43"/>
    </row>
    <row r="1683" spans="1:69">
      <c r="A1683" s="113" t="s">
        <v>619</v>
      </c>
      <c r="B1683" s="38" t="s">
        <v>553</v>
      </c>
      <c r="C1683" s="100" t="s">
        <v>552</v>
      </c>
      <c r="D1683" s="85">
        <f t="shared" si="2290"/>
        <v>1882.53012048193</v>
      </c>
      <c r="E1683" s="40">
        <v>132.8</v>
      </c>
      <c r="F1683" s="40">
        <v>135.5</v>
      </c>
      <c r="G1683" s="101">
        <v>0</v>
      </c>
      <c r="H1683" s="102">
        <f t="shared" ref="H1683" si="2325">(F1683-E1683)*D1683</f>
        <v>5082.83132530118</v>
      </c>
      <c r="I1683" s="66">
        <v>0</v>
      </c>
      <c r="J1683" s="67">
        <f t="shared" si="2287"/>
        <v>5082.83132530118</v>
      </c>
      <c r="K1683" s="103"/>
      <c r="L1683" s="43"/>
      <c r="M1683" s="43"/>
      <c r="N1683" s="43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  <c r="BK1683" s="43"/>
      <c r="BL1683" s="43"/>
      <c r="BM1683" s="43"/>
      <c r="BN1683" s="43"/>
      <c r="BO1683" s="43"/>
      <c r="BP1683" s="43"/>
      <c r="BQ1683" s="43"/>
    </row>
    <row r="1684" spans="1:69">
      <c r="A1684" s="113" t="s">
        <v>619</v>
      </c>
      <c r="B1684" s="38" t="s">
        <v>620</v>
      </c>
      <c r="C1684" s="100" t="s">
        <v>552</v>
      </c>
      <c r="D1684" s="85">
        <f t="shared" si="2290"/>
        <v>617.283950617284</v>
      </c>
      <c r="E1684" s="40">
        <v>405</v>
      </c>
      <c r="F1684" s="40">
        <v>398.3</v>
      </c>
      <c r="G1684" s="101">
        <v>0</v>
      </c>
      <c r="H1684" s="102">
        <f t="shared" ref="H1684" si="2326">(F1684-E1684)*D1684</f>
        <v>-4135.8024691358</v>
      </c>
      <c r="I1684" s="66">
        <v>0</v>
      </c>
      <c r="J1684" s="67">
        <f t="shared" si="2287"/>
        <v>-4135.8024691358</v>
      </c>
      <c r="K1684" s="103"/>
      <c r="L1684" s="43"/>
      <c r="M1684" s="43"/>
      <c r="N1684" s="43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</row>
    <row r="1685" spans="1:69">
      <c r="A1685" s="113" t="s">
        <v>619</v>
      </c>
      <c r="B1685" s="38" t="s">
        <v>567</v>
      </c>
      <c r="C1685" s="100" t="s">
        <v>552</v>
      </c>
      <c r="D1685" s="85">
        <f t="shared" si="2290"/>
        <v>236.96682464455</v>
      </c>
      <c r="E1685" s="40">
        <v>1055</v>
      </c>
      <c r="F1685" s="40">
        <v>1065</v>
      </c>
      <c r="G1685" s="101">
        <v>1082</v>
      </c>
      <c r="H1685" s="102">
        <f t="shared" ref="H1685" si="2327">(F1685-E1685)*D1685</f>
        <v>2369.6682464455</v>
      </c>
      <c r="I1685" s="66">
        <f>(G1685-F1685)*D1685</f>
        <v>4028.43601895735</v>
      </c>
      <c r="J1685" s="67">
        <f t="shared" si="2287"/>
        <v>6398.10426540284</v>
      </c>
      <c r="K1685" s="103"/>
      <c r="L1685" s="43"/>
      <c r="M1685" s="43"/>
      <c r="N1685" s="43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  <c r="BK1685" s="43"/>
      <c r="BL1685" s="43"/>
      <c r="BM1685" s="43"/>
      <c r="BN1685" s="43"/>
      <c r="BO1685" s="43"/>
      <c r="BP1685" s="43"/>
      <c r="BQ1685" s="43"/>
    </row>
    <row r="1686" spans="1:69">
      <c r="A1686" s="113" t="s">
        <v>621</v>
      </c>
      <c r="B1686" s="38" t="s">
        <v>16</v>
      </c>
      <c r="C1686" s="100" t="s">
        <v>552</v>
      </c>
      <c r="D1686" s="85">
        <f t="shared" si="2290"/>
        <v>459.981600735971</v>
      </c>
      <c r="E1686" s="40">
        <v>543.5</v>
      </c>
      <c r="F1686" s="40">
        <v>535</v>
      </c>
      <c r="G1686" s="101">
        <v>0</v>
      </c>
      <c r="H1686" s="102">
        <f t="shared" ref="H1686" si="2328">(F1686-E1686)*D1686</f>
        <v>-3909.84360625575</v>
      </c>
      <c r="I1686" s="66">
        <v>0</v>
      </c>
      <c r="J1686" s="67">
        <f t="shared" si="2287"/>
        <v>-3909.84360625575</v>
      </c>
      <c r="K1686" s="103"/>
      <c r="L1686" s="43"/>
      <c r="M1686" s="43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  <c r="BK1686" s="43"/>
      <c r="BL1686" s="43"/>
      <c r="BM1686" s="43"/>
      <c r="BN1686" s="43"/>
      <c r="BO1686" s="43"/>
      <c r="BP1686" s="43"/>
      <c r="BQ1686" s="43"/>
    </row>
    <row r="1687" spans="1:69">
      <c r="A1687" s="113" t="s">
        <v>622</v>
      </c>
      <c r="B1687" s="38" t="s">
        <v>23</v>
      </c>
      <c r="C1687" s="100" t="s">
        <v>552</v>
      </c>
      <c r="D1687" s="85">
        <f t="shared" si="2290"/>
        <v>991.669972233241</v>
      </c>
      <c r="E1687" s="40">
        <v>252.1</v>
      </c>
      <c r="F1687" s="40">
        <v>256</v>
      </c>
      <c r="G1687" s="101">
        <v>0</v>
      </c>
      <c r="H1687" s="102">
        <f t="shared" ref="H1687" si="2329">(F1687-E1687)*D1687</f>
        <v>3867.51289170964</v>
      </c>
      <c r="I1687" s="66">
        <v>0</v>
      </c>
      <c r="J1687" s="67">
        <f t="shared" si="2287"/>
        <v>3867.51289170964</v>
      </c>
      <c r="K1687" s="103"/>
      <c r="L1687" s="43"/>
      <c r="M1687" s="43"/>
      <c r="N1687" s="43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  <c r="BK1687" s="43"/>
      <c r="BL1687" s="43"/>
      <c r="BM1687" s="43"/>
      <c r="BN1687" s="43"/>
      <c r="BO1687" s="43"/>
      <c r="BP1687" s="43"/>
      <c r="BQ1687" s="43"/>
    </row>
    <row r="1688" spans="1:69">
      <c r="A1688" s="113" t="s">
        <v>622</v>
      </c>
      <c r="B1688" s="38" t="s">
        <v>505</v>
      </c>
      <c r="C1688" s="100" t="s">
        <v>552</v>
      </c>
      <c r="D1688" s="85">
        <f t="shared" si="2290"/>
        <v>1446.75925925926</v>
      </c>
      <c r="E1688" s="40">
        <v>172.8</v>
      </c>
      <c r="F1688" s="40">
        <v>175</v>
      </c>
      <c r="G1688" s="101">
        <v>0</v>
      </c>
      <c r="H1688" s="102">
        <f t="shared" ref="H1688" si="2330">(F1688-E1688)*D1688</f>
        <v>3182.87037037035</v>
      </c>
      <c r="I1688" s="66">
        <v>0</v>
      </c>
      <c r="J1688" s="67">
        <f t="shared" si="2287"/>
        <v>3182.87037037035</v>
      </c>
      <c r="K1688" s="103"/>
      <c r="L1688" s="43"/>
      <c r="M1688" s="43"/>
      <c r="N1688" s="43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  <c r="BK1688" s="43"/>
      <c r="BL1688" s="43"/>
      <c r="BM1688" s="43"/>
      <c r="BN1688" s="43"/>
      <c r="BO1688" s="43"/>
      <c r="BP1688" s="43"/>
      <c r="BQ1688" s="43"/>
    </row>
    <row r="1689" spans="1:69">
      <c r="A1689" s="113" t="s">
        <v>623</v>
      </c>
      <c r="B1689" s="38" t="s">
        <v>534</v>
      </c>
      <c r="C1689" s="100" t="s">
        <v>552</v>
      </c>
      <c r="D1689" s="85">
        <f t="shared" si="2290"/>
        <v>684.931506849315</v>
      </c>
      <c r="E1689" s="40">
        <v>365</v>
      </c>
      <c r="F1689" s="40">
        <v>370</v>
      </c>
      <c r="G1689" s="101">
        <v>380</v>
      </c>
      <c r="H1689" s="102">
        <f t="shared" ref="H1689" si="2331">(F1689-E1689)*D1689</f>
        <v>3424.65753424658</v>
      </c>
      <c r="I1689" s="66">
        <f>(G1689-F1689)*D1689</f>
        <v>6849.31506849315</v>
      </c>
      <c r="J1689" s="67">
        <f t="shared" si="2287"/>
        <v>10273.9726027397</v>
      </c>
      <c r="K1689" s="103"/>
      <c r="L1689" s="43"/>
      <c r="M1689" s="43"/>
      <c r="N1689" s="43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  <c r="BK1689" s="43"/>
      <c r="BL1689" s="43"/>
      <c r="BM1689" s="43"/>
      <c r="BN1689" s="43"/>
      <c r="BO1689" s="43"/>
      <c r="BP1689" s="43"/>
      <c r="BQ1689" s="43"/>
    </row>
    <row r="1690" spans="1:69">
      <c r="A1690" s="113" t="s">
        <v>623</v>
      </c>
      <c r="B1690" s="38" t="s">
        <v>105</v>
      </c>
      <c r="C1690" s="100" t="s">
        <v>552</v>
      </c>
      <c r="D1690" s="85">
        <f t="shared" si="2290"/>
        <v>434.782608695652</v>
      </c>
      <c r="E1690" s="40">
        <v>575</v>
      </c>
      <c r="F1690" s="40">
        <v>579.7</v>
      </c>
      <c r="G1690" s="101">
        <v>0</v>
      </c>
      <c r="H1690" s="102">
        <f t="shared" ref="H1690" si="2332">(F1690-E1690)*D1690</f>
        <v>2043.47826086959</v>
      </c>
      <c r="I1690" s="66">
        <v>0</v>
      </c>
      <c r="J1690" s="67">
        <f t="shared" si="2287"/>
        <v>2043.47826086959</v>
      </c>
      <c r="K1690" s="10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  <c r="BK1690" s="43"/>
      <c r="BL1690" s="43"/>
      <c r="BM1690" s="43"/>
      <c r="BN1690" s="43"/>
      <c r="BO1690" s="43"/>
      <c r="BP1690" s="43"/>
      <c r="BQ1690" s="43"/>
    </row>
    <row r="1691" spans="1:69">
      <c r="A1691" s="113" t="s">
        <v>623</v>
      </c>
      <c r="B1691" s="38" t="s">
        <v>558</v>
      </c>
      <c r="C1691" s="100" t="s">
        <v>552</v>
      </c>
      <c r="D1691" s="85">
        <f t="shared" si="2290"/>
        <v>339.766240826312</v>
      </c>
      <c r="E1691" s="40">
        <v>735.8</v>
      </c>
      <c r="F1691" s="40">
        <v>742</v>
      </c>
      <c r="G1691" s="101">
        <v>0</v>
      </c>
      <c r="H1691" s="102">
        <f t="shared" ref="H1691" si="2333">(F1691-E1691)*D1691</f>
        <v>2106.55069312315</v>
      </c>
      <c r="I1691" s="66">
        <v>0</v>
      </c>
      <c r="J1691" s="67">
        <f t="shared" si="2287"/>
        <v>2106.55069312315</v>
      </c>
      <c r="K1691" s="103"/>
      <c r="L1691" s="43"/>
      <c r="M1691" s="43"/>
      <c r="N1691" s="43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  <c r="BI1691" s="43"/>
      <c r="BJ1691" s="43"/>
      <c r="BK1691" s="43"/>
      <c r="BL1691" s="43"/>
      <c r="BM1691" s="43"/>
      <c r="BN1691" s="43"/>
      <c r="BO1691" s="43"/>
      <c r="BP1691" s="43"/>
      <c r="BQ1691" s="43"/>
    </row>
    <row r="1692" spans="1:69">
      <c r="A1692" s="113" t="s">
        <v>623</v>
      </c>
      <c r="B1692" s="38" t="s">
        <v>624</v>
      </c>
      <c r="C1692" s="100" t="s">
        <v>552</v>
      </c>
      <c r="D1692" s="85">
        <f t="shared" si="2290"/>
        <v>168.57720836143</v>
      </c>
      <c r="E1692" s="40">
        <v>1483</v>
      </c>
      <c r="F1692" s="40">
        <v>1495</v>
      </c>
      <c r="G1692" s="101">
        <v>0</v>
      </c>
      <c r="H1692" s="102">
        <f t="shared" ref="H1692" si="2334">(F1692-E1692)*D1692</f>
        <v>2022.92650033715</v>
      </c>
      <c r="I1692" s="66">
        <v>0</v>
      </c>
      <c r="J1692" s="67">
        <f t="shared" si="2287"/>
        <v>2022.92650033715</v>
      </c>
      <c r="K1692" s="103"/>
      <c r="L1692" s="43"/>
      <c r="M1692" s="43"/>
      <c r="N1692" s="43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  <c r="BI1692" s="43"/>
      <c r="BJ1692" s="43"/>
      <c r="BK1692" s="43"/>
      <c r="BL1692" s="43"/>
      <c r="BM1692" s="43"/>
      <c r="BN1692" s="43"/>
      <c r="BO1692" s="43"/>
      <c r="BP1692" s="43"/>
      <c r="BQ1692" s="43"/>
    </row>
    <row r="1693" spans="1:69">
      <c r="A1693" s="113" t="s">
        <v>623</v>
      </c>
      <c r="B1693" s="38" t="s">
        <v>151</v>
      </c>
      <c r="C1693" s="100" t="s">
        <v>552</v>
      </c>
      <c r="D1693" s="85">
        <f t="shared" si="2290"/>
        <v>561.797752808989</v>
      </c>
      <c r="E1693" s="40">
        <v>445</v>
      </c>
      <c r="F1693" s="40">
        <v>435</v>
      </c>
      <c r="G1693" s="101">
        <v>0</v>
      </c>
      <c r="H1693" s="102">
        <f t="shared" ref="H1693:H1694" si="2335">(F1693-E1693)*D1693</f>
        <v>-5617.97752808989</v>
      </c>
      <c r="I1693" s="66">
        <v>0</v>
      </c>
      <c r="J1693" s="67">
        <f t="shared" si="2287"/>
        <v>-5617.97752808989</v>
      </c>
      <c r="K1693" s="103"/>
      <c r="L1693" s="43"/>
      <c r="M1693" s="43"/>
      <c r="N1693" s="43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  <c r="BI1693" s="43"/>
      <c r="BJ1693" s="43"/>
      <c r="BK1693" s="43"/>
      <c r="BL1693" s="43"/>
      <c r="BM1693" s="43"/>
      <c r="BN1693" s="43"/>
      <c r="BO1693" s="43"/>
      <c r="BP1693" s="43"/>
      <c r="BQ1693" s="43"/>
    </row>
    <row r="1694" spans="1:69">
      <c r="A1694" s="113" t="s">
        <v>625</v>
      </c>
      <c r="B1694" s="38" t="s">
        <v>626</v>
      </c>
      <c r="C1694" s="100" t="s">
        <v>552</v>
      </c>
      <c r="D1694" s="85">
        <f t="shared" si="2290"/>
        <v>605.326876513317</v>
      </c>
      <c r="E1694" s="40">
        <v>413</v>
      </c>
      <c r="F1694" s="40">
        <v>413</v>
      </c>
      <c r="G1694" s="101">
        <v>0</v>
      </c>
      <c r="H1694" s="102">
        <f t="shared" si="2335"/>
        <v>0</v>
      </c>
      <c r="I1694" s="66">
        <v>0</v>
      </c>
      <c r="J1694" s="67">
        <f t="shared" si="2287"/>
        <v>0</v>
      </c>
      <c r="K1694" s="103"/>
      <c r="L1694" s="43"/>
      <c r="M1694" s="43"/>
      <c r="N1694" s="43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  <c r="BI1694" s="43"/>
      <c r="BJ1694" s="43"/>
      <c r="BK1694" s="43"/>
      <c r="BL1694" s="43"/>
      <c r="BM1694" s="43"/>
      <c r="BN1694" s="43"/>
      <c r="BO1694" s="43"/>
      <c r="BP1694" s="43"/>
      <c r="BQ1694" s="43"/>
    </row>
    <row r="1695" spans="1:69">
      <c r="A1695" s="113" t="s">
        <v>627</v>
      </c>
      <c r="B1695" s="38" t="s">
        <v>628</v>
      </c>
      <c r="C1695" s="100" t="s">
        <v>552</v>
      </c>
      <c r="D1695" s="85">
        <f t="shared" si="2290"/>
        <v>602.409638554217</v>
      </c>
      <c r="E1695" s="40">
        <v>415</v>
      </c>
      <c r="F1695" s="40">
        <v>420</v>
      </c>
      <c r="G1695" s="101">
        <v>428</v>
      </c>
      <c r="H1695" s="102">
        <f t="shared" ref="H1695" si="2336">(F1695-E1695)*D1695</f>
        <v>3012.04819277108</v>
      </c>
      <c r="I1695" s="66">
        <f>(G1695-F1695)*D1695</f>
        <v>4819.27710843373</v>
      </c>
      <c r="J1695" s="67">
        <f t="shared" si="2287"/>
        <v>7831.32530120482</v>
      </c>
      <c r="K1695" s="103"/>
      <c r="L1695" s="43"/>
      <c r="M1695" s="43"/>
      <c r="N1695" s="43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  <c r="BI1695" s="43"/>
      <c r="BJ1695" s="43"/>
      <c r="BK1695" s="43"/>
      <c r="BL1695" s="43"/>
      <c r="BM1695" s="43"/>
      <c r="BN1695" s="43"/>
      <c r="BO1695" s="43"/>
      <c r="BP1695" s="43"/>
      <c r="BQ1695" s="43"/>
    </row>
    <row r="1696" spans="1:69">
      <c r="A1696" s="113" t="s">
        <v>629</v>
      </c>
      <c r="B1696" s="38" t="s">
        <v>617</v>
      </c>
      <c r="C1696" s="100" t="s">
        <v>552</v>
      </c>
      <c r="D1696" s="85">
        <f t="shared" si="2290"/>
        <v>600.240096038415</v>
      </c>
      <c r="E1696" s="40">
        <v>416.5</v>
      </c>
      <c r="F1696" s="40">
        <v>420</v>
      </c>
      <c r="G1696" s="101">
        <v>0</v>
      </c>
      <c r="H1696" s="102">
        <f t="shared" ref="H1696" si="2337">(F1696-E1696)*D1696</f>
        <v>2100.84033613445</v>
      </c>
      <c r="I1696" s="66">
        <v>0</v>
      </c>
      <c r="J1696" s="67">
        <f t="shared" si="2287"/>
        <v>2100.84033613445</v>
      </c>
      <c r="K1696" s="103"/>
      <c r="L1696" s="43"/>
      <c r="M1696" s="43"/>
      <c r="N1696" s="43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  <c r="BI1696" s="43"/>
      <c r="BJ1696" s="43"/>
      <c r="BK1696" s="43"/>
      <c r="BL1696" s="43"/>
      <c r="BM1696" s="43"/>
      <c r="BN1696" s="43"/>
      <c r="BO1696" s="43"/>
      <c r="BP1696" s="43"/>
      <c r="BQ1696" s="43"/>
    </row>
    <row r="1697" spans="1:69">
      <c r="A1697" s="113" t="s">
        <v>630</v>
      </c>
      <c r="B1697" s="38" t="s">
        <v>528</v>
      </c>
      <c r="C1697" s="100" t="s">
        <v>552</v>
      </c>
      <c r="D1697" s="85">
        <f t="shared" si="2290"/>
        <v>323.415265200517</v>
      </c>
      <c r="E1697" s="40">
        <v>773</v>
      </c>
      <c r="F1697" s="40">
        <v>782</v>
      </c>
      <c r="G1697" s="101">
        <v>796</v>
      </c>
      <c r="H1697" s="102">
        <f t="shared" ref="H1697" si="2338">(F1697-E1697)*D1697</f>
        <v>2910.73738680466</v>
      </c>
      <c r="I1697" s="66">
        <f>(G1697-F1697)*D1697</f>
        <v>4527.81371280724</v>
      </c>
      <c r="J1697" s="67">
        <f t="shared" si="2287"/>
        <v>7438.5510996119</v>
      </c>
      <c r="K1697" s="103"/>
      <c r="L1697" s="43"/>
      <c r="M1697" s="43"/>
      <c r="N1697" s="43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  <c r="BI1697" s="43"/>
      <c r="BJ1697" s="43"/>
      <c r="BK1697" s="43"/>
      <c r="BL1697" s="43"/>
      <c r="BM1697" s="43"/>
      <c r="BN1697" s="43"/>
      <c r="BO1697" s="43"/>
      <c r="BP1697" s="43"/>
      <c r="BQ1697" s="43"/>
    </row>
    <row r="1698" spans="1:69">
      <c r="A1698" s="113" t="s">
        <v>631</v>
      </c>
      <c r="B1698" s="38" t="s">
        <v>505</v>
      </c>
      <c r="C1698" s="100" t="s">
        <v>552</v>
      </c>
      <c r="D1698" s="85">
        <f t="shared" si="2290"/>
        <v>1529.05198776758</v>
      </c>
      <c r="E1698" s="40">
        <v>163.5</v>
      </c>
      <c r="F1698" s="40">
        <v>165.8</v>
      </c>
      <c r="G1698" s="101">
        <v>169.9</v>
      </c>
      <c r="H1698" s="102">
        <f t="shared" ref="H1698" si="2339">(F1698-E1698)*D1698</f>
        <v>3516.81957186546</v>
      </c>
      <c r="I1698" s="66">
        <f>(G1698-F1698)*D1698</f>
        <v>6269.11314984709</v>
      </c>
      <c r="J1698" s="67">
        <f t="shared" si="2287"/>
        <v>9785.93272171255</v>
      </c>
      <c r="K1698" s="103"/>
      <c r="L1698" s="43"/>
      <c r="M1698" s="43"/>
      <c r="N1698" s="43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  <c r="BI1698" s="43"/>
      <c r="BJ1698" s="43"/>
      <c r="BK1698" s="43"/>
      <c r="BL1698" s="43"/>
      <c r="BM1698" s="43"/>
      <c r="BN1698" s="43"/>
      <c r="BO1698" s="43"/>
      <c r="BP1698" s="43"/>
      <c r="BQ1698" s="43"/>
    </row>
    <row r="1699" spans="1:69">
      <c r="A1699" s="113" t="s">
        <v>631</v>
      </c>
      <c r="B1699" s="38" t="s">
        <v>632</v>
      </c>
      <c r="C1699" s="100" t="s">
        <v>552</v>
      </c>
      <c r="D1699" s="85">
        <f t="shared" si="2290"/>
        <v>641.025641025641</v>
      </c>
      <c r="E1699" s="40">
        <v>390</v>
      </c>
      <c r="F1699" s="40">
        <v>395</v>
      </c>
      <c r="G1699" s="101">
        <v>0</v>
      </c>
      <c r="H1699" s="102">
        <f t="shared" ref="H1699" si="2340">(F1699-E1699)*D1699</f>
        <v>3205.12820512821</v>
      </c>
      <c r="I1699" s="66">
        <v>0</v>
      </c>
      <c r="J1699" s="67">
        <f t="shared" si="2287"/>
        <v>3205.12820512821</v>
      </c>
      <c r="K1699" s="103"/>
      <c r="L1699" s="43"/>
      <c r="M1699" s="43"/>
      <c r="N1699" s="43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  <c r="BI1699" s="43"/>
      <c r="BJ1699" s="43"/>
      <c r="BK1699" s="43"/>
      <c r="BL1699" s="43"/>
      <c r="BM1699" s="43"/>
      <c r="BN1699" s="43"/>
      <c r="BO1699" s="43"/>
      <c r="BP1699" s="43"/>
      <c r="BQ1699" s="43"/>
    </row>
    <row r="1700" spans="1:69">
      <c r="A1700" s="113" t="s">
        <v>633</v>
      </c>
      <c r="B1700" s="38" t="s">
        <v>634</v>
      </c>
      <c r="C1700" s="100" t="s">
        <v>552</v>
      </c>
      <c r="D1700" s="85">
        <f t="shared" si="2290"/>
        <v>592.417061611374</v>
      </c>
      <c r="E1700" s="40">
        <v>422</v>
      </c>
      <c r="F1700" s="40">
        <v>418</v>
      </c>
      <c r="G1700" s="101">
        <v>0</v>
      </c>
      <c r="H1700" s="102">
        <f t="shared" ref="H1700" si="2341">(F1700-E1700)*D1700</f>
        <v>-2369.6682464455</v>
      </c>
      <c r="I1700" s="66">
        <v>0</v>
      </c>
      <c r="J1700" s="67">
        <f t="shared" si="2287"/>
        <v>-2369.6682464455</v>
      </c>
      <c r="K1700" s="103"/>
      <c r="L1700" s="43"/>
      <c r="M1700" s="43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  <c r="BK1700" s="43"/>
      <c r="BL1700" s="43"/>
      <c r="BM1700" s="43"/>
      <c r="BN1700" s="43"/>
      <c r="BO1700" s="43"/>
      <c r="BP1700" s="43"/>
      <c r="BQ1700" s="43"/>
    </row>
    <row r="1701" spans="1:69">
      <c r="A1701" s="113" t="s">
        <v>633</v>
      </c>
      <c r="B1701" s="38" t="s">
        <v>383</v>
      </c>
      <c r="C1701" s="100" t="s">
        <v>552</v>
      </c>
      <c r="D1701" s="85">
        <f t="shared" si="2290"/>
        <v>635.324015247776</v>
      </c>
      <c r="E1701" s="40">
        <v>393.5</v>
      </c>
      <c r="F1701" s="40">
        <v>389</v>
      </c>
      <c r="G1701" s="101">
        <v>0</v>
      </c>
      <c r="H1701" s="102">
        <f t="shared" ref="H1701" si="2342">(F1701-E1701)*D1701</f>
        <v>-2858.95806861499</v>
      </c>
      <c r="I1701" s="66">
        <v>0</v>
      </c>
      <c r="J1701" s="67">
        <f t="shared" si="2287"/>
        <v>-2858.95806861499</v>
      </c>
      <c r="K1701" s="103"/>
      <c r="L1701" s="43"/>
      <c r="M1701" s="43"/>
      <c r="N1701" s="43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  <c r="BK1701" s="43"/>
      <c r="BL1701" s="43"/>
      <c r="BM1701" s="43"/>
      <c r="BN1701" s="43"/>
      <c r="BO1701" s="43"/>
      <c r="BP1701" s="43"/>
      <c r="BQ1701" s="43"/>
    </row>
    <row r="1702" spans="1:69">
      <c r="A1702" s="113" t="s">
        <v>635</v>
      </c>
      <c r="B1702" s="38" t="s">
        <v>636</v>
      </c>
      <c r="C1702" s="100" t="s">
        <v>552</v>
      </c>
      <c r="D1702" s="85">
        <f t="shared" si="2290"/>
        <v>2645.50264550265</v>
      </c>
      <c r="E1702" s="40">
        <v>94.5</v>
      </c>
      <c r="F1702" s="40">
        <v>96</v>
      </c>
      <c r="G1702" s="101">
        <v>0</v>
      </c>
      <c r="H1702" s="102">
        <f t="shared" ref="H1702" si="2343">(F1702-E1702)*D1702</f>
        <v>3968.25396825397</v>
      </c>
      <c r="I1702" s="66">
        <v>0</v>
      </c>
      <c r="J1702" s="67">
        <f t="shared" si="2287"/>
        <v>3968.25396825397</v>
      </c>
      <c r="K1702" s="103"/>
      <c r="L1702" s="43"/>
      <c r="M1702" s="43"/>
      <c r="N1702" s="43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  <c r="BI1702" s="43"/>
      <c r="BJ1702" s="43"/>
      <c r="BK1702" s="43"/>
      <c r="BL1702" s="43"/>
      <c r="BM1702" s="43"/>
      <c r="BN1702" s="43"/>
      <c r="BO1702" s="43"/>
      <c r="BP1702" s="43"/>
      <c r="BQ1702" s="43"/>
    </row>
    <row r="1703" spans="1:69">
      <c r="A1703" s="113" t="s">
        <v>635</v>
      </c>
      <c r="B1703" s="38" t="s">
        <v>632</v>
      </c>
      <c r="C1703" s="100" t="s">
        <v>552</v>
      </c>
      <c r="D1703" s="85">
        <f t="shared" si="2290"/>
        <v>657.894736842105</v>
      </c>
      <c r="E1703" s="40">
        <v>380</v>
      </c>
      <c r="F1703" s="40">
        <v>385</v>
      </c>
      <c r="G1703" s="101">
        <v>390</v>
      </c>
      <c r="H1703" s="102">
        <f t="shared" ref="H1703" si="2344">(F1703-E1703)*D1703</f>
        <v>3289.47368421053</v>
      </c>
      <c r="I1703" s="66">
        <f>(G1703-F1703)*D1703</f>
        <v>3289.47368421053</v>
      </c>
      <c r="J1703" s="67">
        <f t="shared" si="2287"/>
        <v>6578.94736842105</v>
      </c>
      <c r="K1703" s="103"/>
      <c r="L1703" s="43"/>
      <c r="M1703" s="43"/>
      <c r="N1703" s="43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  <c r="BI1703" s="43"/>
      <c r="BJ1703" s="43"/>
      <c r="BK1703" s="43"/>
      <c r="BL1703" s="43"/>
      <c r="BM1703" s="43"/>
      <c r="BN1703" s="43"/>
      <c r="BO1703" s="43"/>
      <c r="BP1703" s="43"/>
      <c r="BQ1703" s="43"/>
    </row>
    <row r="1704" spans="1:69">
      <c r="A1704" s="113" t="s">
        <v>637</v>
      </c>
      <c r="B1704" s="38" t="s">
        <v>638</v>
      </c>
      <c r="C1704" s="100" t="s">
        <v>552</v>
      </c>
      <c r="D1704" s="85">
        <f t="shared" si="2290"/>
        <v>989.707046714173</v>
      </c>
      <c r="E1704" s="40">
        <v>252.6</v>
      </c>
      <c r="F1704" s="40">
        <v>255</v>
      </c>
      <c r="G1704" s="101">
        <v>258</v>
      </c>
      <c r="H1704" s="102">
        <f t="shared" ref="H1704" si="2345">(F1704-E1704)*D1704</f>
        <v>2375.29691211402</v>
      </c>
      <c r="I1704" s="66">
        <f>(G1704-F1704)*D1704</f>
        <v>2969.12114014252</v>
      </c>
      <c r="J1704" s="67">
        <f t="shared" si="2287"/>
        <v>5344.41805225654</v>
      </c>
      <c r="K1704" s="103"/>
      <c r="L1704" s="43"/>
      <c r="M1704" s="43"/>
      <c r="N1704" s="43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  <c r="BI1704" s="43"/>
      <c r="BJ1704" s="43"/>
      <c r="BK1704" s="43"/>
      <c r="BL1704" s="43"/>
      <c r="BM1704" s="43"/>
      <c r="BN1704" s="43"/>
      <c r="BO1704" s="43"/>
      <c r="BP1704" s="43"/>
      <c r="BQ1704" s="43"/>
    </row>
    <row r="1705" spans="1:69">
      <c r="A1705" s="113" t="s">
        <v>639</v>
      </c>
      <c r="B1705" s="38" t="s">
        <v>569</v>
      </c>
      <c r="C1705" s="100" t="s">
        <v>552</v>
      </c>
      <c r="D1705" s="85">
        <f t="shared" si="2290"/>
        <v>67.2043010752688</v>
      </c>
      <c r="E1705" s="40">
        <v>3720</v>
      </c>
      <c r="F1705" s="40">
        <v>3744</v>
      </c>
      <c r="G1705" s="101">
        <v>0</v>
      </c>
      <c r="H1705" s="102">
        <f t="shared" ref="H1705" si="2346">(F1705-E1705)*D1705</f>
        <v>1612.90322580645</v>
      </c>
      <c r="I1705" s="66">
        <v>0</v>
      </c>
      <c r="J1705" s="67">
        <f t="shared" si="2287"/>
        <v>1612.90322580645</v>
      </c>
      <c r="K1705" s="103"/>
      <c r="L1705" s="43"/>
      <c r="M1705" s="43"/>
      <c r="N1705" s="43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  <c r="BI1705" s="43"/>
      <c r="BJ1705" s="43"/>
      <c r="BK1705" s="43"/>
      <c r="BL1705" s="43"/>
      <c r="BM1705" s="43"/>
      <c r="BN1705" s="43"/>
      <c r="BO1705" s="43"/>
      <c r="BP1705" s="43"/>
      <c r="BQ1705" s="43"/>
    </row>
    <row r="1706" spans="1:69">
      <c r="A1706" s="113" t="s">
        <v>640</v>
      </c>
      <c r="B1706" s="38" t="s">
        <v>92</v>
      </c>
      <c r="C1706" s="100" t="s">
        <v>552</v>
      </c>
      <c r="D1706" s="85">
        <f t="shared" si="2290"/>
        <v>657.894736842105</v>
      </c>
      <c r="E1706" s="40">
        <v>380</v>
      </c>
      <c r="F1706" s="40">
        <v>383</v>
      </c>
      <c r="G1706" s="101">
        <v>0</v>
      </c>
      <c r="H1706" s="102">
        <f t="shared" ref="H1706" si="2347">(F1706-E1706)*D1706</f>
        <v>1973.68421052632</v>
      </c>
      <c r="I1706" s="66">
        <v>0</v>
      </c>
      <c r="J1706" s="67">
        <f t="shared" si="2287"/>
        <v>1973.68421052632</v>
      </c>
      <c r="K1706" s="103"/>
      <c r="L1706" s="43"/>
      <c r="M1706" s="43"/>
      <c r="N1706" s="43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  <c r="BI1706" s="43"/>
      <c r="BJ1706" s="43"/>
      <c r="BK1706" s="43"/>
      <c r="BL1706" s="43"/>
      <c r="BM1706" s="43"/>
      <c r="BN1706" s="43"/>
      <c r="BO1706" s="43"/>
      <c r="BP1706" s="43"/>
      <c r="BQ1706" s="43"/>
    </row>
    <row r="1707" spans="1:69">
      <c r="A1707" s="113" t="s">
        <v>641</v>
      </c>
      <c r="B1707" s="38" t="s">
        <v>642</v>
      </c>
      <c r="C1707" s="100" t="s">
        <v>552</v>
      </c>
      <c r="D1707" s="85">
        <f t="shared" si="2290"/>
        <v>294.117647058824</v>
      </c>
      <c r="E1707" s="40">
        <v>850</v>
      </c>
      <c r="F1707" s="40">
        <v>840</v>
      </c>
      <c r="G1707" s="101">
        <v>0</v>
      </c>
      <c r="H1707" s="66">
        <f>(E1707-F1707)*D1707</f>
        <v>2941.17647058824</v>
      </c>
      <c r="I1707" s="66">
        <v>0</v>
      </c>
      <c r="J1707" s="67">
        <f t="shared" si="2287"/>
        <v>2941.17647058824</v>
      </c>
      <c r="K1707" s="103"/>
      <c r="L1707" s="43"/>
      <c r="M1707" s="43"/>
      <c r="N1707" s="43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  <c r="BI1707" s="43"/>
      <c r="BJ1707" s="43"/>
      <c r="BK1707" s="43"/>
      <c r="BL1707" s="43"/>
      <c r="BM1707" s="43"/>
      <c r="BN1707" s="43"/>
      <c r="BO1707" s="43"/>
      <c r="BP1707" s="43"/>
      <c r="BQ1707" s="43"/>
    </row>
    <row r="1708" spans="1:69">
      <c r="A1708" s="113" t="s">
        <v>643</v>
      </c>
      <c r="B1708" s="38" t="s">
        <v>51</v>
      </c>
      <c r="C1708" s="100" t="s">
        <v>552</v>
      </c>
      <c r="D1708" s="85">
        <f t="shared" si="2290"/>
        <v>422.297297297297</v>
      </c>
      <c r="E1708" s="40">
        <v>592</v>
      </c>
      <c r="F1708" s="40">
        <v>602</v>
      </c>
      <c r="G1708" s="101">
        <v>0</v>
      </c>
      <c r="H1708" s="102">
        <f t="shared" ref="H1708" si="2348">(F1708-E1708)*D1708</f>
        <v>4222.97297297297</v>
      </c>
      <c r="I1708" s="66">
        <v>0</v>
      </c>
      <c r="J1708" s="67">
        <f t="shared" si="2287"/>
        <v>4222.97297297297</v>
      </c>
      <c r="K1708" s="103"/>
      <c r="L1708" s="43"/>
      <c r="M1708" s="43"/>
      <c r="N1708" s="43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  <c r="BI1708" s="43"/>
      <c r="BJ1708" s="43"/>
      <c r="BK1708" s="43"/>
      <c r="BL1708" s="43"/>
      <c r="BM1708" s="43"/>
      <c r="BN1708" s="43"/>
      <c r="BO1708" s="43"/>
      <c r="BP1708" s="43"/>
      <c r="BQ1708" s="43"/>
    </row>
    <row r="1709" spans="1:69">
      <c r="A1709" s="113" t="s">
        <v>644</v>
      </c>
      <c r="B1709" s="38" t="s">
        <v>645</v>
      </c>
      <c r="C1709" s="100" t="s">
        <v>552</v>
      </c>
      <c r="D1709" s="85">
        <f t="shared" si="2290"/>
        <v>52.0833333333333</v>
      </c>
      <c r="E1709" s="40">
        <v>4800</v>
      </c>
      <c r="F1709" s="40">
        <v>4835</v>
      </c>
      <c r="G1709" s="101">
        <v>4883</v>
      </c>
      <c r="H1709" s="102">
        <f t="shared" ref="H1709" si="2349">(F1709-E1709)*D1709</f>
        <v>1822.91666666667</v>
      </c>
      <c r="I1709" s="66">
        <f>(G1709-F1709)*D1709</f>
        <v>2500</v>
      </c>
      <c r="J1709" s="67">
        <f t="shared" si="2287"/>
        <v>4322.91666666667</v>
      </c>
      <c r="K1709" s="103"/>
      <c r="L1709" s="43"/>
      <c r="M1709" s="43"/>
      <c r="N1709" s="43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3"/>
      <c r="BF1709" s="43"/>
      <c r="BG1709" s="43"/>
      <c r="BH1709" s="43"/>
      <c r="BI1709" s="43"/>
      <c r="BJ1709" s="43"/>
      <c r="BK1709" s="43"/>
      <c r="BL1709" s="43"/>
      <c r="BM1709" s="43"/>
      <c r="BN1709" s="43"/>
      <c r="BO1709" s="43"/>
      <c r="BP1709" s="43"/>
      <c r="BQ1709" s="43"/>
    </row>
    <row r="1710" spans="1:69">
      <c r="A1710" s="113" t="s">
        <v>644</v>
      </c>
      <c r="B1710" s="38" t="s">
        <v>646</v>
      </c>
      <c r="C1710" s="100" t="s">
        <v>552</v>
      </c>
      <c r="D1710" s="85">
        <f t="shared" si="2290"/>
        <v>108.178277801817</v>
      </c>
      <c r="E1710" s="40">
        <v>2311</v>
      </c>
      <c r="F1710" s="40">
        <v>2333</v>
      </c>
      <c r="G1710" s="101">
        <v>0</v>
      </c>
      <c r="H1710" s="102">
        <f t="shared" ref="H1710" si="2350">(F1710-E1710)*D1710</f>
        <v>2379.92211163998</v>
      </c>
      <c r="I1710" s="66">
        <v>0</v>
      </c>
      <c r="J1710" s="67">
        <f t="shared" ref="J1710:J1773" si="2351">I1710+H1710</f>
        <v>2379.92211163998</v>
      </c>
      <c r="K1710" s="103"/>
      <c r="L1710" s="43"/>
      <c r="M1710" s="43"/>
      <c r="N1710" s="43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3"/>
      <c r="BF1710" s="43"/>
      <c r="BG1710" s="43"/>
      <c r="BH1710" s="43"/>
      <c r="BI1710" s="43"/>
      <c r="BJ1710" s="43"/>
      <c r="BK1710" s="43"/>
      <c r="BL1710" s="43"/>
      <c r="BM1710" s="43"/>
      <c r="BN1710" s="43"/>
      <c r="BO1710" s="43"/>
      <c r="BP1710" s="43"/>
      <c r="BQ1710" s="43"/>
    </row>
    <row r="1711" spans="1:69">
      <c r="A1711" s="113" t="s">
        <v>647</v>
      </c>
      <c r="B1711" s="38" t="s">
        <v>648</v>
      </c>
      <c r="C1711" s="100" t="s">
        <v>477</v>
      </c>
      <c r="D1711" s="85">
        <f t="shared" si="2290"/>
        <v>216.450216450216</v>
      </c>
      <c r="E1711" s="40">
        <v>1155</v>
      </c>
      <c r="F1711" s="40">
        <v>1145</v>
      </c>
      <c r="G1711" s="101">
        <v>0</v>
      </c>
      <c r="H1711" s="66">
        <f>(E1711-F1711)*D1711</f>
        <v>2164.50216450216</v>
      </c>
      <c r="I1711" s="66">
        <v>0</v>
      </c>
      <c r="J1711" s="67">
        <f t="shared" si="2351"/>
        <v>2164.50216450216</v>
      </c>
      <c r="K1711" s="103"/>
      <c r="L1711" s="43"/>
      <c r="M1711" s="43"/>
      <c r="N1711" s="43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3"/>
      <c r="BF1711" s="43"/>
      <c r="BG1711" s="43"/>
      <c r="BH1711" s="43"/>
      <c r="BI1711" s="43"/>
      <c r="BJ1711" s="43"/>
      <c r="BK1711" s="43"/>
      <c r="BL1711" s="43"/>
      <c r="BM1711" s="43"/>
      <c r="BN1711" s="43"/>
      <c r="BO1711" s="43"/>
      <c r="BP1711" s="43"/>
      <c r="BQ1711" s="43"/>
    </row>
    <row r="1712" spans="1:69">
      <c r="A1712" s="113" t="s">
        <v>649</v>
      </c>
      <c r="B1712" s="38" t="s">
        <v>650</v>
      </c>
      <c r="C1712" s="80" t="s">
        <v>552</v>
      </c>
      <c r="D1712" s="85">
        <f t="shared" si="2290"/>
        <v>220.653133274492</v>
      </c>
      <c r="E1712" s="40">
        <v>1133</v>
      </c>
      <c r="F1712" s="40">
        <v>1111.1</v>
      </c>
      <c r="G1712" s="101">
        <v>501</v>
      </c>
      <c r="H1712" s="102">
        <f t="shared" ref="H1712" si="2352">(F1712-E1712)*D1712</f>
        <v>-4832.30361871141</v>
      </c>
      <c r="I1712" s="66">
        <v>0</v>
      </c>
      <c r="J1712" s="67">
        <f t="shared" si="2351"/>
        <v>-4832.30361871141</v>
      </c>
      <c r="K1712" s="103"/>
      <c r="L1712" s="43"/>
      <c r="M1712" s="43"/>
      <c r="N1712" s="43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3"/>
      <c r="BF1712" s="43"/>
      <c r="BG1712" s="43"/>
      <c r="BH1712" s="43"/>
      <c r="BI1712" s="43"/>
      <c r="BJ1712" s="43"/>
      <c r="BK1712" s="43"/>
      <c r="BL1712" s="43"/>
      <c r="BM1712" s="43"/>
      <c r="BN1712" s="43"/>
      <c r="BO1712" s="43"/>
      <c r="BP1712" s="43"/>
      <c r="BQ1712" s="43"/>
    </row>
    <row r="1713" spans="1:69">
      <c r="A1713" s="113" t="s">
        <v>649</v>
      </c>
      <c r="B1713" s="38" t="s">
        <v>168</v>
      </c>
      <c r="C1713" s="80" t="s">
        <v>552</v>
      </c>
      <c r="D1713" s="85">
        <f t="shared" ref="D1713:D1776" si="2353">250000/E1713</f>
        <v>512.085210979107</v>
      </c>
      <c r="E1713" s="40">
        <v>488.2</v>
      </c>
      <c r="F1713" s="40">
        <v>493</v>
      </c>
      <c r="G1713" s="101">
        <v>501</v>
      </c>
      <c r="H1713" s="102">
        <f t="shared" ref="H1713" si="2354">(F1713-E1713)*D1713</f>
        <v>2458.00901269972</v>
      </c>
      <c r="I1713" s="66">
        <f>(G1713-F1713)*D1713</f>
        <v>4096.68168783286</v>
      </c>
      <c r="J1713" s="67">
        <f t="shared" si="2351"/>
        <v>6554.69070053257</v>
      </c>
      <c r="K1713" s="103"/>
      <c r="L1713" s="43"/>
      <c r="M1713" s="43"/>
      <c r="N1713" s="43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3"/>
      <c r="BF1713" s="43"/>
      <c r="BG1713" s="43"/>
      <c r="BH1713" s="43"/>
      <c r="BI1713" s="43"/>
      <c r="BJ1713" s="43"/>
      <c r="BK1713" s="43"/>
      <c r="BL1713" s="43"/>
      <c r="BM1713" s="43"/>
      <c r="BN1713" s="43"/>
      <c r="BO1713" s="43"/>
      <c r="BP1713" s="43"/>
      <c r="BQ1713" s="43"/>
    </row>
    <row r="1714" spans="1:69">
      <c r="A1714" s="113" t="s">
        <v>651</v>
      </c>
      <c r="B1714" s="38" t="s">
        <v>652</v>
      </c>
      <c r="C1714" s="80" t="s">
        <v>552</v>
      </c>
      <c r="D1714" s="85">
        <f t="shared" si="2353"/>
        <v>335.120643431635</v>
      </c>
      <c r="E1714" s="40">
        <v>746</v>
      </c>
      <c r="F1714" s="40">
        <v>755</v>
      </c>
      <c r="G1714" s="101">
        <v>765</v>
      </c>
      <c r="H1714" s="102">
        <f t="shared" ref="H1714" si="2355">(F1714-E1714)*D1714</f>
        <v>3016.08579088472</v>
      </c>
      <c r="I1714" s="66">
        <f>(G1714-F1714)*D1714</f>
        <v>3351.20643431635</v>
      </c>
      <c r="J1714" s="67">
        <f t="shared" si="2351"/>
        <v>6367.29222520107</v>
      </c>
      <c r="K1714" s="103"/>
      <c r="L1714" s="43"/>
      <c r="M1714" s="43"/>
      <c r="N1714" s="43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3"/>
      <c r="BF1714" s="43"/>
      <c r="BG1714" s="43"/>
      <c r="BH1714" s="43"/>
      <c r="BI1714" s="43"/>
      <c r="BJ1714" s="43"/>
      <c r="BK1714" s="43"/>
      <c r="BL1714" s="43"/>
      <c r="BM1714" s="43"/>
      <c r="BN1714" s="43"/>
      <c r="BO1714" s="43"/>
      <c r="BP1714" s="43"/>
      <c r="BQ1714" s="43"/>
    </row>
    <row r="1715" spans="1:69">
      <c r="A1715" s="113" t="s">
        <v>653</v>
      </c>
      <c r="B1715" s="38" t="s">
        <v>654</v>
      </c>
      <c r="C1715" s="80" t="s">
        <v>552</v>
      </c>
      <c r="D1715" s="85">
        <f t="shared" si="2353"/>
        <v>570.776255707763</v>
      </c>
      <c r="E1715" s="40">
        <v>438</v>
      </c>
      <c r="F1715" s="40">
        <v>433</v>
      </c>
      <c r="G1715" s="101">
        <v>0</v>
      </c>
      <c r="H1715" s="102">
        <f t="shared" ref="H1715" si="2356">(F1715-E1715)*D1715</f>
        <v>-2853.88127853881</v>
      </c>
      <c r="I1715" s="66">
        <v>0</v>
      </c>
      <c r="J1715" s="67">
        <f t="shared" si="2351"/>
        <v>-2853.88127853881</v>
      </c>
      <c r="K1715" s="103"/>
      <c r="L1715" s="43"/>
      <c r="M1715" s="43"/>
      <c r="N1715" s="43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3"/>
      <c r="BF1715" s="43"/>
      <c r="BG1715" s="43"/>
      <c r="BH1715" s="43"/>
      <c r="BI1715" s="43"/>
      <c r="BJ1715" s="43"/>
      <c r="BK1715" s="43"/>
      <c r="BL1715" s="43"/>
      <c r="BM1715" s="43"/>
      <c r="BN1715" s="43"/>
      <c r="BO1715" s="43"/>
      <c r="BP1715" s="43"/>
      <c r="BQ1715" s="43"/>
    </row>
    <row r="1716" spans="1:69">
      <c r="A1716" s="113" t="s">
        <v>653</v>
      </c>
      <c r="B1716" s="38" t="s">
        <v>638</v>
      </c>
      <c r="C1716" s="80" t="s">
        <v>552</v>
      </c>
      <c r="D1716" s="85">
        <f t="shared" si="2353"/>
        <v>1179.24528301887</v>
      </c>
      <c r="E1716" s="40">
        <v>212</v>
      </c>
      <c r="F1716" s="40">
        <v>215</v>
      </c>
      <c r="G1716" s="101">
        <v>218</v>
      </c>
      <c r="H1716" s="102">
        <f t="shared" ref="H1716" si="2357">(F1716-E1716)*D1716</f>
        <v>3537.7358490566</v>
      </c>
      <c r="I1716" s="66">
        <f>(G1716-F1716)*D1716</f>
        <v>3537.7358490566</v>
      </c>
      <c r="J1716" s="67">
        <f t="shared" si="2351"/>
        <v>7075.47169811321</v>
      </c>
      <c r="K1716" s="103"/>
      <c r="L1716" s="43"/>
      <c r="M1716" s="43"/>
      <c r="N1716" s="43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3"/>
      <c r="BF1716" s="43"/>
      <c r="BG1716" s="43"/>
      <c r="BH1716" s="43"/>
      <c r="BI1716" s="43"/>
      <c r="BJ1716" s="43"/>
      <c r="BK1716" s="43"/>
      <c r="BL1716" s="43"/>
      <c r="BM1716" s="43"/>
      <c r="BN1716" s="43"/>
      <c r="BO1716" s="43"/>
      <c r="BP1716" s="43"/>
      <c r="BQ1716" s="43"/>
    </row>
    <row r="1717" spans="1:69">
      <c r="A1717" s="113" t="s">
        <v>653</v>
      </c>
      <c r="B1717" s="38" t="s">
        <v>655</v>
      </c>
      <c r="C1717" s="80" t="s">
        <v>552</v>
      </c>
      <c r="D1717" s="85">
        <f t="shared" si="2353"/>
        <v>704.225352112676</v>
      </c>
      <c r="E1717" s="40">
        <v>355</v>
      </c>
      <c r="F1717" s="40">
        <v>360</v>
      </c>
      <c r="G1717" s="101">
        <v>365</v>
      </c>
      <c r="H1717" s="102">
        <f t="shared" ref="H1717" si="2358">(F1717-E1717)*D1717</f>
        <v>3521.12676056338</v>
      </c>
      <c r="I1717" s="66">
        <f>(G1717-F1717)*D1717</f>
        <v>3521.12676056338</v>
      </c>
      <c r="J1717" s="67">
        <f t="shared" si="2351"/>
        <v>7042.25352112676</v>
      </c>
      <c r="K1717" s="103"/>
      <c r="L1717" s="43"/>
      <c r="M1717" s="43"/>
      <c r="N1717" s="43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3"/>
      <c r="BF1717" s="43"/>
      <c r="BG1717" s="43"/>
      <c r="BH1717" s="43"/>
      <c r="BI1717" s="43"/>
      <c r="BJ1717" s="43"/>
      <c r="BK1717" s="43"/>
      <c r="BL1717" s="43"/>
      <c r="BM1717" s="43"/>
      <c r="BN1717" s="43"/>
      <c r="BO1717" s="43"/>
      <c r="BP1717" s="43"/>
      <c r="BQ1717" s="43"/>
    </row>
    <row r="1718" spans="1:69">
      <c r="A1718" s="113" t="s">
        <v>656</v>
      </c>
      <c r="B1718" s="38" t="s">
        <v>51</v>
      </c>
      <c r="C1718" s="100" t="s">
        <v>477</v>
      </c>
      <c r="D1718" s="85">
        <f t="shared" si="2353"/>
        <v>358.166189111748</v>
      </c>
      <c r="E1718" s="40">
        <v>698</v>
      </c>
      <c r="F1718" s="63">
        <v>688</v>
      </c>
      <c r="G1718" s="101">
        <v>668</v>
      </c>
      <c r="H1718" s="66">
        <f>(E1718-F1718)*D1718</f>
        <v>3581.66189111748</v>
      </c>
      <c r="I1718" s="66">
        <f>(F1718-G1718)*D1718</f>
        <v>7163.32378223496</v>
      </c>
      <c r="J1718" s="67">
        <f t="shared" si="2351"/>
        <v>10744.9856733524</v>
      </c>
      <c r="K1718" s="103"/>
      <c r="L1718" s="43"/>
      <c r="M1718" s="43"/>
      <c r="N1718" s="43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3"/>
      <c r="BF1718" s="43"/>
      <c r="BG1718" s="43"/>
      <c r="BH1718" s="43"/>
      <c r="BI1718" s="43"/>
      <c r="BJ1718" s="43"/>
      <c r="BK1718" s="43"/>
      <c r="BL1718" s="43"/>
      <c r="BM1718" s="43"/>
      <c r="BN1718" s="43"/>
      <c r="BO1718" s="43"/>
      <c r="BP1718" s="43"/>
      <c r="BQ1718" s="43"/>
    </row>
    <row r="1719" spans="1:69">
      <c r="A1719" s="113" t="s">
        <v>656</v>
      </c>
      <c r="B1719" s="38" t="s">
        <v>51</v>
      </c>
      <c r="C1719" s="80" t="s">
        <v>552</v>
      </c>
      <c r="D1719" s="85">
        <f t="shared" si="2353"/>
        <v>358.166189111748</v>
      </c>
      <c r="E1719" s="40">
        <v>698</v>
      </c>
      <c r="F1719" s="40">
        <v>706</v>
      </c>
      <c r="G1719" s="101">
        <v>715</v>
      </c>
      <c r="H1719" s="102">
        <f t="shared" ref="H1719" si="2359">(F1719-E1719)*D1719</f>
        <v>2865.32951289398</v>
      </c>
      <c r="I1719" s="66">
        <f>(G1719-F1719)*D1719</f>
        <v>3223.49570200573</v>
      </c>
      <c r="J1719" s="67">
        <f t="shared" si="2351"/>
        <v>6088.82521489971</v>
      </c>
      <c r="K1719" s="103"/>
      <c r="L1719" s="43"/>
      <c r="M1719" s="43"/>
      <c r="N1719" s="43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3"/>
      <c r="BF1719" s="43"/>
      <c r="BG1719" s="43"/>
      <c r="BH1719" s="43"/>
      <c r="BI1719" s="43"/>
      <c r="BJ1719" s="43"/>
      <c r="BK1719" s="43"/>
      <c r="BL1719" s="43"/>
      <c r="BM1719" s="43"/>
      <c r="BN1719" s="43"/>
      <c r="BO1719" s="43"/>
      <c r="BP1719" s="43"/>
      <c r="BQ1719" s="43"/>
    </row>
    <row r="1720" spans="1:69">
      <c r="A1720" s="113" t="s">
        <v>657</v>
      </c>
      <c r="B1720" s="38" t="s">
        <v>102</v>
      </c>
      <c r="C1720" s="80" t="s">
        <v>552</v>
      </c>
      <c r="D1720" s="85">
        <f t="shared" si="2353"/>
        <v>283.913463176424</v>
      </c>
      <c r="E1720" s="40">
        <v>880.55</v>
      </c>
      <c r="F1720" s="40">
        <v>888</v>
      </c>
      <c r="G1720" s="101">
        <v>901</v>
      </c>
      <c r="H1720" s="102">
        <f t="shared" ref="H1720:H1726" si="2360">(F1720-E1720)*D1720</f>
        <v>2115.15530066437</v>
      </c>
      <c r="I1720" s="66">
        <f>(G1720-F1720)*D1720</f>
        <v>3690.87502129351</v>
      </c>
      <c r="J1720" s="67">
        <f t="shared" si="2351"/>
        <v>5806.03032195788</v>
      </c>
      <c r="K1720" s="103"/>
      <c r="L1720" s="43"/>
      <c r="M1720" s="43"/>
      <c r="N1720" s="43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3"/>
      <c r="BF1720" s="43"/>
      <c r="BG1720" s="43"/>
      <c r="BH1720" s="43"/>
      <c r="BI1720" s="43"/>
      <c r="BJ1720" s="43"/>
      <c r="BK1720" s="43"/>
      <c r="BL1720" s="43"/>
      <c r="BM1720" s="43"/>
      <c r="BN1720" s="43"/>
      <c r="BO1720" s="43"/>
      <c r="BP1720" s="43"/>
      <c r="BQ1720" s="43"/>
    </row>
    <row r="1721" spans="1:69">
      <c r="A1721" s="113" t="s">
        <v>657</v>
      </c>
      <c r="B1721" s="38" t="s">
        <v>658</v>
      </c>
      <c r="C1721" s="80" t="s">
        <v>552</v>
      </c>
      <c r="D1721" s="85">
        <f t="shared" si="2353"/>
        <v>321.957501609788</v>
      </c>
      <c r="E1721" s="40">
        <v>776.5</v>
      </c>
      <c r="F1721" s="40">
        <v>762</v>
      </c>
      <c r="G1721" s="101">
        <v>0</v>
      </c>
      <c r="H1721" s="102">
        <f t="shared" si="2360"/>
        <v>-4668.38377334192</v>
      </c>
      <c r="I1721" s="66">
        <v>0</v>
      </c>
      <c r="J1721" s="67">
        <f t="shared" si="2351"/>
        <v>-4668.38377334192</v>
      </c>
      <c r="K1721" s="103"/>
      <c r="L1721" s="43"/>
      <c r="M1721" s="43"/>
      <c r="N1721" s="43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3"/>
      <c r="BF1721" s="43"/>
      <c r="BG1721" s="43"/>
      <c r="BH1721" s="43"/>
      <c r="BI1721" s="43"/>
      <c r="BJ1721" s="43"/>
      <c r="BK1721" s="43"/>
      <c r="BL1721" s="43"/>
      <c r="BM1721" s="43"/>
      <c r="BN1721" s="43"/>
      <c r="BO1721" s="43"/>
      <c r="BP1721" s="43"/>
      <c r="BQ1721" s="43"/>
    </row>
    <row r="1722" spans="1:69">
      <c r="A1722" s="113" t="s">
        <v>659</v>
      </c>
      <c r="B1722" s="38" t="s">
        <v>569</v>
      </c>
      <c r="C1722" s="80" t="s">
        <v>552</v>
      </c>
      <c r="D1722" s="85">
        <f t="shared" si="2353"/>
        <v>71.6332378223496</v>
      </c>
      <c r="E1722" s="40">
        <v>3490</v>
      </c>
      <c r="F1722" s="40">
        <v>3510</v>
      </c>
      <c r="G1722" s="101">
        <v>3535.5</v>
      </c>
      <c r="H1722" s="102">
        <f t="shared" si="2360"/>
        <v>1432.66475644699</v>
      </c>
      <c r="I1722" s="66">
        <f>(G1722-F1722)*D1722</f>
        <v>1826.64756446991</v>
      </c>
      <c r="J1722" s="67">
        <f t="shared" si="2351"/>
        <v>3259.31232091691</v>
      </c>
      <c r="K1722" s="103"/>
      <c r="L1722" s="43"/>
      <c r="M1722" s="43"/>
      <c r="N1722" s="43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3"/>
      <c r="BF1722" s="43"/>
      <c r="BG1722" s="43"/>
      <c r="BH1722" s="43"/>
      <c r="BI1722" s="43"/>
      <c r="BJ1722" s="43"/>
      <c r="BK1722" s="43"/>
      <c r="BL1722" s="43"/>
      <c r="BM1722" s="43"/>
      <c r="BN1722" s="43"/>
      <c r="BO1722" s="43"/>
      <c r="BP1722" s="43"/>
      <c r="BQ1722" s="43"/>
    </row>
    <row r="1723" spans="1:69">
      <c r="A1723" s="113" t="s">
        <v>660</v>
      </c>
      <c r="B1723" s="38" t="s">
        <v>198</v>
      </c>
      <c r="C1723" s="80" t="s">
        <v>552</v>
      </c>
      <c r="D1723" s="85">
        <f t="shared" si="2353"/>
        <v>561.797752808989</v>
      </c>
      <c r="E1723" s="40">
        <v>445</v>
      </c>
      <c r="F1723" s="40">
        <v>450</v>
      </c>
      <c r="G1723" s="101">
        <v>0</v>
      </c>
      <c r="H1723" s="102">
        <f t="shared" si="2360"/>
        <v>2808.98876404494</v>
      </c>
      <c r="I1723" s="66">
        <v>0</v>
      </c>
      <c r="J1723" s="67">
        <f t="shared" si="2351"/>
        <v>2808.98876404494</v>
      </c>
      <c r="K1723" s="103"/>
      <c r="L1723" s="43"/>
      <c r="M1723" s="43"/>
      <c r="N1723" s="43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3"/>
      <c r="BF1723" s="43"/>
      <c r="BG1723" s="43"/>
      <c r="BH1723" s="43"/>
      <c r="BI1723" s="43"/>
      <c r="BJ1723" s="43"/>
      <c r="BK1723" s="43"/>
      <c r="BL1723" s="43"/>
      <c r="BM1723" s="43"/>
      <c r="BN1723" s="43"/>
      <c r="BO1723" s="43"/>
      <c r="BP1723" s="43"/>
      <c r="BQ1723" s="43"/>
    </row>
    <row r="1724" spans="1:69">
      <c r="A1724" s="113" t="s">
        <v>660</v>
      </c>
      <c r="B1724" s="38" t="s">
        <v>102</v>
      </c>
      <c r="C1724" s="80" t="s">
        <v>552</v>
      </c>
      <c r="D1724" s="85">
        <f t="shared" si="2353"/>
        <v>314.465408805031</v>
      </c>
      <c r="E1724" s="40">
        <v>795</v>
      </c>
      <c r="F1724" s="40">
        <v>805</v>
      </c>
      <c r="G1724" s="101">
        <v>820</v>
      </c>
      <c r="H1724" s="102">
        <f t="shared" si="2360"/>
        <v>3144.65408805031</v>
      </c>
      <c r="I1724" s="66">
        <f>(G1724-F1724)*D1724</f>
        <v>4716.98113207547</v>
      </c>
      <c r="J1724" s="67">
        <f t="shared" si="2351"/>
        <v>7861.63522012579</v>
      </c>
      <c r="K1724" s="103"/>
      <c r="L1724" s="43"/>
      <c r="M1724" s="43"/>
      <c r="N1724" s="43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3"/>
      <c r="BF1724" s="43"/>
      <c r="BG1724" s="43"/>
      <c r="BH1724" s="43"/>
      <c r="BI1724" s="43"/>
      <c r="BJ1724" s="43"/>
      <c r="BK1724" s="43"/>
      <c r="BL1724" s="43"/>
      <c r="BM1724" s="43"/>
      <c r="BN1724" s="43"/>
      <c r="BO1724" s="43"/>
      <c r="BP1724" s="43"/>
      <c r="BQ1724" s="43"/>
    </row>
    <row r="1725" spans="1:69">
      <c r="A1725" s="113" t="s">
        <v>660</v>
      </c>
      <c r="B1725" s="38" t="s">
        <v>326</v>
      </c>
      <c r="C1725" s="80" t="s">
        <v>552</v>
      </c>
      <c r="D1725" s="85">
        <f t="shared" si="2353"/>
        <v>506.27784528149</v>
      </c>
      <c r="E1725" s="40">
        <v>493.8</v>
      </c>
      <c r="F1725" s="40">
        <v>485</v>
      </c>
      <c r="G1725" s="101">
        <v>565</v>
      </c>
      <c r="H1725" s="102">
        <f t="shared" si="2360"/>
        <v>-4455.24503847712</v>
      </c>
      <c r="I1725" s="66">
        <v>0</v>
      </c>
      <c r="J1725" s="67">
        <f t="shared" si="2351"/>
        <v>-4455.24503847712</v>
      </c>
      <c r="K1725" s="103"/>
      <c r="L1725" s="43"/>
      <c r="M1725" s="43"/>
      <c r="N1725" s="43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3"/>
      <c r="BF1725" s="43"/>
      <c r="BG1725" s="43"/>
      <c r="BH1725" s="43"/>
      <c r="BI1725" s="43"/>
      <c r="BJ1725" s="43"/>
      <c r="BK1725" s="43"/>
      <c r="BL1725" s="43"/>
      <c r="BM1725" s="43"/>
      <c r="BN1725" s="43"/>
      <c r="BO1725" s="43"/>
      <c r="BP1725" s="43"/>
      <c r="BQ1725" s="43"/>
    </row>
    <row r="1726" spans="1:69">
      <c r="A1726" s="113" t="s">
        <v>661</v>
      </c>
      <c r="B1726" s="38" t="s">
        <v>51</v>
      </c>
      <c r="C1726" s="80" t="s">
        <v>552</v>
      </c>
      <c r="D1726" s="85">
        <f t="shared" si="2353"/>
        <v>453.720508166969</v>
      </c>
      <c r="E1726" s="40">
        <v>551</v>
      </c>
      <c r="F1726" s="40">
        <v>555</v>
      </c>
      <c r="G1726" s="101">
        <v>565</v>
      </c>
      <c r="H1726" s="102">
        <f t="shared" si="2360"/>
        <v>1814.88203266788</v>
      </c>
      <c r="I1726" s="66">
        <f>(G1726-F1726)*D1726</f>
        <v>4537.20508166969</v>
      </c>
      <c r="J1726" s="67">
        <f t="shared" si="2351"/>
        <v>6352.08711433757</v>
      </c>
      <c r="K1726" s="103"/>
      <c r="L1726" s="43"/>
      <c r="M1726" s="43"/>
      <c r="N1726" s="43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3"/>
      <c r="BF1726" s="43"/>
      <c r="BG1726" s="43"/>
      <c r="BH1726" s="43"/>
      <c r="BI1726" s="43"/>
      <c r="BJ1726" s="43"/>
      <c r="BK1726" s="43"/>
      <c r="BL1726" s="43"/>
      <c r="BM1726" s="43"/>
      <c r="BN1726" s="43"/>
      <c r="BO1726" s="43"/>
      <c r="BP1726" s="43"/>
      <c r="BQ1726" s="43"/>
    </row>
    <row r="1727" spans="1:69">
      <c r="A1727" s="113" t="s">
        <v>661</v>
      </c>
      <c r="B1727" s="38" t="s">
        <v>662</v>
      </c>
      <c r="C1727" s="100" t="s">
        <v>552</v>
      </c>
      <c r="D1727" s="85">
        <f t="shared" si="2353"/>
        <v>263.157894736842</v>
      </c>
      <c r="E1727" s="40">
        <v>950</v>
      </c>
      <c r="F1727" s="40">
        <v>958</v>
      </c>
      <c r="G1727" s="101">
        <v>965</v>
      </c>
      <c r="H1727" s="102">
        <f t="shared" ref="H1727" si="2361">(F1727-E1727)*D1727</f>
        <v>2105.26315789474</v>
      </c>
      <c r="I1727" s="66">
        <f>(G1727-F1727)*D1727</f>
        <v>1842.10526315789</v>
      </c>
      <c r="J1727" s="67">
        <f t="shared" si="2351"/>
        <v>3947.36842105263</v>
      </c>
      <c r="K1727" s="103"/>
      <c r="L1727" s="43"/>
      <c r="M1727" s="43"/>
      <c r="N1727" s="43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3"/>
      <c r="BF1727" s="43"/>
      <c r="BG1727" s="43"/>
      <c r="BH1727" s="43"/>
      <c r="BI1727" s="43"/>
      <c r="BJ1727" s="43"/>
      <c r="BK1727" s="43"/>
      <c r="BL1727" s="43"/>
      <c r="BM1727" s="43"/>
      <c r="BN1727" s="43"/>
      <c r="BO1727" s="43"/>
      <c r="BP1727" s="43"/>
      <c r="BQ1727" s="43"/>
    </row>
    <row r="1728" spans="1:69">
      <c r="A1728" s="113" t="s">
        <v>663</v>
      </c>
      <c r="B1728" s="38" t="s">
        <v>664</v>
      </c>
      <c r="C1728" s="100" t="s">
        <v>552</v>
      </c>
      <c r="D1728" s="85">
        <f t="shared" si="2353"/>
        <v>348.918353105373</v>
      </c>
      <c r="E1728" s="40">
        <v>716.5</v>
      </c>
      <c r="F1728" s="40">
        <v>723</v>
      </c>
      <c r="G1728" s="101">
        <v>735</v>
      </c>
      <c r="H1728" s="102">
        <f t="shared" ref="H1728:H1730" si="2362">(F1728-E1728)*D1728</f>
        <v>2267.96929518493</v>
      </c>
      <c r="I1728" s="66">
        <f>(G1728-F1728)*D1728</f>
        <v>4187.02023726448</v>
      </c>
      <c r="J1728" s="67">
        <f t="shared" si="2351"/>
        <v>6454.98953244941</v>
      </c>
      <c r="K1728" s="103"/>
      <c r="L1728" s="43"/>
      <c r="M1728" s="43"/>
      <c r="N1728" s="43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3"/>
      <c r="BF1728" s="43"/>
      <c r="BG1728" s="43"/>
      <c r="BH1728" s="43"/>
      <c r="BI1728" s="43"/>
      <c r="BJ1728" s="43"/>
      <c r="BK1728" s="43"/>
      <c r="BL1728" s="43"/>
      <c r="BM1728" s="43"/>
      <c r="BN1728" s="43"/>
      <c r="BO1728" s="43"/>
      <c r="BP1728" s="43"/>
      <c r="BQ1728" s="43"/>
    </row>
    <row r="1729" spans="1:69">
      <c r="A1729" s="113" t="s">
        <v>665</v>
      </c>
      <c r="B1729" s="38" t="s">
        <v>205</v>
      </c>
      <c r="C1729" s="100" t="s">
        <v>552</v>
      </c>
      <c r="D1729" s="85">
        <f t="shared" si="2353"/>
        <v>493.583415597236</v>
      </c>
      <c r="E1729" s="40">
        <v>506.5</v>
      </c>
      <c r="F1729" s="40">
        <v>510</v>
      </c>
      <c r="G1729" s="101">
        <v>515</v>
      </c>
      <c r="H1729" s="102">
        <f t="shared" si="2362"/>
        <v>1727.54195459033</v>
      </c>
      <c r="I1729" s="66">
        <f>(G1729-F1729)*D1729</f>
        <v>2467.91707798618</v>
      </c>
      <c r="J1729" s="67">
        <f t="shared" si="2351"/>
        <v>4195.45903257651</v>
      </c>
      <c r="K1729" s="103"/>
      <c r="L1729" s="43"/>
      <c r="M1729" s="43"/>
      <c r="N1729" s="43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3"/>
      <c r="BF1729" s="43"/>
      <c r="BG1729" s="43"/>
      <c r="BH1729" s="43"/>
      <c r="BI1729" s="43"/>
      <c r="BJ1729" s="43"/>
      <c r="BK1729" s="43"/>
      <c r="BL1729" s="43"/>
      <c r="BM1729" s="43"/>
      <c r="BN1729" s="43"/>
      <c r="BO1729" s="43"/>
      <c r="BP1729" s="43"/>
      <c r="BQ1729" s="43"/>
    </row>
    <row r="1730" spans="1:69">
      <c r="A1730" s="113" t="s">
        <v>666</v>
      </c>
      <c r="B1730" s="38" t="s">
        <v>51</v>
      </c>
      <c r="C1730" s="100" t="s">
        <v>552</v>
      </c>
      <c r="D1730" s="85">
        <f t="shared" si="2353"/>
        <v>580.99000697188</v>
      </c>
      <c r="E1730" s="40">
        <v>430.3</v>
      </c>
      <c r="F1730" s="40">
        <v>435</v>
      </c>
      <c r="G1730" s="101">
        <v>438.8</v>
      </c>
      <c r="H1730" s="102">
        <f t="shared" si="2362"/>
        <v>2730.65303276783</v>
      </c>
      <c r="I1730" s="66">
        <f>(G1730-F1730)*D1730</f>
        <v>2207.76202649315</v>
      </c>
      <c r="J1730" s="67">
        <f t="shared" si="2351"/>
        <v>4938.41505926098</v>
      </c>
      <c r="K1730" s="103"/>
      <c r="L1730" s="43"/>
      <c r="M1730" s="43"/>
      <c r="N1730" s="43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3"/>
      <c r="BF1730" s="43"/>
      <c r="BG1730" s="43"/>
      <c r="BH1730" s="43"/>
      <c r="BI1730" s="43"/>
      <c r="BJ1730" s="43"/>
      <c r="BK1730" s="43"/>
      <c r="BL1730" s="43"/>
      <c r="BM1730" s="43"/>
      <c r="BN1730" s="43"/>
      <c r="BO1730" s="43"/>
      <c r="BP1730" s="43"/>
      <c r="BQ1730" s="43"/>
    </row>
    <row r="1731" spans="1:69">
      <c r="A1731" s="113" t="s">
        <v>666</v>
      </c>
      <c r="B1731" s="38" t="s">
        <v>667</v>
      </c>
      <c r="C1731" s="100" t="s">
        <v>552</v>
      </c>
      <c r="D1731" s="85">
        <f t="shared" si="2353"/>
        <v>2039.15171288744</v>
      </c>
      <c r="E1731" s="40">
        <v>122.6</v>
      </c>
      <c r="F1731" s="40">
        <v>124.9</v>
      </c>
      <c r="G1731" s="101">
        <v>0</v>
      </c>
      <c r="H1731" s="102">
        <f t="shared" ref="H1731" si="2363">(F1731-E1731)*D1731</f>
        <v>4690.04893964113</v>
      </c>
      <c r="I1731" s="66">
        <v>0</v>
      </c>
      <c r="J1731" s="67">
        <f t="shared" si="2351"/>
        <v>4690.04893964113</v>
      </c>
      <c r="K1731" s="103"/>
      <c r="L1731" s="43"/>
      <c r="M1731" s="43"/>
      <c r="N1731" s="43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3"/>
      <c r="BF1731" s="43"/>
      <c r="BG1731" s="43"/>
      <c r="BH1731" s="43"/>
      <c r="BI1731" s="43"/>
      <c r="BJ1731" s="43"/>
      <c r="BK1731" s="43"/>
      <c r="BL1731" s="43"/>
      <c r="BM1731" s="43"/>
      <c r="BN1731" s="43"/>
      <c r="BO1731" s="43"/>
      <c r="BP1731" s="43"/>
      <c r="BQ1731" s="43"/>
    </row>
    <row r="1732" spans="1:69">
      <c r="A1732" s="113" t="s">
        <v>666</v>
      </c>
      <c r="B1732" s="38" t="s">
        <v>469</v>
      </c>
      <c r="C1732" s="100" t="s">
        <v>552</v>
      </c>
      <c r="D1732" s="85">
        <f t="shared" si="2353"/>
        <v>779.787897691828</v>
      </c>
      <c r="E1732" s="40">
        <v>320.6</v>
      </c>
      <c r="F1732" s="40">
        <v>323</v>
      </c>
      <c r="G1732" s="101">
        <v>0</v>
      </c>
      <c r="H1732" s="102">
        <f t="shared" ref="H1732" si="2364">(F1732-E1732)*D1732</f>
        <v>1871.49095446037</v>
      </c>
      <c r="I1732" s="66">
        <v>0</v>
      </c>
      <c r="J1732" s="67">
        <f t="shared" si="2351"/>
        <v>1871.49095446037</v>
      </c>
      <c r="K1732" s="103"/>
      <c r="L1732" s="43"/>
      <c r="M1732" s="43"/>
      <c r="N1732" s="43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3"/>
      <c r="BF1732" s="43"/>
      <c r="BG1732" s="43"/>
      <c r="BH1732" s="43"/>
      <c r="BI1732" s="43"/>
      <c r="BJ1732" s="43"/>
      <c r="BK1732" s="43"/>
      <c r="BL1732" s="43"/>
      <c r="BM1732" s="43"/>
      <c r="BN1732" s="43"/>
      <c r="BO1732" s="43"/>
      <c r="BP1732" s="43"/>
      <c r="BQ1732" s="43"/>
    </row>
    <row r="1733" spans="1:69">
      <c r="A1733" s="113" t="s">
        <v>668</v>
      </c>
      <c r="B1733" s="38" t="s">
        <v>669</v>
      </c>
      <c r="C1733" s="100" t="s">
        <v>552</v>
      </c>
      <c r="D1733" s="85">
        <f t="shared" si="2353"/>
        <v>92.1760932084655</v>
      </c>
      <c r="E1733" s="40">
        <v>2712.2</v>
      </c>
      <c r="F1733" s="40">
        <v>2688</v>
      </c>
      <c r="G1733" s="101">
        <v>0</v>
      </c>
      <c r="H1733" s="102">
        <f t="shared" ref="H1733:H1734" si="2365">(F1733-E1733)*D1733</f>
        <v>-2230.66145564485</v>
      </c>
      <c r="I1733" s="66">
        <v>0</v>
      </c>
      <c r="J1733" s="67">
        <f t="shared" si="2351"/>
        <v>-2230.66145564485</v>
      </c>
      <c r="K1733" s="103"/>
      <c r="L1733" s="43"/>
      <c r="M1733" s="43"/>
      <c r="N1733" s="43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3"/>
      <c r="BF1733" s="43"/>
      <c r="BG1733" s="43"/>
      <c r="BH1733" s="43"/>
      <c r="BI1733" s="43"/>
      <c r="BJ1733" s="43"/>
      <c r="BK1733" s="43"/>
      <c r="BL1733" s="43"/>
      <c r="BM1733" s="43"/>
      <c r="BN1733" s="43"/>
      <c r="BO1733" s="43"/>
      <c r="BP1733" s="43"/>
      <c r="BQ1733" s="43"/>
    </row>
    <row r="1734" spans="1:69">
      <c r="A1734" s="113" t="s">
        <v>668</v>
      </c>
      <c r="B1734" s="38" t="s">
        <v>670</v>
      </c>
      <c r="C1734" s="100" t="s">
        <v>552</v>
      </c>
      <c r="D1734" s="85">
        <f t="shared" si="2353"/>
        <v>528.541226215645</v>
      </c>
      <c r="E1734" s="40">
        <v>473</v>
      </c>
      <c r="F1734" s="40">
        <v>476</v>
      </c>
      <c r="G1734" s="101">
        <v>0</v>
      </c>
      <c r="H1734" s="102">
        <f t="shared" si="2365"/>
        <v>1585.62367864693</v>
      </c>
      <c r="I1734" s="66">
        <v>0</v>
      </c>
      <c r="J1734" s="67">
        <f t="shared" si="2351"/>
        <v>1585.62367864693</v>
      </c>
      <c r="K1734" s="103"/>
      <c r="L1734" s="43"/>
      <c r="M1734" s="43"/>
      <c r="N1734" s="43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3"/>
      <c r="BF1734" s="43"/>
      <c r="BG1734" s="43"/>
      <c r="BH1734" s="43"/>
      <c r="BI1734" s="43"/>
      <c r="BJ1734" s="43"/>
      <c r="BK1734" s="43"/>
      <c r="BL1734" s="43"/>
      <c r="BM1734" s="43"/>
      <c r="BN1734" s="43"/>
      <c r="BO1734" s="43"/>
      <c r="BP1734" s="43"/>
      <c r="BQ1734" s="43"/>
    </row>
    <row r="1735" spans="1:69">
      <c r="A1735" s="113" t="s">
        <v>671</v>
      </c>
      <c r="B1735" s="38" t="s">
        <v>102</v>
      </c>
      <c r="C1735" s="100" t="s">
        <v>477</v>
      </c>
      <c r="D1735" s="85">
        <f t="shared" si="2353"/>
        <v>324.254215304799</v>
      </c>
      <c r="E1735" s="40">
        <v>771</v>
      </c>
      <c r="F1735" s="40">
        <v>765</v>
      </c>
      <c r="G1735" s="101">
        <v>0</v>
      </c>
      <c r="H1735" s="66">
        <f>(E1735-F1735)*D1735</f>
        <v>1945.52529182879</v>
      </c>
      <c r="I1735" s="66">
        <v>0</v>
      </c>
      <c r="J1735" s="67">
        <f t="shared" si="2351"/>
        <v>1945.52529182879</v>
      </c>
      <c r="K1735" s="103"/>
      <c r="L1735" s="43"/>
      <c r="M1735" s="43"/>
      <c r="N1735" s="43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3"/>
      <c r="BF1735" s="43"/>
      <c r="BG1735" s="43"/>
      <c r="BH1735" s="43"/>
      <c r="BI1735" s="43"/>
      <c r="BJ1735" s="43"/>
      <c r="BK1735" s="43"/>
      <c r="BL1735" s="43"/>
      <c r="BM1735" s="43"/>
      <c r="BN1735" s="43"/>
      <c r="BO1735" s="43"/>
      <c r="BP1735" s="43"/>
      <c r="BQ1735" s="43"/>
    </row>
    <row r="1736" spans="1:69">
      <c r="A1736" s="113" t="s">
        <v>671</v>
      </c>
      <c r="B1736" s="38" t="s">
        <v>295</v>
      </c>
      <c r="C1736" s="100" t="s">
        <v>552</v>
      </c>
      <c r="D1736" s="85">
        <f t="shared" si="2353"/>
        <v>2678.09319764328</v>
      </c>
      <c r="E1736" s="40">
        <v>93.35</v>
      </c>
      <c r="F1736" s="40">
        <v>95.6</v>
      </c>
      <c r="G1736" s="101">
        <v>0</v>
      </c>
      <c r="H1736" s="102">
        <f t="shared" ref="H1736" si="2366">(F1736-E1736)*D1736</f>
        <v>6025.70969469738</v>
      </c>
      <c r="I1736" s="66">
        <v>0</v>
      </c>
      <c r="J1736" s="67">
        <f t="shared" si="2351"/>
        <v>6025.70969469738</v>
      </c>
      <c r="K1736" s="103"/>
      <c r="L1736" s="43"/>
      <c r="M1736" s="43"/>
      <c r="N1736" s="43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3"/>
      <c r="BF1736" s="43"/>
      <c r="BG1736" s="43"/>
      <c r="BH1736" s="43"/>
      <c r="BI1736" s="43"/>
      <c r="BJ1736" s="43"/>
      <c r="BK1736" s="43"/>
      <c r="BL1736" s="43"/>
      <c r="BM1736" s="43"/>
      <c r="BN1736" s="43"/>
      <c r="BO1736" s="43"/>
      <c r="BP1736" s="43"/>
      <c r="BQ1736" s="43"/>
    </row>
    <row r="1737" spans="1:69">
      <c r="A1737" s="113" t="s">
        <v>672</v>
      </c>
      <c r="B1737" s="38" t="s">
        <v>511</v>
      </c>
      <c r="C1737" s="100" t="s">
        <v>552</v>
      </c>
      <c r="D1737" s="85">
        <f t="shared" si="2353"/>
        <v>739.644970414201</v>
      </c>
      <c r="E1737" s="40">
        <v>338</v>
      </c>
      <c r="F1737" s="40">
        <v>341</v>
      </c>
      <c r="G1737" s="101">
        <v>0</v>
      </c>
      <c r="H1737" s="102">
        <f t="shared" ref="H1737" si="2367">(F1737-E1737)*D1737</f>
        <v>2218.9349112426</v>
      </c>
      <c r="I1737" s="66">
        <v>0</v>
      </c>
      <c r="J1737" s="67">
        <f t="shared" si="2351"/>
        <v>2218.9349112426</v>
      </c>
      <c r="K1737" s="103"/>
      <c r="L1737" s="43"/>
      <c r="M1737" s="43"/>
      <c r="N1737" s="43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3"/>
      <c r="BF1737" s="43"/>
      <c r="BG1737" s="43"/>
      <c r="BH1737" s="43"/>
      <c r="BI1737" s="43"/>
      <c r="BJ1737" s="43"/>
      <c r="BK1737" s="43"/>
      <c r="BL1737" s="43"/>
      <c r="BM1737" s="43"/>
      <c r="BN1737" s="43"/>
      <c r="BO1737" s="43"/>
      <c r="BP1737" s="43"/>
      <c r="BQ1737" s="43"/>
    </row>
    <row r="1738" spans="1:69">
      <c r="A1738" s="113" t="s">
        <v>673</v>
      </c>
      <c r="B1738" s="38" t="s">
        <v>674</v>
      </c>
      <c r="C1738" s="100" t="s">
        <v>552</v>
      </c>
      <c r="D1738" s="85">
        <f t="shared" si="2353"/>
        <v>670.241286863271</v>
      </c>
      <c r="E1738" s="40">
        <v>373</v>
      </c>
      <c r="F1738" s="40">
        <v>380</v>
      </c>
      <c r="G1738" s="101">
        <v>0</v>
      </c>
      <c r="H1738" s="102">
        <f t="shared" ref="H1738" si="2368">(F1738-E1738)*D1738</f>
        <v>4691.6890080429</v>
      </c>
      <c r="I1738" s="66">
        <v>0</v>
      </c>
      <c r="J1738" s="67">
        <f t="shared" si="2351"/>
        <v>4691.6890080429</v>
      </c>
      <c r="K1738" s="103"/>
      <c r="L1738" s="43"/>
      <c r="M1738" s="43"/>
      <c r="N1738" s="43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3"/>
      <c r="BF1738" s="43"/>
      <c r="BG1738" s="43"/>
      <c r="BH1738" s="43"/>
      <c r="BI1738" s="43"/>
      <c r="BJ1738" s="43"/>
      <c r="BK1738" s="43"/>
      <c r="BL1738" s="43"/>
      <c r="BM1738" s="43"/>
      <c r="BN1738" s="43"/>
      <c r="BO1738" s="43"/>
      <c r="BP1738" s="43"/>
      <c r="BQ1738" s="43"/>
    </row>
    <row r="1739" spans="1:69">
      <c r="A1739" s="113" t="s">
        <v>673</v>
      </c>
      <c r="B1739" s="38" t="s">
        <v>511</v>
      </c>
      <c r="C1739" s="100" t="s">
        <v>552</v>
      </c>
      <c r="D1739" s="85">
        <f t="shared" si="2353"/>
        <v>773.993808049536</v>
      </c>
      <c r="E1739" s="40">
        <v>323</v>
      </c>
      <c r="F1739" s="40">
        <v>315.5</v>
      </c>
      <c r="G1739" s="101">
        <v>0</v>
      </c>
      <c r="H1739" s="102">
        <f t="shared" ref="H1739" si="2369">(F1739-E1739)*D1739</f>
        <v>-5804.95356037152</v>
      </c>
      <c r="I1739" s="66">
        <v>0</v>
      </c>
      <c r="J1739" s="67">
        <f t="shared" si="2351"/>
        <v>-5804.95356037152</v>
      </c>
      <c r="K1739" s="103"/>
      <c r="L1739" s="43"/>
      <c r="M1739" s="43"/>
      <c r="N1739" s="43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  <c r="BI1739" s="43"/>
      <c r="BJ1739" s="43"/>
      <c r="BK1739" s="43"/>
      <c r="BL1739" s="43"/>
      <c r="BM1739" s="43"/>
      <c r="BN1739" s="43"/>
      <c r="BO1739" s="43"/>
      <c r="BP1739" s="43"/>
      <c r="BQ1739" s="43"/>
    </row>
    <row r="1740" spans="1:69">
      <c r="A1740" s="113" t="s">
        <v>675</v>
      </c>
      <c r="B1740" s="38" t="s">
        <v>23</v>
      </c>
      <c r="C1740" s="100" t="s">
        <v>552</v>
      </c>
      <c r="D1740" s="85">
        <f t="shared" si="2353"/>
        <v>1250</v>
      </c>
      <c r="E1740" s="40">
        <v>200</v>
      </c>
      <c r="F1740" s="40">
        <v>203</v>
      </c>
      <c r="G1740" s="101">
        <v>0</v>
      </c>
      <c r="H1740" s="102">
        <f t="shared" ref="H1740" si="2370">(F1740-E1740)*D1740</f>
        <v>3750</v>
      </c>
      <c r="I1740" s="66">
        <v>0</v>
      </c>
      <c r="J1740" s="67">
        <f t="shared" si="2351"/>
        <v>3750</v>
      </c>
      <c r="K1740" s="103"/>
      <c r="L1740" s="43"/>
      <c r="M1740" s="43"/>
      <c r="N1740" s="43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  <c r="BI1740" s="43"/>
      <c r="BJ1740" s="43"/>
      <c r="BK1740" s="43"/>
      <c r="BL1740" s="43"/>
      <c r="BM1740" s="43"/>
      <c r="BN1740" s="43"/>
      <c r="BO1740" s="43"/>
      <c r="BP1740" s="43"/>
      <c r="BQ1740" s="43"/>
    </row>
    <row r="1741" spans="1:69">
      <c r="A1741" s="113" t="s">
        <v>675</v>
      </c>
      <c r="B1741" s="38" t="s">
        <v>107</v>
      </c>
      <c r="C1741" s="100" t="s">
        <v>552</v>
      </c>
      <c r="D1741" s="85">
        <f t="shared" si="2353"/>
        <v>943.396226415094</v>
      </c>
      <c r="E1741" s="40">
        <v>265</v>
      </c>
      <c r="F1741" s="40">
        <v>268</v>
      </c>
      <c r="G1741" s="101">
        <v>273</v>
      </c>
      <c r="H1741" s="102">
        <f t="shared" ref="H1741" si="2371">(F1741-E1741)*D1741</f>
        <v>2830.18867924528</v>
      </c>
      <c r="I1741" s="66">
        <f>(G1741-F1741)*D1741</f>
        <v>4716.98113207547</v>
      </c>
      <c r="J1741" s="67">
        <f t="shared" si="2351"/>
        <v>7547.16981132075</v>
      </c>
      <c r="K1741" s="103"/>
      <c r="L1741" s="43"/>
      <c r="M1741" s="43"/>
      <c r="N1741" s="43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3"/>
      <c r="BF1741" s="43"/>
      <c r="BG1741" s="43"/>
      <c r="BH1741" s="43"/>
      <c r="BI1741" s="43"/>
      <c r="BJ1741" s="43"/>
      <c r="BK1741" s="43"/>
      <c r="BL1741" s="43"/>
      <c r="BM1741" s="43"/>
      <c r="BN1741" s="43"/>
      <c r="BO1741" s="43"/>
      <c r="BP1741" s="43"/>
      <c r="BQ1741" s="43"/>
    </row>
    <row r="1742" spans="1:69">
      <c r="A1742" s="113" t="s">
        <v>675</v>
      </c>
      <c r="B1742" s="38" t="s">
        <v>664</v>
      </c>
      <c r="C1742" s="100" t="s">
        <v>552</v>
      </c>
      <c r="D1742" s="85">
        <f t="shared" si="2353"/>
        <v>396.196513470681</v>
      </c>
      <c r="E1742" s="40">
        <v>631</v>
      </c>
      <c r="F1742" s="40">
        <v>639</v>
      </c>
      <c r="G1742" s="101">
        <v>650</v>
      </c>
      <c r="H1742" s="102">
        <f t="shared" ref="H1742" si="2372">(F1742-E1742)*D1742</f>
        <v>3169.57210776545</v>
      </c>
      <c r="I1742" s="66">
        <f>(G1742-F1742)*D1742</f>
        <v>4358.1616481775</v>
      </c>
      <c r="J1742" s="67">
        <f t="shared" si="2351"/>
        <v>7527.73375594295</v>
      </c>
      <c r="K1742" s="103"/>
      <c r="L1742" s="43"/>
      <c r="M1742" s="43"/>
      <c r="N1742" s="43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3"/>
      <c r="BF1742" s="43"/>
      <c r="BG1742" s="43"/>
      <c r="BH1742" s="43"/>
      <c r="BI1742" s="43"/>
      <c r="BJ1742" s="43"/>
      <c r="BK1742" s="43"/>
      <c r="BL1742" s="43"/>
      <c r="BM1742" s="43"/>
      <c r="BN1742" s="43"/>
      <c r="BO1742" s="43"/>
      <c r="BP1742" s="43"/>
      <c r="BQ1742" s="43"/>
    </row>
    <row r="1743" spans="1:69">
      <c r="A1743" s="113" t="s">
        <v>676</v>
      </c>
      <c r="B1743" s="38" t="s">
        <v>667</v>
      </c>
      <c r="C1743" s="100" t="s">
        <v>552</v>
      </c>
      <c r="D1743" s="85">
        <f t="shared" si="2353"/>
        <v>2000</v>
      </c>
      <c r="E1743" s="40">
        <v>125</v>
      </c>
      <c r="F1743" s="40">
        <v>126.5</v>
      </c>
      <c r="G1743" s="101">
        <v>128.3</v>
      </c>
      <c r="H1743" s="102">
        <f t="shared" ref="H1743" si="2373">(F1743-E1743)*D1743</f>
        <v>3000</v>
      </c>
      <c r="I1743" s="66">
        <f>(G1743-F1743)*D1743</f>
        <v>3600.00000000002</v>
      </c>
      <c r="J1743" s="67">
        <f t="shared" si="2351"/>
        <v>6600.00000000002</v>
      </c>
      <c r="K1743" s="103"/>
      <c r="L1743" s="43"/>
      <c r="M1743" s="43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3"/>
      <c r="BF1743" s="43"/>
      <c r="BG1743" s="43"/>
      <c r="BH1743" s="43"/>
      <c r="BI1743" s="43"/>
      <c r="BJ1743" s="43"/>
      <c r="BK1743" s="43"/>
      <c r="BL1743" s="43"/>
      <c r="BM1743" s="43"/>
      <c r="BN1743" s="43"/>
      <c r="BO1743" s="43"/>
      <c r="BP1743" s="43"/>
      <c r="BQ1743" s="43"/>
    </row>
    <row r="1744" spans="1:69">
      <c r="A1744" s="113" t="s">
        <v>676</v>
      </c>
      <c r="B1744" s="38" t="s">
        <v>677</v>
      </c>
      <c r="C1744" s="100" t="s">
        <v>552</v>
      </c>
      <c r="D1744" s="85">
        <f t="shared" si="2353"/>
        <v>326.797385620915</v>
      </c>
      <c r="E1744" s="40">
        <v>765</v>
      </c>
      <c r="F1744" s="40">
        <v>773</v>
      </c>
      <c r="G1744" s="101">
        <v>0</v>
      </c>
      <c r="H1744" s="102">
        <f t="shared" ref="H1744" si="2374">(F1744-E1744)*D1744</f>
        <v>2614.37908496732</v>
      </c>
      <c r="I1744" s="66">
        <v>0</v>
      </c>
      <c r="J1744" s="67">
        <f t="shared" si="2351"/>
        <v>2614.37908496732</v>
      </c>
      <c r="K1744" s="103"/>
      <c r="L1744" s="43"/>
      <c r="M1744" s="43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  <c r="BI1744" s="43"/>
      <c r="BJ1744" s="43"/>
      <c r="BK1744" s="43"/>
      <c r="BL1744" s="43"/>
      <c r="BM1744" s="43"/>
      <c r="BN1744" s="43"/>
      <c r="BO1744" s="43"/>
      <c r="BP1744" s="43"/>
      <c r="BQ1744" s="43"/>
    </row>
    <row r="1745" spans="1:69">
      <c r="A1745" s="113" t="s">
        <v>678</v>
      </c>
      <c r="B1745" s="38" t="s">
        <v>434</v>
      </c>
      <c r="C1745" s="100" t="s">
        <v>552</v>
      </c>
      <c r="D1745" s="85">
        <f t="shared" si="2353"/>
        <v>1169.31711880262</v>
      </c>
      <c r="E1745" s="40">
        <v>213.8</v>
      </c>
      <c r="F1745" s="40">
        <v>208</v>
      </c>
      <c r="G1745" s="101">
        <v>393</v>
      </c>
      <c r="H1745" s="102">
        <f t="shared" ref="H1745" si="2375">(F1745-E1745)*D1745</f>
        <v>-6782.0392890552</v>
      </c>
      <c r="I1745" s="66">
        <v>0</v>
      </c>
      <c r="J1745" s="67">
        <f t="shared" si="2351"/>
        <v>-6782.0392890552</v>
      </c>
      <c r="K1745" s="103"/>
      <c r="L1745" s="43"/>
      <c r="M1745" s="43"/>
      <c r="N1745" s="43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3"/>
      <c r="BF1745" s="43"/>
      <c r="BG1745" s="43"/>
      <c r="BH1745" s="43"/>
      <c r="BI1745" s="43"/>
      <c r="BJ1745" s="43"/>
      <c r="BK1745" s="43"/>
      <c r="BL1745" s="43"/>
      <c r="BM1745" s="43"/>
      <c r="BN1745" s="43"/>
      <c r="BO1745" s="43"/>
      <c r="BP1745" s="43"/>
      <c r="BQ1745" s="43"/>
    </row>
    <row r="1746" spans="1:69">
      <c r="A1746" s="113" t="s">
        <v>678</v>
      </c>
      <c r="B1746" s="38" t="s">
        <v>51</v>
      </c>
      <c r="C1746" s="100" t="s">
        <v>552</v>
      </c>
      <c r="D1746" s="85">
        <f t="shared" si="2353"/>
        <v>647.668393782383</v>
      </c>
      <c r="E1746" s="40">
        <v>386</v>
      </c>
      <c r="F1746" s="40">
        <v>388.8</v>
      </c>
      <c r="G1746" s="101">
        <v>393</v>
      </c>
      <c r="H1746" s="102">
        <f t="shared" ref="H1746" si="2376">(F1746-E1746)*D1746</f>
        <v>1813.47150259068</v>
      </c>
      <c r="I1746" s="66">
        <f>(G1746-F1746)*D1746</f>
        <v>2720.207253886</v>
      </c>
      <c r="J1746" s="67">
        <f t="shared" si="2351"/>
        <v>4533.67875647668</v>
      </c>
      <c r="K1746" s="103"/>
      <c r="L1746" s="43"/>
      <c r="M1746" s="43"/>
      <c r="N1746" s="43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3"/>
      <c r="BF1746" s="43"/>
      <c r="BG1746" s="43"/>
      <c r="BH1746" s="43"/>
      <c r="BI1746" s="43"/>
      <c r="BJ1746" s="43"/>
      <c r="BK1746" s="43"/>
      <c r="BL1746" s="43"/>
      <c r="BM1746" s="43"/>
      <c r="BN1746" s="43"/>
      <c r="BO1746" s="43"/>
      <c r="BP1746" s="43"/>
      <c r="BQ1746" s="43"/>
    </row>
    <row r="1747" spans="1:69">
      <c r="A1747" s="113" t="s">
        <v>679</v>
      </c>
      <c r="B1747" s="38" t="s">
        <v>102</v>
      </c>
      <c r="C1747" s="100" t="s">
        <v>477</v>
      </c>
      <c r="D1747" s="85">
        <f t="shared" si="2353"/>
        <v>293.083235638921</v>
      </c>
      <c r="E1747" s="40">
        <v>853</v>
      </c>
      <c r="F1747" s="40">
        <v>843</v>
      </c>
      <c r="G1747" s="101">
        <v>830</v>
      </c>
      <c r="H1747" s="66">
        <f>(E1747-F1747)*D1747</f>
        <v>2930.83235638921</v>
      </c>
      <c r="I1747" s="66">
        <f>(F1747-G1747)*D1747</f>
        <v>3810.08206330598</v>
      </c>
      <c r="J1747" s="67">
        <f t="shared" si="2351"/>
        <v>6740.91441969519</v>
      </c>
      <c r="K1747" s="103"/>
      <c r="L1747" s="43"/>
      <c r="M1747" s="43"/>
      <c r="N1747" s="43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3"/>
      <c r="BF1747" s="43"/>
      <c r="BG1747" s="43"/>
      <c r="BH1747" s="43"/>
      <c r="BI1747" s="43"/>
      <c r="BJ1747" s="43"/>
      <c r="BK1747" s="43"/>
      <c r="BL1747" s="43"/>
      <c r="BM1747" s="43"/>
      <c r="BN1747" s="43"/>
      <c r="BO1747" s="43"/>
      <c r="BP1747" s="43"/>
      <c r="BQ1747" s="43"/>
    </row>
    <row r="1748" spans="1:69">
      <c r="A1748" s="113" t="s">
        <v>679</v>
      </c>
      <c r="B1748" s="38" t="s">
        <v>409</v>
      </c>
      <c r="C1748" s="38" t="s">
        <v>552</v>
      </c>
      <c r="D1748" s="85">
        <f t="shared" si="2353"/>
        <v>1029.65403624382</v>
      </c>
      <c r="E1748" s="40">
        <v>242.8</v>
      </c>
      <c r="F1748" s="40">
        <v>238.3</v>
      </c>
      <c r="G1748" s="101">
        <v>623</v>
      </c>
      <c r="H1748" s="102">
        <f t="shared" ref="H1748" si="2377">(F1748-E1748)*D1748</f>
        <v>-4633.4431630972</v>
      </c>
      <c r="I1748" s="66">
        <v>0</v>
      </c>
      <c r="J1748" s="67">
        <f t="shared" si="2351"/>
        <v>-4633.4431630972</v>
      </c>
      <c r="K1748" s="103"/>
      <c r="L1748" s="43"/>
      <c r="M1748" s="43"/>
      <c r="N1748" s="43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3"/>
      <c r="BF1748" s="43"/>
      <c r="BG1748" s="43"/>
      <c r="BH1748" s="43"/>
      <c r="BI1748" s="43"/>
      <c r="BJ1748" s="43"/>
      <c r="BK1748" s="43"/>
      <c r="BL1748" s="43"/>
      <c r="BM1748" s="43"/>
      <c r="BN1748" s="43"/>
      <c r="BO1748" s="43"/>
      <c r="BP1748" s="43"/>
      <c r="BQ1748" s="43"/>
    </row>
    <row r="1749" spans="1:69">
      <c r="A1749" s="113" t="s">
        <v>680</v>
      </c>
      <c r="B1749" s="38" t="s">
        <v>454</v>
      </c>
      <c r="C1749" s="38" t="s">
        <v>552</v>
      </c>
      <c r="D1749" s="85">
        <f t="shared" si="2353"/>
        <v>411.184210526316</v>
      </c>
      <c r="E1749" s="40">
        <v>608</v>
      </c>
      <c r="F1749" s="40">
        <v>615</v>
      </c>
      <c r="G1749" s="101">
        <v>623</v>
      </c>
      <c r="H1749" s="102">
        <f t="shared" ref="H1749" si="2378">(F1749-E1749)*D1749</f>
        <v>2878.28947368421</v>
      </c>
      <c r="I1749" s="66">
        <f>(G1749-F1749)*D1749</f>
        <v>3289.47368421053</v>
      </c>
      <c r="J1749" s="67">
        <f t="shared" si="2351"/>
        <v>6167.76315789474</v>
      </c>
      <c r="K1749" s="103"/>
      <c r="L1749" s="43"/>
      <c r="M1749" s="43"/>
      <c r="N1749" s="43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3"/>
      <c r="BF1749" s="43"/>
      <c r="BG1749" s="43"/>
      <c r="BH1749" s="43"/>
      <c r="BI1749" s="43"/>
      <c r="BJ1749" s="43"/>
      <c r="BK1749" s="43"/>
      <c r="BL1749" s="43"/>
      <c r="BM1749" s="43"/>
      <c r="BN1749" s="43"/>
      <c r="BO1749" s="43"/>
      <c r="BP1749" s="43"/>
      <c r="BQ1749" s="43"/>
    </row>
    <row r="1750" spans="1:69">
      <c r="A1750" s="113" t="s">
        <v>680</v>
      </c>
      <c r="B1750" s="38" t="s">
        <v>16</v>
      </c>
      <c r="C1750" s="38" t="s">
        <v>552</v>
      </c>
      <c r="D1750" s="85">
        <f t="shared" si="2353"/>
        <v>500</v>
      </c>
      <c r="E1750" s="40">
        <v>500</v>
      </c>
      <c r="F1750" s="40">
        <v>505</v>
      </c>
      <c r="G1750" s="101">
        <v>0</v>
      </c>
      <c r="H1750" s="102">
        <f t="shared" ref="H1750" si="2379">(F1750-E1750)*D1750</f>
        <v>2500</v>
      </c>
      <c r="I1750" s="66">
        <v>0</v>
      </c>
      <c r="J1750" s="67">
        <f t="shared" si="2351"/>
        <v>2500</v>
      </c>
      <c r="K1750" s="103"/>
      <c r="L1750" s="43"/>
      <c r="M1750" s="43"/>
      <c r="N1750" s="43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3"/>
      <c r="BF1750" s="43"/>
      <c r="BG1750" s="43"/>
      <c r="BH1750" s="43"/>
      <c r="BI1750" s="43"/>
      <c r="BJ1750" s="43"/>
      <c r="BK1750" s="43"/>
      <c r="BL1750" s="43"/>
      <c r="BM1750" s="43"/>
      <c r="BN1750" s="43"/>
      <c r="BO1750" s="43"/>
      <c r="BP1750" s="43"/>
      <c r="BQ1750" s="43"/>
    </row>
    <row r="1751" spans="1:69">
      <c r="A1751" s="113" t="s">
        <v>681</v>
      </c>
      <c r="B1751" s="38" t="s">
        <v>16</v>
      </c>
      <c r="C1751" s="38" t="s">
        <v>552</v>
      </c>
      <c r="D1751" s="85">
        <f t="shared" si="2353"/>
        <v>539.374325782093</v>
      </c>
      <c r="E1751" s="40">
        <v>463.5</v>
      </c>
      <c r="F1751" s="40">
        <v>468</v>
      </c>
      <c r="G1751" s="101">
        <v>480</v>
      </c>
      <c r="H1751" s="102">
        <f t="shared" ref="H1751" si="2380">(F1751-E1751)*D1751</f>
        <v>2427.18446601942</v>
      </c>
      <c r="I1751" s="66">
        <f>(G1751-F1751)*D1751</f>
        <v>6472.49190938511</v>
      </c>
      <c r="J1751" s="67">
        <f t="shared" si="2351"/>
        <v>8899.67637540453</v>
      </c>
      <c r="K1751" s="103"/>
      <c r="L1751" s="43"/>
      <c r="M1751" s="43"/>
      <c r="N1751" s="43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3"/>
      <c r="BF1751" s="43"/>
      <c r="BG1751" s="43"/>
      <c r="BH1751" s="43"/>
      <c r="BI1751" s="43"/>
      <c r="BJ1751" s="43"/>
      <c r="BK1751" s="43"/>
      <c r="BL1751" s="43"/>
      <c r="BM1751" s="43"/>
      <c r="BN1751" s="43"/>
      <c r="BO1751" s="43"/>
      <c r="BP1751" s="43"/>
      <c r="BQ1751" s="43"/>
    </row>
    <row r="1752" spans="1:69">
      <c r="A1752" s="113" t="s">
        <v>682</v>
      </c>
      <c r="B1752" s="38" t="s">
        <v>92</v>
      </c>
      <c r="C1752" s="38" t="s">
        <v>552</v>
      </c>
      <c r="D1752" s="85">
        <f t="shared" si="2353"/>
        <v>793.650793650794</v>
      </c>
      <c r="E1752" s="40">
        <v>315</v>
      </c>
      <c r="F1752" s="40">
        <v>318</v>
      </c>
      <c r="G1752" s="101">
        <v>0</v>
      </c>
      <c r="H1752" s="102">
        <f t="shared" ref="H1752" si="2381">(F1752-E1752)*D1752</f>
        <v>2380.95238095238</v>
      </c>
      <c r="I1752" s="66">
        <v>0</v>
      </c>
      <c r="J1752" s="67">
        <f t="shared" si="2351"/>
        <v>2380.95238095238</v>
      </c>
      <c r="K1752" s="103"/>
      <c r="L1752" s="43"/>
      <c r="M1752" s="43"/>
      <c r="N1752" s="43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3"/>
      <c r="BF1752" s="43"/>
      <c r="BG1752" s="43"/>
      <c r="BH1752" s="43"/>
      <c r="BI1752" s="43"/>
      <c r="BJ1752" s="43"/>
      <c r="BK1752" s="43"/>
      <c r="BL1752" s="43"/>
      <c r="BM1752" s="43"/>
      <c r="BN1752" s="43"/>
      <c r="BO1752" s="43"/>
      <c r="BP1752" s="43"/>
      <c r="BQ1752" s="43"/>
    </row>
    <row r="1753" spans="1:69">
      <c r="A1753" s="113" t="s">
        <v>682</v>
      </c>
      <c r="B1753" s="38" t="s">
        <v>102</v>
      </c>
      <c r="C1753" s="100" t="s">
        <v>477</v>
      </c>
      <c r="D1753" s="85">
        <f t="shared" si="2353"/>
        <v>387.596899224806</v>
      </c>
      <c r="E1753" s="40">
        <v>645</v>
      </c>
      <c r="F1753" s="63">
        <v>636.5</v>
      </c>
      <c r="G1753" s="101">
        <v>0</v>
      </c>
      <c r="H1753" s="66">
        <f>(E1753-F1753)*D1753</f>
        <v>3294.57364341085</v>
      </c>
      <c r="I1753" s="66">
        <v>0</v>
      </c>
      <c r="J1753" s="67">
        <f t="shared" si="2351"/>
        <v>3294.57364341085</v>
      </c>
      <c r="K1753" s="103"/>
      <c r="L1753" s="43"/>
      <c r="M1753" s="43"/>
      <c r="N1753" s="43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3"/>
      <c r="BF1753" s="43"/>
      <c r="BG1753" s="43"/>
      <c r="BH1753" s="43"/>
      <c r="BI1753" s="43"/>
      <c r="BJ1753" s="43"/>
      <c r="BK1753" s="43"/>
      <c r="BL1753" s="43"/>
      <c r="BM1753" s="43"/>
      <c r="BN1753" s="43"/>
      <c r="BO1753" s="43"/>
      <c r="BP1753" s="43"/>
      <c r="BQ1753" s="43"/>
    </row>
    <row r="1754" spans="1:69">
      <c r="A1754" s="113" t="s">
        <v>683</v>
      </c>
      <c r="B1754" s="38" t="s">
        <v>664</v>
      </c>
      <c r="C1754" s="100" t="s">
        <v>477</v>
      </c>
      <c r="D1754" s="85">
        <f t="shared" si="2353"/>
        <v>423.728813559322</v>
      </c>
      <c r="E1754" s="40">
        <v>590</v>
      </c>
      <c r="F1754" s="63">
        <v>585</v>
      </c>
      <c r="G1754" s="101">
        <v>580</v>
      </c>
      <c r="H1754" s="66">
        <f>(E1754-F1754)*D1754</f>
        <v>2118.64406779661</v>
      </c>
      <c r="I1754" s="66">
        <f>(F1754-G1754)*D1754</f>
        <v>2118.64406779661</v>
      </c>
      <c r="J1754" s="67">
        <f t="shared" si="2351"/>
        <v>4237.28813559322</v>
      </c>
      <c r="K1754" s="103"/>
      <c r="L1754" s="43"/>
      <c r="M1754" s="43"/>
      <c r="N1754" s="43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3"/>
      <c r="BF1754" s="43"/>
      <c r="BG1754" s="43"/>
      <c r="BH1754" s="43"/>
      <c r="BI1754" s="43"/>
      <c r="BJ1754" s="43"/>
      <c r="BK1754" s="43"/>
      <c r="BL1754" s="43"/>
      <c r="BM1754" s="43"/>
      <c r="BN1754" s="43"/>
      <c r="BO1754" s="43"/>
      <c r="BP1754" s="43"/>
      <c r="BQ1754" s="43"/>
    </row>
    <row r="1755" spans="1:69">
      <c r="A1755" s="113" t="s">
        <v>683</v>
      </c>
      <c r="B1755" s="38" t="s">
        <v>684</v>
      </c>
      <c r="C1755" s="38" t="s">
        <v>552</v>
      </c>
      <c r="D1755" s="85">
        <f t="shared" si="2353"/>
        <v>568.181818181818</v>
      </c>
      <c r="E1755" s="40">
        <v>440</v>
      </c>
      <c r="F1755" s="63">
        <v>433.2</v>
      </c>
      <c r="G1755" s="101">
        <v>0</v>
      </c>
      <c r="H1755" s="102">
        <f t="shared" ref="H1755" si="2382">(F1755-E1755)*D1755</f>
        <v>-3863.63636363637</v>
      </c>
      <c r="I1755" s="66">
        <v>0</v>
      </c>
      <c r="J1755" s="67">
        <f t="shared" si="2351"/>
        <v>-3863.63636363637</v>
      </c>
      <c r="K1755" s="103"/>
      <c r="L1755" s="43"/>
      <c r="M1755" s="43"/>
      <c r="N1755" s="43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3"/>
      <c r="BF1755" s="43"/>
      <c r="BG1755" s="43"/>
      <c r="BH1755" s="43"/>
      <c r="BI1755" s="43"/>
      <c r="BJ1755" s="43"/>
      <c r="BK1755" s="43"/>
      <c r="BL1755" s="43"/>
      <c r="BM1755" s="43"/>
      <c r="BN1755" s="43"/>
      <c r="BO1755" s="43"/>
      <c r="BP1755" s="43"/>
      <c r="BQ1755" s="43"/>
    </row>
    <row r="1756" spans="1:69">
      <c r="A1756" s="113" t="s">
        <v>685</v>
      </c>
      <c r="B1756" s="38" t="s">
        <v>686</v>
      </c>
      <c r="C1756" s="38" t="s">
        <v>552</v>
      </c>
      <c r="D1756" s="85">
        <f t="shared" si="2353"/>
        <v>185.185185185185</v>
      </c>
      <c r="E1756" s="40">
        <v>1350</v>
      </c>
      <c r="F1756" s="63">
        <v>1335.5</v>
      </c>
      <c r="G1756" s="101">
        <v>0</v>
      </c>
      <c r="H1756" s="102">
        <f t="shared" ref="H1756" si="2383">(F1756-E1756)*D1756</f>
        <v>-2685.18518518519</v>
      </c>
      <c r="I1756" s="66">
        <v>0</v>
      </c>
      <c r="J1756" s="67">
        <f t="shared" si="2351"/>
        <v>-2685.18518518519</v>
      </c>
      <c r="K1756" s="103"/>
      <c r="L1756" s="43"/>
      <c r="M1756" s="43"/>
      <c r="N1756" s="43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3"/>
      <c r="BF1756" s="43"/>
      <c r="BG1756" s="43"/>
      <c r="BH1756" s="43"/>
      <c r="BI1756" s="43"/>
      <c r="BJ1756" s="43"/>
      <c r="BK1756" s="43"/>
      <c r="BL1756" s="43"/>
      <c r="BM1756" s="43"/>
      <c r="BN1756" s="43"/>
      <c r="BO1756" s="43"/>
      <c r="BP1756" s="43"/>
      <c r="BQ1756" s="43"/>
    </row>
    <row r="1757" spans="1:69">
      <c r="A1757" s="113" t="s">
        <v>685</v>
      </c>
      <c r="B1757" s="38" t="s">
        <v>687</v>
      </c>
      <c r="C1757" s="38" t="s">
        <v>552</v>
      </c>
      <c r="D1757" s="85">
        <f t="shared" si="2353"/>
        <v>471.698113207547</v>
      </c>
      <c r="E1757" s="40">
        <v>530</v>
      </c>
      <c r="F1757" s="40">
        <v>535</v>
      </c>
      <c r="G1757" s="101">
        <v>538</v>
      </c>
      <c r="H1757" s="102">
        <f t="shared" ref="H1757" si="2384">(F1757-E1757)*D1757</f>
        <v>2358.49056603774</v>
      </c>
      <c r="I1757" s="66">
        <f>(G1757-F1757)*D1757</f>
        <v>1415.09433962264</v>
      </c>
      <c r="J1757" s="67">
        <f t="shared" si="2351"/>
        <v>3773.58490566038</v>
      </c>
      <c r="K1757" s="103"/>
      <c r="L1757" s="43"/>
      <c r="M1757" s="43"/>
      <c r="N1757" s="43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3"/>
      <c r="BF1757" s="43"/>
      <c r="BG1757" s="43"/>
      <c r="BH1757" s="43"/>
      <c r="BI1757" s="43"/>
      <c r="BJ1757" s="43"/>
      <c r="BK1757" s="43"/>
      <c r="BL1757" s="43"/>
      <c r="BM1757" s="43"/>
      <c r="BN1757" s="43"/>
      <c r="BO1757" s="43"/>
      <c r="BP1757" s="43"/>
      <c r="BQ1757" s="43"/>
    </row>
    <row r="1758" spans="1:69">
      <c r="A1758" s="113" t="s">
        <v>688</v>
      </c>
      <c r="B1758" s="38" t="s">
        <v>356</v>
      </c>
      <c r="C1758" s="38" t="s">
        <v>552</v>
      </c>
      <c r="D1758" s="85">
        <f t="shared" si="2353"/>
        <v>184.365781710914</v>
      </c>
      <c r="E1758" s="40">
        <v>1356</v>
      </c>
      <c r="F1758" s="40">
        <v>1365</v>
      </c>
      <c r="G1758" s="101">
        <v>0</v>
      </c>
      <c r="H1758" s="102">
        <f t="shared" ref="H1758" si="2385">(F1758-E1758)*D1758</f>
        <v>1659.29203539823</v>
      </c>
      <c r="I1758" s="66">
        <v>0</v>
      </c>
      <c r="J1758" s="67">
        <f t="shared" si="2351"/>
        <v>1659.29203539823</v>
      </c>
      <c r="K1758" s="103"/>
      <c r="L1758" s="43"/>
      <c r="M1758" s="43"/>
      <c r="N1758" s="43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3"/>
      <c r="BF1758" s="43"/>
      <c r="BG1758" s="43"/>
      <c r="BH1758" s="43"/>
      <c r="BI1758" s="43"/>
      <c r="BJ1758" s="43"/>
      <c r="BK1758" s="43"/>
      <c r="BL1758" s="43"/>
      <c r="BM1758" s="43"/>
      <c r="BN1758" s="43"/>
      <c r="BO1758" s="43"/>
      <c r="BP1758" s="43"/>
      <c r="BQ1758" s="43"/>
    </row>
    <row r="1759" spans="1:69">
      <c r="A1759" s="113" t="s">
        <v>689</v>
      </c>
      <c r="B1759" s="38" t="s">
        <v>690</v>
      </c>
      <c r="C1759" s="38" t="s">
        <v>552</v>
      </c>
      <c r="D1759" s="85">
        <f t="shared" si="2353"/>
        <v>980.392156862745</v>
      </c>
      <c r="E1759" s="40">
        <v>255</v>
      </c>
      <c r="F1759" s="40">
        <v>258</v>
      </c>
      <c r="G1759" s="101">
        <v>0</v>
      </c>
      <c r="H1759" s="102">
        <f t="shared" ref="H1759" si="2386">(F1759-E1759)*D1759</f>
        <v>2941.17647058824</v>
      </c>
      <c r="I1759" s="66">
        <v>0</v>
      </c>
      <c r="J1759" s="67">
        <f t="shared" si="2351"/>
        <v>2941.17647058824</v>
      </c>
      <c r="K1759" s="103"/>
      <c r="L1759" s="43"/>
      <c r="M1759" s="43"/>
      <c r="N1759" s="43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3"/>
      <c r="BF1759" s="43"/>
      <c r="BG1759" s="43"/>
      <c r="BH1759" s="43"/>
      <c r="BI1759" s="43"/>
      <c r="BJ1759" s="43"/>
      <c r="BK1759" s="43"/>
      <c r="BL1759" s="43"/>
      <c r="BM1759" s="43"/>
      <c r="BN1759" s="43"/>
      <c r="BO1759" s="43"/>
      <c r="BP1759" s="43"/>
      <c r="BQ1759" s="43"/>
    </row>
    <row r="1760" spans="1:69">
      <c r="A1760" s="113" t="s">
        <v>691</v>
      </c>
      <c r="B1760" s="38" t="s">
        <v>692</v>
      </c>
      <c r="C1760" s="38" t="s">
        <v>552</v>
      </c>
      <c r="D1760" s="85">
        <f t="shared" si="2353"/>
        <v>2475.24752475248</v>
      </c>
      <c r="E1760" s="40">
        <v>101</v>
      </c>
      <c r="F1760" s="40">
        <v>103.2</v>
      </c>
      <c r="G1760" s="101">
        <v>0</v>
      </c>
      <c r="H1760" s="102">
        <f t="shared" ref="H1760" si="2387">(F1760-E1760)*D1760</f>
        <v>5445.54455445545</v>
      </c>
      <c r="I1760" s="66">
        <v>0</v>
      </c>
      <c r="J1760" s="67">
        <f t="shared" si="2351"/>
        <v>5445.54455445545</v>
      </c>
      <c r="K1760" s="103"/>
      <c r="L1760" s="43"/>
      <c r="M1760" s="43"/>
      <c r="N1760" s="43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3"/>
      <c r="BF1760" s="43"/>
      <c r="BG1760" s="43"/>
      <c r="BH1760" s="43"/>
      <c r="BI1760" s="43"/>
      <c r="BJ1760" s="43"/>
      <c r="BK1760" s="43"/>
      <c r="BL1760" s="43"/>
      <c r="BM1760" s="43"/>
      <c r="BN1760" s="43"/>
      <c r="BO1760" s="43"/>
      <c r="BP1760" s="43"/>
      <c r="BQ1760" s="43"/>
    </row>
    <row r="1761" spans="1:69">
      <c r="A1761" s="113" t="s">
        <v>691</v>
      </c>
      <c r="B1761" s="38" t="s">
        <v>664</v>
      </c>
      <c r="C1761" s="38" t="s">
        <v>552</v>
      </c>
      <c r="D1761" s="85">
        <f t="shared" si="2353"/>
        <v>370.37037037037</v>
      </c>
      <c r="E1761" s="40">
        <v>675</v>
      </c>
      <c r="F1761" s="40">
        <v>685</v>
      </c>
      <c r="G1761" s="101">
        <v>0</v>
      </c>
      <c r="H1761" s="102">
        <f t="shared" ref="H1761" si="2388">(F1761-E1761)*D1761</f>
        <v>3703.7037037037</v>
      </c>
      <c r="I1761" s="66">
        <v>0</v>
      </c>
      <c r="J1761" s="67">
        <f t="shared" si="2351"/>
        <v>3703.7037037037</v>
      </c>
      <c r="K1761" s="103"/>
      <c r="L1761" s="43"/>
      <c r="M1761" s="43"/>
      <c r="N1761" s="43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3"/>
      <c r="BF1761" s="43"/>
      <c r="BG1761" s="43"/>
      <c r="BH1761" s="43"/>
      <c r="BI1761" s="43"/>
      <c r="BJ1761" s="43"/>
      <c r="BK1761" s="43"/>
      <c r="BL1761" s="43"/>
      <c r="BM1761" s="43"/>
      <c r="BN1761" s="43"/>
      <c r="BO1761" s="43"/>
      <c r="BP1761" s="43"/>
      <c r="BQ1761" s="43"/>
    </row>
    <row r="1762" spans="1:69">
      <c r="A1762" s="113" t="s">
        <v>691</v>
      </c>
      <c r="B1762" s="38" t="s">
        <v>205</v>
      </c>
      <c r="C1762" s="100" t="s">
        <v>552</v>
      </c>
      <c r="D1762" s="85">
        <f t="shared" si="2353"/>
        <v>497.017892644135</v>
      </c>
      <c r="E1762" s="63">
        <v>503</v>
      </c>
      <c r="F1762" s="63">
        <v>508</v>
      </c>
      <c r="G1762" s="101">
        <v>0</v>
      </c>
      <c r="H1762" s="102">
        <f t="shared" ref="H1762" si="2389">(F1762-E1762)*D1762</f>
        <v>2485.08946322068</v>
      </c>
      <c r="I1762" s="66">
        <v>0</v>
      </c>
      <c r="J1762" s="67">
        <f t="shared" si="2351"/>
        <v>2485.08946322068</v>
      </c>
      <c r="K1762" s="103"/>
      <c r="L1762" s="43"/>
      <c r="M1762" s="43"/>
      <c r="N1762" s="43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3"/>
      <c r="BF1762" s="43"/>
      <c r="BG1762" s="43"/>
      <c r="BH1762" s="43"/>
      <c r="BI1762" s="43"/>
      <c r="BJ1762" s="43"/>
      <c r="BK1762" s="43"/>
      <c r="BL1762" s="43"/>
      <c r="BM1762" s="43"/>
      <c r="BN1762" s="43"/>
      <c r="BO1762" s="43"/>
      <c r="BP1762" s="43"/>
      <c r="BQ1762" s="43"/>
    </row>
    <row r="1763" spans="1:69">
      <c r="A1763" s="113" t="s">
        <v>691</v>
      </c>
      <c r="B1763" s="38" t="s">
        <v>114</v>
      </c>
      <c r="C1763" s="38" t="s">
        <v>552</v>
      </c>
      <c r="D1763" s="85">
        <f t="shared" si="2353"/>
        <v>361.271676300578</v>
      </c>
      <c r="E1763" s="40">
        <v>692</v>
      </c>
      <c r="F1763" s="40">
        <v>683</v>
      </c>
      <c r="G1763" s="101">
        <v>0</v>
      </c>
      <c r="H1763" s="102">
        <f t="shared" ref="H1763" si="2390">(F1763-E1763)*D1763</f>
        <v>-3251.4450867052</v>
      </c>
      <c r="I1763" s="66">
        <v>0</v>
      </c>
      <c r="J1763" s="67">
        <f t="shared" si="2351"/>
        <v>-3251.4450867052</v>
      </c>
      <c r="K1763" s="103"/>
      <c r="L1763" s="43"/>
      <c r="M1763" s="43"/>
      <c r="N1763" s="43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3"/>
      <c r="BF1763" s="43"/>
      <c r="BG1763" s="43"/>
      <c r="BH1763" s="43"/>
      <c r="BI1763" s="43"/>
      <c r="BJ1763" s="43"/>
      <c r="BK1763" s="43"/>
      <c r="BL1763" s="43"/>
      <c r="BM1763" s="43"/>
      <c r="BN1763" s="43"/>
      <c r="BO1763" s="43"/>
      <c r="BP1763" s="43"/>
      <c r="BQ1763" s="43"/>
    </row>
    <row r="1764" spans="1:69">
      <c r="A1764" s="113" t="s">
        <v>691</v>
      </c>
      <c r="B1764" s="38" t="s">
        <v>664</v>
      </c>
      <c r="C1764" s="38" t="s">
        <v>552</v>
      </c>
      <c r="D1764" s="85">
        <f t="shared" si="2353"/>
        <v>403.225806451613</v>
      </c>
      <c r="E1764" s="40">
        <v>620</v>
      </c>
      <c r="F1764" s="40">
        <v>626</v>
      </c>
      <c r="G1764" s="101">
        <v>636</v>
      </c>
      <c r="H1764" s="102">
        <f t="shared" ref="H1764" si="2391">(F1764-E1764)*D1764</f>
        <v>2419.35483870968</v>
      </c>
      <c r="I1764" s="66">
        <f>(G1764-F1764)*D1764</f>
        <v>4032.25806451613</v>
      </c>
      <c r="J1764" s="67">
        <f t="shared" si="2351"/>
        <v>6451.61290322581</v>
      </c>
      <c r="K1764" s="103"/>
      <c r="L1764" s="43"/>
      <c r="M1764" s="43"/>
      <c r="N1764" s="43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3"/>
      <c r="BF1764" s="43"/>
      <c r="BG1764" s="43"/>
      <c r="BH1764" s="43"/>
      <c r="BI1764" s="43"/>
      <c r="BJ1764" s="43"/>
      <c r="BK1764" s="43"/>
      <c r="BL1764" s="43"/>
      <c r="BM1764" s="43"/>
      <c r="BN1764" s="43"/>
      <c r="BO1764" s="43"/>
      <c r="BP1764" s="43"/>
      <c r="BQ1764" s="43"/>
    </row>
    <row r="1765" spans="1:69">
      <c r="A1765" s="113" t="s">
        <v>691</v>
      </c>
      <c r="B1765" s="38" t="s">
        <v>693</v>
      </c>
      <c r="C1765" s="38" t="s">
        <v>552</v>
      </c>
      <c r="D1765" s="85">
        <f t="shared" si="2353"/>
        <v>209.205020920502</v>
      </c>
      <c r="E1765" s="40">
        <v>1195</v>
      </c>
      <c r="F1765" s="40">
        <v>1212</v>
      </c>
      <c r="G1765" s="101">
        <v>1228</v>
      </c>
      <c r="H1765" s="102">
        <f t="shared" ref="H1765" si="2392">(F1765-E1765)*D1765</f>
        <v>3556.48535564854</v>
      </c>
      <c r="I1765" s="66">
        <f>(G1765-F1765)*D1765</f>
        <v>3347.28033472803</v>
      </c>
      <c r="J1765" s="67">
        <f t="shared" si="2351"/>
        <v>6903.76569037657</v>
      </c>
      <c r="K1765" s="103"/>
      <c r="L1765" s="43"/>
      <c r="M1765" s="43"/>
      <c r="N1765" s="43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3"/>
      <c r="BF1765" s="43"/>
      <c r="BG1765" s="43"/>
      <c r="BH1765" s="43"/>
      <c r="BI1765" s="43"/>
      <c r="BJ1765" s="43"/>
      <c r="BK1765" s="43"/>
      <c r="BL1765" s="43"/>
      <c r="BM1765" s="43"/>
      <c r="BN1765" s="43"/>
      <c r="BO1765" s="43"/>
      <c r="BP1765" s="43"/>
      <c r="BQ1765" s="43"/>
    </row>
    <row r="1766" spans="1:69">
      <c r="A1766" s="113" t="s">
        <v>694</v>
      </c>
      <c r="B1766" s="38" t="s">
        <v>695</v>
      </c>
      <c r="C1766" s="38" t="s">
        <v>552</v>
      </c>
      <c r="D1766" s="85">
        <f t="shared" si="2353"/>
        <v>201.808201485308</v>
      </c>
      <c r="E1766" s="40">
        <v>1238.8</v>
      </c>
      <c r="F1766" s="40">
        <v>1250</v>
      </c>
      <c r="G1766" s="101">
        <v>1260</v>
      </c>
      <c r="H1766" s="102">
        <f t="shared" ref="H1766" si="2393">(F1766-E1766)*D1766</f>
        <v>2260.25185663546</v>
      </c>
      <c r="I1766" s="66">
        <f>(G1766-F1766)*D1766</f>
        <v>2018.08201485308</v>
      </c>
      <c r="J1766" s="67">
        <f t="shared" si="2351"/>
        <v>4278.33387148855</v>
      </c>
      <c r="K1766" s="103"/>
      <c r="L1766" s="43"/>
      <c r="M1766" s="43"/>
      <c r="N1766" s="43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3"/>
      <c r="BF1766" s="43"/>
      <c r="BG1766" s="43"/>
      <c r="BH1766" s="43"/>
      <c r="BI1766" s="43"/>
      <c r="BJ1766" s="43"/>
      <c r="BK1766" s="43"/>
      <c r="BL1766" s="43"/>
      <c r="BM1766" s="43"/>
      <c r="BN1766" s="43"/>
      <c r="BO1766" s="43"/>
      <c r="BP1766" s="43"/>
      <c r="BQ1766" s="43"/>
    </row>
    <row r="1767" spans="1:69">
      <c r="A1767" s="113" t="s">
        <v>694</v>
      </c>
      <c r="B1767" s="38" t="s">
        <v>16</v>
      </c>
      <c r="C1767" s="38" t="s">
        <v>552</v>
      </c>
      <c r="D1767" s="85">
        <f t="shared" si="2353"/>
        <v>543.478260869565</v>
      </c>
      <c r="E1767" s="40">
        <v>460</v>
      </c>
      <c r="F1767" s="40">
        <v>465</v>
      </c>
      <c r="G1767" s="101">
        <v>471</v>
      </c>
      <c r="H1767" s="102">
        <f t="shared" ref="H1767" si="2394">(F1767-E1767)*D1767</f>
        <v>2717.39130434783</v>
      </c>
      <c r="I1767" s="66">
        <f>(G1767-F1767)*D1767</f>
        <v>3260.86956521739</v>
      </c>
      <c r="J1767" s="67">
        <f t="shared" si="2351"/>
        <v>5978.26086956522</v>
      </c>
      <c r="K1767" s="103"/>
      <c r="L1767" s="43"/>
      <c r="M1767" s="43"/>
      <c r="N1767" s="43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3"/>
      <c r="BF1767" s="43"/>
      <c r="BG1767" s="43"/>
      <c r="BH1767" s="43"/>
      <c r="BI1767" s="43"/>
      <c r="BJ1767" s="43"/>
      <c r="BK1767" s="43"/>
      <c r="BL1767" s="43"/>
      <c r="BM1767" s="43"/>
      <c r="BN1767" s="43"/>
      <c r="BO1767" s="43"/>
      <c r="BP1767" s="43"/>
      <c r="BQ1767" s="43"/>
    </row>
    <row r="1768" spans="1:69">
      <c r="A1768" s="113" t="s">
        <v>694</v>
      </c>
      <c r="B1768" s="38" t="s">
        <v>638</v>
      </c>
      <c r="C1768" s="38" t="s">
        <v>552</v>
      </c>
      <c r="D1768" s="85">
        <f t="shared" si="2353"/>
        <v>1170.96018735363</v>
      </c>
      <c r="E1768" s="40">
        <v>213.5</v>
      </c>
      <c r="F1768" s="40">
        <v>208.5</v>
      </c>
      <c r="G1768" s="101">
        <v>0</v>
      </c>
      <c r="H1768" s="102">
        <f t="shared" ref="H1768" si="2395">(F1768-E1768)*D1768</f>
        <v>-5854.80093676815</v>
      </c>
      <c r="I1768" s="66">
        <v>0</v>
      </c>
      <c r="J1768" s="67">
        <f t="shared" si="2351"/>
        <v>-5854.80093676815</v>
      </c>
      <c r="K1768" s="103"/>
      <c r="L1768" s="43"/>
      <c r="M1768" s="43"/>
      <c r="N1768" s="43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3"/>
      <c r="BF1768" s="43"/>
      <c r="BG1768" s="43"/>
      <c r="BH1768" s="43"/>
      <c r="BI1768" s="43"/>
      <c r="BJ1768" s="43"/>
      <c r="BK1768" s="43"/>
      <c r="BL1768" s="43"/>
      <c r="BM1768" s="43"/>
      <c r="BN1768" s="43"/>
      <c r="BO1768" s="43"/>
      <c r="BP1768" s="43"/>
      <c r="BQ1768" s="43"/>
    </row>
    <row r="1769" spans="1:69">
      <c r="A1769" s="113" t="s">
        <v>696</v>
      </c>
      <c r="B1769" s="38" t="s">
        <v>114</v>
      </c>
      <c r="C1769" s="38" t="s">
        <v>552</v>
      </c>
      <c r="D1769" s="85">
        <f t="shared" si="2353"/>
        <v>388.198757763975</v>
      </c>
      <c r="E1769" s="40">
        <v>644</v>
      </c>
      <c r="F1769" s="40">
        <v>650</v>
      </c>
      <c r="G1769" s="101">
        <v>660</v>
      </c>
      <c r="H1769" s="102">
        <f t="shared" ref="H1769" si="2396">(F1769-E1769)*D1769</f>
        <v>2329.19254658385</v>
      </c>
      <c r="I1769" s="66">
        <f>(G1769-F1769)*D1769</f>
        <v>3881.98757763975</v>
      </c>
      <c r="J1769" s="67">
        <f t="shared" si="2351"/>
        <v>6211.1801242236</v>
      </c>
      <c r="K1769" s="103"/>
      <c r="L1769" s="43"/>
      <c r="M1769" s="43"/>
      <c r="N1769" s="43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3"/>
      <c r="BF1769" s="43"/>
      <c r="BG1769" s="43"/>
      <c r="BH1769" s="43"/>
      <c r="BI1769" s="43"/>
      <c r="BJ1769" s="43"/>
      <c r="BK1769" s="43"/>
      <c r="BL1769" s="43"/>
      <c r="BM1769" s="43"/>
      <c r="BN1769" s="43"/>
      <c r="BO1769" s="43"/>
      <c r="BP1769" s="43"/>
      <c r="BQ1769" s="43"/>
    </row>
    <row r="1770" spans="1:69">
      <c r="A1770" s="113" t="s">
        <v>696</v>
      </c>
      <c r="B1770" s="38" t="s">
        <v>203</v>
      </c>
      <c r="C1770" s="38" t="s">
        <v>552</v>
      </c>
      <c r="D1770" s="85">
        <f t="shared" si="2353"/>
        <v>419.463087248322</v>
      </c>
      <c r="E1770" s="40">
        <v>596</v>
      </c>
      <c r="F1770" s="40">
        <v>602</v>
      </c>
      <c r="G1770" s="101">
        <v>0</v>
      </c>
      <c r="H1770" s="102">
        <f t="shared" ref="H1770" si="2397">(F1770-E1770)*D1770</f>
        <v>2516.77852348993</v>
      </c>
      <c r="I1770" s="66">
        <v>0</v>
      </c>
      <c r="J1770" s="67">
        <f t="shared" si="2351"/>
        <v>2516.77852348993</v>
      </c>
      <c r="K1770" s="103"/>
      <c r="L1770" s="43"/>
      <c r="M1770" s="43"/>
      <c r="N1770" s="43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3"/>
      <c r="BF1770" s="43"/>
      <c r="BG1770" s="43"/>
      <c r="BH1770" s="43"/>
      <c r="BI1770" s="43"/>
      <c r="BJ1770" s="43"/>
      <c r="BK1770" s="43"/>
      <c r="BL1770" s="43"/>
      <c r="BM1770" s="43"/>
      <c r="BN1770" s="43"/>
      <c r="BO1770" s="43"/>
      <c r="BP1770" s="43"/>
      <c r="BQ1770" s="43"/>
    </row>
    <row r="1771" spans="1:69">
      <c r="A1771" s="113" t="s">
        <v>697</v>
      </c>
      <c r="B1771" s="38" t="s">
        <v>528</v>
      </c>
      <c r="C1771" s="38" t="s">
        <v>552</v>
      </c>
      <c r="D1771" s="85">
        <f t="shared" si="2353"/>
        <v>370.37037037037</v>
      </c>
      <c r="E1771" s="40">
        <v>675</v>
      </c>
      <c r="F1771" s="40">
        <v>680</v>
      </c>
      <c r="G1771" s="101">
        <v>0</v>
      </c>
      <c r="H1771" s="102">
        <f t="shared" ref="H1771" si="2398">(F1771-E1771)*D1771</f>
        <v>1851.85185185185</v>
      </c>
      <c r="I1771" s="66">
        <v>0</v>
      </c>
      <c r="J1771" s="67">
        <f t="shared" si="2351"/>
        <v>1851.85185185185</v>
      </c>
      <c r="K1771" s="103"/>
      <c r="L1771" s="43"/>
      <c r="M1771" s="43"/>
      <c r="N1771" s="43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3"/>
      <c r="BF1771" s="43"/>
      <c r="BG1771" s="43"/>
      <c r="BH1771" s="43"/>
      <c r="BI1771" s="43"/>
      <c r="BJ1771" s="43"/>
      <c r="BK1771" s="43"/>
      <c r="BL1771" s="43"/>
      <c r="BM1771" s="43"/>
      <c r="BN1771" s="43"/>
      <c r="BO1771" s="43"/>
      <c r="BP1771" s="43"/>
      <c r="BQ1771" s="43"/>
    </row>
    <row r="1772" spans="1:69">
      <c r="A1772" s="113" t="s">
        <v>697</v>
      </c>
      <c r="B1772" s="38" t="s">
        <v>698</v>
      </c>
      <c r="C1772" s="38" t="s">
        <v>552</v>
      </c>
      <c r="D1772" s="85">
        <f t="shared" si="2353"/>
        <v>1231.52709359606</v>
      </c>
      <c r="E1772" s="40">
        <v>203</v>
      </c>
      <c r="F1772" s="40">
        <v>205.5</v>
      </c>
      <c r="G1772" s="101">
        <v>0</v>
      </c>
      <c r="H1772" s="102">
        <f t="shared" ref="H1772" si="2399">(F1772-E1772)*D1772</f>
        <v>3078.81773399015</v>
      </c>
      <c r="I1772" s="66">
        <v>0</v>
      </c>
      <c r="J1772" s="67">
        <f t="shared" si="2351"/>
        <v>3078.81773399015</v>
      </c>
      <c r="K1772" s="103"/>
      <c r="L1772" s="43"/>
      <c r="M1772" s="43"/>
      <c r="N1772" s="43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3"/>
      <c r="BF1772" s="43"/>
      <c r="BG1772" s="43"/>
      <c r="BH1772" s="43"/>
      <c r="BI1772" s="43"/>
      <c r="BJ1772" s="43"/>
      <c r="BK1772" s="43"/>
      <c r="BL1772" s="43"/>
      <c r="BM1772" s="43"/>
      <c r="BN1772" s="43"/>
      <c r="BO1772" s="43"/>
      <c r="BP1772" s="43"/>
      <c r="BQ1772" s="43"/>
    </row>
    <row r="1773" spans="1:69">
      <c r="A1773" s="113" t="s">
        <v>697</v>
      </c>
      <c r="B1773" s="38" t="s">
        <v>507</v>
      </c>
      <c r="C1773" s="100" t="s">
        <v>552</v>
      </c>
      <c r="D1773" s="85">
        <f t="shared" si="2353"/>
        <v>666.666666666667</v>
      </c>
      <c r="E1773" s="63">
        <v>375</v>
      </c>
      <c r="F1773" s="63">
        <v>368.5</v>
      </c>
      <c r="G1773" s="101">
        <v>0</v>
      </c>
      <c r="H1773" s="102">
        <f t="shared" ref="H1773" si="2400">(F1773-E1773)*D1773</f>
        <v>-4333.33333333333</v>
      </c>
      <c r="I1773" s="66">
        <v>0</v>
      </c>
      <c r="J1773" s="67">
        <f t="shared" si="2351"/>
        <v>-4333.33333333333</v>
      </c>
      <c r="K1773" s="103"/>
      <c r="L1773" s="43"/>
      <c r="M1773" s="43"/>
      <c r="N1773" s="43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3"/>
      <c r="BF1773" s="43"/>
      <c r="BG1773" s="43"/>
      <c r="BH1773" s="43"/>
      <c r="BI1773" s="43"/>
      <c r="BJ1773" s="43"/>
      <c r="BK1773" s="43"/>
      <c r="BL1773" s="43"/>
      <c r="BM1773" s="43"/>
      <c r="BN1773" s="43"/>
      <c r="BO1773" s="43"/>
      <c r="BP1773" s="43"/>
      <c r="BQ1773" s="43"/>
    </row>
    <row r="1774" spans="1:69">
      <c r="A1774" s="113" t="s">
        <v>699</v>
      </c>
      <c r="B1774" s="38" t="s">
        <v>16</v>
      </c>
      <c r="C1774" s="38" t="s">
        <v>552</v>
      </c>
      <c r="D1774" s="85">
        <f t="shared" si="2353"/>
        <v>551.876379690949</v>
      </c>
      <c r="E1774" s="40">
        <v>453</v>
      </c>
      <c r="F1774" s="40">
        <v>446.2</v>
      </c>
      <c r="G1774" s="101">
        <v>0</v>
      </c>
      <c r="H1774" s="102">
        <f t="shared" ref="H1774" si="2401">(F1774-E1774)*D1774</f>
        <v>-3752.75938189846</v>
      </c>
      <c r="I1774" s="66">
        <v>0</v>
      </c>
      <c r="J1774" s="67">
        <f t="shared" ref="J1774:J1829" si="2402">I1774+H1774</f>
        <v>-3752.75938189846</v>
      </c>
      <c r="K1774" s="103"/>
      <c r="L1774" s="43"/>
      <c r="M1774" s="43"/>
      <c r="N1774" s="43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3"/>
      <c r="BF1774" s="43"/>
      <c r="BG1774" s="43"/>
      <c r="BH1774" s="43"/>
      <c r="BI1774" s="43"/>
      <c r="BJ1774" s="43"/>
      <c r="BK1774" s="43"/>
      <c r="BL1774" s="43"/>
      <c r="BM1774" s="43"/>
      <c r="BN1774" s="43"/>
      <c r="BO1774" s="43"/>
      <c r="BP1774" s="43"/>
      <c r="BQ1774" s="43"/>
    </row>
    <row r="1775" spans="1:69">
      <c r="A1775" s="113" t="s">
        <v>700</v>
      </c>
      <c r="B1775" s="38" t="s">
        <v>92</v>
      </c>
      <c r="C1775" s="38" t="s">
        <v>552</v>
      </c>
      <c r="D1775" s="85">
        <f t="shared" si="2353"/>
        <v>819.672131147541</v>
      </c>
      <c r="E1775" s="40">
        <v>305</v>
      </c>
      <c r="F1775" s="40">
        <v>308</v>
      </c>
      <c r="G1775" s="101">
        <v>312</v>
      </c>
      <c r="H1775" s="102">
        <f t="shared" ref="H1775" si="2403">(F1775-E1775)*D1775</f>
        <v>2459.01639344262</v>
      </c>
      <c r="I1775" s="66">
        <f>(G1775-F1775)*D1775</f>
        <v>3278.68852459016</v>
      </c>
      <c r="J1775" s="67">
        <f t="shared" si="2402"/>
        <v>5737.70491803279</v>
      </c>
      <c r="K1775" s="103"/>
      <c r="L1775" s="43"/>
      <c r="M1775" s="43"/>
      <c r="N1775" s="43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  <c r="BI1775" s="43"/>
      <c r="BJ1775" s="43"/>
      <c r="BK1775" s="43"/>
      <c r="BL1775" s="43"/>
      <c r="BM1775" s="43"/>
      <c r="BN1775" s="43"/>
      <c r="BO1775" s="43"/>
      <c r="BP1775" s="43"/>
      <c r="BQ1775" s="43"/>
    </row>
    <row r="1776" spans="1:69">
      <c r="A1776" s="113" t="s">
        <v>700</v>
      </c>
      <c r="B1776" s="38" t="s">
        <v>701</v>
      </c>
      <c r="C1776" s="100" t="s">
        <v>477</v>
      </c>
      <c r="D1776" s="85">
        <f t="shared" si="2353"/>
        <v>460.405156537753</v>
      </c>
      <c r="E1776" s="63">
        <v>543</v>
      </c>
      <c r="F1776" s="63">
        <v>538</v>
      </c>
      <c r="G1776" s="101">
        <v>0</v>
      </c>
      <c r="H1776" s="66">
        <f>(E1776-F1776)*D1776</f>
        <v>2302.02578268877</v>
      </c>
      <c r="I1776" s="66">
        <v>0</v>
      </c>
      <c r="J1776" s="67">
        <f t="shared" si="2402"/>
        <v>2302.02578268877</v>
      </c>
      <c r="K1776" s="103"/>
      <c r="L1776" s="43"/>
      <c r="M1776" s="43"/>
      <c r="N1776" s="43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3"/>
      <c r="BF1776" s="43"/>
      <c r="BG1776" s="43"/>
      <c r="BH1776" s="43"/>
      <c r="BI1776" s="43"/>
      <c r="BJ1776" s="43"/>
      <c r="BK1776" s="43"/>
      <c r="BL1776" s="43"/>
      <c r="BM1776" s="43"/>
      <c r="BN1776" s="43"/>
      <c r="BO1776" s="43"/>
      <c r="BP1776" s="43"/>
      <c r="BQ1776" s="43"/>
    </row>
    <row r="1777" spans="1:69">
      <c r="A1777" s="113" t="s">
        <v>700</v>
      </c>
      <c r="B1777" s="38" t="s">
        <v>466</v>
      </c>
      <c r="C1777" s="38" t="s">
        <v>552</v>
      </c>
      <c r="D1777" s="85">
        <f t="shared" ref="D1777:D1829" si="2404">250000/E1777</f>
        <v>1724.13793103448</v>
      </c>
      <c r="E1777" s="40">
        <v>145</v>
      </c>
      <c r="F1777" s="40">
        <v>148</v>
      </c>
      <c r="G1777" s="101">
        <v>0</v>
      </c>
      <c r="H1777" s="102">
        <f t="shared" ref="H1777" si="2405">(F1777-E1777)*D1777</f>
        <v>5172.41379310345</v>
      </c>
      <c r="I1777" s="66">
        <v>0</v>
      </c>
      <c r="J1777" s="67">
        <f t="shared" si="2402"/>
        <v>5172.41379310345</v>
      </c>
      <c r="K1777" s="103"/>
      <c r="L1777" s="43"/>
      <c r="M1777" s="43"/>
      <c r="N1777" s="43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3"/>
      <c r="BF1777" s="43"/>
      <c r="BG1777" s="43"/>
      <c r="BH1777" s="43"/>
      <c r="BI1777" s="43"/>
      <c r="BJ1777" s="43"/>
      <c r="BK1777" s="43"/>
      <c r="BL1777" s="43"/>
      <c r="BM1777" s="43"/>
      <c r="BN1777" s="43"/>
      <c r="BO1777" s="43"/>
      <c r="BP1777" s="43"/>
      <c r="BQ1777" s="43"/>
    </row>
    <row r="1778" spans="1:69">
      <c r="A1778" s="113" t="s">
        <v>702</v>
      </c>
      <c r="B1778" s="38" t="s">
        <v>466</v>
      </c>
      <c r="C1778" s="38" t="s">
        <v>552</v>
      </c>
      <c r="D1778" s="85">
        <f t="shared" si="2404"/>
        <v>1801.15273775216</v>
      </c>
      <c r="E1778" s="40">
        <v>138.8</v>
      </c>
      <c r="F1778" s="40">
        <v>142</v>
      </c>
      <c r="G1778" s="101">
        <v>0</v>
      </c>
      <c r="H1778" s="102">
        <f t="shared" ref="H1778" si="2406">(F1778-E1778)*D1778</f>
        <v>5763.6887608069</v>
      </c>
      <c r="I1778" s="66">
        <v>0</v>
      </c>
      <c r="J1778" s="67">
        <f t="shared" si="2402"/>
        <v>5763.6887608069</v>
      </c>
      <c r="K1778" s="103"/>
      <c r="L1778" s="43"/>
      <c r="M1778" s="43"/>
      <c r="N1778" s="43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3"/>
      <c r="BF1778" s="43"/>
      <c r="BG1778" s="43"/>
      <c r="BH1778" s="43"/>
      <c r="BI1778" s="43"/>
      <c r="BJ1778" s="43"/>
      <c r="BK1778" s="43"/>
      <c r="BL1778" s="43"/>
      <c r="BM1778" s="43"/>
      <c r="BN1778" s="43"/>
      <c r="BO1778" s="43"/>
      <c r="BP1778" s="43"/>
      <c r="BQ1778" s="43"/>
    </row>
    <row r="1779" spans="1:69">
      <c r="A1779" s="113" t="s">
        <v>702</v>
      </c>
      <c r="B1779" s="38" t="s">
        <v>249</v>
      </c>
      <c r="C1779" s="38" t="s">
        <v>552</v>
      </c>
      <c r="D1779" s="85">
        <f t="shared" si="2404"/>
        <v>184.094256259205</v>
      </c>
      <c r="E1779" s="40">
        <v>1358</v>
      </c>
      <c r="F1779" s="40">
        <v>1368</v>
      </c>
      <c r="G1779" s="101">
        <v>0</v>
      </c>
      <c r="H1779" s="102">
        <f t="shared" ref="H1779" si="2407">(F1779-E1779)*D1779</f>
        <v>1840.94256259205</v>
      </c>
      <c r="I1779" s="66">
        <v>0</v>
      </c>
      <c r="J1779" s="67">
        <f t="shared" si="2402"/>
        <v>1840.94256259205</v>
      </c>
      <c r="K1779" s="103"/>
      <c r="L1779" s="43"/>
      <c r="M1779" s="43"/>
      <c r="N1779" s="43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  <c r="BI1779" s="43"/>
      <c r="BJ1779" s="43"/>
      <c r="BK1779" s="43"/>
      <c r="BL1779" s="43"/>
      <c r="BM1779" s="43"/>
      <c r="BN1779" s="43"/>
      <c r="BO1779" s="43"/>
      <c r="BP1779" s="43"/>
      <c r="BQ1779" s="43"/>
    </row>
    <row r="1780" spans="1:69">
      <c r="A1780" s="113" t="s">
        <v>703</v>
      </c>
      <c r="B1780" s="38" t="s">
        <v>704</v>
      </c>
      <c r="C1780" s="38" t="s">
        <v>552</v>
      </c>
      <c r="D1780" s="85">
        <f t="shared" si="2404"/>
        <v>819.672131147541</v>
      </c>
      <c r="E1780" s="40">
        <v>305</v>
      </c>
      <c r="F1780" s="40">
        <v>308</v>
      </c>
      <c r="G1780" s="101">
        <v>0</v>
      </c>
      <c r="H1780" s="102">
        <f t="shared" ref="H1780" si="2408">(F1780-E1780)*D1780</f>
        <v>2459.01639344262</v>
      </c>
      <c r="I1780" s="66">
        <v>0</v>
      </c>
      <c r="J1780" s="67">
        <f t="shared" si="2402"/>
        <v>2459.01639344262</v>
      </c>
      <c r="K1780" s="103"/>
      <c r="L1780" s="43"/>
      <c r="M1780" s="43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  <c r="BI1780" s="43"/>
      <c r="BJ1780" s="43"/>
      <c r="BK1780" s="43"/>
      <c r="BL1780" s="43"/>
      <c r="BM1780" s="43"/>
      <c r="BN1780" s="43"/>
      <c r="BO1780" s="43"/>
      <c r="BP1780" s="43"/>
      <c r="BQ1780" s="43"/>
    </row>
    <row r="1781" spans="1:69">
      <c r="A1781" s="113" t="s">
        <v>705</v>
      </c>
      <c r="B1781" s="38" t="s">
        <v>706</v>
      </c>
      <c r="C1781" s="38" t="s">
        <v>552</v>
      </c>
      <c r="D1781" s="85">
        <f t="shared" si="2404"/>
        <v>847.457627118644</v>
      </c>
      <c r="E1781" s="40">
        <v>295</v>
      </c>
      <c r="F1781" s="40">
        <v>298</v>
      </c>
      <c r="G1781" s="101">
        <v>303</v>
      </c>
      <c r="H1781" s="102">
        <f t="shared" ref="H1781" si="2409">(F1781-E1781)*D1781</f>
        <v>2542.37288135593</v>
      </c>
      <c r="I1781" s="66">
        <f>(G1781-F1781)*D1781</f>
        <v>4237.28813559322</v>
      </c>
      <c r="J1781" s="67">
        <f t="shared" si="2402"/>
        <v>6779.66101694915</v>
      </c>
      <c r="K1781" s="10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  <c r="BI1781" s="43"/>
      <c r="BJ1781" s="43"/>
      <c r="BK1781" s="43"/>
      <c r="BL1781" s="43"/>
      <c r="BM1781" s="43"/>
      <c r="BN1781" s="43"/>
      <c r="BO1781" s="43"/>
      <c r="BP1781" s="43"/>
      <c r="BQ1781" s="43"/>
    </row>
    <row r="1782" spans="1:69">
      <c r="A1782" s="113" t="s">
        <v>705</v>
      </c>
      <c r="B1782" s="38" t="s">
        <v>16</v>
      </c>
      <c r="C1782" s="38" t="s">
        <v>552</v>
      </c>
      <c r="D1782" s="85">
        <f t="shared" si="2404"/>
        <v>500</v>
      </c>
      <c r="E1782" s="40">
        <v>500</v>
      </c>
      <c r="F1782" s="40">
        <v>505</v>
      </c>
      <c r="G1782" s="101">
        <v>512</v>
      </c>
      <c r="H1782" s="102">
        <f t="shared" ref="H1782" si="2410">(F1782-E1782)*D1782</f>
        <v>2500</v>
      </c>
      <c r="I1782" s="66">
        <f>(G1782-F1782)*D1782</f>
        <v>3500</v>
      </c>
      <c r="J1782" s="67">
        <f t="shared" si="2402"/>
        <v>6000</v>
      </c>
      <c r="K1782" s="103"/>
      <c r="L1782" s="43"/>
      <c r="M1782" s="43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  <c r="BI1782" s="43"/>
      <c r="BJ1782" s="43"/>
      <c r="BK1782" s="43"/>
      <c r="BL1782" s="43"/>
      <c r="BM1782" s="43"/>
      <c r="BN1782" s="43"/>
      <c r="BO1782" s="43"/>
      <c r="BP1782" s="43"/>
      <c r="BQ1782" s="43"/>
    </row>
    <row r="1783" spans="1:69">
      <c r="A1783" s="113" t="s">
        <v>705</v>
      </c>
      <c r="B1783" s="38" t="s">
        <v>677</v>
      </c>
      <c r="C1783" s="38" t="s">
        <v>552</v>
      </c>
      <c r="D1783" s="85">
        <f t="shared" si="2404"/>
        <v>306.748466257669</v>
      </c>
      <c r="E1783" s="40">
        <v>815</v>
      </c>
      <c r="F1783" s="40">
        <v>823</v>
      </c>
      <c r="G1783" s="101">
        <v>833</v>
      </c>
      <c r="H1783" s="102">
        <f t="shared" ref="H1783" si="2411">(F1783-E1783)*D1783</f>
        <v>2453.98773006135</v>
      </c>
      <c r="I1783" s="66">
        <f>(G1783-F1783)*D1783</f>
        <v>3067.48466257669</v>
      </c>
      <c r="J1783" s="67">
        <f t="shared" si="2402"/>
        <v>5521.47239263804</v>
      </c>
      <c r="K1783" s="103"/>
      <c r="L1783" s="43"/>
      <c r="M1783" s="43"/>
      <c r="N1783" s="43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  <c r="BI1783" s="43"/>
      <c r="BJ1783" s="43"/>
      <c r="BK1783" s="43"/>
      <c r="BL1783" s="43"/>
      <c r="BM1783" s="43"/>
      <c r="BN1783" s="43"/>
      <c r="BO1783" s="43"/>
      <c r="BP1783" s="43"/>
      <c r="BQ1783" s="43"/>
    </row>
    <row r="1784" spans="1:69">
      <c r="A1784" s="113" t="s">
        <v>707</v>
      </c>
      <c r="B1784" s="38" t="s">
        <v>708</v>
      </c>
      <c r="C1784" s="38" t="s">
        <v>552</v>
      </c>
      <c r="D1784" s="85">
        <f t="shared" si="2404"/>
        <v>479.846449136276</v>
      </c>
      <c r="E1784" s="40">
        <v>521</v>
      </c>
      <c r="F1784" s="40">
        <v>526</v>
      </c>
      <c r="G1784" s="101">
        <v>0</v>
      </c>
      <c r="H1784" s="102">
        <f t="shared" ref="H1784" si="2412">(F1784-E1784)*D1784</f>
        <v>2399.23224568138</v>
      </c>
      <c r="I1784" s="66">
        <v>0</v>
      </c>
      <c r="J1784" s="67">
        <f t="shared" si="2402"/>
        <v>2399.23224568138</v>
      </c>
      <c r="K1784" s="103"/>
      <c r="L1784" s="43"/>
      <c r="M1784" s="43"/>
      <c r="N1784" s="43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  <c r="BI1784" s="43"/>
      <c r="BJ1784" s="43"/>
      <c r="BK1784" s="43"/>
      <c r="BL1784" s="43"/>
      <c r="BM1784" s="43"/>
      <c r="BN1784" s="43"/>
      <c r="BO1784" s="43"/>
      <c r="BP1784" s="43"/>
      <c r="BQ1784" s="43"/>
    </row>
    <row r="1785" spans="1:69">
      <c r="A1785" s="113" t="s">
        <v>709</v>
      </c>
      <c r="B1785" s="38" t="s">
        <v>334</v>
      </c>
      <c r="C1785" s="38" t="s">
        <v>552</v>
      </c>
      <c r="D1785" s="85">
        <f t="shared" si="2404"/>
        <v>657.72165219679</v>
      </c>
      <c r="E1785" s="40">
        <v>380.1</v>
      </c>
      <c r="F1785" s="40">
        <v>382</v>
      </c>
      <c r="G1785" s="101">
        <v>0</v>
      </c>
      <c r="H1785" s="102">
        <f t="shared" ref="H1785" si="2413">(F1785-E1785)*D1785</f>
        <v>1249.67113917389</v>
      </c>
      <c r="I1785" s="66">
        <v>0</v>
      </c>
      <c r="J1785" s="67">
        <f t="shared" si="2402"/>
        <v>1249.67113917389</v>
      </c>
      <c r="K1785" s="103"/>
      <c r="L1785" s="43"/>
      <c r="M1785" s="43"/>
      <c r="N1785" s="43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  <c r="BI1785" s="43"/>
      <c r="BJ1785" s="43"/>
      <c r="BK1785" s="43"/>
      <c r="BL1785" s="43"/>
      <c r="BM1785" s="43"/>
      <c r="BN1785" s="43"/>
      <c r="BO1785" s="43"/>
      <c r="BP1785" s="43"/>
      <c r="BQ1785" s="43"/>
    </row>
    <row r="1786" spans="1:69">
      <c r="A1786" s="113" t="s">
        <v>709</v>
      </c>
      <c r="B1786" s="38" t="s">
        <v>415</v>
      </c>
      <c r="C1786" s="38" t="s">
        <v>552</v>
      </c>
      <c r="D1786" s="85">
        <f t="shared" si="2404"/>
        <v>280.269058295964</v>
      </c>
      <c r="E1786" s="40">
        <v>892</v>
      </c>
      <c r="F1786" s="40">
        <v>880.1</v>
      </c>
      <c r="G1786" s="101">
        <v>0</v>
      </c>
      <c r="H1786" s="102">
        <f t="shared" ref="H1786:H1787" si="2414">(F1786-E1786)*D1786</f>
        <v>-3335.20179372197</v>
      </c>
      <c r="I1786" s="66">
        <v>0</v>
      </c>
      <c r="J1786" s="67">
        <f t="shared" si="2402"/>
        <v>-3335.20179372197</v>
      </c>
      <c r="K1786" s="103"/>
      <c r="L1786" s="43"/>
      <c r="M1786" s="43"/>
      <c r="N1786" s="43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</row>
    <row r="1787" spans="1:69">
      <c r="A1787" s="113" t="s">
        <v>709</v>
      </c>
      <c r="B1787" s="38" t="s">
        <v>471</v>
      </c>
      <c r="C1787" s="38" t="s">
        <v>552</v>
      </c>
      <c r="D1787" s="85">
        <f t="shared" si="2404"/>
        <v>925.583117363939</v>
      </c>
      <c r="E1787" s="40">
        <v>270.1</v>
      </c>
      <c r="F1787" s="40">
        <v>273</v>
      </c>
      <c r="G1787" s="101">
        <v>278</v>
      </c>
      <c r="H1787" s="102">
        <f t="shared" si="2414"/>
        <v>2684.1910403554</v>
      </c>
      <c r="I1787" s="66">
        <f>(G1787-F1787)*D1787</f>
        <v>4627.9155868197</v>
      </c>
      <c r="J1787" s="67">
        <f t="shared" si="2402"/>
        <v>7312.1066271751</v>
      </c>
      <c r="K1787" s="103"/>
      <c r="L1787" s="43"/>
      <c r="M1787" s="43"/>
      <c r="N1787" s="43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  <c r="BI1787" s="43"/>
      <c r="BJ1787" s="43"/>
      <c r="BK1787" s="43"/>
      <c r="BL1787" s="43"/>
      <c r="BM1787" s="43"/>
      <c r="BN1787" s="43"/>
      <c r="BO1787" s="43"/>
      <c r="BP1787" s="43"/>
      <c r="BQ1787" s="43"/>
    </row>
    <row r="1788" spans="1:69">
      <c r="A1788" s="113" t="s">
        <v>710</v>
      </c>
      <c r="B1788" s="38" t="s">
        <v>692</v>
      </c>
      <c r="C1788" s="38" t="s">
        <v>552</v>
      </c>
      <c r="D1788" s="85">
        <f t="shared" si="2404"/>
        <v>1582.27848101266</v>
      </c>
      <c r="E1788" s="40">
        <v>158</v>
      </c>
      <c r="F1788" s="40">
        <v>160.1</v>
      </c>
      <c r="G1788" s="101">
        <v>162.3</v>
      </c>
      <c r="H1788" s="102">
        <f t="shared" ref="H1788" si="2415">(F1788-E1788)*D1788</f>
        <v>3322.78481012657</v>
      </c>
      <c r="I1788" s="66">
        <f>(G1788-F1788)*D1788</f>
        <v>3481.01265822787</v>
      </c>
      <c r="J1788" s="67">
        <f t="shared" si="2402"/>
        <v>6803.79746835445</v>
      </c>
      <c r="K1788" s="103"/>
      <c r="L1788" s="43"/>
      <c r="M1788" s="43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  <c r="BK1788" s="43"/>
      <c r="BL1788" s="43"/>
      <c r="BM1788" s="43"/>
      <c r="BN1788" s="43"/>
      <c r="BO1788" s="43"/>
      <c r="BP1788" s="43"/>
      <c r="BQ1788" s="43"/>
    </row>
    <row r="1789" spans="1:69">
      <c r="A1789" s="113" t="s">
        <v>711</v>
      </c>
      <c r="B1789" s="38" t="s">
        <v>692</v>
      </c>
      <c r="C1789" s="38" t="s">
        <v>552</v>
      </c>
      <c r="D1789" s="85">
        <f t="shared" si="2404"/>
        <v>1831.50183150183</v>
      </c>
      <c r="E1789" s="40">
        <v>136.5</v>
      </c>
      <c r="F1789" s="40">
        <v>138</v>
      </c>
      <c r="G1789" s="101">
        <v>140</v>
      </c>
      <c r="H1789" s="102">
        <f t="shared" ref="H1789" si="2416">(F1789-E1789)*D1789</f>
        <v>2747.25274725275</v>
      </c>
      <c r="I1789" s="66">
        <f>(G1789-F1789)*D1789</f>
        <v>3663.00366300366</v>
      </c>
      <c r="J1789" s="67">
        <f t="shared" si="2402"/>
        <v>6410.25641025641</v>
      </c>
      <c r="K1789" s="103"/>
      <c r="L1789" s="43"/>
      <c r="M1789" s="43"/>
      <c r="N1789" s="43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  <c r="BI1789" s="43"/>
      <c r="BJ1789" s="43"/>
      <c r="BK1789" s="43"/>
      <c r="BL1789" s="43"/>
      <c r="BM1789" s="43"/>
      <c r="BN1789" s="43"/>
      <c r="BO1789" s="43"/>
      <c r="BP1789" s="43"/>
      <c r="BQ1789" s="43"/>
    </row>
    <row r="1790" spans="1:69">
      <c r="A1790" s="113" t="s">
        <v>712</v>
      </c>
      <c r="B1790" s="38" t="s">
        <v>16</v>
      </c>
      <c r="C1790" s="38" t="s">
        <v>552</v>
      </c>
      <c r="D1790" s="85">
        <f t="shared" si="2404"/>
        <v>583.022388059701</v>
      </c>
      <c r="E1790" s="40">
        <v>428.8</v>
      </c>
      <c r="F1790" s="40">
        <v>433</v>
      </c>
      <c r="G1790" s="101">
        <v>0</v>
      </c>
      <c r="H1790" s="102">
        <f t="shared" ref="H1790" si="2417">(F1790-E1790)*D1790</f>
        <v>2448.69402985074</v>
      </c>
      <c r="I1790" s="66">
        <v>0</v>
      </c>
      <c r="J1790" s="67">
        <f t="shared" si="2402"/>
        <v>2448.69402985074</v>
      </c>
      <c r="K1790" s="103"/>
      <c r="L1790" s="43"/>
      <c r="M1790" s="43"/>
      <c r="N1790" s="43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3"/>
      <c r="BF1790" s="43"/>
      <c r="BG1790" s="43"/>
      <c r="BH1790" s="43"/>
      <c r="BI1790" s="43"/>
      <c r="BJ1790" s="43"/>
      <c r="BK1790" s="43"/>
      <c r="BL1790" s="43"/>
      <c r="BM1790" s="43"/>
      <c r="BN1790" s="43"/>
      <c r="BO1790" s="43"/>
      <c r="BP1790" s="43"/>
      <c r="BQ1790" s="43"/>
    </row>
    <row r="1791" spans="1:69">
      <c r="A1791" s="113" t="s">
        <v>712</v>
      </c>
      <c r="B1791" s="38" t="s">
        <v>114</v>
      </c>
      <c r="C1791" s="38" t="s">
        <v>552</v>
      </c>
      <c r="D1791" s="85">
        <f t="shared" si="2404"/>
        <v>393.700787401575</v>
      </c>
      <c r="E1791" s="40">
        <v>635</v>
      </c>
      <c r="F1791" s="40">
        <v>643</v>
      </c>
      <c r="G1791" s="101">
        <v>651</v>
      </c>
      <c r="H1791" s="102">
        <f t="shared" ref="H1791" si="2418">(F1791-E1791)*D1791</f>
        <v>3149.6062992126</v>
      </c>
      <c r="I1791" s="66">
        <f>(G1791-F1791)*D1791</f>
        <v>3149.6062992126</v>
      </c>
      <c r="J1791" s="67">
        <f t="shared" si="2402"/>
        <v>6299.2125984252</v>
      </c>
      <c r="K1791" s="103"/>
      <c r="L1791" s="43"/>
      <c r="M1791" s="43"/>
      <c r="N1791" s="43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  <c r="BI1791" s="43"/>
      <c r="BJ1791" s="43"/>
      <c r="BK1791" s="43"/>
      <c r="BL1791" s="43"/>
      <c r="BM1791" s="43"/>
      <c r="BN1791" s="43"/>
      <c r="BO1791" s="43"/>
      <c r="BP1791" s="43"/>
      <c r="BQ1791" s="43"/>
    </row>
    <row r="1792" spans="1:69">
      <c r="A1792" s="113" t="s">
        <v>713</v>
      </c>
      <c r="B1792" s="38" t="s">
        <v>504</v>
      </c>
      <c r="C1792" s="38" t="s">
        <v>552</v>
      </c>
      <c r="D1792" s="85">
        <f t="shared" si="2404"/>
        <v>400</v>
      </c>
      <c r="E1792" s="40">
        <v>625</v>
      </c>
      <c r="F1792" s="40">
        <v>630</v>
      </c>
      <c r="G1792" s="101">
        <v>635</v>
      </c>
      <c r="H1792" s="102">
        <f t="shared" ref="H1792" si="2419">(F1792-E1792)*D1792</f>
        <v>2000</v>
      </c>
      <c r="I1792" s="66">
        <f>(G1792-F1792)*D1792</f>
        <v>2000</v>
      </c>
      <c r="J1792" s="67">
        <f t="shared" si="2402"/>
        <v>4000</v>
      </c>
      <c r="K1792" s="103"/>
      <c r="L1792" s="43"/>
      <c r="M1792" s="43"/>
      <c r="N1792" s="43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3"/>
      <c r="BF1792" s="43"/>
      <c r="BG1792" s="43"/>
      <c r="BH1792" s="43"/>
      <c r="BI1792" s="43"/>
      <c r="BJ1792" s="43"/>
      <c r="BK1792" s="43"/>
      <c r="BL1792" s="43"/>
      <c r="BM1792" s="43"/>
      <c r="BN1792" s="43"/>
      <c r="BO1792" s="43"/>
      <c r="BP1792" s="43"/>
      <c r="BQ1792" s="43"/>
    </row>
    <row r="1793" spans="1:69">
      <c r="A1793" s="113" t="s">
        <v>713</v>
      </c>
      <c r="B1793" s="38" t="s">
        <v>638</v>
      </c>
      <c r="C1793" s="38" t="s">
        <v>552</v>
      </c>
      <c r="D1793" s="85">
        <f t="shared" si="2404"/>
        <v>1295.33678756477</v>
      </c>
      <c r="E1793" s="40">
        <v>193</v>
      </c>
      <c r="F1793" s="40">
        <v>195</v>
      </c>
      <c r="G1793" s="101">
        <v>198</v>
      </c>
      <c r="H1793" s="102">
        <f t="shared" ref="H1793" si="2420">(F1793-E1793)*D1793</f>
        <v>2590.67357512953</v>
      </c>
      <c r="I1793" s="66">
        <v>0</v>
      </c>
      <c r="J1793" s="67">
        <f t="shared" si="2402"/>
        <v>2590.67357512953</v>
      </c>
      <c r="K1793" s="103"/>
      <c r="L1793" s="43"/>
      <c r="M1793" s="43"/>
      <c r="N1793" s="43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  <c r="BI1793" s="43"/>
      <c r="BJ1793" s="43"/>
      <c r="BK1793" s="43"/>
      <c r="BL1793" s="43"/>
      <c r="BM1793" s="43"/>
      <c r="BN1793" s="43"/>
      <c r="BO1793" s="43"/>
      <c r="BP1793" s="43"/>
      <c r="BQ1793" s="43"/>
    </row>
    <row r="1794" spans="1:69">
      <c r="A1794" s="113" t="s">
        <v>714</v>
      </c>
      <c r="B1794" s="38" t="s">
        <v>565</v>
      </c>
      <c r="C1794" s="38" t="s">
        <v>552</v>
      </c>
      <c r="D1794" s="85">
        <f t="shared" si="2404"/>
        <v>508.130081300813</v>
      </c>
      <c r="E1794" s="40">
        <v>492</v>
      </c>
      <c r="F1794" s="40">
        <v>486</v>
      </c>
      <c r="G1794" s="101">
        <v>653</v>
      </c>
      <c r="H1794" s="102">
        <f t="shared" ref="H1794" si="2421">(F1794-E1794)*D1794</f>
        <v>-3048.78048780488</v>
      </c>
      <c r="I1794" s="66">
        <v>0</v>
      </c>
      <c r="J1794" s="67">
        <f t="shared" si="2402"/>
        <v>-3048.78048780488</v>
      </c>
      <c r="K1794" s="103"/>
      <c r="L1794" s="43"/>
      <c r="M1794" s="43"/>
      <c r="N1794" s="43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3"/>
      <c r="BF1794" s="43"/>
      <c r="BG1794" s="43"/>
      <c r="BH1794" s="43"/>
      <c r="BI1794" s="43"/>
      <c r="BJ1794" s="43"/>
      <c r="BK1794" s="43"/>
      <c r="BL1794" s="43"/>
      <c r="BM1794" s="43"/>
      <c r="BN1794" s="43"/>
      <c r="BO1794" s="43"/>
      <c r="BP1794" s="43"/>
      <c r="BQ1794" s="43"/>
    </row>
    <row r="1795" spans="1:69">
      <c r="A1795" s="113" t="s">
        <v>714</v>
      </c>
      <c r="B1795" s="38" t="s">
        <v>528</v>
      </c>
      <c r="C1795" s="38" t="s">
        <v>552</v>
      </c>
      <c r="D1795" s="85">
        <f t="shared" si="2404"/>
        <v>391.849529780564</v>
      </c>
      <c r="E1795" s="40">
        <v>638</v>
      </c>
      <c r="F1795" s="40">
        <v>644</v>
      </c>
      <c r="G1795" s="101">
        <v>653</v>
      </c>
      <c r="H1795" s="102">
        <f t="shared" ref="H1795" si="2422">(F1795-E1795)*D1795</f>
        <v>2351.09717868339</v>
      </c>
      <c r="I1795" s="66">
        <f>(G1795-F1795)*D1795</f>
        <v>3526.64576802508</v>
      </c>
      <c r="J1795" s="67">
        <f t="shared" si="2402"/>
        <v>5877.74294670846</v>
      </c>
      <c r="K1795" s="103"/>
      <c r="L1795" s="43"/>
      <c r="M1795" s="43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  <c r="BI1795" s="43"/>
      <c r="BJ1795" s="43"/>
      <c r="BK1795" s="43"/>
      <c r="BL1795" s="43"/>
      <c r="BM1795" s="43"/>
      <c r="BN1795" s="43"/>
      <c r="BO1795" s="43"/>
      <c r="BP1795" s="43"/>
      <c r="BQ1795" s="43"/>
    </row>
    <row r="1796" spans="1:69">
      <c r="A1796" s="113" t="s">
        <v>715</v>
      </c>
      <c r="B1796" s="38" t="s">
        <v>716</v>
      </c>
      <c r="C1796" s="38" t="s">
        <v>552</v>
      </c>
      <c r="D1796" s="85">
        <f t="shared" si="2404"/>
        <v>1025.43068088597</v>
      </c>
      <c r="E1796" s="40">
        <v>243.8</v>
      </c>
      <c r="F1796" s="40">
        <v>246</v>
      </c>
      <c r="G1796" s="101">
        <v>251</v>
      </c>
      <c r="H1796" s="102">
        <f t="shared" ref="H1796" si="2423">(F1796-E1796)*D1796</f>
        <v>2255.94749794913</v>
      </c>
      <c r="I1796" s="66">
        <f>(G1796-F1796)*D1796</f>
        <v>5127.15340442986</v>
      </c>
      <c r="J1796" s="67">
        <f t="shared" si="2402"/>
        <v>7383.10090237899</v>
      </c>
      <c r="K1796" s="103"/>
      <c r="L1796" s="43"/>
      <c r="M1796" s="43"/>
      <c r="N1796" s="43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  <c r="BI1796" s="43"/>
      <c r="BJ1796" s="43"/>
      <c r="BK1796" s="43"/>
      <c r="BL1796" s="43"/>
      <c r="BM1796" s="43"/>
      <c r="BN1796" s="43"/>
      <c r="BO1796" s="43"/>
      <c r="BP1796" s="43"/>
      <c r="BQ1796" s="43"/>
    </row>
    <row r="1797" spans="1:69">
      <c r="A1797" s="113" t="s">
        <v>715</v>
      </c>
      <c r="B1797" s="38" t="s">
        <v>409</v>
      </c>
      <c r="C1797" s="38" t="s">
        <v>552</v>
      </c>
      <c r="D1797" s="85">
        <f t="shared" si="2404"/>
        <v>1231.52709359606</v>
      </c>
      <c r="E1797" s="40">
        <v>203</v>
      </c>
      <c r="F1797" s="40">
        <v>206</v>
      </c>
      <c r="G1797" s="101">
        <v>0</v>
      </c>
      <c r="H1797" s="102">
        <f t="shared" ref="H1797" si="2424">(F1797-E1797)*D1797</f>
        <v>3694.58128078818</v>
      </c>
      <c r="I1797" s="66">
        <v>0</v>
      </c>
      <c r="J1797" s="67">
        <f t="shared" si="2402"/>
        <v>3694.58128078818</v>
      </c>
      <c r="K1797" s="103"/>
      <c r="L1797" s="43"/>
      <c r="M1797" s="43"/>
      <c r="N1797" s="43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3"/>
      <c r="BF1797" s="43"/>
      <c r="BG1797" s="43"/>
      <c r="BH1797" s="43"/>
      <c r="BI1797" s="43"/>
      <c r="BJ1797" s="43"/>
      <c r="BK1797" s="43"/>
      <c r="BL1797" s="43"/>
      <c r="BM1797" s="43"/>
      <c r="BN1797" s="43"/>
      <c r="BO1797" s="43"/>
      <c r="BP1797" s="43"/>
      <c r="BQ1797" s="43"/>
    </row>
    <row r="1798" spans="1:69">
      <c r="A1798" s="113" t="s">
        <v>717</v>
      </c>
      <c r="B1798" s="38" t="s">
        <v>528</v>
      </c>
      <c r="C1798" s="38" t="s">
        <v>552</v>
      </c>
      <c r="D1798" s="85">
        <f t="shared" si="2404"/>
        <v>406.173842404549</v>
      </c>
      <c r="E1798" s="40">
        <v>615.5</v>
      </c>
      <c r="F1798" s="40">
        <v>620</v>
      </c>
      <c r="G1798" s="101">
        <v>0</v>
      </c>
      <c r="H1798" s="102">
        <f t="shared" ref="H1798" si="2425">(F1798-E1798)*D1798</f>
        <v>1827.78229082047</v>
      </c>
      <c r="I1798" s="66">
        <v>0</v>
      </c>
      <c r="J1798" s="67">
        <f t="shared" si="2402"/>
        <v>1827.78229082047</v>
      </c>
      <c r="K1798" s="103"/>
      <c r="L1798" s="43"/>
      <c r="M1798" s="43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  <c r="BI1798" s="43"/>
      <c r="BJ1798" s="43"/>
      <c r="BK1798" s="43"/>
      <c r="BL1798" s="43"/>
      <c r="BM1798" s="43"/>
      <c r="BN1798" s="43"/>
      <c r="BO1798" s="43"/>
      <c r="BP1798" s="43"/>
      <c r="BQ1798" s="43"/>
    </row>
    <row r="1799" spans="1:69">
      <c r="A1799" s="113" t="s">
        <v>717</v>
      </c>
      <c r="B1799" s="38" t="s">
        <v>153</v>
      </c>
      <c r="C1799" s="38" t="s">
        <v>552</v>
      </c>
      <c r="D1799" s="85">
        <f t="shared" si="2404"/>
        <v>484.027105517909</v>
      </c>
      <c r="E1799" s="40">
        <v>516.5</v>
      </c>
      <c r="F1799" s="40">
        <v>521</v>
      </c>
      <c r="G1799" s="101">
        <v>0</v>
      </c>
      <c r="H1799" s="102">
        <f t="shared" ref="H1799" si="2426">(F1799-E1799)*D1799</f>
        <v>2178.12197483059</v>
      </c>
      <c r="I1799" s="66">
        <v>0</v>
      </c>
      <c r="J1799" s="67">
        <f t="shared" si="2402"/>
        <v>2178.12197483059</v>
      </c>
      <c r="K1799" s="103"/>
      <c r="L1799" s="43"/>
      <c r="M1799" s="43"/>
      <c r="N1799" s="43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3"/>
      <c r="BF1799" s="43"/>
      <c r="BG1799" s="43"/>
      <c r="BH1799" s="43"/>
      <c r="BI1799" s="43"/>
      <c r="BJ1799" s="43"/>
      <c r="BK1799" s="43"/>
      <c r="BL1799" s="43"/>
      <c r="BM1799" s="43"/>
      <c r="BN1799" s="43"/>
      <c r="BO1799" s="43"/>
      <c r="BP1799" s="43"/>
      <c r="BQ1799" s="43"/>
    </row>
    <row r="1800" spans="1:69">
      <c r="A1800" s="113" t="s">
        <v>717</v>
      </c>
      <c r="B1800" s="38" t="s">
        <v>692</v>
      </c>
      <c r="C1800" s="38" t="s">
        <v>552</v>
      </c>
      <c r="D1800" s="85">
        <f t="shared" si="2404"/>
        <v>1921.59877017679</v>
      </c>
      <c r="E1800" s="40">
        <v>130.1</v>
      </c>
      <c r="F1800" s="40">
        <v>133.5</v>
      </c>
      <c r="G1800" s="101">
        <v>0</v>
      </c>
      <c r="H1800" s="102">
        <f t="shared" ref="H1800" si="2427">(F1800-E1800)*D1800</f>
        <v>6533.43581860109</v>
      </c>
      <c r="I1800" s="66">
        <v>0</v>
      </c>
      <c r="J1800" s="67">
        <f t="shared" si="2402"/>
        <v>6533.43581860109</v>
      </c>
      <c r="K1800" s="103"/>
      <c r="L1800" s="43"/>
      <c r="M1800" s="43"/>
      <c r="N1800" s="43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43"/>
      <c r="BN1800" s="43"/>
      <c r="BO1800" s="43"/>
      <c r="BP1800" s="43"/>
      <c r="BQ1800" s="43"/>
    </row>
    <row r="1801" spans="1:69">
      <c r="A1801" s="113" t="s">
        <v>718</v>
      </c>
      <c r="B1801" s="38" t="s">
        <v>528</v>
      </c>
      <c r="C1801" s="38" t="s">
        <v>552</v>
      </c>
      <c r="D1801" s="85">
        <f t="shared" si="2404"/>
        <v>416.666666666667</v>
      </c>
      <c r="E1801" s="40">
        <v>600</v>
      </c>
      <c r="F1801" s="40">
        <v>605</v>
      </c>
      <c r="G1801" s="101">
        <v>611</v>
      </c>
      <c r="H1801" s="102">
        <f t="shared" ref="H1801" si="2428">(F1801-E1801)*D1801</f>
        <v>2083.33333333333</v>
      </c>
      <c r="I1801" s="66">
        <f>(G1801-F1801)*D1801</f>
        <v>2500</v>
      </c>
      <c r="J1801" s="67">
        <f t="shared" si="2402"/>
        <v>4583.33333333333</v>
      </c>
      <c r="K1801" s="103"/>
      <c r="L1801" s="43"/>
      <c r="M1801" s="43"/>
      <c r="N1801" s="43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3"/>
      <c r="BF1801" s="43"/>
      <c r="BG1801" s="43"/>
      <c r="BH1801" s="43"/>
      <c r="BI1801" s="43"/>
      <c r="BJ1801" s="43"/>
      <c r="BK1801" s="43"/>
      <c r="BL1801" s="43"/>
      <c r="BM1801" s="43"/>
      <c r="BN1801" s="43"/>
      <c r="BO1801" s="43"/>
      <c r="BP1801" s="43"/>
      <c r="BQ1801" s="43"/>
    </row>
    <row r="1802" spans="1:69">
      <c r="A1802" s="113" t="s">
        <v>718</v>
      </c>
      <c r="B1802" s="38" t="s">
        <v>16</v>
      </c>
      <c r="C1802" s="38" t="s">
        <v>552</v>
      </c>
      <c r="D1802" s="85">
        <f t="shared" si="2404"/>
        <v>664.010624169987</v>
      </c>
      <c r="E1802" s="40">
        <v>376.5</v>
      </c>
      <c r="F1802" s="40">
        <v>380</v>
      </c>
      <c r="G1802" s="101">
        <v>0</v>
      </c>
      <c r="H1802" s="102">
        <f t="shared" ref="H1802" si="2429">(F1802-E1802)*D1802</f>
        <v>2324.03718459495</v>
      </c>
      <c r="I1802" s="66">
        <v>0</v>
      </c>
      <c r="J1802" s="67">
        <f t="shared" si="2402"/>
        <v>2324.03718459495</v>
      </c>
      <c r="K1802" s="103"/>
      <c r="L1802" s="43"/>
      <c r="M1802" s="43"/>
      <c r="N1802" s="43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3"/>
      <c r="BF1802" s="43"/>
      <c r="BG1802" s="43"/>
      <c r="BH1802" s="43"/>
      <c r="BI1802" s="43"/>
      <c r="BJ1802" s="43"/>
      <c r="BK1802" s="43"/>
      <c r="BL1802" s="43"/>
      <c r="BM1802" s="43"/>
      <c r="BN1802" s="43"/>
      <c r="BO1802" s="43"/>
      <c r="BP1802" s="43"/>
      <c r="BQ1802" s="43"/>
    </row>
    <row r="1803" spans="1:69">
      <c r="A1803" s="113" t="s">
        <v>719</v>
      </c>
      <c r="B1803" s="38" t="s">
        <v>720</v>
      </c>
      <c r="C1803" s="38" t="s">
        <v>552</v>
      </c>
      <c r="D1803" s="85">
        <f t="shared" si="2404"/>
        <v>1831.50183150183</v>
      </c>
      <c r="E1803" s="40">
        <v>136.5</v>
      </c>
      <c r="F1803" s="40">
        <v>135.1</v>
      </c>
      <c r="G1803" s="101">
        <v>168</v>
      </c>
      <c r="H1803" s="102">
        <f t="shared" ref="H1803" si="2430">(F1803-E1803)*D1803</f>
        <v>-2564.10256410257</v>
      </c>
      <c r="I1803" s="66">
        <v>0</v>
      </c>
      <c r="J1803" s="67">
        <f t="shared" si="2402"/>
        <v>-2564.10256410257</v>
      </c>
      <c r="K1803" s="103"/>
      <c r="L1803" s="43"/>
      <c r="M1803" s="43"/>
      <c r="N1803" s="43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3"/>
      <c r="BF1803" s="43"/>
      <c r="BG1803" s="43"/>
      <c r="BH1803" s="43"/>
      <c r="BI1803" s="43"/>
      <c r="BJ1803" s="43"/>
      <c r="BK1803" s="43"/>
      <c r="BL1803" s="43"/>
      <c r="BM1803" s="43"/>
      <c r="BN1803" s="43"/>
      <c r="BO1803" s="43"/>
      <c r="BP1803" s="43"/>
      <c r="BQ1803" s="43"/>
    </row>
    <row r="1804" spans="1:69">
      <c r="A1804" s="113" t="s">
        <v>719</v>
      </c>
      <c r="B1804" s="38" t="s">
        <v>505</v>
      </c>
      <c r="C1804" s="38" t="s">
        <v>552</v>
      </c>
      <c r="D1804" s="85">
        <f t="shared" si="2404"/>
        <v>1976.28458498024</v>
      </c>
      <c r="E1804" s="40">
        <v>126.5</v>
      </c>
      <c r="F1804" s="40">
        <v>128</v>
      </c>
      <c r="G1804" s="101">
        <v>131</v>
      </c>
      <c r="H1804" s="102">
        <f t="shared" ref="H1804" si="2431">(F1804-E1804)*D1804</f>
        <v>2964.42687747036</v>
      </c>
      <c r="I1804" s="66">
        <v>0</v>
      </c>
      <c r="J1804" s="67">
        <f t="shared" si="2402"/>
        <v>2964.42687747036</v>
      </c>
      <c r="K1804" s="103"/>
      <c r="L1804" s="43"/>
      <c r="M1804" s="43"/>
      <c r="N1804" s="43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3"/>
      <c r="BF1804" s="43"/>
      <c r="BG1804" s="43"/>
      <c r="BH1804" s="43"/>
      <c r="BI1804" s="43"/>
      <c r="BJ1804" s="43"/>
      <c r="BK1804" s="43"/>
      <c r="BL1804" s="43"/>
      <c r="BM1804" s="43"/>
      <c r="BN1804" s="43"/>
      <c r="BO1804" s="43"/>
      <c r="BP1804" s="43"/>
      <c r="BQ1804" s="43"/>
    </row>
    <row r="1805" spans="1:69">
      <c r="A1805" s="113" t="s">
        <v>719</v>
      </c>
      <c r="B1805" s="38" t="s">
        <v>488</v>
      </c>
      <c r="C1805" s="38" t="s">
        <v>552</v>
      </c>
      <c r="D1805" s="85">
        <f t="shared" si="2404"/>
        <v>1533.74233128834</v>
      </c>
      <c r="E1805" s="40">
        <v>163</v>
      </c>
      <c r="F1805" s="40">
        <v>165</v>
      </c>
      <c r="G1805" s="101">
        <v>168</v>
      </c>
      <c r="H1805" s="102">
        <f t="shared" ref="H1805" si="2432">(F1805-E1805)*D1805</f>
        <v>3067.48466257669</v>
      </c>
      <c r="I1805" s="66">
        <f>(G1805-F1805)*D1805</f>
        <v>4601.22699386503</v>
      </c>
      <c r="J1805" s="67">
        <f t="shared" si="2402"/>
        <v>7668.71165644172</v>
      </c>
      <c r="K1805" s="103"/>
      <c r="L1805" s="43"/>
      <c r="M1805" s="43"/>
      <c r="N1805" s="43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  <c r="BI1805" s="43"/>
      <c r="BJ1805" s="43"/>
      <c r="BK1805" s="43"/>
      <c r="BL1805" s="43"/>
      <c r="BM1805" s="43"/>
      <c r="BN1805" s="43"/>
      <c r="BO1805" s="43"/>
      <c r="BP1805" s="43"/>
      <c r="BQ1805" s="43"/>
    </row>
    <row r="1806" spans="1:69">
      <c r="A1806" s="113" t="s">
        <v>719</v>
      </c>
      <c r="B1806" s="38" t="s">
        <v>677</v>
      </c>
      <c r="C1806" s="38" t="s">
        <v>552</v>
      </c>
      <c r="D1806" s="85">
        <f t="shared" si="2404"/>
        <v>296.912114014252</v>
      </c>
      <c r="E1806" s="40">
        <v>842</v>
      </c>
      <c r="F1806" s="40">
        <v>832.3</v>
      </c>
      <c r="G1806" s="101">
        <v>0</v>
      </c>
      <c r="H1806" s="102">
        <f t="shared" ref="H1806" si="2433">(F1806-E1806)*D1806</f>
        <v>-2880.04750593826</v>
      </c>
      <c r="I1806" s="66">
        <v>0</v>
      </c>
      <c r="J1806" s="67">
        <f t="shared" si="2402"/>
        <v>-2880.04750593826</v>
      </c>
      <c r="K1806" s="103"/>
      <c r="L1806" s="43"/>
      <c r="M1806" s="43"/>
      <c r="N1806" s="43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  <c r="BI1806" s="43"/>
      <c r="BJ1806" s="43"/>
      <c r="BK1806" s="43"/>
      <c r="BL1806" s="43"/>
      <c r="BM1806" s="43"/>
      <c r="BN1806" s="43"/>
      <c r="BO1806" s="43"/>
      <c r="BP1806" s="43"/>
      <c r="BQ1806" s="43"/>
    </row>
    <row r="1807" spans="1:69">
      <c r="A1807" s="113" t="s">
        <v>721</v>
      </c>
      <c r="B1807" s="38" t="s">
        <v>722</v>
      </c>
      <c r="C1807" s="38" t="s">
        <v>552</v>
      </c>
      <c r="D1807" s="85">
        <f t="shared" si="2404"/>
        <v>739.644970414201</v>
      </c>
      <c r="E1807" s="40">
        <v>338</v>
      </c>
      <c r="F1807" s="40">
        <v>341</v>
      </c>
      <c r="G1807" s="101">
        <v>0</v>
      </c>
      <c r="H1807" s="102">
        <f t="shared" ref="H1807" si="2434">(F1807-E1807)*D1807</f>
        <v>2218.9349112426</v>
      </c>
      <c r="I1807" s="66">
        <v>0</v>
      </c>
      <c r="J1807" s="67">
        <f t="shared" si="2402"/>
        <v>2218.9349112426</v>
      </c>
      <c r="K1807" s="103"/>
      <c r="L1807" s="43"/>
      <c r="M1807" s="43"/>
      <c r="N1807" s="43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  <c r="BI1807" s="43"/>
      <c r="BJ1807" s="43"/>
      <c r="BK1807" s="43"/>
      <c r="BL1807" s="43"/>
      <c r="BM1807" s="43"/>
      <c r="BN1807" s="43"/>
      <c r="BO1807" s="43"/>
      <c r="BP1807" s="43"/>
      <c r="BQ1807" s="43"/>
    </row>
    <row r="1808" spans="1:69">
      <c r="A1808" s="113" t="s">
        <v>721</v>
      </c>
      <c r="B1808" s="38" t="s">
        <v>723</v>
      </c>
      <c r="C1808" s="38" t="s">
        <v>552</v>
      </c>
      <c r="D1808" s="85">
        <f t="shared" si="2404"/>
        <v>1377.03112090333</v>
      </c>
      <c r="E1808" s="40">
        <v>181.55</v>
      </c>
      <c r="F1808" s="40">
        <v>183</v>
      </c>
      <c r="G1808" s="101">
        <v>185</v>
      </c>
      <c r="H1808" s="102">
        <f t="shared" ref="H1808:H1814" si="2435">(F1808-E1808)*D1808</f>
        <v>1996.69512530982</v>
      </c>
      <c r="I1808" s="66">
        <v>0</v>
      </c>
      <c r="J1808" s="67">
        <f t="shared" si="2402"/>
        <v>1996.69512530982</v>
      </c>
      <c r="K1808" s="103"/>
      <c r="L1808" s="43"/>
      <c r="M1808" s="43"/>
      <c r="N1808" s="43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  <c r="BI1808" s="43"/>
      <c r="BJ1808" s="43"/>
      <c r="BK1808" s="43"/>
      <c r="BL1808" s="43"/>
      <c r="BM1808" s="43"/>
      <c r="BN1808" s="43"/>
      <c r="BO1808" s="43"/>
      <c r="BP1808" s="43"/>
      <c r="BQ1808" s="43"/>
    </row>
    <row r="1809" spans="1:69">
      <c r="A1809" s="113" t="s">
        <v>721</v>
      </c>
      <c r="B1809" s="38" t="s">
        <v>607</v>
      </c>
      <c r="C1809" s="38" t="s">
        <v>552</v>
      </c>
      <c r="D1809" s="85">
        <f t="shared" si="2404"/>
        <v>213.492741246798</v>
      </c>
      <c r="E1809" s="40">
        <v>1171</v>
      </c>
      <c r="F1809" s="40">
        <v>1162</v>
      </c>
      <c r="G1809" s="101">
        <v>0</v>
      </c>
      <c r="H1809" s="102">
        <f t="shared" si="2435"/>
        <v>-1921.43467122118</v>
      </c>
      <c r="I1809" s="66">
        <v>0</v>
      </c>
      <c r="J1809" s="67">
        <f t="shared" si="2402"/>
        <v>-1921.43467122118</v>
      </c>
      <c r="K1809" s="103"/>
      <c r="L1809" s="43"/>
      <c r="M1809" s="43"/>
      <c r="N1809" s="43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  <c r="BI1809" s="43"/>
      <c r="BJ1809" s="43"/>
      <c r="BK1809" s="43"/>
      <c r="BL1809" s="43"/>
      <c r="BM1809" s="43"/>
      <c r="BN1809" s="43"/>
      <c r="BO1809" s="43"/>
      <c r="BP1809" s="43"/>
      <c r="BQ1809" s="43"/>
    </row>
    <row r="1810" spans="1:69">
      <c r="A1810" s="113" t="s">
        <v>724</v>
      </c>
      <c r="B1810" s="38" t="s">
        <v>92</v>
      </c>
      <c r="C1810" s="38" t="s">
        <v>552</v>
      </c>
      <c r="D1810" s="85">
        <f t="shared" si="2404"/>
        <v>1041.66666666667</v>
      </c>
      <c r="E1810" s="40">
        <v>240</v>
      </c>
      <c r="F1810" s="40">
        <v>235.3</v>
      </c>
      <c r="G1810" s="101">
        <v>0</v>
      </c>
      <c r="H1810" s="102">
        <f t="shared" si="2435"/>
        <v>-4895.83333333332</v>
      </c>
      <c r="I1810" s="66">
        <v>0</v>
      </c>
      <c r="J1810" s="67">
        <f t="shared" si="2402"/>
        <v>-4895.83333333332</v>
      </c>
      <c r="K1810" s="103"/>
      <c r="L1810" s="43"/>
      <c r="M1810" s="43"/>
      <c r="N1810" s="43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</row>
    <row r="1811" spans="1:69">
      <c r="A1811" s="113" t="s">
        <v>724</v>
      </c>
      <c r="B1811" s="38" t="s">
        <v>505</v>
      </c>
      <c r="C1811" s="38" t="s">
        <v>552</v>
      </c>
      <c r="D1811" s="85">
        <f t="shared" si="2404"/>
        <v>2000</v>
      </c>
      <c r="E1811" s="40">
        <v>125</v>
      </c>
      <c r="F1811" s="40">
        <v>122</v>
      </c>
      <c r="G1811" s="101">
        <v>0</v>
      </c>
      <c r="H1811" s="102">
        <f t="shared" si="2435"/>
        <v>-6000</v>
      </c>
      <c r="I1811" s="66">
        <v>0</v>
      </c>
      <c r="J1811" s="67">
        <f t="shared" si="2402"/>
        <v>-6000</v>
      </c>
      <c r="K1811" s="103"/>
      <c r="L1811" s="43"/>
      <c r="M1811" s="43"/>
      <c r="N1811" s="43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  <c r="BI1811" s="43"/>
      <c r="BJ1811" s="43"/>
      <c r="BK1811" s="43"/>
      <c r="BL1811" s="43"/>
      <c r="BM1811" s="43"/>
      <c r="BN1811" s="43"/>
      <c r="BO1811" s="43"/>
      <c r="BP1811" s="43"/>
      <c r="BQ1811" s="43"/>
    </row>
    <row r="1812" spans="1:69">
      <c r="A1812" s="113" t="s">
        <v>725</v>
      </c>
      <c r="B1812" s="38" t="s">
        <v>505</v>
      </c>
      <c r="C1812" s="38" t="s">
        <v>552</v>
      </c>
      <c r="D1812" s="85">
        <f t="shared" si="2404"/>
        <v>2314.81481481481</v>
      </c>
      <c r="E1812" s="40">
        <v>108</v>
      </c>
      <c r="F1812" s="40">
        <v>110</v>
      </c>
      <c r="G1812" s="101">
        <v>112.1</v>
      </c>
      <c r="H1812" s="102">
        <f t="shared" si="2435"/>
        <v>4629.62962962963</v>
      </c>
      <c r="I1812" s="66">
        <f>(G1812-F1812)*D1812</f>
        <v>4861.1111111111</v>
      </c>
      <c r="J1812" s="67">
        <f t="shared" si="2402"/>
        <v>9490.74074074073</v>
      </c>
      <c r="K1812" s="103"/>
      <c r="L1812" s="43"/>
      <c r="M1812" s="43"/>
      <c r="N1812" s="43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  <c r="BI1812" s="43"/>
      <c r="BJ1812" s="43"/>
      <c r="BK1812" s="43"/>
      <c r="BL1812" s="43"/>
      <c r="BM1812" s="43"/>
      <c r="BN1812" s="43"/>
      <c r="BO1812" s="43"/>
      <c r="BP1812" s="43"/>
      <c r="BQ1812" s="43"/>
    </row>
    <row r="1813" spans="1:69">
      <c r="A1813" s="113" t="s">
        <v>725</v>
      </c>
      <c r="B1813" s="38" t="s">
        <v>568</v>
      </c>
      <c r="C1813" s="38" t="s">
        <v>552</v>
      </c>
      <c r="D1813" s="85">
        <f t="shared" si="2404"/>
        <v>316.055625790139</v>
      </c>
      <c r="E1813" s="40">
        <v>791</v>
      </c>
      <c r="F1813" s="40">
        <v>791</v>
      </c>
      <c r="G1813" s="101">
        <v>0</v>
      </c>
      <c r="H1813" s="102">
        <f t="shared" si="2435"/>
        <v>0</v>
      </c>
      <c r="I1813" s="66">
        <v>0</v>
      </c>
      <c r="J1813" s="67">
        <f t="shared" si="2402"/>
        <v>0</v>
      </c>
      <c r="K1813" s="103"/>
      <c r="L1813" s="43"/>
      <c r="M1813" s="43"/>
      <c r="N1813" s="43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  <c r="BI1813" s="43"/>
      <c r="BJ1813" s="43"/>
      <c r="BK1813" s="43"/>
      <c r="BL1813" s="43"/>
      <c r="BM1813" s="43"/>
      <c r="BN1813" s="43"/>
      <c r="BO1813" s="43"/>
      <c r="BP1813" s="43"/>
      <c r="BQ1813" s="43"/>
    </row>
    <row r="1814" spans="1:69">
      <c r="A1814" s="113" t="s">
        <v>725</v>
      </c>
      <c r="B1814" s="38" t="s">
        <v>549</v>
      </c>
      <c r="C1814" s="38" t="s">
        <v>552</v>
      </c>
      <c r="D1814" s="85">
        <f t="shared" si="2404"/>
        <v>2272.72727272727</v>
      </c>
      <c r="E1814" s="40">
        <v>110</v>
      </c>
      <c r="F1814" s="40">
        <v>111</v>
      </c>
      <c r="G1814" s="101">
        <v>0</v>
      </c>
      <c r="H1814" s="102">
        <f t="shared" si="2435"/>
        <v>2272.72727272727</v>
      </c>
      <c r="I1814" s="66">
        <v>0</v>
      </c>
      <c r="J1814" s="67">
        <f t="shared" si="2402"/>
        <v>2272.72727272727</v>
      </c>
      <c r="K1814" s="103"/>
      <c r="L1814" s="43"/>
      <c r="M1814" s="43"/>
      <c r="N1814" s="43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  <c r="BI1814" s="43"/>
      <c r="BJ1814" s="43"/>
      <c r="BK1814" s="43"/>
      <c r="BL1814" s="43"/>
      <c r="BM1814" s="43"/>
      <c r="BN1814" s="43"/>
      <c r="BO1814" s="43"/>
      <c r="BP1814" s="43"/>
      <c r="BQ1814" s="43"/>
    </row>
    <row r="1815" spans="1:69">
      <c r="A1815" s="113" t="s">
        <v>725</v>
      </c>
      <c r="B1815" s="38" t="s">
        <v>417</v>
      </c>
      <c r="C1815" s="38" t="s">
        <v>552</v>
      </c>
      <c r="D1815" s="85">
        <f t="shared" si="2404"/>
        <v>789.889415481833</v>
      </c>
      <c r="E1815" s="40">
        <v>316.5</v>
      </c>
      <c r="F1815" s="40">
        <v>320</v>
      </c>
      <c r="G1815" s="101">
        <v>323</v>
      </c>
      <c r="H1815" s="102">
        <f t="shared" ref="H1815:H1829" si="2436">(F1815-E1815)*D1815</f>
        <v>2764.61295418641</v>
      </c>
      <c r="I1815" s="66">
        <f>(G1815-F1815)*D1815</f>
        <v>2369.6682464455</v>
      </c>
      <c r="J1815" s="67">
        <f t="shared" si="2402"/>
        <v>5134.28120063191</v>
      </c>
      <c r="K1815" s="103"/>
      <c r="L1815" s="43"/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  <c r="BI1815" s="43"/>
      <c r="BJ1815" s="43"/>
      <c r="BK1815" s="43"/>
      <c r="BL1815" s="43"/>
      <c r="BM1815" s="43"/>
      <c r="BN1815" s="43"/>
      <c r="BO1815" s="43"/>
      <c r="BP1815" s="43"/>
      <c r="BQ1815" s="43"/>
    </row>
    <row r="1816" spans="1:69">
      <c r="A1816" s="113" t="s">
        <v>726</v>
      </c>
      <c r="B1816" s="38" t="s">
        <v>413</v>
      </c>
      <c r="C1816" s="38" t="s">
        <v>552</v>
      </c>
      <c r="D1816" s="85">
        <f t="shared" si="2404"/>
        <v>1095.53023663453</v>
      </c>
      <c r="E1816" s="40">
        <v>228.2</v>
      </c>
      <c r="F1816" s="40">
        <v>231</v>
      </c>
      <c r="G1816" s="101">
        <v>235.5</v>
      </c>
      <c r="H1816" s="102">
        <f t="shared" si="2436"/>
        <v>3067.4846625767</v>
      </c>
      <c r="I1816" s="66">
        <v>0</v>
      </c>
      <c r="J1816" s="67">
        <f t="shared" si="2402"/>
        <v>3067.4846625767</v>
      </c>
      <c r="K1816" s="103"/>
      <c r="L1816" s="43"/>
      <c r="M1816" s="43"/>
      <c r="N1816" s="43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  <c r="BI1816" s="43"/>
      <c r="BJ1816" s="43"/>
      <c r="BK1816" s="43"/>
      <c r="BL1816" s="43"/>
      <c r="BM1816" s="43"/>
      <c r="BN1816" s="43"/>
      <c r="BO1816" s="43"/>
      <c r="BP1816" s="43"/>
      <c r="BQ1816" s="43"/>
    </row>
    <row r="1817" spans="1:69">
      <c r="A1817" s="113" t="s">
        <v>726</v>
      </c>
      <c r="B1817" s="38" t="s">
        <v>178</v>
      </c>
      <c r="C1817" s="38" t="s">
        <v>552</v>
      </c>
      <c r="D1817" s="85">
        <f t="shared" si="2404"/>
        <v>913.075237399562</v>
      </c>
      <c r="E1817" s="40">
        <v>273.8</v>
      </c>
      <c r="F1817" s="40">
        <v>276</v>
      </c>
      <c r="G1817" s="101">
        <v>278.8</v>
      </c>
      <c r="H1817" s="102">
        <f t="shared" si="2436"/>
        <v>2008.76552227903</v>
      </c>
      <c r="I1817" s="66">
        <v>0</v>
      </c>
      <c r="J1817" s="67">
        <f t="shared" si="2402"/>
        <v>2008.76552227903</v>
      </c>
      <c r="K1817" s="103"/>
      <c r="L1817" s="43"/>
      <c r="M1817" s="43"/>
      <c r="N1817" s="43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  <c r="BI1817" s="43"/>
      <c r="BJ1817" s="43"/>
      <c r="BK1817" s="43"/>
      <c r="BL1817" s="43"/>
      <c r="BM1817" s="43"/>
      <c r="BN1817" s="43"/>
      <c r="BO1817" s="43"/>
      <c r="BP1817" s="43"/>
      <c r="BQ1817" s="43"/>
    </row>
    <row r="1818" spans="1:69">
      <c r="A1818" s="113" t="s">
        <v>726</v>
      </c>
      <c r="B1818" s="38" t="s">
        <v>23</v>
      </c>
      <c r="C1818" s="38" t="s">
        <v>552</v>
      </c>
      <c r="D1818" s="85">
        <f t="shared" si="2404"/>
        <v>1282.05128205128</v>
      </c>
      <c r="E1818" s="40">
        <v>195</v>
      </c>
      <c r="F1818" s="40">
        <v>192</v>
      </c>
      <c r="G1818" s="101">
        <v>236</v>
      </c>
      <c r="H1818" s="102">
        <f t="shared" si="2436"/>
        <v>-3846.15384615385</v>
      </c>
      <c r="I1818" s="66">
        <v>0</v>
      </c>
      <c r="J1818" s="67">
        <f t="shared" si="2402"/>
        <v>-3846.15384615385</v>
      </c>
      <c r="K1818" s="103"/>
      <c r="L1818" s="43"/>
      <c r="M1818" s="43"/>
      <c r="N1818" s="43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  <c r="BI1818" s="43"/>
      <c r="BJ1818" s="43"/>
      <c r="BK1818" s="43"/>
      <c r="BL1818" s="43"/>
      <c r="BM1818" s="43"/>
      <c r="BN1818" s="43"/>
      <c r="BO1818" s="43"/>
      <c r="BP1818" s="43"/>
      <c r="BQ1818" s="43"/>
    </row>
    <row r="1819" spans="1:69">
      <c r="A1819" s="113" t="s">
        <v>727</v>
      </c>
      <c r="B1819" s="38" t="s">
        <v>92</v>
      </c>
      <c r="C1819" s="38" t="s">
        <v>552</v>
      </c>
      <c r="D1819" s="85">
        <f t="shared" si="2404"/>
        <v>1086.95652173913</v>
      </c>
      <c r="E1819" s="40">
        <v>230</v>
      </c>
      <c r="F1819" s="40">
        <v>233</v>
      </c>
      <c r="G1819" s="101">
        <v>236</v>
      </c>
      <c r="H1819" s="102">
        <f t="shared" si="2436"/>
        <v>3260.86956521739</v>
      </c>
      <c r="I1819" s="66">
        <v>6000</v>
      </c>
      <c r="J1819" s="67">
        <f t="shared" si="2402"/>
        <v>9260.86956521739</v>
      </c>
      <c r="K1819" s="103"/>
      <c r="L1819" s="43"/>
      <c r="M1819" s="43"/>
      <c r="N1819" s="43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  <c r="BI1819" s="43"/>
      <c r="BJ1819" s="43"/>
      <c r="BK1819" s="43"/>
      <c r="BL1819" s="43"/>
      <c r="BM1819" s="43"/>
      <c r="BN1819" s="43"/>
      <c r="BO1819" s="43"/>
      <c r="BP1819" s="43"/>
      <c r="BQ1819" s="43"/>
    </row>
    <row r="1820" spans="1:69">
      <c r="A1820" s="113" t="s">
        <v>727</v>
      </c>
      <c r="B1820" s="38" t="s">
        <v>92</v>
      </c>
      <c r="C1820" s="38" t="s">
        <v>552</v>
      </c>
      <c r="D1820" s="85">
        <f t="shared" si="2404"/>
        <v>1086.95652173913</v>
      </c>
      <c r="E1820" s="40">
        <v>230</v>
      </c>
      <c r="F1820" s="40">
        <v>233</v>
      </c>
      <c r="G1820" s="101">
        <v>236</v>
      </c>
      <c r="H1820" s="102">
        <f t="shared" si="2436"/>
        <v>3260.86956521739</v>
      </c>
      <c r="I1820" s="66">
        <v>6000</v>
      </c>
      <c r="J1820" s="67">
        <f t="shared" si="2402"/>
        <v>9260.86956521739</v>
      </c>
      <c r="K1820" s="103"/>
      <c r="L1820" s="43"/>
      <c r="M1820" s="43"/>
      <c r="N1820" s="43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  <c r="BI1820" s="43"/>
      <c r="BJ1820" s="43"/>
      <c r="BK1820" s="43"/>
      <c r="BL1820" s="43"/>
      <c r="BM1820" s="43"/>
      <c r="BN1820" s="43"/>
      <c r="BO1820" s="43"/>
      <c r="BP1820" s="43"/>
      <c r="BQ1820" s="43"/>
    </row>
    <row r="1821" spans="1:69">
      <c r="A1821" s="113" t="s">
        <v>728</v>
      </c>
      <c r="B1821" s="38" t="s">
        <v>471</v>
      </c>
      <c r="C1821" s="38" t="s">
        <v>552</v>
      </c>
      <c r="D1821" s="85">
        <f t="shared" si="2404"/>
        <v>1086.95652173913</v>
      </c>
      <c r="E1821" s="40">
        <v>230</v>
      </c>
      <c r="F1821" s="40">
        <v>233</v>
      </c>
      <c r="G1821" s="101">
        <v>333</v>
      </c>
      <c r="H1821" s="102">
        <f t="shared" si="2436"/>
        <v>3260.86956521739</v>
      </c>
      <c r="I1821" s="66">
        <v>0</v>
      </c>
      <c r="J1821" s="67">
        <f t="shared" si="2402"/>
        <v>3260.86956521739</v>
      </c>
      <c r="K1821" s="103"/>
      <c r="L1821" s="43"/>
      <c r="M1821" s="43"/>
      <c r="N1821" s="43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3"/>
      <c r="BF1821" s="43"/>
      <c r="BG1821" s="43"/>
      <c r="BH1821" s="43"/>
      <c r="BI1821" s="43"/>
      <c r="BJ1821" s="43"/>
      <c r="BK1821" s="43"/>
      <c r="BL1821" s="43"/>
      <c r="BM1821" s="43"/>
      <c r="BN1821" s="43"/>
      <c r="BO1821" s="43"/>
      <c r="BP1821" s="43"/>
      <c r="BQ1821" s="43"/>
    </row>
    <row r="1822" spans="1:69">
      <c r="A1822" s="113" t="s">
        <v>728</v>
      </c>
      <c r="B1822" s="38" t="s">
        <v>729</v>
      </c>
      <c r="C1822" s="38" t="s">
        <v>552</v>
      </c>
      <c r="D1822" s="85">
        <f t="shared" si="2404"/>
        <v>1141.55251141553</v>
      </c>
      <c r="E1822" s="40">
        <v>219</v>
      </c>
      <c r="F1822" s="40">
        <v>222</v>
      </c>
      <c r="G1822" s="101">
        <v>228</v>
      </c>
      <c r="H1822" s="102">
        <f t="shared" si="2436"/>
        <v>3424.65753424657</v>
      </c>
      <c r="I1822" s="66">
        <v>0</v>
      </c>
      <c r="J1822" s="67">
        <f t="shared" si="2402"/>
        <v>3424.65753424657</v>
      </c>
      <c r="K1822" s="103"/>
      <c r="L1822" s="43"/>
      <c r="M1822" s="43"/>
      <c r="N1822" s="43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3"/>
      <c r="BF1822" s="43"/>
      <c r="BG1822" s="43"/>
      <c r="BH1822" s="43"/>
      <c r="BI1822" s="43"/>
      <c r="BJ1822" s="43"/>
      <c r="BK1822" s="43"/>
      <c r="BL1822" s="43"/>
      <c r="BM1822" s="43"/>
      <c r="BN1822" s="43"/>
      <c r="BO1822" s="43"/>
      <c r="BP1822" s="43"/>
      <c r="BQ1822" s="43"/>
    </row>
    <row r="1823" spans="1:69">
      <c r="A1823" s="113" t="s">
        <v>728</v>
      </c>
      <c r="B1823" s="38" t="s">
        <v>617</v>
      </c>
      <c r="C1823" s="38" t="s">
        <v>552</v>
      </c>
      <c r="D1823" s="85">
        <f t="shared" si="2404"/>
        <v>769.230769230769</v>
      </c>
      <c r="E1823" s="40">
        <v>325</v>
      </c>
      <c r="F1823" s="40">
        <v>328</v>
      </c>
      <c r="G1823" s="101">
        <v>333</v>
      </c>
      <c r="H1823" s="102">
        <f t="shared" si="2436"/>
        <v>2307.69230769231</v>
      </c>
      <c r="I1823" s="66">
        <v>0</v>
      </c>
      <c r="J1823" s="67">
        <f t="shared" si="2402"/>
        <v>2307.69230769231</v>
      </c>
      <c r="K1823" s="103"/>
      <c r="L1823" s="43"/>
      <c r="M1823" s="43"/>
      <c r="N1823" s="43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3"/>
      <c r="BF1823" s="43"/>
      <c r="BG1823" s="43"/>
      <c r="BH1823" s="43"/>
      <c r="BI1823" s="43"/>
      <c r="BJ1823" s="43"/>
      <c r="BK1823" s="43"/>
      <c r="BL1823" s="43"/>
      <c r="BM1823" s="43"/>
      <c r="BN1823" s="43"/>
      <c r="BO1823" s="43"/>
      <c r="BP1823" s="43"/>
      <c r="BQ1823" s="43"/>
    </row>
    <row r="1824" spans="1:69">
      <c r="A1824" s="113" t="s">
        <v>730</v>
      </c>
      <c r="B1824" s="38" t="s">
        <v>471</v>
      </c>
      <c r="C1824" s="38" t="s">
        <v>552</v>
      </c>
      <c r="D1824" s="85">
        <f t="shared" si="2404"/>
        <v>1208.60526951898</v>
      </c>
      <c r="E1824" s="40">
        <v>206.85</v>
      </c>
      <c r="F1824" s="40">
        <v>209</v>
      </c>
      <c r="G1824" s="101">
        <v>212</v>
      </c>
      <c r="H1824" s="102">
        <f t="shared" si="2436"/>
        <v>2598.5013294658</v>
      </c>
      <c r="I1824" s="66">
        <v>6000</v>
      </c>
      <c r="J1824" s="67">
        <f t="shared" si="2402"/>
        <v>8598.5013294658</v>
      </c>
      <c r="K1824" s="103"/>
      <c r="L1824" s="43"/>
      <c r="M1824" s="43"/>
      <c r="N1824" s="43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3"/>
      <c r="BF1824" s="43"/>
      <c r="BG1824" s="43"/>
      <c r="BH1824" s="43"/>
      <c r="BI1824" s="43"/>
      <c r="BJ1824" s="43"/>
      <c r="BK1824" s="43"/>
      <c r="BL1824" s="43"/>
      <c r="BM1824" s="43"/>
      <c r="BN1824" s="43"/>
      <c r="BO1824" s="43"/>
      <c r="BP1824" s="43"/>
      <c r="BQ1824" s="43"/>
    </row>
    <row r="1825" spans="1:69">
      <c r="A1825" s="113" t="s">
        <v>730</v>
      </c>
      <c r="B1825" s="38" t="s">
        <v>731</v>
      </c>
      <c r="C1825" s="38" t="s">
        <v>552</v>
      </c>
      <c r="D1825" s="85">
        <f t="shared" si="2404"/>
        <v>1217.73015099854</v>
      </c>
      <c r="E1825" s="40">
        <v>205.3</v>
      </c>
      <c r="F1825" s="40">
        <v>201</v>
      </c>
      <c r="G1825" s="101">
        <v>0</v>
      </c>
      <c r="H1825" s="102">
        <f t="shared" si="2436"/>
        <v>-5236.23964929373</v>
      </c>
      <c r="I1825" s="66">
        <v>0</v>
      </c>
      <c r="J1825" s="67">
        <f t="shared" si="2402"/>
        <v>-5236.23964929373</v>
      </c>
      <c r="K1825" s="103"/>
      <c r="L1825" s="43"/>
      <c r="M1825" s="43"/>
      <c r="N1825" s="43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3"/>
      <c r="BF1825" s="43"/>
      <c r="BG1825" s="43"/>
      <c r="BH1825" s="43"/>
      <c r="BI1825" s="43"/>
      <c r="BJ1825" s="43"/>
      <c r="BK1825" s="43"/>
      <c r="BL1825" s="43"/>
      <c r="BM1825" s="43"/>
      <c r="BN1825" s="43"/>
      <c r="BO1825" s="43"/>
      <c r="BP1825" s="43"/>
      <c r="BQ1825" s="43"/>
    </row>
    <row r="1826" spans="1:69">
      <c r="A1826" s="113" t="s">
        <v>732</v>
      </c>
      <c r="B1826" s="38" t="s">
        <v>153</v>
      </c>
      <c r="C1826" s="38" t="s">
        <v>552</v>
      </c>
      <c r="D1826" s="85">
        <f t="shared" si="2404"/>
        <v>520.833333333333</v>
      </c>
      <c r="E1826" s="40">
        <v>480</v>
      </c>
      <c r="F1826" s="40">
        <v>485</v>
      </c>
      <c r="G1826" s="101">
        <v>492</v>
      </c>
      <c r="H1826" s="102">
        <f t="shared" si="2436"/>
        <v>2604.16666666667</v>
      </c>
      <c r="I1826" s="66">
        <v>0</v>
      </c>
      <c r="J1826" s="67">
        <f t="shared" si="2402"/>
        <v>2604.16666666667</v>
      </c>
      <c r="K1826" s="103"/>
      <c r="L1826" s="43"/>
      <c r="M1826" s="43"/>
      <c r="N1826" s="43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3"/>
      <c r="BF1826" s="43"/>
      <c r="BG1826" s="43"/>
      <c r="BH1826" s="43"/>
      <c r="BI1826" s="43"/>
      <c r="BJ1826" s="43"/>
      <c r="BK1826" s="43"/>
      <c r="BL1826" s="43"/>
      <c r="BM1826" s="43"/>
      <c r="BN1826" s="43"/>
      <c r="BO1826" s="43"/>
      <c r="BP1826" s="43"/>
      <c r="BQ1826" s="43"/>
    </row>
    <row r="1827" spans="1:69">
      <c r="A1827" s="113" t="s">
        <v>732</v>
      </c>
      <c r="B1827" s="38" t="s">
        <v>733</v>
      </c>
      <c r="C1827" s="38" t="s">
        <v>552</v>
      </c>
      <c r="D1827" s="85">
        <f t="shared" si="2404"/>
        <v>618.50569025235</v>
      </c>
      <c r="E1827" s="40">
        <v>404.2</v>
      </c>
      <c r="F1827" s="40">
        <v>399</v>
      </c>
      <c r="G1827" s="101">
        <v>0</v>
      </c>
      <c r="H1827" s="40">
        <f t="shared" si="2436"/>
        <v>-3216.22958931221</v>
      </c>
      <c r="I1827" s="63">
        <v>0</v>
      </c>
      <c r="J1827" s="67">
        <f t="shared" si="2402"/>
        <v>-3216.22958931221</v>
      </c>
      <c r="K1827" s="43"/>
      <c r="L1827" s="43"/>
      <c r="M1827" s="43"/>
      <c r="N1827" s="43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3"/>
      <c r="BF1827" s="43"/>
      <c r="BG1827" s="43"/>
      <c r="BH1827" s="43"/>
      <c r="BI1827" s="43"/>
      <c r="BJ1827" s="43"/>
      <c r="BK1827" s="43"/>
      <c r="BL1827" s="43"/>
      <c r="BM1827" s="43"/>
      <c r="BN1827" s="43"/>
      <c r="BO1827" s="43"/>
      <c r="BP1827" s="43"/>
      <c r="BQ1827" s="43"/>
    </row>
    <row r="1828" spans="1:69">
      <c r="A1828" s="113" t="s">
        <v>734</v>
      </c>
      <c r="B1828" s="38" t="s">
        <v>114</v>
      </c>
      <c r="C1828" s="38" t="s">
        <v>552</v>
      </c>
      <c r="D1828" s="85">
        <f t="shared" si="2404"/>
        <v>560.538116591928</v>
      </c>
      <c r="E1828" s="40">
        <v>446</v>
      </c>
      <c r="F1828" s="40">
        <v>451</v>
      </c>
      <c r="G1828" s="101">
        <v>458</v>
      </c>
      <c r="H1828" s="40">
        <f t="shared" si="2436"/>
        <v>2802.69058295964</v>
      </c>
      <c r="I1828" s="63">
        <v>7000</v>
      </c>
      <c r="J1828" s="67">
        <f t="shared" si="2402"/>
        <v>9802.69058295964</v>
      </c>
      <c r="K1828" s="43"/>
      <c r="L1828" s="43"/>
      <c r="M1828" s="43"/>
      <c r="N1828" s="43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3"/>
      <c r="BF1828" s="43"/>
      <c r="BG1828" s="43"/>
      <c r="BH1828" s="43"/>
      <c r="BI1828" s="43"/>
      <c r="BJ1828" s="43"/>
      <c r="BK1828" s="43"/>
      <c r="BL1828" s="43"/>
      <c r="BM1828" s="43"/>
      <c r="BN1828" s="43"/>
      <c r="BO1828" s="43"/>
      <c r="BP1828" s="43"/>
      <c r="BQ1828" s="43"/>
    </row>
    <row r="1829" spans="1:69">
      <c r="A1829" s="113" t="s">
        <v>734</v>
      </c>
      <c r="B1829" s="38" t="s">
        <v>145</v>
      </c>
      <c r="C1829" s="38" t="s">
        <v>552</v>
      </c>
      <c r="D1829" s="85">
        <f t="shared" si="2404"/>
        <v>403.225806451613</v>
      </c>
      <c r="E1829" s="40">
        <v>620</v>
      </c>
      <c r="F1829" s="40">
        <v>612.8</v>
      </c>
      <c r="G1829" s="101">
        <v>0</v>
      </c>
      <c r="H1829" s="40">
        <f t="shared" si="2436"/>
        <v>-2903.22580645163</v>
      </c>
      <c r="I1829" s="63">
        <v>0</v>
      </c>
      <c r="J1829" s="67">
        <f t="shared" si="2402"/>
        <v>-2903.22580645163</v>
      </c>
      <c r="K1829" s="43"/>
      <c r="L1829" s="43"/>
      <c r="M1829" s="43"/>
      <c r="N1829" s="43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3"/>
      <c r="BF1829" s="43"/>
      <c r="BG1829" s="43"/>
      <c r="BH1829" s="43"/>
      <c r="BI1829" s="43"/>
      <c r="BJ1829" s="43"/>
      <c r="BK1829" s="43"/>
      <c r="BL1829" s="43"/>
      <c r="BM1829" s="43"/>
      <c r="BN1829" s="43"/>
      <c r="BO1829" s="43"/>
      <c r="BP1829" s="43"/>
      <c r="BQ1829" s="43"/>
    </row>
    <row r="1830" spans="1:69">
      <c r="A1830" s="113" t="s">
        <v>735</v>
      </c>
      <c r="B1830" s="38" t="s">
        <v>736</v>
      </c>
      <c r="C1830" s="38" t="s">
        <v>477</v>
      </c>
      <c r="D1830" s="85">
        <f t="shared" ref="D1830:D1832" si="2437">200000/E1830</f>
        <v>146.305779078274</v>
      </c>
      <c r="E1830" s="40">
        <v>1367</v>
      </c>
      <c r="F1830" s="40">
        <v>1378</v>
      </c>
      <c r="G1830" s="101">
        <v>0</v>
      </c>
      <c r="H1830" s="40">
        <v>1606</v>
      </c>
      <c r="I1830" s="63">
        <v>0</v>
      </c>
      <c r="J1830" s="40">
        <v>1606</v>
      </c>
      <c r="K1830" s="43"/>
      <c r="L1830" s="43"/>
      <c r="M1830" s="43"/>
      <c r="N1830" s="43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3"/>
      <c r="BF1830" s="43"/>
      <c r="BG1830" s="43"/>
      <c r="BH1830" s="43"/>
      <c r="BI1830" s="43"/>
      <c r="BJ1830" s="43"/>
      <c r="BK1830" s="43"/>
      <c r="BL1830" s="43"/>
      <c r="BM1830" s="43"/>
      <c r="BN1830" s="43"/>
      <c r="BO1830" s="43"/>
      <c r="BP1830" s="43"/>
      <c r="BQ1830" s="43"/>
    </row>
    <row r="1831" spans="1:69">
      <c r="A1831" s="113" t="s">
        <v>735</v>
      </c>
      <c r="B1831" s="38" t="s">
        <v>737</v>
      </c>
      <c r="C1831" s="38" t="s">
        <v>477</v>
      </c>
      <c r="D1831" s="85">
        <f t="shared" si="2437"/>
        <v>921.658986175115</v>
      </c>
      <c r="E1831" s="40">
        <v>217</v>
      </c>
      <c r="F1831" s="40">
        <v>221</v>
      </c>
      <c r="G1831" s="101">
        <v>0</v>
      </c>
      <c r="H1831" s="40">
        <v>3684</v>
      </c>
      <c r="I1831" s="63">
        <v>0</v>
      </c>
      <c r="J1831" s="40">
        <v>-3684</v>
      </c>
      <c r="K1831" s="43"/>
      <c r="L1831" s="43"/>
      <c r="M1831" s="43"/>
      <c r="N1831" s="43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3"/>
      <c r="BF1831" s="43"/>
      <c r="BG1831" s="43"/>
      <c r="BH1831" s="43"/>
      <c r="BI1831" s="43"/>
      <c r="BJ1831" s="43"/>
      <c r="BK1831" s="43"/>
      <c r="BL1831" s="43"/>
      <c r="BM1831" s="43"/>
      <c r="BN1831" s="43"/>
      <c r="BO1831" s="43"/>
      <c r="BP1831" s="43"/>
      <c r="BQ1831" s="43"/>
    </row>
    <row r="1832" spans="1:69">
      <c r="A1832" s="113" t="s">
        <v>735</v>
      </c>
      <c r="B1832" s="38" t="s">
        <v>738</v>
      </c>
      <c r="C1832" s="38" t="s">
        <v>477</v>
      </c>
      <c r="D1832" s="85">
        <f t="shared" si="2437"/>
        <v>465.116279069767</v>
      </c>
      <c r="E1832" s="40">
        <v>430</v>
      </c>
      <c r="F1832" s="40">
        <v>426</v>
      </c>
      <c r="G1832" s="101">
        <v>0</v>
      </c>
      <c r="H1832" s="40">
        <v>1876</v>
      </c>
      <c r="I1832" s="63">
        <v>0</v>
      </c>
      <c r="J1832" s="40">
        <v>1876</v>
      </c>
      <c r="K1832" s="43"/>
      <c r="L1832" s="43"/>
      <c r="M1832" s="43"/>
      <c r="N1832" s="43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  <c r="BI1832" s="43"/>
      <c r="BJ1832" s="43"/>
      <c r="BK1832" s="43"/>
      <c r="BL1832" s="43"/>
      <c r="BM1832" s="43"/>
      <c r="BN1832" s="43"/>
      <c r="BO1832" s="43"/>
      <c r="BP1832" s="43"/>
      <c r="BQ1832" s="43"/>
    </row>
    <row r="1833" spans="1:16382">
      <c r="A1833" s="113" t="s">
        <v>739</v>
      </c>
      <c r="B1833" s="38" t="s">
        <v>740</v>
      </c>
      <c r="C1833" s="38" t="s">
        <v>477</v>
      </c>
      <c r="D1833" s="39">
        <v>506</v>
      </c>
      <c r="E1833" s="40">
        <v>395</v>
      </c>
      <c r="F1833" s="40">
        <v>399</v>
      </c>
      <c r="G1833" s="101">
        <v>0</v>
      </c>
      <c r="H1833" s="40">
        <v>2024</v>
      </c>
      <c r="I1833" s="63">
        <v>0</v>
      </c>
      <c r="J1833" s="40">
        <v>2024</v>
      </c>
      <c r="K1833" s="43"/>
      <c r="L1833" s="43"/>
      <c r="M1833" s="43"/>
      <c r="N1833" s="43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3"/>
      <c r="BF1833" s="43"/>
      <c r="BG1833" s="43"/>
      <c r="BH1833" s="43"/>
      <c r="BI1833" s="43"/>
      <c r="BJ1833" s="43"/>
      <c r="BK1833" s="43"/>
      <c r="BL1833" s="43"/>
      <c r="BM1833" s="43"/>
      <c r="BN1833" s="43"/>
      <c r="BO1833" s="43"/>
      <c r="BP1833" s="43"/>
      <c r="BQ1833" s="43"/>
      <c r="XFB1833" s="43">
        <v>5</v>
      </c>
    </row>
    <row r="1834" spans="1:69">
      <c r="A1834" s="113" t="s">
        <v>739</v>
      </c>
      <c r="B1834" s="38" t="s">
        <v>741</v>
      </c>
      <c r="C1834" s="38" t="s">
        <v>477</v>
      </c>
      <c r="D1834" s="39">
        <v>611</v>
      </c>
      <c r="E1834" s="40">
        <v>327</v>
      </c>
      <c r="F1834" s="40">
        <v>323</v>
      </c>
      <c r="G1834" s="41">
        <v>319</v>
      </c>
      <c r="H1834" s="40">
        <v>2444</v>
      </c>
      <c r="I1834" s="40">
        <v>2444</v>
      </c>
      <c r="J1834" s="40">
        <v>6421</v>
      </c>
      <c r="K1834" s="43"/>
      <c r="L1834" s="43"/>
      <c r="M1834" s="43"/>
      <c r="N1834" s="43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3"/>
      <c r="BF1834" s="43"/>
      <c r="BG1834" s="43"/>
      <c r="BH1834" s="43"/>
      <c r="BI1834" s="43"/>
      <c r="BJ1834" s="43"/>
      <c r="BK1834" s="43"/>
      <c r="BL1834" s="43"/>
      <c r="BM1834" s="43"/>
      <c r="BN1834" s="43"/>
      <c r="BO1834" s="43"/>
      <c r="BP1834" s="43"/>
      <c r="BQ1834" s="43"/>
    </row>
    <row r="1835" spans="1:69">
      <c r="A1835" s="113" t="s">
        <v>739</v>
      </c>
      <c r="B1835" s="38" t="s">
        <v>742</v>
      </c>
      <c r="C1835" s="38" t="s">
        <v>477</v>
      </c>
      <c r="D1835" s="39">
        <v>716</v>
      </c>
      <c r="E1835" s="40">
        <v>279</v>
      </c>
      <c r="F1835" s="40">
        <v>277</v>
      </c>
      <c r="G1835" s="101">
        <v>0</v>
      </c>
      <c r="H1835" s="40">
        <v>1432</v>
      </c>
      <c r="I1835" s="63">
        <v>0</v>
      </c>
      <c r="J1835" s="40">
        <v>1432</v>
      </c>
      <c r="K1835" s="43"/>
      <c r="L1835" s="43"/>
      <c r="M1835" s="43"/>
      <c r="N1835" s="43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3"/>
      <c r="BF1835" s="43"/>
      <c r="BG1835" s="43"/>
      <c r="BH1835" s="43"/>
      <c r="BI1835" s="43"/>
      <c r="BJ1835" s="43"/>
      <c r="BK1835" s="43"/>
      <c r="BL1835" s="43"/>
      <c r="BM1835" s="43"/>
      <c r="BN1835" s="43"/>
      <c r="BO1835" s="43"/>
      <c r="BP1835" s="43"/>
      <c r="BQ1835" s="43"/>
    </row>
    <row r="1836" spans="1:69">
      <c r="A1836" s="113" t="s">
        <v>743</v>
      </c>
      <c r="B1836" s="38" t="s">
        <v>740</v>
      </c>
      <c r="C1836" s="38" t="s">
        <v>477</v>
      </c>
      <c r="D1836" s="39">
        <v>495</v>
      </c>
      <c r="E1836" s="40">
        <v>404</v>
      </c>
      <c r="F1836" s="40">
        <v>399</v>
      </c>
      <c r="G1836" s="101">
        <v>0</v>
      </c>
      <c r="H1836" s="40">
        <v>1980</v>
      </c>
      <c r="I1836" s="63">
        <v>0</v>
      </c>
      <c r="J1836" s="40">
        <v>1980</v>
      </c>
      <c r="K1836" s="43"/>
      <c r="L1836" s="43"/>
      <c r="M1836" s="43"/>
      <c r="N1836" s="43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3"/>
      <c r="BF1836" s="43"/>
      <c r="BG1836" s="43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</row>
    <row r="1837" spans="1:69">
      <c r="A1837" s="113" t="s">
        <v>743</v>
      </c>
      <c r="B1837" s="38" t="s">
        <v>744</v>
      </c>
      <c r="C1837" s="38" t="s">
        <v>552</v>
      </c>
      <c r="D1837" s="39">
        <v>388</v>
      </c>
      <c r="E1837" s="40">
        <v>515</v>
      </c>
      <c r="F1837" s="40">
        <v>520</v>
      </c>
      <c r="G1837" s="41">
        <v>525</v>
      </c>
      <c r="H1837" s="40">
        <v>1940</v>
      </c>
      <c r="I1837" s="40">
        <v>1940</v>
      </c>
      <c r="J1837" s="40">
        <v>5820</v>
      </c>
      <c r="K1837" s="43"/>
      <c r="L1837" s="43"/>
      <c r="M1837" s="43"/>
      <c r="N1837" s="43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  <c r="BI1837" s="43"/>
      <c r="BJ1837" s="43"/>
      <c r="BK1837" s="43"/>
      <c r="BL1837" s="43"/>
      <c r="BM1837" s="43"/>
      <c r="BN1837" s="43"/>
      <c r="BO1837" s="43"/>
      <c r="BP1837" s="43"/>
      <c r="BQ1837" s="43"/>
    </row>
    <row r="1838" spans="1:69">
      <c r="A1838" s="113" t="s">
        <v>743</v>
      </c>
      <c r="B1838" s="38" t="s">
        <v>745</v>
      </c>
      <c r="C1838" s="38" t="s">
        <v>552</v>
      </c>
      <c r="D1838" s="39">
        <v>412</v>
      </c>
      <c r="E1838" s="40">
        <v>485</v>
      </c>
      <c r="F1838" s="40">
        <v>485</v>
      </c>
      <c r="G1838" s="101">
        <v>0</v>
      </c>
      <c r="H1838" s="63">
        <v>0</v>
      </c>
      <c r="I1838" s="63">
        <v>0</v>
      </c>
      <c r="J1838" s="63">
        <v>0</v>
      </c>
      <c r="K1838" s="43"/>
      <c r="L1838" s="43"/>
      <c r="M1838" s="43"/>
      <c r="N1838" s="43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  <c r="BI1838" s="43"/>
      <c r="BJ1838" s="43"/>
      <c r="BK1838" s="43"/>
      <c r="BL1838" s="43"/>
      <c r="BM1838" s="43"/>
      <c r="BN1838" s="43"/>
      <c r="BO1838" s="43"/>
      <c r="BP1838" s="43"/>
      <c r="BQ1838" s="43"/>
    </row>
    <row r="1839" spans="1:69">
      <c r="A1839" s="113" t="s">
        <v>746</v>
      </c>
      <c r="B1839" s="38" t="s">
        <v>742</v>
      </c>
      <c r="C1839" s="38" t="s">
        <v>477</v>
      </c>
      <c r="D1839" s="39">
        <v>673</v>
      </c>
      <c r="E1839" s="40">
        <v>297</v>
      </c>
      <c r="F1839" s="40">
        <v>294</v>
      </c>
      <c r="G1839" s="101">
        <v>0</v>
      </c>
      <c r="H1839" s="63">
        <v>2019</v>
      </c>
      <c r="I1839" s="63">
        <v>0</v>
      </c>
      <c r="J1839" s="40">
        <v>2019</v>
      </c>
      <c r="K1839" s="43"/>
      <c r="L1839" s="43"/>
      <c r="M1839" s="43"/>
      <c r="N1839" s="43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  <c r="BI1839" s="43"/>
      <c r="BJ1839" s="43"/>
      <c r="BK1839" s="43"/>
      <c r="BL1839" s="43"/>
      <c r="BM1839" s="43"/>
      <c r="BN1839" s="43"/>
      <c r="BO1839" s="43"/>
      <c r="BP1839" s="43"/>
      <c r="BQ1839" s="43"/>
    </row>
    <row r="1840" spans="1:69">
      <c r="A1840" s="113" t="s">
        <v>746</v>
      </c>
      <c r="B1840" s="38" t="s">
        <v>747</v>
      </c>
      <c r="C1840" s="38" t="s">
        <v>477</v>
      </c>
      <c r="D1840" s="39">
        <v>138</v>
      </c>
      <c r="E1840" s="40">
        <v>1445</v>
      </c>
      <c r="F1840" s="40">
        <v>1430</v>
      </c>
      <c r="G1840" s="41">
        <v>1410</v>
      </c>
      <c r="H1840" s="40">
        <v>2070</v>
      </c>
      <c r="I1840" s="40">
        <v>2760</v>
      </c>
      <c r="J1840" s="40">
        <v>7590</v>
      </c>
      <c r="K1840" s="43"/>
      <c r="L1840" s="43"/>
      <c r="M1840" s="43"/>
      <c r="N1840" s="43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  <c r="BI1840" s="43"/>
      <c r="BJ1840" s="43"/>
      <c r="BK1840" s="43"/>
      <c r="BL1840" s="43"/>
      <c r="BM1840" s="43"/>
      <c r="BN1840" s="43"/>
      <c r="BO1840" s="43"/>
      <c r="BP1840" s="43"/>
      <c r="BQ1840" s="43"/>
    </row>
    <row r="1841" spans="1:69">
      <c r="A1841" s="113" t="s">
        <v>746</v>
      </c>
      <c r="B1841" s="38" t="s">
        <v>378</v>
      </c>
      <c r="C1841" s="38" t="s">
        <v>477</v>
      </c>
      <c r="D1841" s="39">
        <v>980</v>
      </c>
      <c r="E1841" s="40">
        <v>204</v>
      </c>
      <c r="F1841" s="40">
        <v>202</v>
      </c>
      <c r="G1841" s="41">
        <v>200</v>
      </c>
      <c r="H1841" s="40">
        <v>1960</v>
      </c>
      <c r="I1841" s="40">
        <v>1960</v>
      </c>
      <c r="J1841" s="40">
        <v>5880</v>
      </c>
      <c r="K1841" s="43"/>
      <c r="L1841" s="43"/>
      <c r="M1841" s="43"/>
      <c r="N1841" s="43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3"/>
      <c r="BF1841" s="43"/>
      <c r="BG1841" s="43"/>
      <c r="BH1841" s="43"/>
      <c r="BI1841" s="43"/>
      <c r="BJ1841" s="43"/>
      <c r="BK1841" s="43"/>
      <c r="BL1841" s="43"/>
      <c r="BM1841" s="43"/>
      <c r="BN1841" s="43"/>
      <c r="BO1841" s="43"/>
      <c r="BP1841" s="43"/>
      <c r="BQ1841" s="43"/>
    </row>
    <row r="1842" spans="1:69">
      <c r="A1842" s="113" t="s">
        <v>748</v>
      </c>
      <c r="B1842" s="38" t="s">
        <v>749</v>
      </c>
      <c r="C1842" s="38" t="s">
        <v>552</v>
      </c>
      <c r="D1842" s="39">
        <v>529</v>
      </c>
      <c r="E1842" s="40">
        <v>378</v>
      </c>
      <c r="F1842" s="40">
        <v>382</v>
      </c>
      <c r="G1842" s="41">
        <v>385</v>
      </c>
      <c r="H1842" s="40">
        <v>2116</v>
      </c>
      <c r="I1842" s="40">
        <v>1587</v>
      </c>
      <c r="J1842" s="63">
        <v>3703</v>
      </c>
      <c r="K1842" s="43"/>
      <c r="L1842" s="43"/>
      <c r="M1842" s="43"/>
      <c r="N1842" s="43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3"/>
      <c r="BF1842" s="43"/>
      <c r="BG1842" s="43"/>
      <c r="BH1842" s="43"/>
      <c r="BI1842" s="43"/>
      <c r="BJ1842" s="43"/>
      <c r="BK1842" s="43"/>
      <c r="BL1842" s="43"/>
      <c r="BM1842" s="43"/>
      <c r="BN1842" s="43"/>
      <c r="BO1842" s="43"/>
      <c r="BP1842" s="43"/>
      <c r="BQ1842" s="43"/>
    </row>
    <row r="1843" spans="1:69">
      <c r="A1843" s="113" t="s">
        <v>748</v>
      </c>
      <c r="B1843" s="38" t="s">
        <v>25</v>
      </c>
      <c r="C1843" s="38" t="s">
        <v>477</v>
      </c>
      <c r="D1843" s="39">
        <v>300</v>
      </c>
      <c r="E1843" s="40">
        <v>665</v>
      </c>
      <c r="F1843" s="40">
        <v>658</v>
      </c>
      <c r="G1843" s="41">
        <v>653</v>
      </c>
      <c r="H1843" s="40">
        <v>2100</v>
      </c>
      <c r="I1843" s="40">
        <v>1500</v>
      </c>
      <c r="J1843" s="40">
        <v>3600</v>
      </c>
      <c r="K1843" s="43"/>
      <c r="L1843" s="43"/>
      <c r="M1843" s="43"/>
      <c r="N1843" s="43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3"/>
      <c r="BF1843" s="43"/>
      <c r="BG1843" s="43"/>
      <c r="BH1843" s="43"/>
      <c r="BI1843" s="43"/>
      <c r="BJ1843" s="43"/>
      <c r="BK1843" s="43"/>
      <c r="BL1843" s="43"/>
      <c r="BM1843" s="43"/>
      <c r="BN1843" s="43"/>
      <c r="BO1843" s="43"/>
      <c r="BP1843" s="43"/>
      <c r="BQ1843" s="43"/>
    </row>
    <row r="1844" spans="1:69">
      <c r="A1844" s="113" t="s">
        <v>748</v>
      </c>
      <c r="B1844" s="38" t="s">
        <v>642</v>
      </c>
      <c r="C1844" s="38" t="s">
        <v>477</v>
      </c>
      <c r="D1844" s="39">
        <v>318</v>
      </c>
      <c r="E1844" s="40">
        <v>628</v>
      </c>
      <c r="F1844" s="40">
        <v>636</v>
      </c>
      <c r="G1844" s="101">
        <v>0</v>
      </c>
      <c r="H1844" s="40">
        <v>2544</v>
      </c>
      <c r="I1844" s="63">
        <v>0</v>
      </c>
      <c r="J1844" s="40">
        <v>-2544</v>
      </c>
      <c r="K1844" s="43"/>
      <c r="L1844" s="43"/>
      <c r="M1844" s="43"/>
      <c r="N1844" s="43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3"/>
      <c r="BF1844" s="43"/>
      <c r="BG1844" s="43"/>
      <c r="BH1844" s="43"/>
      <c r="BI1844" s="43"/>
      <c r="BJ1844" s="43"/>
      <c r="BK1844" s="43"/>
      <c r="BL1844" s="43"/>
      <c r="BM1844" s="43"/>
      <c r="BN1844" s="43"/>
      <c r="BO1844" s="43"/>
      <c r="BP1844" s="43"/>
      <c r="BQ1844" s="43"/>
    </row>
    <row r="1845" spans="1:69">
      <c r="A1845" s="113" t="s">
        <v>748</v>
      </c>
      <c r="B1845" s="38" t="s">
        <v>750</v>
      </c>
      <c r="C1845" s="38" t="s">
        <v>477</v>
      </c>
      <c r="D1845" s="39">
        <v>552</v>
      </c>
      <c r="E1845" s="40">
        <v>362</v>
      </c>
      <c r="F1845" s="40">
        <v>362</v>
      </c>
      <c r="G1845" s="101">
        <v>0</v>
      </c>
      <c r="H1845" s="63">
        <v>0</v>
      </c>
      <c r="I1845" s="63">
        <v>0</v>
      </c>
      <c r="J1845" s="63">
        <v>0</v>
      </c>
      <c r="K1845" s="43"/>
      <c r="L1845" s="43"/>
      <c r="M1845" s="43"/>
      <c r="N1845" s="43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3"/>
      <c r="BF1845" s="43"/>
      <c r="BG1845" s="43"/>
      <c r="BH1845" s="43"/>
      <c r="BI1845" s="43"/>
      <c r="BJ1845" s="43"/>
      <c r="BK1845" s="43"/>
      <c r="BL1845" s="43"/>
      <c r="BM1845" s="43"/>
      <c r="BN1845" s="43"/>
      <c r="BO1845" s="43"/>
      <c r="BP1845" s="43"/>
      <c r="BQ1845" s="43"/>
    </row>
    <row r="1846" spans="1:69">
      <c r="A1846" s="113" t="s">
        <v>751</v>
      </c>
      <c r="B1846" s="38" t="s">
        <v>752</v>
      </c>
      <c r="C1846" s="38" t="s">
        <v>477</v>
      </c>
      <c r="D1846" s="39">
        <v>552</v>
      </c>
      <c r="E1846" s="40">
        <v>362</v>
      </c>
      <c r="F1846" s="40">
        <v>361</v>
      </c>
      <c r="G1846" s="101">
        <v>0</v>
      </c>
      <c r="H1846" s="40">
        <v>552</v>
      </c>
      <c r="I1846" s="63">
        <v>0</v>
      </c>
      <c r="J1846" s="40">
        <v>552</v>
      </c>
      <c r="K1846" s="43"/>
      <c r="L1846" s="43"/>
      <c r="M1846" s="43"/>
      <c r="N1846" s="43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3"/>
      <c r="BF1846" s="43"/>
      <c r="BG1846" s="43"/>
      <c r="BH1846" s="43"/>
      <c r="BI1846" s="43"/>
      <c r="BJ1846" s="43"/>
      <c r="BK1846" s="43"/>
      <c r="BL1846" s="43"/>
      <c r="BM1846" s="43"/>
      <c r="BN1846" s="43"/>
      <c r="BO1846" s="43"/>
      <c r="BP1846" s="43"/>
      <c r="BQ1846" s="43"/>
    </row>
    <row r="1847" spans="1:69">
      <c r="A1847" s="113" t="s">
        <v>751</v>
      </c>
      <c r="B1847" s="38" t="s">
        <v>753</v>
      </c>
      <c r="C1847" s="38" t="s">
        <v>552</v>
      </c>
      <c r="D1847" s="39">
        <v>566</v>
      </c>
      <c r="E1847" s="40">
        <v>353</v>
      </c>
      <c r="F1847" s="40">
        <v>349</v>
      </c>
      <c r="G1847" s="101">
        <v>0</v>
      </c>
      <c r="H1847" s="40">
        <v>2264</v>
      </c>
      <c r="I1847" s="63">
        <v>0</v>
      </c>
      <c r="J1847" s="40">
        <v>-2264</v>
      </c>
      <c r="K1847" s="43"/>
      <c r="L1847" s="43"/>
      <c r="M1847" s="43"/>
      <c r="N1847" s="43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3"/>
      <c r="BF1847" s="43"/>
      <c r="BG1847" s="43"/>
      <c r="BH1847" s="43"/>
      <c r="BI1847" s="43"/>
      <c r="BJ1847" s="43"/>
      <c r="BK1847" s="43"/>
      <c r="BL1847" s="43"/>
      <c r="BM1847" s="43"/>
      <c r="BN1847" s="43"/>
      <c r="BO1847" s="43"/>
      <c r="BP1847" s="43"/>
      <c r="BQ1847" s="43"/>
    </row>
    <row r="1848" spans="1:69">
      <c r="A1848" s="113" t="s">
        <v>751</v>
      </c>
      <c r="B1848" s="38" t="s">
        <v>754</v>
      </c>
      <c r="C1848" s="38" t="s">
        <v>552</v>
      </c>
      <c r="D1848" s="39">
        <v>119</v>
      </c>
      <c r="E1848" s="40">
        <v>1680</v>
      </c>
      <c r="F1848" s="40">
        <v>1690</v>
      </c>
      <c r="G1848" s="41">
        <v>1700</v>
      </c>
      <c r="H1848" s="40">
        <v>1190</v>
      </c>
      <c r="I1848" s="40">
        <v>1190</v>
      </c>
      <c r="J1848" s="40">
        <v>3570</v>
      </c>
      <c r="K1848" s="43"/>
      <c r="L1848" s="43"/>
      <c r="M1848" s="43"/>
      <c r="N1848" s="43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3"/>
      <c r="BF1848" s="43"/>
      <c r="BG1848" s="43"/>
      <c r="BH1848" s="43"/>
      <c r="BI1848" s="43"/>
      <c r="BJ1848" s="43"/>
      <c r="BK1848" s="43"/>
      <c r="BL1848" s="43"/>
      <c r="BM1848" s="43"/>
      <c r="BN1848" s="43"/>
      <c r="BO1848" s="43"/>
      <c r="BP1848" s="43"/>
      <c r="BQ1848" s="43"/>
    </row>
    <row r="1849" spans="1:69">
      <c r="A1849" s="113" t="s">
        <v>751</v>
      </c>
      <c r="B1849" s="38" t="s">
        <v>738</v>
      </c>
      <c r="C1849" s="38" t="s">
        <v>552</v>
      </c>
      <c r="D1849" s="39">
        <v>484</v>
      </c>
      <c r="E1849" s="40">
        <v>413</v>
      </c>
      <c r="F1849" s="40">
        <v>417</v>
      </c>
      <c r="G1849" s="101">
        <v>0</v>
      </c>
      <c r="H1849" s="40">
        <v>1936</v>
      </c>
      <c r="I1849" s="63">
        <v>0</v>
      </c>
      <c r="J1849" s="40">
        <v>1936</v>
      </c>
      <c r="K1849" s="43"/>
      <c r="L1849" s="43"/>
      <c r="M1849" s="43"/>
      <c r="N1849" s="43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3"/>
      <c r="BF1849" s="43"/>
      <c r="BG1849" s="43"/>
      <c r="BH1849" s="43"/>
      <c r="BI1849" s="43"/>
      <c r="BJ1849" s="43"/>
      <c r="BK1849" s="43"/>
      <c r="BL1849" s="43"/>
      <c r="BM1849" s="43"/>
      <c r="BN1849" s="43"/>
      <c r="BO1849" s="43"/>
      <c r="BP1849" s="43"/>
      <c r="BQ1849" s="43"/>
    </row>
    <row r="1850" spans="1:69">
      <c r="A1850" s="113" t="s">
        <v>755</v>
      </c>
      <c r="B1850" s="38" t="s">
        <v>750</v>
      </c>
      <c r="C1850" s="38" t="s">
        <v>477</v>
      </c>
      <c r="D1850" s="39">
        <v>547</v>
      </c>
      <c r="E1850" s="40">
        <v>365</v>
      </c>
      <c r="F1850" s="40">
        <v>367</v>
      </c>
      <c r="G1850" s="101">
        <v>0</v>
      </c>
      <c r="H1850" s="40">
        <v>1094</v>
      </c>
      <c r="I1850" s="63">
        <v>0</v>
      </c>
      <c r="J1850" s="40">
        <v>-1094</v>
      </c>
      <c r="K1850" s="43"/>
      <c r="L1850" s="43"/>
      <c r="M1850" s="43"/>
      <c r="N1850" s="43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3"/>
      <c r="BF1850" s="43"/>
      <c r="BG1850" s="43"/>
      <c r="BH1850" s="43"/>
      <c r="BI1850" s="43"/>
      <c r="BJ1850" s="43"/>
      <c r="BK1850" s="43"/>
      <c r="BL1850" s="43"/>
      <c r="BM1850" s="43"/>
      <c r="BN1850" s="43"/>
      <c r="BO1850" s="43"/>
      <c r="BP1850" s="43"/>
      <c r="BQ1850" s="43"/>
    </row>
    <row r="1851" spans="1:69">
      <c r="A1851" s="113" t="s">
        <v>755</v>
      </c>
      <c r="B1851" s="38" t="s">
        <v>654</v>
      </c>
      <c r="C1851" s="38" t="s">
        <v>552</v>
      </c>
      <c r="D1851" s="39">
        <v>352</v>
      </c>
      <c r="E1851" s="40">
        <v>567</v>
      </c>
      <c r="F1851" s="40">
        <v>571</v>
      </c>
      <c r="G1851" s="101">
        <v>0</v>
      </c>
      <c r="H1851" s="40">
        <v>1408</v>
      </c>
      <c r="I1851" s="63">
        <v>0</v>
      </c>
      <c r="J1851" s="40">
        <v>1408</v>
      </c>
      <c r="K1851" s="43"/>
      <c r="L1851" s="43"/>
      <c r="M1851" s="43"/>
      <c r="N1851" s="43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3"/>
      <c r="BF1851" s="43"/>
      <c r="BG1851" s="43"/>
      <c r="BH1851" s="43"/>
      <c r="BI1851" s="43"/>
      <c r="BJ1851" s="43"/>
      <c r="BK1851" s="43"/>
      <c r="BL1851" s="43"/>
      <c r="BM1851" s="43"/>
      <c r="BN1851" s="43"/>
      <c r="BO1851" s="43"/>
      <c r="BP1851" s="43"/>
      <c r="BQ1851" s="43"/>
    </row>
    <row r="1852" spans="1:69">
      <c r="A1852" s="113" t="s">
        <v>755</v>
      </c>
      <c r="B1852" s="38" t="s">
        <v>756</v>
      </c>
      <c r="C1852" s="38" t="s">
        <v>552</v>
      </c>
      <c r="D1852" s="39">
        <v>465</v>
      </c>
      <c r="E1852" s="40">
        <v>430</v>
      </c>
      <c r="F1852" s="40">
        <v>426</v>
      </c>
      <c r="G1852" s="101">
        <v>0</v>
      </c>
      <c r="H1852" s="40">
        <v>1860</v>
      </c>
      <c r="I1852" s="63">
        <v>0</v>
      </c>
      <c r="J1852" s="40">
        <v>-1860</v>
      </c>
      <c r="K1852" s="43"/>
      <c r="L1852" s="43"/>
      <c r="M1852" s="43"/>
      <c r="N1852" s="43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3"/>
      <c r="BF1852" s="43"/>
      <c r="BG1852" s="43"/>
      <c r="BH1852" s="43"/>
      <c r="BI1852" s="43"/>
      <c r="BJ1852" s="43"/>
      <c r="BK1852" s="43"/>
      <c r="BL1852" s="43"/>
      <c r="BM1852" s="43"/>
      <c r="BN1852" s="43"/>
      <c r="BO1852" s="43"/>
      <c r="BP1852" s="43"/>
      <c r="BQ1852" s="43"/>
    </row>
    <row r="1853" spans="1:69">
      <c r="A1853" s="113" t="s">
        <v>755</v>
      </c>
      <c r="B1853" s="38" t="s">
        <v>757</v>
      </c>
      <c r="C1853" s="38" t="s">
        <v>477</v>
      </c>
      <c r="D1853" s="39">
        <v>436</v>
      </c>
      <c r="E1853" s="40">
        <v>458</v>
      </c>
      <c r="F1853" s="40">
        <v>454</v>
      </c>
      <c r="G1853" s="41">
        <v>450</v>
      </c>
      <c r="H1853" s="40">
        <v>1744</v>
      </c>
      <c r="I1853" s="40">
        <v>1744</v>
      </c>
      <c r="J1853" s="40">
        <v>3488</v>
      </c>
      <c r="K1853" s="43"/>
      <c r="L1853" s="43"/>
      <c r="M1853" s="43"/>
      <c r="N1853" s="43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3"/>
      <c r="BF1853" s="43"/>
      <c r="BG1853" s="43"/>
      <c r="BH1853" s="43"/>
      <c r="BI1853" s="43"/>
      <c r="BJ1853" s="43"/>
      <c r="BK1853" s="43"/>
      <c r="BL1853" s="43"/>
      <c r="BM1853" s="43"/>
      <c r="BN1853" s="43"/>
      <c r="BO1853" s="43"/>
      <c r="BP1853" s="43"/>
      <c r="BQ1853" s="43"/>
    </row>
    <row r="1854" spans="1:69">
      <c r="A1854" s="113" t="s">
        <v>758</v>
      </c>
      <c r="B1854" s="38" t="s">
        <v>759</v>
      </c>
      <c r="C1854" s="38" t="s">
        <v>552</v>
      </c>
      <c r="D1854" s="39">
        <v>408</v>
      </c>
      <c r="E1854" s="40">
        <v>490</v>
      </c>
      <c r="F1854" s="40">
        <v>496</v>
      </c>
      <c r="G1854" s="41">
        <v>500</v>
      </c>
      <c r="H1854" s="40">
        <v>2448</v>
      </c>
      <c r="I1854" s="40">
        <v>1632</v>
      </c>
      <c r="J1854" s="40">
        <v>4080</v>
      </c>
      <c r="K1854" s="43"/>
      <c r="L1854" s="43"/>
      <c r="M1854" s="43"/>
      <c r="N1854" s="43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3"/>
      <c r="BF1854" s="43"/>
      <c r="BG1854" s="43"/>
      <c r="BH1854" s="43"/>
      <c r="BI1854" s="43"/>
      <c r="BJ1854" s="43"/>
      <c r="BK1854" s="43"/>
      <c r="BL1854" s="43"/>
      <c r="BM1854" s="43"/>
      <c r="BN1854" s="43"/>
      <c r="BO1854" s="43"/>
      <c r="BP1854" s="43"/>
      <c r="BQ1854" s="43"/>
    </row>
    <row r="1855" spans="1:69">
      <c r="A1855" s="113" t="s">
        <v>758</v>
      </c>
      <c r="B1855" s="38" t="s">
        <v>760</v>
      </c>
      <c r="C1855" s="38" t="s">
        <v>552</v>
      </c>
      <c r="D1855" s="39">
        <v>202</v>
      </c>
      <c r="E1855" s="40">
        <v>986</v>
      </c>
      <c r="F1855" s="40">
        <v>996</v>
      </c>
      <c r="G1855" s="41">
        <v>1005</v>
      </c>
      <c r="H1855" s="40">
        <v>2020</v>
      </c>
      <c r="I1855" s="40">
        <v>1818</v>
      </c>
      <c r="J1855" s="40">
        <v>3838</v>
      </c>
      <c r="K1855" s="43"/>
      <c r="L1855" s="43"/>
      <c r="M1855" s="43"/>
      <c r="N1855" s="43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3"/>
      <c r="BF1855" s="43"/>
      <c r="BG1855" s="43"/>
      <c r="BH1855" s="43"/>
      <c r="BI1855" s="43"/>
      <c r="BJ1855" s="43"/>
      <c r="BK1855" s="43"/>
      <c r="BL1855" s="43"/>
      <c r="BM1855" s="43"/>
      <c r="BN1855" s="43"/>
      <c r="BO1855" s="43"/>
      <c r="BP1855" s="43"/>
      <c r="BQ1855" s="43"/>
    </row>
    <row r="1856" spans="1:69">
      <c r="A1856" s="113" t="s">
        <v>758</v>
      </c>
      <c r="B1856" s="38" t="s">
        <v>761</v>
      </c>
      <c r="C1856" s="38" t="s">
        <v>552</v>
      </c>
      <c r="D1856" s="39">
        <v>253</v>
      </c>
      <c r="E1856" s="40">
        <v>790</v>
      </c>
      <c r="F1856" s="40">
        <v>797</v>
      </c>
      <c r="G1856" s="101">
        <v>0</v>
      </c>
      <c r="H1856" s="40">
        <v>1771</v>
      </c>
      <c r="I1856" s="63">
        <v>0</v>
      </c>
      <c r="J1856" s="40">
        <v>1771</v>
      </c>
      <c r="K1856" s="43"/>
      <c r="L1856" s="43"/>
      <c r="M1856" s="43"/>
      <c r="N1856" s="43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3"/>
      <c r="BF1856" s="43"/>
      <c r="BG1856" s="43"/>
      <c r="BH1856" s="43"/>
      <c r="BI1856" s="43"/>
      <c r="BJ1856" s="43"/>
      <c r="BK1856" s="43"/>
      <c r="BL1856" s="43"/>
      <c r="BM1856" s="43"/>
      <c r="BN1856" s="43"/>
      <c r="BO1856" s="43"/>
      <c r="BP1856" s="43"/>
      <c r="BQ1856" s="43"/>
    </row>
    <row r="1857" spans="1:69">
      <c r="A1857" s="113" t="s">
        <v>762</v>
      </c>
      <c r="B1857" s="38" t="s">
        <v>382</v>
      </c>
      <c r="C1857" s="38" t="s">
        <v>477</v>
      </c>
      <c r="D1857" s="39">
        <v>1273</v>
      </c>
      <c r="E1857" s="40">
        <v>157</v>
      </c>
      <c r="F1857" s="40">
        <v>155</v>
      </c>
      <c r="G1857" s="41">
        <v>153</v>
      </c>
      <c r="H1857" s="40">
        <v>2546</v>
      </c>
      <c r="I1857" s="40">
        <v>2546</v>
      </c>
      <c r="J1857" s="40">
        <v>5092</v>
      </c>
      <c r="K1857" s="43"/>
      <c r="L1857" s="43"/>
      <c r="M1857" s="43"/>
      <c r="N1857" s="43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3"/>
      <c r="BF1857" s="43"/>
      <c r="BG1857" s="43"/>
      <c r="BH1857" s="43"/>
      <c r="BI1857" s="43"/>
      <c r="BJ1857" s="43"/>
      <c r="BK1857" s="43"/>
      <c r="BL1857" s="43"/>
      <c r="BM1857" s="43"/>
      <c r="BN1857" s="43"/>
      <c r="BO1857" s="43"/>
      <c r="BP1857" s="43"/>
      <c r="BQ1857" s="43"/>
    </row>
    <row r="1858" spans="1:69">
      <c r="A1858" s="113" t="s">
        <v>762</v>
      </c>
      <c r="B1858" s="38" t="s">
        <v>763</v>
      </c>
      <c r="C1858" s="38" t="s">
        <v>552</v>
      </c>
      <c r="D1858" s="39">
        <v>338</v>
      </c>
      <c r="E1858" s="40">
        <v>591</v>
      </c>
      <c r="F1858" s="40">
        <v>586</v>
      </c>
      <c r="G1858" s="101">
        <v>0</v>
      </c>
      <c r="H1858" s="40">
        <v>1690</v>
      </c>
      <c r="I1858" s="63">
        <v>0</v>
      </c>
      <c r="J1858" s="40">
        <v>-1690</v>
      </c>
      <c r="K1858" s="43"/>
      <c r="L1858" s="43"/>
      <c r="M1858" s="43"/>
      <c r="N1858" s="43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3"/>
      <c r="BF1858" s="43"/>
      <c r="BG1858" s="43"/>
      <c r="BH1858" s="43"/>
      <c r="BI1858" s="43"/>
      <c r="BJ1858" s="43"/>
      <c r="BK1858" s="43"/>
      <c r="BL1858" s="43"/>
      <c r="BM1858" s="43"/>
      <c r="BN1858" s="43"/>
      <c r="BO1858" s="43"/>
      <c r="BP1858" s="43"/>
      <c r="BQ1858" s="43"/>
    </row>
    <row r="1859" spans="1:69">
      <c r="A1859" s="113" t="s">
        <v>762</v>
      </c>
      <c r="B1859" s="38" t="s">
        <v>749</v>
      </c>
      <c r="C1859" s="38" t="s">
        <v>552</v>
      </c>
      <c r="D1859" s="39">
        <v>564</v>
      </c>
      <c r="E1859" s="40">
        <v>354</v>
      </c>
      <c r="F1859" s="40">
        <v>357.5</v>
      </c>
      <c r="G1859" s="101">
        <v>0</v>
      </c>
      <c r="H1859" s="40">
        <v>1974</v>
      </c>
      <c r="I1859" s="63">
        <v>0</v>
      </c>
      <c r="J1859" s="40">
        <v>1974</v>
      </c>
      <c r="K1859" s="43"/>
      <c r="L1859" s="43"/>
      <c r="M1859" s="43"/>
      <c r="N1859" s="43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3"/>
      <c r="BF1859" s="43"/>
      <c r="BG1859" s="43"/>
      <c r="BH1859" s="43"/>
      <c r="BI1859" s="43"/>
      <c r="BJ1859" s="43"/>
      <c r="BK1859" s="43"/>
      <c r="BL1859" s="43"/>
      <c r="BM1859" s="43"/>
      <c r="BN1859" s="43"/>
      <c r="BO1859" s="43"/>
      <c r="BP1859" s="43"/>
      <c r="BQ1859" s="43"/>
    </row>
    <row r="1860" spans="1:69">
      <c r="A1860" s="113" t="s">
        <v>762</v>
      </c>
      <c r="B1860" s="38" t="s">
        <v>764</v>
      </c>
      <c r="C1860" s="38" t="s">
        <v>552</v>
      </c>
      <c r="D1860" s="39">
        <v>155</v>
      </c>
      <c r="E1860" s="40">
        <v>1283</v>
      </c>
      <c r="F1860" s="40">
        <v>1294</v>
      </c>
      <c r="G1860" s="101">
        <v>0</v>
      </c>
      <c r="H1860" s="40">
        <v>1550</v>
      </c>
      <c r="I1860" s="63">
        <v>0</v>
      </c>
      <c r="J1860" s="40">
        <v>1550</v>
      </c>
      <c r="K1860" s="43"/>
      <c r="L1860" s="43"/>
      <c r="M1860" s="43"/>
      <c r="N1860" s="43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3"/>
      <c r="BF1860" s="43"/>
      <c r="BG1860" s="43"/>
      <c r="BH1860" s="43"/>
      <c r="BI1860" s="43"/>
      <c r="BJ1860" s="43"/>
      <c r="BK1860" s="43"/>
      <c r="BL1860" s="43"/>
      <c r="BM1860" s="43"/>
      <c r="BN1860" s="43"/>
      <c r="BO1860" s="43"/>
      <c r="BP1860" s="43"/>
      <c r="BQ1860" s="43"/>
    </row>
    <row r="1861" spans="1:69">
      <c r="A1861" s="113" t="s">
        <v>765</v>
      </c>
      <c r="B1861" s="38" t="s">
        <v>766</v>
      </c>
      <c r="C1861" s="38" t="s">
        <v>477</v>
      </c>
      <c r="D1861" s="39">
        <v>344</v>
      </c>
      <c r="E1861" s="40">
        <v>580</v>
      </c>
      <c r="F1861" s="40">
        <v>586</v>
      </c>
      <c r="G1861" s="101">
        <v>0</v>
      </c>
      <c r="H1861" s="40">
        <v>2064</v>
      </c>
      <c r="I1861" s="63">
        <v>0</v>
      </c>
      <c r="J1861" s="63">
        <v>-2064</v>
      </c>
      <c r="K1861" s="43"/>
      <c r="L1861" s="43"/>
      <c r="M1861" s="43"/>
      <c r="N1861" s="43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3"/>
      <c r="BF1861" s="43"/>
      <c r="BG1861" s="43"/>
      <c r="BH1861" s="43"/>
      <c r="BI1861" s="43"/>
      <c r="BJ1861" s="43"/>
      <c r="BK1861" s="43"/>
      <c r="BL1861" s="43"/>
      <c r="BM1861" s="43"/>
      <c r="BN1861" s="43"/>
      <c r="BO1861" s="43"/>
      <c r="BP1861" s="43"/>
      <c r="BQ1861" s="43"/>
    </row>
    <row r="1862" spans="1:69">
      <c r="A1862" s="113" t="s">
        <v>765</v>
      </c>
      <c r="B1862" s="38" t="s">
        <v>615</v>
      </c>
      <c r="C1862" s="38" t="s">
        <v>552</v>
      </c>
      <c r="D1862" s="39">
        <v>183</v>
      </c>
      <c r="E1862" s="40">
        <v>1092</v>
      </c>
      <c r="F1862" s="40">
        <v>1080</v>
      </c>
      <c r="G1862" s="101">
        <v>0</v>
      </c>
      <c r="H1862" s="40">
        <v>2196</v>
      </c>
      <c r="I1862" s="63">
        <v>0</v>
      </c>
      <c r="J1862" s="63">
        <v>-2196</v>
      </c>
      <c r="K1862" s="43"/>
      <c r="L1862" s="43"/>
      <c r="M1862" s="43"/>
      <c r="N1862" s="43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3"/>
      <c r="BF1862" s="43"/>
      <c r="BG1862" s="43"/>
      <c r="BH1862" s="43"/>
      <c r="BI1862" s="43"/>
      <c r="BJ1862" s="43"/>
      <c r="BK1862" s="43"/>
      <c r="BL1862" s="43"/>
      <c r="BM1862" s="43"/>
      <c r="BN1862" s="43"/>
      <c r="BO1862" s="43"/>
      <c r="BP1862" s="43"/>
      <c r="BQ1862" s="43"/>
    </row>
    <row r="1863" spans="1:69">
      <c r="A1863" s="113" t="s">
        <v>765</v>
      </c>
      <c r="B1863" s="38" t="s">
        <v>767</v>
      </c>
      <c r="C1863" s="38" t="s">
        <v>552</v>
      </c>
      <c r="D1863" s="39">
        <v>322</v>
      </c>
      <c r="E1863" s="40">
        <v>620</v>
      </c>
      <c r="F1863" s="40">
        <v>627</v>
      </c>
      <c r="G1863" s="101">
        <v>0</v>
      </c>
      <c r="H1863" s="40">
        <v>2254</v>
      </c>
      <c r="I1863" s="63">
        <v>0</v>
      </c>
      <c r="J1863" s="40">
        <v>2254</v>
      </c>
      <c r="K1863" s="43"/>
      <c r="L1863" s="43"/>
      <c r="M1863" s="43"/>
      <c r="N1863" s="43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3"/>
      <c r="BF1863" s="43"/>
      <c r="BG1863" s="43"/>
      <c r="BH1863" s="43"/>
      <c r="BI1863" s="43"/>
      <c r="BJ1863" s="43"/>
      <c r="BK1863" s="43"/>
      <c r="BL1863" s="43"/>
      <c r="BM1863" s="43"/>
      <c r="BN1863" s="43"/>
      <c r="BO1863" s="43"/>
      <c r="BP1863" s="43"/>
      <c r="BQ1863" s="43"/>
    </row>
    <row r="1864" spans="1:69">
      <c r="A1864" s="113" t="s">
        <v>765</v>
      </c>
      <c r="B1864" s="38" t="s">
        <v>768</v>
      </c>
      <c r="C1864" s="38" t="s">
        <v>552</v>
      </c>
      <c r="D1864" s="39">
        <v>390</v>
      </c>
      <c r="E1864" s="40">
        <v>512</v>
      </c>
      <c r="F1864" s="40">
        <v>517</v>
      </c>
      <c r="G1864" s="101">
        <v>0</v>
      </c>
      <c r="H1864" s="40">
        <v>1560</v>
      </c>
      <c r="I1864" s="63">
        <v>0</v>
      </c>
      <c r="J1864" s="40">
        <v>1560</v>
      </c>
      <c r="K1864" s="43"/>
      <c r="L1864" s="43"/>
      <c r="M1864" s="43"/>
      <c r="N1864" s="43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3"/>
      <c r="BF1864" s="43"/>
      <c r="BG1864" s="43"/>
      <c r="BH1864" s="43"/>
      <c r="BI1864" s="43"/>
      <c r="BJ1864" s="43"/>
      <c r="BK1864" s="43"/>
      <c r="BL1864" s="43"/>
      <c r="BM1864" s="43"/>
      <c r="BN1864" s="43"/>
      <c r="BO1864" s="43"/>
      <c r="BP1864" s="43"/>
      <c r="BQ1864" s="43"/>
    </row>
    <row r="1865" spans="1:69">
      <c r="A1865" s="113" t="s">
        <v>769</v>
      </c>
      <c r="B1865" s="38" t="s">
        <v>759</v>
      </c>
      <c r="C1865" s="38" t="s">
        <v>552</v>
      </c>
      <c r="D1865" s="39">
        <v>397</v>
      </c>
      <c r="E1865" s="40">
        <v>503</v>
      </c>
      <c r="F1865" s="40">
        <v>509</v>
      </c>
      <c r="G1865" s="41">
        <v>513</v>
      </c>
      <c r="H1865" s="40">
        <v>2382</v>
      </c>
      <c r="I1865" s="40">
        <v>1588</v>
      </c>
      <c r="J1865" s="40">
        <v>5558</v>
      </c>
      <c r="K1865" s="43"/>
      <c r="L1865" s="43"/>
      <c r="M1865" s="43"/>
      <c r="N1865" s="43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3"/>
      <c r="BF1865" s="43"/>
      <c r="BG1865" s="43"/>
      <c r="BH1865" s="43"/>
      <c r="BI1865" s="43"/>
      <c r="BJ1865" s="43"/>
      <c r="BK1865" s="43"/>
      <c r="BL1865" s="43"/>
      <c r="BM1865" s="43"/>
      <c r="BN1865" s="43"/>
      <c r="BO1865" s="43"/>
      <c r="BP1865" s="43"/>
      <c r="BQ1865" s="43"/>
    </row>
    <row r="1866" spans="1:69">
      <c r="A1866" s="113" t="s">
        <v>769</v>
      </c>
      <c r="B1866" s="38" t="s">
        <v>770</v>
      </c>
      <c r="C1866" s="38" t="s">
        <v>552</v>
      </c>
      <c r="D1866" s="39">
        <v>125</v>
      </c>
      <c r="E1866" s="40">
        <v>1603</v>
      </c>
      <c r="F1866" s="40">
        <v>1618</v>
      </c>
      <c r="G1866" s="41">
        <v>1630</v>
      </c>
      <c r="H1866" s="40">
        <v>1875</v>
      </c>
      <c r="I1866" s="40">
        <v>1500</v>
      </c>
      <c r="J1866" s="40">
        <v>4875</v>
      </c>
      <c r="K1866" s="43"/>
      <c r="L1866" s="43"/>
      <c r="M1866" s="43"/>
      <c r="N1866" s="43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3"/>
      <c r="BF1866" s="43"/>
      <c r="BG1866" s="43"/>
      <c r="BH1866" s="43"/>
      <c r="BI1866" s="43"/>
      <c r="BJ1866" s="43"/>
      <c r="BK1866" s="43"/>
      <c r="BL1866" s="43"/>
      <c r="BM1866" s="43"/>
      <c r="BN1866" s="43"/>
      <c r="BO1866" s="43"/>
      <c r="BP1866" s="43"/>
      <c r="BQ1866" s="43"/>
    </row>
    <row r="1867" spans="1:69">
      <c r="A1867" s="113" t="s">
        <v>769</v>
      </c>
      <c r="B1867" s="38" t="s">
        <v>771</v>
      </c>
      <c r="C1867" s="38" t="s">
        <v>552</v>
      </c>
      <c r="D1867" s="39">
        <v>150</v>
      </c>
      <c r="E1867" s="40">
        <v>1330</v>
      </c>
      <c r="F1867" s="40">
        <v>1340</v>
      </c>
      <c r="G1867" s="41">
        <v>1350</v>
      </c>
      <c r="H1867" s="40">
        <v>1500</v>
      </c>
      <c r="I1867" s="40">
        <v>1500</v>
      </c>
      <c r="J1867" s="40">
        <v>4500</v>
      </c>
      <c r="K1867" s="43"/>
      <c r="L1867" s="43"/>
      <c r="M1867" s="43"/>
      <c r="N1867" s="43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3"/>
      <c r="BF1867" s="43"/>
      <c r="BG1867" s="43"/>
      <c r="BH1867" s="43"/>
      <c r="BI1867" s="43"/>
      <c r="BJ1867" s="43"/>
      <c r="BK1867" s="43"/>
      <c r="BL1867" s="43"/>
      <c r="BM1867" s="43"/>
      <c r="BN1867" s="43"/>
      <c r="BO1867" s="43"/>
      <c r="BP1867" s="43"/>
      <c r="BQ1867" s="43"/>
    </row>
    <row r="1868" spans="1:69">
      <c r="A1868" s="113" t="s">
        <v>769</v>
      </c>
      <c r="B1868" s="38" t="s">
        <v>772</v>
      </c>
      <c r="C1868" s="38" t="s">
        <v>552</v>
      </c>
      <c r="D1868" s="39">
        <v>943</v>
      </c>
      <c r="E1868" s="40">
        <v>212</v>
      </c>
      <c r="F1868" s="40">
        <v>214</v>
      </c>
      <c r="G1868" s="41">
        <v>216</v>
      </c>
      <c r="H1868" s="40">
        <v>1886</v>
      </c>
      <c r="I1868" s="40">
        <v>1886</v>
      </c>
      <c r="J1868" s="40">
        <v>5658</v>
      </c>
      <c r="K1868" s="43"/>
      <c r="L1868" s="43"/>
      <c r="M1868" s="43"/>
      <c r="N1868" s="43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3"/>
      <c r="BF1868" s="43"/>
      <c r="BG1868" s="43"/>
      <c r="BH1868" s="43"/>
      <c r="BI1868" s="43"/>
      <c r="BJ1868" s="43"/>
      <c r="BK1868" s="43"/>
      <c r="BL1868" s="43"/>
      <c r="BM1868" s="43"/>
      <c r="BN1868" s="43"/>
      <c r="BO1868" s="43"/>
      <c r="BP1868" s="43"/>
      <c r="BQ1868" s="43"/>
    </row>
    <row r="1869" spans="1:69">
      <c r="A1869" s="113" t="s">
        <v>773</v>
      </c>
      <c r="B1869" s="38" t="s">
        <v>774</v>
      </c>
      <c r="C1869" s="38" t="s">
        <v>552</v>
      </c>
      <c r="D1869" s="39">
        <v>355</v>
      </c>
      <c r="E1869" s="40">
        <v>562</v>
      </c>
      <c r="F1869" s="40">
        <v>567</v>
      </c>
      <c r="G1869" s="41">
        <v>571</v>
      </c>
      <c r="H1869" s="40">
        <v>1775</v>
      </c>
      <c r="I1869" s="40">
        <v>1420</v>
      </c>
      <c r="J1869" s="40">
        <v>4615</v>
      </c>
      <c r="K1869" s="43"/>
      <c r="L1869" s="43"/>
      <c r="M1869" s="43"/>
      <c r="N1869" s="43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3"/>
      <c r="BF1869" s="43"/>
      <c r="BG1869" s="43"/>
      <c r="BH1869" s="43"/>
      <c r="BI1869" s="43"/>
      <c r="BJ1869" s="43"/>
      <c r="BK1869" s="43"/>
      <c r="BL1869" s="43"/>
      <c r="BM1869" s="43"/>
      <c r="BN1869" s="43"/>
      <c r="BO1869" s="43"/>
      <c r="BP1869" s="43"/>
      <c r="BQ1869" s="43"/>
    </row>
    <row r="1870" spans="1:69">
      <c r="A1870" s="113" t="s">
        <v>773</v>
      </c>
      <c r="B1870" s="38" t="s">
        <v>775</v>
      </c>
      <c r="C1870" s="38" t="s">
        <v>552</v>
      </c>
      <c r="D1870" s="39">
        <v>352</v>
      </c>
      <c r="E1870" s="40">
        <v>568</v>
      </c>
      <c r="F1870" s="40">
        <v>573</v>
      </c>
      <c r="G1870" s="41">
        <v>577</v>
      </c>
      <c r="H1870" s="40">
        <v>1760</v>
      </c>
      <c r="I1870" s="40">
        <v>1408</v>
      </c>
      <c r="J1870" s="40">
        <v>4576</v>
      </c>
      <c r="K1870" s="43"/>
      <c r="L1870" s="43"/>
      <c r="M1870" s="43"/>
      <c r="N1870" s="43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3"/>
      <c r="BF1870" s="43"/>
      <c r="BG1870" s="43"/>
      <c r="BH1870" s="43"/>
      <c r="BI1870" s="43"/>
      <c r="BJ1870" s="43"/>
      <c r="BK1870" s="43"/>
      <c r="BL1870" s="43"/>
      <c r="BM1870" s="43"/>
      <c r="BN1870" s="43"/>
      <c r="BO1870" s="43"/>
      <c r="BP1870" s="43"/>
      <c r="BQ1870" s="43"/>
    </row>
    <row r="1871" spans="1:69">
      <c r="A1871" s="113" t="s">
        <v>773</v>
      </c>
      <c r="B1871" s="38" t="s">
        <v>723</v>
      </c>
      <c r="C1871" s="38" t="s">
        <v>477</v>
      </c>
      <c r="D1871" s="39">
        <v>1156</v>
      </c>
      <c r="E1871" s="40">
        <v>173</v>
      </c>
      <c r="F1871" s="40">
        <v>177</v>
      </c>
      <c r="G1871" s="101">
        <v>0</v>
      </c>
      <c r="H1871" s="40">
        <v>4624</v>
      </c>
      <c r="I1871" s="63">
        <v>0</v>
      </c>
      <c r="J1871" s="40">
        <v>-4624</v>
      </c>
      <c r="K1871" s="43"/>
      <c r="L1871" s="43"/>
      <c r="M1871" s="43"/>
      <c r="N1871" s="43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3"/>
      <c r="BF1871" s="43"/>
      <c r="BG1871" s="43"/>
      <c r="BH1871" s="43"/>
      <c r="BI1871" s="43"/>
      <c r="BJ1871" s="43"/>
      <c r="BK1871" s="43"/>
      <c r="BL1871" s="43"/>
      <c r="BM1871" s="43"/>
      <c r="BN1871" s="43"/>
      <c r="BO1871" s="43"/>
      <c r="BP1871" s="43"/>
      <c r="BQ1871" s="43"/>
    </row>
    <row r="1872" spans="1:69">
      <c r="A1872" s="113" t="s">
        <v>773</v>
      </c>
      <c r="B1872" s="38" t="s">
        <v>716</v>
      </c>
      <c r="C1872" s="38" t="s">
        <v>477</v>
      </c>
      <c r="D1872" s="39">
        <v>1538</v>
      </c>
      <c r="E1872" s="40">
        <v>130</v>
      </c>
      <c r="F1872" s="40">
        <v>133</v>
      </c>
      <c r="G1872" s="101">
        <v>0</v>
      </c>
      <c r="H1872" s="40">
        <v>4614</v>
      </c>
      <c r="I1872" s="63">
        <v>0</v>
      </c>
      <c r="J1872" s="40">
        <v>-4614</v>
      </c>
      <c r="K1872" s="43"/>
      <c r="L1872" s="43"/>
      <c r="M1872" s="43"/>
      <c r="N1872" s="43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3"/>
      <c r="BF1872" s="43"/>
      <c r="BG1872" s="43"/>
      <c r="BH1872" s="43"/>
      <c r="BI1872" s="43"/>
      <c r="BJ1872" s="43"/>
      <c r="BK1872" s="43"/>
      <c r="BL1872" s="43"/>
      <c r="BM1872" s="43"/>
      <c r="BN1872" s="43"/>
      <c r="BO1872" s="43"/>
      <c r="BP1872" s="43"/>
      <c r="BQ1872" s="43"/>
    </row>
    <row r="1873" spans="1:69">
      <c r="A1873" s="113" t="s">
        <v>776</v>
      </c>
      <c r="B1873" s="38" t="s">
        <v>759</v>
      </c>
      <c r="C1873" s="38" t="s">
        <v>477</v>
      </c>
      <c r="D1873" s="39">
        <v>457</v>
      </c>
      <c r="E1873" s="40">
        <v>437</v>
      </c>
      <c r="F1873" s="40">
        <v>443</v>
      </c>
      <c r="G1873" s="101">
        <v>0</v>
      </c>
      <c r="H1873" s="40">
        <v>2742</v>
      </c>
      <c r="I1873" s="63">
        <v>0</v>
      </c>
      <c r="J1873" s="40">
        <v>-2742</v>
      </c>
      <c r="K1873" s="43"/>
      <c r="L1873" s="43"/>
      <c r="M1873" s="43"/>
      <c r="N1873" s="43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3"/>
      <c r="BF1873" s="43"/>
      <c r="BG1873" s="43"/>
      <c r="BH1873" s="43"/>
      <c r="BI1873" s="43"/>
      <c r="BJ1873" s="43"/>
      <c r="BK1873" s="43"/>
      <c r="BL1873" s="43"/>
      <c r="BM1873" s="43"/>
      <c r="BN1873" s="43"/>
      <c r="BO1873" s="43"/>
      <c r="BP1873" s="43"/>
      <c r="BQ1873" s="43"/>
    </row>
    <row r="1874" spans="1:69">
      <c r="A1874" s="113" t="s">
        <v>776</v>
      </c>
      <c r="B1874" s="38" t="s">
        <v>768</v>
      </c>
      <c r="C1874" s="38" t="s">
        <v>477</v>
      </c>
      <c r="D1874" s="39">
        <v>647</v>
      </c>
      <c r="E1874" s="40">
        <v>309</v>
      </c>
      <c r="F1874" s="40">
        <v>305</v>
      </c>
      <c r="G1874" s="41">
        <v>302</v>
      </c>
      <c r="H1874" s="40">
        <v>2588</v>
      </c>
      <c r="I1874" s="40">
        <v>1941</v>
      </c>
      <c r="J1874" s="40">
        <v>7117</v>
      </c>
      <c r="K1874" s="43"/>
      <c r="L1874" s="43"/>
      <c r="M1874" s="43"/>
      <c r="N1874" s="43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3"/>
      <c r="BF1874" s="43"/>
      <c r="BG1874" s="43"/>
      <c r="BH1874" s="43"/>
      <c r="BI1874" s="43"/>
      <c r="BJ1874" s="43"/>
      <c r="BK1874" s="43"/>
      <c r="BL1874" s="43"/>
      <c r="BM1874" s="43"/>
      <c r="BN1874" s="43"/>
      <c r="BO1874" s="43"/>
      <c r="BP1874" s="43"/>
      <c r="BQ1874" s="43"/>
    </row>
    <row r="1875" spans="1:69">
      <c r="A1875" s="113" t="s">
        <v>776</v>
      </c>
      <c r="B1875" s="38" t="s">
        <v>764</v>
      </c>
      <c r="C1875" s="38" t="s">
        <v>552</v>
      </c>
      <c r="D1875" s="39">
        <v>180</v>
      </c>
      <c r="E1875" s="40">
        <v>1112</v>
      </c>
      <c r="F1875" s="40">
        <v>1122</v>
      </c>
      <c r="G1875" s="41">
        <v>1132</v>
      </c>
      <c r="H1875" s="40">
        <v>1800</v>
      </c>
      <c r="I1875" s="40">
        <v>1800</v>
      </c>
      <c r="J1875" s="40">
        <v>5400</v>
      </c>
      <c r="K1875" s="43"/>
      <c r="L1875" s="43"/>
      <c r="M1875" s="43"/>
      <c r="N1875" s="43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3"/>
      <c r="BF1875" s="43"/>
      <c r="BG1875" s="43"/>
      <c r="BH1875" s="43"/>
      <c r="BI1875" s="43"/>
      <c r="BJ1875" s="43"/>
      <c r="BK1875" s="43"/>
      <c r="BL1875" s="43"/>
      <c r="BM1875" s="43"/>
      <c r="BN1875" s="43"/>
      <c r="BO1875" s="43"/>
      <c r="BP1875" s="43"/>
      <c r="BQ1875" s="43"/>
    </row>
    <row r="1876" spans="1:69">
      <c r="A1876" s="113" t="s">
        <v>776</v>
      </c>
      <c r="B1876" s="38" t="s">
        <v>756</v>
      </c>
      <c r="C1876" s="38" t="s">
        <v>552</v>
      </c>
      <c r="D1876" s="39">
        <v>645</v>
      </c>
      <c r="E1876" s="40">
        <v>310</v>
      </c>
      <c r="F1876" s="40">
        <v>306</v>
      </c>
      <c r="G1876" s="101">
        <v>0</v>
      </c>
      <c r="H1876" s="40">
        <v>2580</v>
      </c>
      <c r="I1876" s="63">
        <v>0</v>
      </c>
      <c r="J1876" s="40">
        <v>-2580</v>
      </c>
      <c r="K1876" s="43"/>
      <c r="L1876" s="43"/>
      <c r="M1876" s="43"/>
      <c r="N1876" s="43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  <c r="BI1876" s="43"/>
      <c r="BJ1876" s="43"/>
      <c r="BK1876" s="43"/>
      <c r="BL1876" s="43"/>
      <c r="BM1876" s="43"/>
      <c r="BN1876" s="43"/>
      <c r="BO1876" s="43"/>
      <c r="BP1876" s="43"/>
      <c r="BQ1876" s="43"/>
    </row>
    <row r="1877" spans="1:69">
      <c r="A1877" s="113" t="s">
        <v>777</v>
      </c>
      <c r="B1877" s="38" t="s">
        <v>768</v>
      </c>
      <c r="C1877" s="38" t="s">
        <v>477</v>
      </c>
      <c r="D1877" s="39">
        <v>547</v>
      </c>
      <c r="E1877" s="40">
        <v>365</v>
      </c>
      <c r="F1877" s="40">
        <v>362</v>
      </c>
      <c r="G1877" s="41">
        <v>359</v>
      </c>
      <c r="H1877" s="40">
        <v>1641</v>
      </c>
      <c r="I1877" s="40">
        <v>1641</v>
      </c>
      <c r="J1877" s="40">
        <v>4923</v>
      </c>
      <c r="K1877" s="43"/>
      <c r="L1877" s="43"/>
      <c r="M1877" s="43"/>
      <c r="N1877" s="43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3"/>
      <c r="BF1877" s="43"/>
      <c r="BG1877" s="43"/>
      <c r="BH1877" s="43"/>
      <c r="BI1877" s="43"/>
      <c r="BJ1877" s="43"/>
      <c r="BK1877" s="43"/>
      <c r="BL1877" s="43"/>
      <c r="BM1877" s="43"/>
      <c r="BN1877" s="43"/>
      <c r="BO1877" s="43"/>
      <c r="BP1877" s="43"/>
      <c r="BQ1877" s="43"/>
    </row>
    <row r="1878" spans="1:69">
      <c r="A1878" s="113" t="s">
        <v>777</v>
      </c>
      <c r="B1878" s="38" t="s">
        <v>741</v>
      </c>
      <c r="C1878" s="38" t="s">
        <v>477</v>
      </c>
      <c r="D1878" s="39">
        <v>833</v>
      </c>
      <c r="E1878" s="40">
        <v>240</v>
      </c>
      <c r="F1878" s="40">
        <v>238</v>
      </c>
      <c r="G1878" s="41">
        <v>236</v>
      </c>
      <c r="H1878" s="40">
        <v>1666</v>
      </c>
      <c r="I1878" s="40">
        <v>1666</v>
      </c>
      <c r="J1878" s="40">
        <v>4998</v>
      </c>
      <c r="K1878" s="43"/>
      <c r="L1878" s="43"/>
      <c r="M1878" s="43"/>
      <c r="N1878" s="43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3"/>
      <c r="BF1878" s="43"/>
      <c r="BG1878" s="43"/>
      <c r="BH1878" s="43"/>
      <c r="BI1878" s="43"/>
      <c r="BJ1878" s="43"/>
      <c r="BK1878" s="43"/>
      <c r="BL1878" s="43"/>
      <c r="BM1878" s="43"/>
      <c r="BN1878" s="43"/>
      <c r="BO1878" s="43"/>
      <c r="BP1878" s="43"/>
      <c r="BQ1878" s="43"/>
    </row>
    <row r="1879" spans="1:69">
      <c r="A1879" s="113" t="s">
        <v>777</v>
      </c>
      <c r="B1879" s="38" t="s">
        <v>778</v>
      </c>
      <c r="C1879" s="38" t="s">
        <v>477</v>
      </c>
      <c r="D1879" s="39">
        <v>619</v>
      </c>
      <c r="E1879" s="40">
        <v>323</v>
      </c>
      <c r="F1879" s="40">
        <v>318</v>
      </c>
      <c r="G1879" s="41">
        <v>315</v>
      </c>
      <c r="H1879" s="40">
        <v>3095</v>
      </c>
      <c r="I1879" s="40">
        <v>1857</v>
      </c>
      <c r="J1879" s="40">
        <v>6809</v>
      </c>
      <c r="K1879" s="43"/>
      <c r="L1879" s="43"/>
      <c r="M1879" s="43"/>
      <c r="N1879" s="43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  <c r="BI1879" s="43"/>
      <c r="BJ1879" s="43"/>
      <c r="BK1879" s="43"/>
      <c r="BL1879" s="43"/>
      <c r="BM1879" s="43"/>
      <c r="BN1879" s="43"/>
      <c r="BO1879" s="43"/>
      <c r="BP1879" s="43"/>
      <c r="BQ1879" s="43"/>
    </row>
    <row r="1880" spans="1:69">
      <c r="A1880" s="113" t="s">
        <v>777</v>
      </c>
      <c r="B1880" s="38" t="s">
        <v>723</v>
      </c>
      <c r="C1880" s="38" t="s">
        <v>477</v>
      </c>
      <c r="D1880" s="39">
        <v>1197</v>
      </c>
      <c r="E1880" s="40">
        <v>167</v>
      </c>
      <c r="F1880" s="40">
        <v>170</v>
      </c>
      <c r="G1880" s="101">
        <v>0</v>
      </c>
      <c r="H1880" s="40">
        <v>3591</v>
      </c>
      <c r="I1880" s="63">
        <v>0</v>
      </c>
      <c r="J1880" s="40">
        <v>-3591</v>
      </c>
      <c r="K1880" s="43"/>
      <c r="L1880" s="43"/>
      <c r="M1880" s="43"/>
      <c r="N1880" s="43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  <c r="BI1880" s="43"/>
      <c r="BJ1880" s="43"/>
      <c r="BK1880" s="43"/>
      <c r="BL1880" s="43"/>
      <c r="BM1880" s="43"/>
      <c r="BN1880" s="43"/>
      <c r="BO1880" s="43"/>
      <c r="BP1880" s="43"/>
      <c r="BQ1880" s="43"/>
    </row>
    <row r="1881" spans="1:69">
      <c r="A1881" s="113" t="s">
        <v>779</v>
      </c>
      <c r="B1881" s="38" t="s">
        <v>46</v>
      </c>
      <c r="C1881" s="38" t="s">
        <v>477</v>
      </c>
      <c r="D1881" s="39">
        <v>1226</v>
      </c>
      <c r="E1881" s="40">
        <v>163</v>
      </c>
      <c r="F1881" s="40">
        <v>160</v>
      </c>
      <c r="G1881" s="41">
        <v>158</v>
      </c>
      <c r="H1881" s="40">
        <v>3678</v>
      </c>
      <c r="I1881" s="40">
        <v>2452</v>
      </c>
      <c r="J1881" s="40">
        <v>6130</v>
      </c>
      <c r="K1881" s="43"/>
      <c r="L1881" s="43"/>
      <c r="M1881" s="43"/>
      <c r="N1881" s="43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  <c r="BI1881" s="43"/>
      <c r="BJ1881" s="43"/>
      <c r="BK1881" s="43"/>
      <c r="BL1881" s="43"/>
      <c r="BM1881" s="43"/>
      <c r="BN1881" s="43"/>
      <c r="BO1881" s="43"/>
      <c r="BP1881" s="43"/>
      <c r="BQ1881" s="43"/>
    </row>
    <row r="1882" spans="1:69">
      <c r="A1882" s="113" t="s">
        <v>779</v>
      </c>
      <c r="B1882" s="38" t="s">
        <v>780</v>
      </c>
      <c r="C1882" s="38" t="s">
        <v>477</v>
      </c>
      <c r="D1882" s="39">
        <v>239</v>
      </c>
      <c r="E1882" s="40">
        <v>835</v>
      </c>
      <c r="F1882" s="40">
        <v>825</v>
      </c>
      <c r="G1882" s="41">
        <v>815</v>
      </c>
      <c r="H1882" s="40">
        <v>2390</v>
      </c>
      <c r="I1882" s="40">
        <v>2390</v>
      </c>
      <c r="J1882" s="40">
        <v>4780</v>
      </c>
      <c r="K1882" s="43"/>
      <c r="L1882" s="43"/>
      <c r="M1882" s="43"/>
      <c r="N1882" s="43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  <c r="BI1882" s="43"/>
      <c r="BJ1882" s="43"/>
      <c r="BK1882" s="43"/>
      <c r="BL1882" s="43"/>
      <c r="BM1882" s="43"/>
      <c r="BN1882" s="43"/>
      <c r="BO1882" s="43"/>
      <c r="BP1882" s="43"/>
      <c r="BQ1882" s="43"/>
    </row>
    <row r="1883" spans="1:69">
      <c r="A1883" s="113" t="s">
        <v>781</v>
      </c>
      <c r="B1883" s="38" t="s">
        <v>738</v>
      </c>
      <c r="C1883" s="38" t="s">
        <v>552</v>
      </c>
      <c r="D1883" s="39">
        <v>840</v>
      </c>
      <c r="E1883" s="40">
        <v>238</v>
      </c>
      <c r="F1883" s="40">
        <v>242</v>
      </c>
      <c r="G1883" s="101">
        <v>0</v>
      </c>
      <c r="H1883" s="40">
        <v>3360</v>
      </c>
      <c r="I1883" s="63">
        <v>0</v>
      </c>
      <c r="J1883" s="40">
        <v>3360</v>
      </c>
      <c r="K1883" s="43"/>
      <c r="L1883" s="43"/>
      <c r="M1883" s="43"/>
      <c r="N1883" s="43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  <c r="BI1883" s="43"/>
      <c r="BJ1883" s="43"/>
      <c r="BK1883" s="43"/>
      <c r="BL1883" s="43"/>
      <c r="BM1883" s="43"/>
      <c r="BN1883" s="43"/>
      <c r="BO1883" s="43"/>
      <c r="BP1883" s="43"/>
      <c r="BQ1883" s="43"/>
    </row>
    <row r="1884" spans="1:69">
      <c r="A1884" s="113" t="s">
        <v>781</v>
      </c>
      <c r="B1884" s="38" t="s">
        <v>782</v>
      </c>
      <c r="C1884" s="38" t="s">
        <v>552</v>
      </c>
      <c r="D1884" s="39">
        <v>647</v>
      </c>
      <c r="E1884" s="40">
        <v>309</v>
      </c>
      <c r="F1884" s="40">
        <v>312</v>
      </c>
      <c r="G1884" s="41">
        <v>316</v>
      </c>
      <c r="H1884" s="40">
        <v>1941</v>
      </c>
      <c r="I1884" s="40">
        <v>1941</v>
      </c>
      <c r="J1884" s="40">
        <v>3882</v>
      </c>
      <c r="K1884" s="43"/>
      <c r="L1884" s="43"/>
      <c r="M1884" s="43"/>
      <c r="N1884" s="43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  <c r="BI1884" s="43"/>
      <c r="BJ1884" s="43"/>
      <c r="BK1884" s="43"/>
      <c r="BL1884" s="43"/>
      <c r="BM1884" s="43"/>
      <c r="BN1884" s="43"/>
      <c r="BO1884" s="43"/>
      <c r="BP1884" s="43"/>
      <c r="BQ1884" s="43"/>
    </row>
    <row r="1885" spans="1:69">
      <c r="A1885" s="113" t="s">
        <v>781</v>
      </c>
      <c r="B1885" s="38" t="s">
        <v>383</v>
      </c>
      <c r="C1885" s="38" t="s">
        <v>477</v>
      </c>
      <c r="D1885" s="39">
        <v>533</v>
      </c>
      <c r="E1885" s="40">
        <v>375</v>
      </c>
      <c r="F1885" s="40">
        <v>371</v>
      </c>
      <c r="G1885" s="41">
        <v>368</v>
      </c>
      <c r="H1885" s="40">
        <v>2132</v>
      </c>
      <c r="I1885" s="40">
        <v>1599</v>
      </c>
      <c r="J1885" s="40">
        <v>3731</v>
      </c>
      <c r="K1885" s="43"/>
      <c r="L1885" s="43"/>
      <c r="M1885" s="43"/>
      <c r="N1885" s="43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  <c r="BI1885" s="43"/>
      <c r="BJ1885" s="43"/>
      <c r="BK1885" s="43"/>
      <c r="BL1885" s="43"/>
      <c r="BM1885" s="43"/>
      <c r="BN1885" s="43"/>
      <c r="BO1885" s="43"/>
      <c r="BP1885" s="43"/>
      <c r="BQ1885" s="43"/>
    </row>
    <row r="1886" spans="1:69">
      <c r="A1886" s="113" t="s">
        <v>781</v>
      </c>
      <c r="B1886" s="38" t="s">
        <v>745</v>
      </c>
      <c r="C1886" s="38" t="s">
        <v>477</v>
      </c>
      <c r="D1886" s="39">
        <v>533</v>
      </c>
      <c r="E1886" s="40">
        <v>375</v>
      </c>
      <c r="F1886" s="40">
        <v>379</v>
      </c>
      <c r="G1886" s="101">
        <v>0</v>
      </c>
      <c r="H1886" s="40">
        <v>2132</v>
      </c>
      <c r="I1886" s="63">
        <v>0</v>
      </c>
      <c r="J1886" s="40">
        <v>-2132</v>
      </c>
      <c r="K1886" s="43"/>
      <c r="L1886" s="43"/>
      <c r="M1886" s="43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  <c r="BI1886" s="43"/>
      <c r="BJ1886" s="43"/>
      <c r="BK1886" s="43"/>
      <c r="BL1886" s="43"/>
      <c r="BM1886" s="43"/>
      <c r="BN1886" s="43"/>
      <c r="BO1886" s="43"/>
      <c r="BP1886" s="43"/>
      <c r="BQ1886" s="43"/>
    </row>
    <row r="1887" spans="1:69">
      <c r="A1887" s="113" t="s">
        <v>783</v>
      </c>
      <c r="B1887" s="38" t="s">
        <v>761</v>
      </c>
      <c r="C1887" s="38" t="s">
        <v>477</v>
      </c>
      <c r="D1887" s="39">
        <v>515</v>
      </c>
      <c r="E1887" s="40">
        <v>388</v>
      </c>
      <c r="F1887" s="40">
        <v>385</v>
      </c>
      <c r="G1887" s="41">
        <v>382</v>
      </c>
      <c r="H1887" s="40">
        <v>1545</v>
      </c>
      <c r="I1887" s="40">
        <v>1545</v>
      </c>
      <c r="J1887" s="40">
        <v>4635</v>
      </c>
      <c r="K1887" s="43"/>
      <c r="L1887" s="43"/>
      <c r="M1887" s="43"/>
      <c r="N1887" s="43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  <c r="BI1887" s="43"/>
      <c r="BJ1887" s="43"/>
      <c r="BK1887" s="43"/>
      <c r="BL1887" s="43"/>
      <c r="BM1887" s="43"/>
      <c r="BN1887" s="43"/>
      <c r="BO1887" s="43"/>
      <c r="BP1887" s="43"/>
      <c r="BQ1887" s="43"/>
    </row>
    <row r="1888" spans="1:69">
      <c r="A1888" s="113" t="s">
        <v>783</v>
      </c>
      <c r="B1888" s="38" t="s">
        <v>778</v>
      </c>
      <c r="C1888" s="38" t="s">
        <v>477</v>
      </c>
      <c r="D1888" s="39">
        <v>544</v>
      </c>
      <c r="E1888" s="40">
        <v>368</v>
      </c>
      <c r="F1888" s="40">
        <v>364</v>
      </c>
      <c r="G1888" s="41">
        <v>361</v>
      </c>
      <c r="H1888" s="40">
        <v>1632</v>
      </c>
      <c r="I1888" s="40">
        <v>1632</v>
      </c>
      <c r="J1888" s="40">
        <v>4896</v>
      </c>
      <c r="K1888" s="43"/>
      <c r="L1888" s="43"/>
      <c r="M1888" s="43"/>
      <c r="N1888" s="43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  <c r="BI1888" s="43"/>
      <c r="BJ1888" s="43"/>
      <c r="BK1888" s="43"/>
      <c r="BL1888" s="43"/>
      <c r="BM1888" s="43"/>
      <c r="BN1888" s="43"/>
      <c r="BO1888" s="43"/>
      <c r="BP1888" s="43"/>
      <c r="BQ1888" s="43"/>
    </row>
    <row r="1889" spans="1:69">
      <c r="A1889" s="113" t="s">
        <v>783</v>
      </c>
      <c r="B1889" s="38" t="s">
        <v>742</v>
      </c>
      <c r="C1889" s="38" t="s">
        <v>477</v>
      </c>
      <c r="D1889" s="39">
        <v>536</v>
      </c>
      <c r="E1889" s="40">
        <v>372</v>
      </c>
      <c r="F1889" s="40">
        <v>369</v>
      </c>
      <c r="G1889" s="41">
        <v>366</v>
      </c>
      <c r="H1889" s="40">
        <v>1608</v>
      </c>
      <c r="I1889" s="40">
        <v>1608</v>
      </c>
      <c r="J1889" s="40">
        <v>4824</v>
      </c>
      <c r="K1889" s="43"/>
      <c r="L1889" s="43"/>
      <c r="M1889" s="43"/>
      <c r="N1889" s="43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  <c r="BI1889" s="43"/>
      <c r="BJ1889" s="43"/>
      <c r="BK1889" s="43"/>
      <c r="BL1889" s="43"/>
      <c r="BM1889" s="43"/>
      <c r="BN1889" s="43"/>
      <c r="BO1889" s="43"/>
      <c r="BP1889" s="43"/>
      <c r="BQ1889" s="43"/>
    </row>
    <row r="1890" spans="1:69">
      <c r="A1890" s="113" t="s">
        <v>783</v>
      </c>
      <c r="B1890" s="38" t="s">
        <v>504</v>
      </c>
      <c r="C1890" s="38" t="s">
        <v>477</v>
      </c>
      <c r="D1890" s="39">
        <v>427</v>
      </c>
      <c r="E1890" s="40">
        <v>468</v>
      </c>
      <c r="F1890" s="40">
        <v>464</v>
      </c>
      <c r="G1890" s="41">
        <v>460</v>
      </c>
      <c r="H1890" s="40">
        <v>1708</v>
      </c>
      <c r="I1890" s="40">
        <v>1708</v>
      </c>
      <c r="J1890" s="40">
        <v>5124</v>
      </c>
      <c r="K1890" s="43"/>
      <c r="L1890" s="43"/>
      <c r="M1890" s="43"/>
      <c r="N1890" s="43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  <c r="BI1890" s="43"/>
      <c r="BJ1890" s="43"/>
      <c r="BK1890" s="43"/>
      <c r="BL1890" s="43"/>
      <c r="BM1890" s="43"/>
      <c r="BN1890" s="43"/>
      <c r="BO1890" s="43"/>
      <c r="BP1890" s="43"/>
      <c r="BQ1890" s="43"/>
    </row>
    <row r="1891" spans="1:69">
      <c r="A1891" s="113" t="s">
        <v>784</v>
      </c>
      <c r="B1891" s="38" t="s">
        <v>785</v>
      </c>
      <c r="C1891" s="38" t="s">
        <v>477</v>
      </c>
      <c r="D1891" s="39">
        <v>796</v>
      </c>
      <c r="E1891" s="40">
        <v>251</v>
      </c>
      <c r="F1891" s="40">
        <v>251.5</v>
      </c>
      <c r="G1891" s="101">
        <v>0</v>
      </c>
      <c r="H1891" s="40">
        <v>398</v>
      </c>
      <c r="I1891" s="63">
        <v>0</v>
      </c>
      <c r="J1891" s="40">
        <v>-398</v>
      </c>
      <c r="K1891" s="43"/>
      <c r="L1891" s="43"/>
      <c r="M1891" s="43"/>
      <c r="N1891" s="43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3"/>
      <c r="BF1891" s="43"/>
      <c r="BG1891" s="43"/>
      <c r="BH1891" s="43"/>
      <c r="BI1891" s="43"/>
      <c r="BJ1891" s="43"/>
      <c r="BK1891" s="43"/>
      <c r="BL1891" s="43"/>
      <c r="BM1891" s="43"/>
      <c r="BN1891" s="43"/>
      <c r="BO1891" s="43"/>
      <c r="BP1891" s="43"/>
      <c r="BQ1891" s="43"/>
    </row>
    <row r="1892" spans="1:69">
      <c r="A1892" s="113" t="s">
        <v>784</v>
      </c>
      <c r="B1892" s="38" t="s">
        <v>786</v>
      </c>
      <c r="C1892" s="38" t="s">
        <v>552</v>
      </c>
      <c r="D1892" s="39">
        <v>93</v>
      </c>
      <c r="E1892" s="40">
        <v>2145</v>
      </c>
      <c r="F1892" s="40">
        <v>2160</v>
      </c>
      <c r="G1892" s="101">
        <v>0</v>
      </c>
      <c r="H1892" s="40">
        <v>1395</v>
      </c>
      <c r="I1892" s="63">
        <v>0</v>
      </c>
      <c r="J1892" s="40">
        <v>1395</v>
      </c>
      <c r="K1892" s="43"/>
      <c r="L1892" s="43"/>
      <c r="M1892" s="43"/>
      <c r="N1892" s="43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  <c r="BI1892" s="43"/>
      <c r="BJ1892" s="43"/>
      <c r="BK1892" s="43"/>
      <c r="BL1892" s="43"/>
      <c r="BM1892" s="43"/>
      <c r="BN1892" s="43"/>
      <c r="BO1892" s="43"/>
      <c r="BP1892" s="43"/>
      <c r="BQ1892" s="43"/>
    </row>
    <row r="1893" spans="1:69">
      <c r="A1893" s="113" t="s">
        <v>784</v>
      </c>
      <c r="B1893" s="38" t="s">
        <v>383</v>
      </c>
      <c r="C1893" s="38" t="s">
        <v>477</v>
      </c>
      <c r="D1893" s="39">
        <v>481</v>
      </c>
      <c r="E1893" s="40">
        <v>415</v>
      </c>
      <c r="F1893" s="40">
        <v>411</v>
      </c>
      <c r="G1893" s="41">
        <v>407</v>
      </c>
      <c r="H1893" s="40">
        <v>1924</v>
      </c>
      <c r="I1893" s="40">
        <v>1924</v>
      </c>
      <c r="J1893" s="40">
        <v>5772</v>
      </c>
      <c r="K1893" s="43"/>
      <c r="L1893" s="43"/>
      <c r="M1893" s="43"/>
      <c r="N1893" s="43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3"/>
      <c r="BF1893" s="43"/>
      <c r="BG1893" s="43"/>
      <c r="BH1893" s="43"/>
      <c r="BI1893" s="43"/>
      <c r="BJ1893" s="43"/>
      <c r="BK1893" s="43"/>
      <c r="BL1893" s="43"/>
      <c r="BM1893" s="43"/>
      <c r="BN1893" s="43"/>
      <c r="BO1893" s="43"/>
      <c r="BP1893" s="43"/>
      <c r="BQ1893" s="43"/>
    </row>
    <row r="1894" spans="1:69">
      <c r="A1894" s="113" t="s">
        <v>784</v>
      </c>
      <c r="B1894" s="38" t="s">
        <v>723</v>
      </c>
      <c r="C1894" s="38" t="s">
        <v>477</v>
      </c>
      <c r="D1894" s="39">
        <v>873</v>
      </c>
      <c r="E1894" s="40">
        <v>229</v>
      </c>
      <c r="F1894" s="40">
        <v>226</v>
      </c>
      <c r="G1894" s="41">
        <v>223</v>
      </c>
      <c r="H1894" s="40">
        <v>2619</v>
      </c>
      <c r="I1894" s="40">
        <v>2619</v>
      </c>
      <c r="J1894" s="40">
        <v>5238</v>
      </c>
      <c r="K1894" s="43"/>
      <c r="L1894" s="43"/>
      <c r="M1894" s="43"/>
      <c r="N1894" s="43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3"/>
      <c r="BF1894" s="43"/>
      <c r="BG1894" s="43"/>
      <c r="BH1894" s="43"/>
      <c r="BI1894" s="43"/>
      <c r="BJ1894" s="43"/>
      <c r="BK1894" s="43"/>
      <c r="BL1894" s="43"/>
      <c r="BM1894" s="43"/>
      <c r="BN1894" s="43"/>
      <c r="BO1894" s="43"/>
      <c r="BP1894" s="43"/>
      <c r="BQ1894" s="43"/>
    </row>
    <row r="1895" spans="1:69">
      <c r="A1895" s="113" t="s">
        <v>787</v>
      </c>
      <c r="B1895" s="38" t="s">
        <v>723</v>
      </c>
      <c r="C1895" s="38" t="s">
        <v>552</v>
      </c>
      <c r="D1895" s="39">
        <v>766</v>
      </c>
      <c r="E1895" s="40">
        <v>261</v>
      </c>
      <c r="F1895" s="40">
        <v>264</v>
      </c>
      <c r="G1895" s="41">
        <v>267</v>
      </c>
      <c r="H1895" s="40">
        <v>2298</v>
      </c>
      <c r="I1895" s="40">
        <v>2298</v>
      </c>
      <c r="J1895" s="40">
        <v>6894</v>
      </c>
      <c r="K1895" s="43"/>
      <c r="L1895" s="43"/>
      <c r="M1895" s="43"/>
      <c r="N1895" s="43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3"/>
      <c r="BF1895" s="43"/>
      <c r="BG1895" s="43"/>
      <c r="BH1895" s="43"/>
      <c r="BI1895" s="43"/>
      <c r="BJ1895" s="43"/>
      <c r="BK1895" s="43"/>
      <c r="BL1895" s="43"/>
      <c r="BM1895" s="43"/>
      <c r="BN1895" s="43"/>
      <c r="BO1895" s="43"/>
      <c r="BP1895" s="43"/>
      <c r="BQ1895" s="43"/>
    </row>
    <row r="1896" spans="1:69">
      <c r="A1896" s="113" t="s">
        <v>787</v>
      </c>
      <c r="B1896" s="38" t="s">
        <v>772</v>
      </c>
      <c r="C1896" s="38" t="s">
        <v>477</v>
      </c>
      <c r="D1896" s="39">
        <v>985</v>
      </c>
      <c r="E1896" s="40">
        <v>203</v>
      </c>
      <c r="F1896" s="40">
        <v>206</v>
      </c>
      <c r="G1896" s="101">
        <v>0</v>
      </c>
      <c r="H1896" s="40">
        <v>2955</v>
      </c>
      <c r="I1896" s="63">
        <v>0</v>
      </c>
      <c r="J1896" s="40">
        <v>-2955</v>
      </c>
      <c r="K1896" s="43"/>
      <c r="L1896" s="43"/>
      <c r="M1896" s="43"/>
      <c r="N1896" s="43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3"/>
      <c r="BF1896" s="43"/>
      <c r="BG1896" s="43"/>
      <c r="BH1896" s="43"/>
      <c r="BI1896" s="43"/>
      <c r="BJ1896" s="43"/>
      <c r="BK1896" s="43"/>
      <c r="BL1896" s="43"/>
      <c r="BM1896" s="43"/>
      <c r="BN1896" s="43"/>
      <c r="BO1896" s="43"/>
      <c r="BP1896" s="43"/>
      <c r="BQ1896" s="43"/>
    </row>
    <row r="1897" spans="1:69">
      <c r="A1897" s="113" t="s">
        <v>787</v>
      </c>
      <c r="B1897" s="38" t="s">
        <v>788</v>
      </c>
      <c r="C1897" s="38" t="s">
        <v>552</v>
      </c>
      <c r="D1897" s="39">
        <v>172</v>
      </c>
      <c r="E1897" s="40">
        <v>1158</v>
      </c>
      <c r="F1897" s="40">
        <v>1168</v>
      </c>
      <c r="G1897" s="101">
        <v>0</v>
      </c>
      <c r="H1897" s="40">
        <v>2064</v>
      </c>
      <c r="I1897" s="63">
        <v>0</v>
      </c>
      <c r="J1897" s="40">
        <v>2064</v>
      </c>
      <c r="K1897" s="43"/>
      <c r="L1897" s="43"/>
      <c r="M1897" s="43"/>
      <c r="N1897" s="43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3"/>
      <c r="BF1897" s="43"/>
      <c r="BG1897" s="43"/>
      <c r="BH1897" s="43"/>
      <c r="BI1897" s="43"/>
      <c r="BJ1897" s="43"/>
      <c r="BK1897" s="43"/>
      <c r="BL1897" s="43"/>
      <c r="BM1897" s="43"/>
      <c r="BN1897" s="43"/>
      <c r="BO1897" s="43"/>
      <c r="BP1897" s="43"/>
      <c r="BQ1897" s="43"/>
    </row>
    <row r="1898" spans="1:69">
      <c r="A1898" s="113" t="s">
        <v>787</v>
      </c>
      <c r="B1898" s="38" t="s">
        <v>789</v>
      </c>
      <c r="C1898" s="38" t="s">
        <v>552</v>
      </c>
      <c r="D1898" s="39">
        <v>418</v>
      </c>
      <c r="E1898" s="40">
        <v>487</v>
      </c>
      <c r="F1898" s="40">
        <v>490</v>
      </c>
      <c r="G1898" s="41">
        <v>493</v>
      </c>
      <c r="H1898" s="40">
        <v>1254</v>
      </c>
      <c r="I1898" s="40">
        <v>1254</v>
      </c>
      <c r="J1898" s="40">
        <v>2508</v>
      </c>
      <c r="K1898" s="43"/>
      <c r="L1898" s="43"/>
      <c r="M1898" s="43"/>
      <c r="N1898" s="43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3"/>
      <c r="BF1898" s="43"/>
      <c r="BG1898" s="43"/>
      <c r="BH1898" s="43"/>
      <c r="BI1898" s="43"/>
      <c r="BJ1898" s="43"/>
      <c r="BK1898" s="43"/>
      <c r="BL1898" s="43"/>
      <c r="BM1898" s="43"/>
      <c r="BN1898" s="43"/>
      <c r="BO1898" s="43"/>
      <c r="BP1898" s="43"/>
      <c r="BQ1898" s="43"/>
    </row>
    <row r="1899" spans="1:69">
      <c r="A1899" s="113" t="s">
        <v>790</v>
      </c>
      <c r="B1899" s="38" t="s">
        <v>760</v>
      </c>
      <c r="C1899" s="38" t="s">
        <v>477</v>
      </c>
      <c r="D1899" s="39">
        <v>233</v>
      </c>
      <c r="E1899" s="40">
        <v>855</v>
      </c>
      <c r="F1899" s="40">
        <v>849</v>
      </c>
      <c r="G1899" s="41">
        <v>843</v>
      </c>
      <c r="H1899" s="40">
        <v>1398</v>
      </c>
      <c r="I1899" s="40">
        <v>1398</v>
      </c>
      <c r="J1899" s="40">
        <v>4660</v>
      </c>
      <c r="K1899" s="43"/>
      <c r="L1899" s="43"/>
      <c r="M1899" s="43"/>
      <c r="N1899" s="43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3"/>
      <c r="BF1899" s="43"/>
      <c r="BG1899" s="43"/>
      <c r="BH1899" s="43"/>
      <c r="BI1899" s="43"/>
      <c r="BJ1899" s="43"/>
      <c r="BK1899" s="43"/>
      <c r="BL1899" s="43"/>
      <c r="BM1899" s="43"/>
      <c r="BN1899" s="43"/>
      <c r="BO1899" s="43"/>
      <c r="BP1899" s="43"/>
      <c r="BQ1899" s="43"/>
    </row>
    <row r="1900" spans="1:69">
      <c r="A1900" s="113" t="s">
        <v>790</v>
      </c>
      <c r="B1900" s="38" t="s">
        <v>791</v>
      </c>
      <c r="C1900" s="38" t="s">
        <v>477</v>
      </c>
      <c r="D1900" s="39">
        <v>449</v>
      </c>
      <c r="E1900" s="40">
        <v>445</v>
      </c>
      <c r="F1900" s="40">
        <v>442</v>
      </c>
      <c r="G1900" s="41">
        <v>439</v>
      </c>
      <c r="H1900" s="63">
        <v>1347</v>
      </c>
      <c r="I1900" s="40">
        <v>1347</v>
      </c>
      <c r="J1900" s="40">
        <v>2694</v>
      </c>
      <c r="K1900" s="43"/>
      <c r="L1900" s="43"/>
      <c r="M1900" s="43"/>
      <c r="N1900" s="43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3"/>
      <c r="BF1900" s="43"/>
      <c r="BG1900" s="43"/>
      <c r="BH1900" s="43"/>
      <c r="BI1900" s="43"/>
      <c r="BJ1900" s="43"/>
      <c r="BK1900" s="43"/>
      <c r="BL1900" s="43"/>
      <c r="BM1900" s="43"/>
      <c r="BN1900" s="43"/>
      <c r="BO1900" s="43"/>
      <c r="BP1900" s="43"/>
      <c r="BQ1900" s="43"/>
    </row>
    <row r="1901" spans="1:69">
      <c r="A1901" s="113" t="s">
        <v>790</v>
      </c>
      <c r="B1901" s="38" t="s">
        <v>792</v>
      </c>
      <c r="C1901" s="38" t="s">
        <v>477</v>
      </c>
      <c r="D1901" s="39">
        <v>157</v>
      </c>
      <c r="E1901" s="40">
        <v>1267</v>
      </c>
      <c r="F1901" s="40">
        <v>1279</v>
      </c>
      <c r="G1901" s="101">
        <v>0</v>
      </c>
      <c r="H1901" s="40">
        <v>1884</v>
      </c>
      <c r="I1901" s="63">
        <v>0</v>
      </c>
      <c r="J1901" s="40">
        <v>-1884</v>
      </c>
      <c r="K1901" s="43"/>
      <c r="L1901" s="43"/>
      <c r="M1901" s="43"/>
      <c r="N1901" s="43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3"/>
      <c r="BF1901" s="43"/>
      <c r="BG1901" s="43"/>
      <c r="BH1901" s="43"/>
      <c r="BI1901" s="43"/>
      <c r="BJ1901" s="43"/>
      <c r="BK1901" s="43"/>
      <c r="BL1901" s="43"/>
      <c r="BM1901" s="43"/>
      <c r="BN1901" s="43"/>
      <c r="BO1901" s="43"/>
      <c r="BP1901" s="43"/>
      <c r="BQ1901" s="43"/>
    </row>
    <row r="1902" spans="1:69">
      <c r="A1902" s="113" t="s">
        <v>790</v>
      </c>
      <c r="B1902" s="38" t="s">
        <v>615</v>
      </c>
      <c r="C1902" s="38" t="s">
        <v>552</v>
      </c>
      <c r="D1902" s="39">
        <v>188</v>
      </c>
      <c r="E1902" s="40">
        <v>1060</v>
      </c>
      <c r="F1902" s="40">
        <v>1048</v>
      </c>
      <c r="G1902" s="101">
        <v>0</v>
      </c>
      <c r="H1902" s="40">
        <v>2256</v>
      </c>
      <c r="I1902" s="63">
        <v>0</v>
      </c>
      <c r="J1902" s="40">
        <v>-2256</v>
      </c>
      <c r="K1902" s="43"/>
      <c r="L1902" s="43"/>
      <c r="M1902" s="43"/>
      <c r="N1902" s="43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3"/>
      <c r="BF1902" s="43"/>
      <c r="BG1902" s="43"/>
      <c r="BH1902" s="43"/>
      <c r="BI1902" s="43"/>
      <c r="BJ1902" s="43"/>
      <c r="BK1902" s="43"/>
      <c r="BL1902" s="43"/>
      <c r="BM1902" s="43"/>
      <c r="BN1902" s="43"/>
      <c r="BO1902" s="43"/>
      <c r="BP1902" s="43"/>
      <c r="BQ1902" s="43"/>
    </row>
    <row r="1903" spans="1:69">
      <c r="A1903" s="113" t="s">
        <v>793</v>
      </c>
      <c r="B1903" s="38" t="s">
        <v>794</v>
      </c>
      <c r="C1903" s="38" t="s">
        <v>552</v>
      </c>
      <c r="D1903" s="39">
        <v>211</v>
      </c>
      <c r="E1903" s="40">
        <v>945</v>
      </c>
      <c r="F1903" s="40">
        <v>941</v>
      </c>
      <c r="G1903" s="101">
        <v>0</v>
      </c>
      <c r="H1903" s="40">
        <v>844</v>
      </c>
      <c r="I1903" s="63">
        <v>0</v>
      </c>
      <c r="J1903" s="40">
        <v>-844</v>
      </c>
      <c r="K1903" s="43"/>
      <c r="L1903" s="43"/>
      <c r="M1903" s="43"/>
      <c r="N1903" s="43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  <c r="BI1903" s="43"/>
      <c r="BJ1903" s="43"/>
      <c r="BK1903" s="43"/>
      <c r="BL1903" s="43"/>
      <c r="BM1903" s="43"/>
      <c r="BN1903" s="43"/>
      <c r="BO1903" s="43"/>
      <c r="BP1903" s="43"/>
      <c r="BQ1903" s="43"/>
    </row>
    <row r="1904" spans="1:69">
      <c r="A1904" s="113" t="s">
        <v>793</v>
      </c>
      <c r="B1904" s="38" t="s">
        <v>760</v>
      </c>
      <c r="C1904" s="38" t="s">
        <v>552</v>
      </c>
      <c r="D1904" s="39">
        <v>233</v>
      </c>
      <c r="E1904" s="40">
        <v>858</v>
      </c>
      <c r="F1904" s="40">
        <v>864</v>
      </c>
      <c r="G1904" s="41">
        <v>870</v>
      </c>
      <c r="H1904" s="40">
        <v>1398</v>
      </c>
      <c r="I1904" s="40">
        <v>1398</v>
      </c>
      <c r="J1904" s="40">
        <v>2796</v>
      </c>
      <c r="K1904" s="43"/>
      <c r="L1904" s="43"/>
      <c r="M1904" s="43"/>
      <c r="N1904" s="43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  <c r="BI1904" s="43"/>
      <c r="BJ1904" s="43"/>
      <c r="BK1904" s="43"/>
      <c r="BL1904" s="43"/>
      <c r="BM1904" s="43"/>
      <c r="BN1904" s="43"/>
      <c r="BO1904" s="43"/>
      <c r="BP1904" s="43"/>
      <c r="BQ1904" s="43"/>
    </row>
    <row r="1905" spans="1:69">
      <c r="A1905" s="113" t="s">
        <v>793</v>
      </c>
      <c r="B1905" s="38" t="s">
        <v>795</v>
      </c>
      <c r="C1905" s="38" t="s">
        <v>477</v>
      </c>
      <c r="D1905" s="39">
        <v>2325</v>
      </c>
      <c r="E1905" s="40">
        <v>86</v>
      </c>
      <c r="F1905" s="40">
        <v>85</v>
      </c>
      <c r="G1905" s="41">
        <v>84</v>
      </c>
      <c r="H1905" s="40">
        <v>2325</v>
      </c>
      <c r="I1905" s="40">
        <v>2325</v>
      </c>
      <c r="J1905" s="40">
        <v>6975</v>
      </c>
      <c r="K1905" s="43"/>
      <c r="L1905" s="43"/>
      <c r="M1905" s="43"/>
      <c r="N1905" s="43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  <c r="BI1905" s="43"/>
      <c r="BJ1905" s="43"/>
      <c r="BK1905" s="43"/>
      <c r="BL1905" s="43"/>
      <c r="BM1905" s="43"/>
      <c r="BN1905" s="43"/>
      <c r="BO1905" s="43"/>
      <c r="BP1905" s="43"/>
      <c r="BQ1905" s="43"/>
    </row>
    <row r="1906" spans="1:69">
      <c r="A1906" s="113" t="s">
        <v>793</v>
      </c>
      <c r="B1906" s="38" t="s">
        <v>46</v>
      </c>
      <c r="C1906" s="38" t="s">
        <v>477</v>
      </c>
      <c r="D1906" s="39">
        <v>641</v>
      </c>
      <c r="E1906" s="40">
        <v>312</v>
      </c>
      <c r="F1906" s="40">
        <v>309</v>
      </c>
      <c r="G1906" s="41">
        <v>306</v>
      </c>
      <c r="H1906" s="40">
        <v>1923</v>
      </c>
      <c r="I1906" s="40">
        <v>1923</v>
      </c>
      <c r="J1906" s="40">
        <v>6410</v>
      </c>
      <c r="K1906" s="43"/>
      <c r="L1906" s="43"/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  <c r="BI1906" s="43"/>
      <c r="BJ1906" s="43"/>
      <c r="BK1906" s="43"/>
      <c r="BL1906" s="43"/>
      <c r="BM1906" s="43"/>
      <c r="BN1906" s="43"/>
      <c r="BO1906" s="43"/>
      <c r="BP1906" s="43"/>
      <c r="BQ1906" s="43"/>
    </row>
    <row r="1907" spans="1:69">
      <c r="A1907" s="113" t="s">
        <v>796</v>
      </c>
      <c r="B1907" s="38" t="s">
        <v>774</v>
      </c>
      <c r="C1907" s="38" t="s">
        <v>477</v>
      </c>
      <c r="D1907" s="39">
        <v>265</v>
      </c>
      <c r="E1907" s="40">
        <v>752</v>
      </c>
      <c r="F1907" s="40">
        <v>747</v>
      </c>
      <c r="G1907" s="41">
        <v>742</v>
      </c>
      <c r="H1907" s="40">
        <v>1325</v>
      </c>
      <c r="I1907" s="40">
        <v>1325</v>
      </c>
      <c r="J1907" s="40">
        <v>2650</v>
      </c>
      <c r="K1907" s="43"/>
      <c r="L1907" s="43"/>
      <c r="M1907" s="43"/>
      <c r="N1907" s="43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  <c r="BI1907" s="43"/>
      <c r="BJ1907" s="43"/>
      <c r="BK1907" s="43"/>
      <c r="BL1907" s="43"/>
      <c r="BM1907" s="43"/>
      <c r="BN1907" s="43"/>
      <c r="BO1907" s="43"/>
      <c r="BP1907" s="43"/>
      <c r="BQ1907" s="43"/>
    </row>
    <row r="1908" spans="1:69">
      <c r="A1908" s="113" t="s">
        <v>796</v>
      </c>
      <c r="B1908" s="38" t="s">
        <v>558</v>
      </c>
      <c r="C1908" s="38" t="s">
        <v>552</v>
      </c>
      <c r="D1908" s="39">
        <v>263</v>
      </c>
      <c r="E1908" s="40">
        <v>759</v>
      </c>
      <c r="F1908" s="40">
        <v>752</v>
      </c>
      <c r="G1908" s="101">
        <v>0</v>
      </c>
      <c r="H1908" s="40">
        <v>1841</v>
      </c>
      <c r="I1908" s="63">
        <v>0</v>
      </c>
      <c r="J1908" s="40">
        <v>1841</v>
      </c>
      <c r="K1908" s="43"/>
      <c r="L1908" s="43"/>
      <c r="M1908" s="43"/>
      <c r="N1908" s="43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  <c r="BI1908" s="43"/>
      <c r="BJ1908" s="43"/>
      <c r="BK1908" s="43"/>
      <c r="BL1908" s="43"/>
      <c r="BM1908" s="43"/>
      <c r="BN1908" s="43"/>
      <c r="BO1908" s="43"/>
      <c r="BP1908" s="43"/>
      <c r="BQ1908" s="43"/>
    </row>
    <row r="1909" spans="1:69">
      <c r="A1909" s="113" t="s">
        <v>796</v>
      </c>
      <c r="B1909" s="38" t="s">
        <v>782</v>
      </c>
      <c r="C1909" s="38" t="s">
        <v>477</v>
      </c>
      <c r="D1909" s="39">
        <v>524</v>
      </c>
      <c r="E1909" s="40">
        <v>381</v>
      </c>
      <c r="F1909" s="40">
        <v>377</v>
      </c>
      <c r="G1909" s="101">
        <v>0</v>
      </c>
      <c r="H1909" s="40">
        <v>2096</v>
      </c>
      <c r="I1909" s="63">
        <v>0</v>
      </c>
      <c r="J1909" s="40">
        <v>2096</v>
      </c>
      <c r="K1909" s="43"/>
      <c r="L1909" s="43"/>
      <c r="M1909" s="43"/>
      <c r="N1909" s="43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  <c r="BI1909" s="43"/>
      <c r="BJ1909" s="43"/>
      <c r="BK1909" s="43"/>
      <c r="BL1909" s="43"/>
      <c r="BM1909" s="43"/>
      <c r="BN1909" s="43"/>
      <c r="BO1909" s="43"/>
      <c r="BP1909" s="43"/>
      <c r="BQ1909" s="43"/>
    </row>
    <row r="1910" spans="1:69">
      <c r="A1910" s="113" t="s">
        <v>796</v>
      </c>
      <c r="B1910" s="38" t="s">
        <v>766</v>
      </c>
      <c r="C1910" s="38" t="s">
        <v>552</v>
      </c>
      <c r="D1910" s="39">
        <v>283</v>
      </c>
      <c r="E1910" s="40">
        <v>705</v>
      </c>
      <c r="F1910" s="40">
        <v>697</v>
      </c>
      <c r="G1910" s="101">
        <v>0</v>
      </c>
      <c r="H1910" s="40">
        <v>2264</v>
      </c>
      <c r="I1910" s="63">
        <v>0</v>
      </c>
      <c r="J1910" s="40">
        <v>-2264</v>
      </c>
      <c r="K1910" s="43"/>
      <c r="L1910" s="43"/>
      <c r="M1910" s="43"/>
      <c r="N1910" s="43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  <c r="BI1910" s="43"/>
      <c r="BJ1910" s="43"/>
      <c r="BK1910" s="43"/>
      <c r="BL1910" s="43"/>
      <c r="BM1910" s="43"/>
      <c r="BN1910" s="43"/>
      <c r="BO1910" s="43"/>
      <c r="BP1910" s="43"/>
      <c r="BQ1910" s="43"/>
    </row>
    <row r="1911" spans="1:69">
      <c r="A1911" s="113" t="s">
        <v>797</v>
      </c>
      <c r="B1911" s="38" t="s">
        <v>798</v>
      </c>
      <c r="C1911" s="38" t="s">
        <v>477</v>
      </c>
      <c r="D1911" s="39">
        <v>384</v>
      </c>
      <c r="E1911" s="40">
        <v>520</v>
      </c>
      <c r="F1911" s="40">
        <v>516</v>
      </c>
      <c r="G1911" s="41">
        <v>512</v>
      </c>
      <c r="H1911" s="40">
        <v>1536</v>
      </c>
      <c r="I1911" s="40">
        <v>1536</v>
      </c>
      <c r="J1911" s="40">
        <v>3072</v>
      </c>
      <c r="K1911" s="43"/>
      <c r="L1911" s="43"/>
      <c r="M1911" s="43"/>
      <c r="N1911" s="43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  <c r="BI1911" s="43"/>
      <c r="BJ1911" s="43"/>
      <c r="BK1911" s="43"/>
      <c r="BL1911" s="43"/>
      <c r="BM1911" s="43"/>
      <c r="BN1911" s="43"/>
      <c r="BO1911" s="43"/>
      <c r="BP1911" s="43"/>
      <c r="BQ1911" s="43"/>
    </row>
    <row r="1912" spans="1:69">
      <c r="A1912" s="113" t="s">
        <v>797</v>
      </c>
      <c r="B1912" s="38" t="s">
        <v>744</v>
      </c>
      <c r="C1912" s="38" t="s">
        <v>477</v>
      </c>
      <c r="D1912" s="39">
        <v>410</v>
      </c>
      <c r="E1912" s="40">
        <v>487</v>
      </c>
      <c r="F1912" s="40">
        <v>483</v>
      </c>
      <c r="G1912" s="101">
        <v>0</v>
      </c>
      <c r="H1912" s="40">
        <v>1640</v>
      </c>
      <c r="I1912" s="63">
        <v>0</v>
      </c>
      <c r="J1912" s="40">
        <v>1640</v>
      </c>
      <c r="K1912" s="43"/>
      <c r="L1912" s="43"/>
      <c r="M1912" s="43"/>
      <c r="N1912" s="43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  <c r="BI1912" s="43"/>
      <c r="BJ1912" s="43"/>
      <c r="BK1912" s="43"/>
      <c r="BL1912" s="43"/>
      <c r="BM1912" s="43"/>
      <c r="BN1912" s="43"/>
      <c r="BO1912" s="43"/>
      <c r="BP1912" s="43"/>
      <c r="BQ1912" s="43"/>
    </row>
    <row r="1913" spans="1:69">
      <c r="A1913" s="113" t="s">
        <v>797</v>
      </c>
      <c r="B1913" s="38" t="s">
        <v>607</v>
      </c>
      <c r="C1913" s="38" t="s">
        <v>477</v>
      </c>
      <c r="D1913" s="39">
        <v>202</v>
      </c>
      <c r="E1913" s="40">
        <v>987</v>
      </c>
      <c r="F1913" s="40">
        <v>996</v>
      </c>
      <c r="G1913" s="101">
        <v>0</v>
      </c>
      <c r="H1913" s="40">
        <v>1616</v>
      </c>
      <c r="I1913" s="63">
        <v>0</v>
      </c>
      <c r="J1913" s="40">
        <v>1616</v>
      </c>
      <c r="K1913" s="43"/>
      <c r="L1913" s="43"/>
      <c r="M1913" s="43"/>
      <c r="N1913" s="43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  <c r="BI1913" s="43"/>
      <c r="BJ1913" s="43"/>
      <c r="BK1913" s="43"/>
      <c r="BL1913" s="43"/>
      <c r="BM1913" s="43"/>
      <c r="BN1913" s="43"/>
      <c r="BO1913" s="43"/>
      <c r="BP1913" s="43"/>
      <c r="BQ1913" s="43"/>
    </row>
    <row r="1914" spans="1:69">
      <c r="A1914" s="113" t="s">
        <v>797</v>
      </c>
      <c r="B1914" s="38" t="s">
        <v>750</v>
      </c>
      <c r="C1914" s="38" t="s">
        <v>477</v>
      </c>
      <c r="D1914" s="39">
        <v>421</v>
      </c>
      <c r="E1914" s="40">
        <v>475</v>
      </c>
      <c r="F1914" s="40">
        <v>471</v>
      </c>
      <c r="G1914" s="101">
        <v>0</v>
      </c>
      <c r="H1914" s="40">
        <v>1684</v>
      </c>
      <c r="I1914" s="63">
        <v>0</v>
      </c>
      <c r="J1914" s="40">
        <v>1684</v>
      </c>
      <c r="K1914" s="43"/>
      <c r="L1914" s="43"/>
      <c r="M1914" s="43"/>
      <c r="N1914" s="43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  <c r="BI1914" s="43"/>
      <c r="BJ1914" s="43"/>
      <c r="BK1914" s="43"/>
      <c r="BL1914" s="43"/>
      <c r="BM1914" s="43"/>
      <c r="BN1914" s="43"/>
      <c r="BO1914" s="43"/>
      <c r="BP1914" s="43"/>
      <c r="BQ1914" s="43"/>
    </row>
    <row r="1915" spans="1:69">
      <c r="A1915" s="113" t="s">
        <v>799</v>
      </c>
      <c r="B1915" s="38" t="s">
        <v>741</v>
      </c>
      <c r="C1915" s="38" t="s">
        <v>477</v>
      </c>
      <c r="D1915" s="39">
        <v>389</v>
      </c>
      <c r="E1915" s="40">
        <v>514</v>
      </c>
      <c r="F1915" s="40">
        <v>509</v>
      </c>
      <c r="G1915" s="41">
        <v>505</v>
      </c>
      <c r="H1915" s="40">
        <v>1556</v>
      </c>
      <c r="I1915" s="40">
        <v>1556</v>
      </c>
      <c r="J1915" s="40">
        <v>4668</v>
      </c>
      <c r="K1915" s="43"/>
      <c r="L1915" s="43"/>
      <c r="M1915" s="43"/>
      <c r="N1915" s="43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  <c r="BI1915" s="43"/>
      <c r="BJ1915" s="43"/>
      <c r="BK1915" s="43"/>
      <c r="BL1915" s="43"/>
      <c r="BM1915" s="43"/>
      <c r="BN1915" s="43"/>
      <c r="BO1915" s="43"/>
      <c r="BP1915" s="43"/>
      <c r="BQ1915" s="43"/>
    </row>
    <row r="1916" spans="1:69">
      <c r="A1916" s="113" t="s">
        <v>799</v>
      </c>
      <c r="B1916" s="38" t="s">
        <v>782</v>
      </c>
      <c r="C1916" s="38" t="s">
        <v>552</v>
      </c>
      <c r="D1916" s="39">
        <v>471</v>
      </c>
      <c r="E1916" s="40">
        <v>424</v>
      </c>
      <c r="F1916" s="40">
        <v>420</v>
      </c>
      <c r="G1916" s="101">
        <v>0</v>
      </c>
      <c r="H1916" s="40">
        <v>1884</v>
      </c>
      <c r="I1916" s="63">
        <v>0</v>
      </c>
      <c r="J1916" s="40">
        <v>-1884</v>
      </c>
      <c r="K1916" s="43"/>
      <c r="L1916" s="43"/>
      <c r="M1916" s="43"/>
      <c r="N1916" s="43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  <c r="BI1916" s="43"/>
      <c r="BJ1916" s="43"/>
      <c r="BK1916" s="43"/>
      <c r="BL1916" s="43"/>
      <c r="BM1916" s="43"/>
      <c r="BN1916" s="43"/>
      <c r="BO1916" s="43"/>
      <c r="BP1916" s="43"/>
      <c r="BQ1916" s="43"/>
    </row>
    <row r="1917" spans="1:69">
      <c r="A1917" s="113" t="s">
        <v>799</v>
      </c>
      <c r="B1917" s="38" t="s">
        <v>384</v>
      </c>
      <c r="C1917" s="38" t="s">
        <v>477</v>
      </c>
      <c r="D1917" s="39">
        <v>1333</v>
      </c>
      <c r="E1917" s="40">
        <v>150</v>
      </c>
      <c r="F1917" s="40">
        <v>148</v>
      </c>
      <c r="G1917" s="101">
        <v>0</v>
      </c>
      <c r="H1917" s="40">
        <v>2666</v>
      </c>
      <c r="I1917" s="63">
        <v>0</v>
      </c>
      <c r="J1917" s="40">
        <v>2666</v>
      </c>
      <c r="K1917" s="43"/>
      <c r="L1917" s="43"/>
      <c r="M1917" s="43"/>
      <c r="N1917" s="43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  <c r="BI1917" s="43"/>
      <c r="BJ1917" s="43"/>
      <c r="BK1917" s="43"/>
      <c r="BL1917" s="43"/>
      <c r="BM1917" s="43"/>
      <c r="BN1917" s="43"/>
      <c r="BO1917" s="43"/>
      <c r="BP1917" s="43"/>
      <c r="BQ1917" s="43"/>
    </row>
    <row r="1918" spans="1:69">
      <c r="A1918" s="113" t="s">
        <v>799</v>
      </c>
      <c r="B1918" s="38" t="s">
        <v>761</v>
      </c>
      <c r="C1918" s="38" t="s">
        <v>477</v>
      </c>
      <c r="D1918" s="39">
        <v>394</v>
      </c>
      <c r="E1918" s="40">
        <v>507</v>
      </c>
      <c r="F1918" s="40">
        <v>504</v>
      </c>
      <c r="G1918" s="41">
        <v>500</v>
      </c>
      <c r="H1918" s="40">
        <v>1182</v>
      </c>
      <c r="I1918" s="40">
        <v>1576</v>
      </c>
      <c r="J1918" s="40">
        <v>2758</v>
      </c>
      <c r="K1918" s="43"/>
      <c r="L1918" s="43"/>
      <c r="M1918" s="43"/>
      <c r="N1918" s="43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  <c r="BI1918" s="43"/>
      <c r="BJ1918" s="43"/>
      <c r="BK1918" s="43"/>
      <c r="BL1918" s="43"/>
      <c r="BM1918" s="43"/>
      <c r="BN1918" s="43"/>
      <c r="BO1918" s="43"/>
      <c r="BP1918" s="43"/>
      <c r="BQ1918" s="43"/>
    </row>
    <row r="1919" spans="1:69">
      <c r="A1919" s="113" t="s">
        <v>800</v>
      </c>
      <c r="B1919" s="38" t="s">
        <v>801</v>
      </c>
      <c r="C1919" s="38" t="s">
        <v>477</v>
      </c>
      <c r="D1919" s="39">
        <v>568</v>
      </c>
      <c r="E1919" s="40">
        <v>352</v>
      </c>
      <c r="F1919" s="40">
        <v>349</v>
      </c>
      <c r="G1919" s="101">
        <v>0</v>
      </c>
      <c r="H1919" s="40">
        <v>1704</v>
      </c>
      <c r="I1919" s="63">
        <v>0</v>
      </c>
      <c r="J1919" s="40">
        <v>1704</v>
      </c>
      <c r="K1919" s="43"/>
      <c r="L1919" s="43"/>
      <c r="M1919" s="43"/>
      <c r="N1919" s="43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  <c r="BI1919" s="43"/>
      <c r="BJ1919" s="43"/>
      <c r="BK1919" s="43"/>
      <c r="BL1919" s="43"/>
      <c r="BM1919" s="43"/>
      <c r="BN1919" s="43"/>
      <c r="BO1919" s="43"/>
      <c r="BP1919" s="43"/>
      <c r="BQ1919" s="43"/>
    </row>
    <row r="1920" spans="1:69">
      <c r="A1920" s="113" t="s">
        <v>800</v>
      </c>
      <c r="B1920" s="38" t="s">
        <v>802</v>
      </c>
      <c r="C1920" s="38" t="s">
        <v>552</v>
      </c>
      <c r="D1920" s="39">
        <v>139</v>
      </c>
      <c r="E1920" s="40">
        <v>1430</v>
      </c>
      <c r="F1920" s="40">
        <v>1416</v>
      </c>
      <c r="G1920" s="101">
        <v>0</v>
      </c>
      <c r="H1920" s="40">
        <v>1946</v>
      </c>
      <c r="I1920" s="63">
        <v>0</v>
      </c>
      <c r="J1920" s="40">
        <v>-1946</v>
      </c>
      <c r="K1920" s="43"/>
      <c r="L1920" s="43"/>
      <c r="M1920" s="43"/>
      <c r="N1920" s="43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  <c r="BK1920" s="43"/>
      <c r="BL1920" s="43"/>
      <c r="BM1920" s="43"/>
      <c r="BN1920" s="43"/>
      <c r="BO1920" s="43"/>
      <c r="BP1920" s="43"/>
      <c r="BQ1920" s="43"/>
    </row>
    <row r="1921" spans="1:69">
      <c r="A1921" s="113" t="s">
        <v>800</v>
      </c>
      <c r="B1921" s="38" t="s">
        <v>632</v>
      </c>
      <c r="C1921" s="38" t="s">
        <v>477</v>
      </c>
      <c r="D1921" s="39">
        <v>638</v>
      </c>
      <c r="E1921" s="40">
        <v>313</v>
      </c>
      <c r="F1921" s="40">
        <v>310</v>
      </c>
      <c r="G1921" s="41">
        <v>307</v>
      </c>
      <c r="H1921" s="40">
        <v>1914</v>
      </c>
      <c r="I1921" s="40">
        <v>1914</v>
      </c>
      <c r="J1921" s="40">
        <v>5742</v>
      </c>
      <c r="K1921" s="43"/>
      <c r="L1921" s="43"/>
      <c r="M1921" s="43"/>
      <c r="N1921" s="43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  <c r="BI1921" s="43"/>
      <c r="BJ1921" s="43"/>
      <c r="BK1921" s="43"/>
      <c r="BL1921" s="43"/>
      <c r="BM1921" s="43"/>
      <c r="BN1921" s="43"/>
      <c r="BO1921" s="43"/>
      <c r="BP1921" s="43"/>
      <c r="BQ1921" s="43"/>
    </row>
    <row r="1922" spans="1:69">
      <c r="A1922" s="113" t="s">
        <v>800</v>
      </c>
      <c r="B1922" s="38" t="s">
        <v>738</v>
      </c>
      <c r="C1922" s="38" t="s">
        <v>477</v>
      </c>
      <c r="D1922" s="39">
        <v>647</v>
      </c>
      <c r="E1922" s="40">
        <v>309</v>
      </c>
      <c r="F1922" s="40">
        <v>306</v>
      </c>
      <c r="G1922" s="41">
        <v>303</v>
      </c>
      <c r="H1922" s="40">
        <v>1941</v>
      </c>
      <c r="I1922" s="40">
        <v>1941</v>
      </c>
      <c r="J1922" s="40">
        <v>5823</v>
      </c>
      <c r="K1922" s="43"/>
      <c r="L1922" s="43"/>
      <c r="M1922" s="43"/>
      <c r="N1922" s="43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  <c r="BI1922" s="43"/>
      <c r="BJ1922" s="43"/>
      <c r="BK1922" s="43"/>
      <c r="BL1922" s="43"/>
      <c r="BM1922" s="43"/>
      <c r="BN1922" s="43"/>
      <c r="BO1922" s="43"/>
      <c r="BP1922" s="43"/>
      <c r="BQ1922" s="43"/>
    </row>
    <row r="1923" spans="1:69">
      <c r="A1923" s="113" t="s">
        <v>803</v>
      </c>
      <c r="B1923" s="38" t="s">
        <v>207</v>
      </c>
      <c r="C1923" s="38" t="s">
        <v>552</v>
      </c>
      <c r="D1923" s="39">
        <v>134</v>
      </c>
      <c r="E1923" s="40">
        <v>1485</v>
      </c>
      <c r="F1923" s="40">
        <v>1498</v>
      </c>
      <c r="G1923" s="101">
        <v>0</v>
      </c>
      <c r="H1923" s="40">
        <v>1742</v>
      </c>
      <c r="I1923" s="63">
        <v>0</v>
      </c>
      <c r="J1923" s="40">
        <v>-1742</v>
      </c>
      <c r="K1923" s="43"/>
      <c r="L1923" s="43"/>
      <c r="M1923" s="43"/>
      <c r="N1923" s="43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  <c r="BI1923" s="43"/>
      <c r="BJ1923" s="43"/>
      <c r="BK1923" s="43"/>
      <c r="BL1923" s="43"/>
      <c r="BM1923" s="43"/>
      <c r="BN1923" s="43"/>
      <c r="BO1923" s="43"/>
      <c r="BP1923" s="43"/>
      <c r="BQ1923" s="43"/>
    </row>
    <row r="1924" spans="1:69">
      <c r="A1924" s="113" t="s">
        <v>803</v>
      </c>
      <c r="B1924" s="38" t="s">
        <v>46</v>
      </c>
      <c r="C1924" s="38" t="s">
        <v>552</v>
      </c>
      <c r="D1924" s="39">
        <v>622</v>
      </c>
      <c r="E1924" s="40">
        <v>321.5</v>
      </c>
      <c r="F1924" s="40">
        <v>324.5</v>
      </c>
      <c r="G1924" s="41">
        <v>327.5</v>
      </c>
      <c r="H1924" s="40">
        <v>1866</v>
      </c>
      <c r="I1924" s="40">
        <v>1866</v>
      </c>
      <c r="J1924" s="40">
        <v>5909</v>
      </c>
      <c r="K1924" s="43"/>
      <c r="L1924" s="43"/>
      <c r="M1924" s="43"/>
      <c r="N1924" s="43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  <c r="BI1924" s="43"/>
      <c r="BJ1924" s="43"/>
      <c r="BK1924" s="43"/>
      <c r="BL1924" s="43"/>
      <c r="BM1924" s="43"/>
      <c r="BN1924" s="43"/>
      <c r="BO1924" s="43"/>
      <c r="BP1924" s="43"/>
      <c r="BQ1924" s="43"/>
    </row>
    <row r="1925" spans="1:69">
      <c r="A1925" s="113" t="s">
        <v>803</v>
      </c>
      <c r="B1925" s="38" t="s">
        <v>804</v>
      </c>
      <c r="C1925" s="38" t="s">
        <v>552</v>
      </c>
      <c r="D1925" s="39">
        <v>314</v>
      </c>
      <c r="E1925" s="40">
        <v>636</v>
      </c>
      <c r="F1925" s="40">
        <v>636</v>
      </c>
      <c r="G1925" s="101">
        <v>0</v>
      </c>
      <c r="H1925" s="63">
        <v>0</v>
      </c>
      <c r="I1925" s="63">
        <v>0</v>
      </c>
      <c r="J1925" s="63">
        <v>0</v>
      </c>
      <c r="K1925" s="43"/>
      <c r="L1925" s="43"/>
      <c r="M1925" s="43"/>
      <c r="N1925" s="43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  <c r="BI1925" s="43"/>
      <c r="BJ1925" s="43"/>
      <c r="BK1925" s="43"/>
      <c r="BL1925" s="43"/>
      <c r="BM1925" s="43"/>
      <c r="BN1925" s="43"/>
      <c r="BO1925" s="43"/>
      <c r="BP1925" s="43"/>
      <c r="BQ1925" s="43"/>
    </row>
    <row r="1926" spans="1:69">
      <c r="A1926" s="113" t="s">
        <v>803</v>
      </c>
      <c r="B1926" s="38" t="s">
        <v>761</v>
      </c>
      <c r="C1926" s="38" t="s">
        <v>477</v>
      </c>
      <c r="D1926" s="39">
        <v>331</v>
      </c>
      <c r="E1926" s="40">
        <v>603.5</v>
      </c>
      <c r="F1926" s="40">
        <v>598.5</v>
      </c>
      <c r="G1926" s="41">
        <v>593.5</v>
      </c>
      <c r="H1926" s="40">
        <v>1655</v>
      </c>
      <c r="I1926" s="40">
        <v>1655</v>
      </c>
      <c r="J1926" s="40">
        <v>3310</v>
      </c>
      <c r="K1926" s="43"/>
      <c r="L1926" s="43"/>
      <c r="M1926" s="43"/>
      <c r="N1926" s="43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  <c r="BI1926" s="43"/>
      <c r="BJ1926" s="43"/>
      <c r="BK1926" s="43"/>
      <c r="BL1926" s="43"/>
      <c r="BM1926" s="43"/>
      <c r="BN1926" s="43"/>
      <c r="BO1926" s="43"/>
      <c r="BP1926" s="43"/>
      <c r="BQ1926" s="43"/>
    </row>
    <row r="1927" spans="1:69">
      <c r="A1927" s="113" t="s">
        <v>805</v>
      </c>
      <c r="B1927" s="38" t="s">
        <v>105</v>
      </c>
      <c r="C1927" s="38" t="s">
        <v>552</v>
      </c>
      <c r="D1927" s="39">
        <v>378</v>
      </c>
      <c r="E1927" s="40">
        <v>528</v>
      </c>
      <c r="F1927" s="40">
        <v>522</v>
      </c>
      <c r="G1927" s="101">
        <v>0</v>
      </c>
      <c r="H1927" s="40">
        <v>2268</v>
      </c>
      <c r="I1927" s="63">
        <v>0</v>
      </c>
      <c r="J1927" s="40">
        <v>-2268</v>
      </c>
      <c r="K1927" s="43"/>
      <c r="L1927" s="43"/>
      <c r="M1927" s="43"/>
      <c r="N1927" s="43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  <c r="BI1927" s="43"/>
      <c r="BJ1927" s="43"/>
      <c r="BK1927" s="43"/>
      <c r="BL1927" s="43"/>
      <c r="BM1927" s="43"/>
      <c r="BN1927" s="43"/>
      <c r="BO1927" s="43"/>
      <c r="BP1927" s="43"/>
      <c r="BQ1927" s="43"/>
    </row>
    <row r="1928" spans="1:69">
      <c r="A1928" s="113" t="s">
        <v>805</v>
      </c>
      <c r="B1928" s="38" t="s">
        <v>801</v>
      </c>
      <c r="C1928" s="38" t="s">
        <v>477</v>
      </c>
      <c r="D1928" s="39">
        <v>547</v>
      </c>
      <c r="E1928" s="40">
        <v>365</v>
      </c>
      <c r="F1928" s="40">
        <v>362</v>
      </c>
      <c r="G1928" s="101">
        <v>0</v>
      </c>
      <c r="H1928" s="40">
        <v>1641</v>
      </c>
      <c r="I1928" s="63">
        <v>0</v>
      </c>
      <c r="J1928" s="40">
        <v>1641</v>
      </c>
      <c r="K1928" s="43"/>
      <c r="L1928" s="43"/>
      <c r="M1928" s="43"/>
      <c r="N1928" s="43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  <c r="BI1928" s="43"/>
      <c r="BJ1928" s="43"/>
      <c r="BK1928" s="43"/>
      <c r="BL1928" s="43"/>
      <c r="BM1928" s="43"/>
      <c r="BN1928" s="43"/>
      <c r="BO1928" s="43"/>
      <c r="BP1928" s="43"/>
      <c r="BQ1928" s="43"/>
    </row>
    <row r="1929" spans="1:69">
      <c r="A1929" s="113" t="s">
        <v>805</v>
      </c>
      <c r="B1929" s="38" t="s">
        <v>741</v>
      </c>
      <c r="C1929" s="38" t="s">
        <v>477</v>
      </c>
      <c r="D1929" s="39">
        <v>479</v>
      </c>
      <c r="E1929" s="40">
        <v>417</v>
      </c>
      <c r="F1929" s="40">
        <v>413</v>
      </c>
      <c r="G1929" s="41">
        <v>410</v>
      </c>
      <c r="H1929" s="40">
        <v>1916</v>
      </c>
      <c r="I1929" s="40">
        <v>1437</v>
      </c>
      <c r="J1929" s="40">
        <v>3353</v>
      </c>
      <c r="K1929" s="43"/>
      <c r="L1929" s="43"/>
      <c r="M1929" s="43"/>
      <c r="N1929" s="43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  <c r="BI1929" s="43"/>
      <c r="BJ1929" s="43"/>
      <c r="BK1929" s="43"/>
      <c r="BL1929" s="43"/>
      <c r="BM1929" s="43"/>
      <c r="BN1929" s="43"/>
      <c r="BO1929" s="43"/>
      <c r="BP1929" s="43"/>
      <c r="BQ1929" s="43"/>
    </row>
    <row r="1930" spans="1:69">
      <c r="A1930" s="113" t="s">
        <v>805</v>
      </c>
      <c r="B1930" s="38" t="s">
        <v>744</v>
      </c>
      <c r="C1930" s="38" t="s">
        <v>477</v>
      </c>
      <c r="D1930" s="39">
        <v>361</v>
      </c>
      <c r="E1930" s="40">
        <v>553</v>
      </c>
      <c r="F1930" s="40">
        <v>549</v>
      </c>
      <c r="G1930" s="41">
        <v>545</v>
      </c>
      <c r="H1930" s="40">
        <v>1444</v>
      </c>
      <c r="I1930" s="40">
        <v>1444</v>
      </c>
      <c r="J1930" s="40">
        <v>4332</v>
      </c>
      <c r="K1930" s="43"/>
      <c r="L1930" s="43"/>
      <c r="M1930" s="43"/>
      <c r="N1930" s="43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  <c r="BI1930" s="43"/>
      <c r="BJ1930" s="43"/>
      <c r="BK1930" s="43"/>
      <c r="BL1930" s="43"/>
      <c r="BM1930" s="43"/>
      <c r="BN1930" s="43"/>
      <c r="BO1930" s="43"/>
      <c r="BP1930" s="43"/>
      <c r="BQ1930" s="43"/>
    </row>
    <row r="1931" spans="1:69">
      <c r="A1931" s="113" t="s">
        <v>806</v>
      </c>
      <c r="B1931" s="38" t="s">
        <v>654</v>
      </c>
      <c r="C1931" s="38" t="s">
        <v>477</v>
      </c>
      <c r="D1931" s="39">
        <v>428</v>
      </c>
      <c r="E1931" s="40">
        <v>467</v>
      </c>
      <c r="F1931" s="40">
        <v>472</v>
      </c>
      <c r="G1931" s="101">
        <v>0</v>
      </c>
      <c r="H1931" s="40">
        <v>2140</v>
      </c>
      <c r="I1931" s="63">
        <v>0</v>
      </c>
      <c r="J1931" s="40">
        <v>-2140</v>
      </c>
      <c r="K1931" s="43"/>
      <c r="L1931" s="43"/>
      <c r="M1931" s="43"/>
      <c r="N1931" s="43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  <c r="BI1931" s="43"/>
      <c r="BJ1931" s="43"/>
      <c r="BK1931" s="43"/>
      <c r="BL1931" s="43"/>
      <c r="BM1931" s="43"/>
      <c r="BN1931" s="43"/>
      <c r="BO1931" s="43"/>
      <c r="BP1931" s="43"/>
      <c r="BQ1931" s="43"/>
    </row>
    <row r="1932" spans="1:69">
      <c r="A1932" s="113" t="s">
        <v>806</v>
      </c>
      <c r="B1932" s="38" t="s">
        <v>558</v>
      </c>
      <c r="C1932" s="38" t="s">
        <v>477</v>
      </c>
      <c r="D1932" s="39">
        <v>225</v>
      </c>
      <c r="E1932" s="40">
        <v>885</v>
      </c>
      <c r="F1932" s="40">
        <v>879</v>
      </c>
      <c r="G1932" s="101">
        <v>873</v>
      </c>
      <c r="H1932" s="40">
        <v>1350</v>
      </c>
      <c r="I1932" s="63">
        <v>1350</v>
      </c>
      <c r="J1932" s="40">
        <v>2700</v>
      </c>
      <c r="K1932" s="43"/>
      <c r="L1932" s="43"/>
      <c r="M1932" s="43"/>
      <c r="N1932" s="43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  <c r="BI1932" s="43"/>
      <c r="BJ1932" s="43"/>
      <c r="BK1932" s="43"/>
      <c r="BL1932" s="43"/>
      <c r="BM1932" s="43"/>
      <c r="BN1932" s="43"/>
      <c r="BO1932" s="43"/>
      <c r="BP1932" s="43"/>
      <c r="BQ1932" s="43"/>
    </row>
    <row r="1933" spans="1:69">
      <c r="A1933" s="113" t="s">
        <v>806</v>
      </c>
      <c r="B1933" s="38" t="s">
        <v>376</v>
      </c>
      <c r="C1933" s="38" t="s">
        <v>477</v>
      </c>
      <c r="D1933" s="39">
        <v>833</v>
      </c>
      <c r="E1933" s="40">
        <v>240</v>
      </c>
      <c r="F1933" s="40">
        <v>243</v>
      </c>
      <c r="G1933" s="101">
        <v>0</v>
      </c>
      <c r="H1933" s="40">
        <v>2499</v>
      </c>
      <c r="I1933" s="63">
        <v>0</v>
      </c>
      <c r="J1933" s="40">
        <v>-2499</v>
      </c>
      <c r="K1933" s="43"/>
      <c r="L1933" s="43"/>
      <c r="M1933" s="43"/>
      <c r="N1933" s="43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  <c r="BI1933" s="43"/>
      <c r="BJ1933" s="43"/>
      <c r="BK1933" s="43"/>
      <c r="BL1933" s="43"/>
      <c r="BM1933" s="43"/>
      <c r="BN1933" s="43"/>
      <c r="BO1933" s="43"/>
      <c r="BP1933" s="43"/>
      <c r="BQ1933" s="43"/>
    </row>
    <row r="1934" spans="1:69">
      <c r="A1934" s="113" t="s">
        <v>806</v>
      </c>
      <c r="B1934" s="38" t="s">
        <v>801</v>
      </c>
      <c r="C1934" s="38" t="s">
        <v>477</v>
      </c>
      <c r="D1934" s="39">
        <v>549</v>
      </c>
      <c r="E1934" s="40">
        <v>364</v>
      </c>
      <c r="F1934" s="40">
        <v>360</v>
      </c>
      <c r="G1934" s="41">
        <v>357</v>
      </c>
      <c r="H1934" s="40">
        <v>2196</v>
      </c>
      <c r="I1934" s="40">
        <v>1647</v>
      </c>
      <c r="J1934" s="40">
        <v>3843</v>
      </c>
      <c r="K1934" s="43"/>
      <c r="L1934" s="43"/>
      <c r="M1934" s="43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  <c r="BI1934" s="43"/>
      <c r="BJ1934" s="43"/>
      <c r="BK1934" s="43"/>
      <c r="BL1934" s="43"/>
      <c r="BM1934" s="43"/>
      <c r="BN1934" s="43"/>
      <c r="BO1934" s="43"/>
      <c r="BP1934" s="43"/>
      <c r="BQ1934" s="43"/>
    </row>
    <row r="1935" spans="1:69">
      <c r="A1935" s="113" t="s">
        <v>807</v>
      </c>
      <c r="B1935" s="38" t="s">
        <v>738</v>
      </c>
      <c r="C1935" s="38" t="s">
        <v>477</v>
      </c>
      <c r="D1935" s="39">
        <v>643</v>
      </c>
      <c r="E1935" s="40">
        <v>311</v>
      </c>
      <c r="F1935" s="40">
        <v>308</v>
      </c>
      <c r="G1935" s="101">
        <v>0</v>
      </c>
      <c r="H1935" s="40">
        <v>1929</v>
      </c>
      <c r="I1935" s="63">
        <v>0</v>
      </c>
      <c r="J1935" s="40">
        <v>1929</v>
      </c>
      <c r="K1935" s="43"/>
      <c r="L1935" s="43"/>
      <c r="M1935" s="43"/>
      <c r="N1935" s="43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  <c r="BI1935" s="43"/>
      <c r="BJ1935" s="43"/>
      <c r="BK1935" s="43"/>
      <c r="BL1935" s="43"/>
      <c r="BM1935" s="43"/>
      <c r="BN1935" s="43"/>
      <c r="BO1935" s="43"/>
      <c r="BP1935" s="43"/>
      <c r="BQ1935" s="43"/>
    </row>
    <row r="1936" spans="1:69">
      <c r="A1936" s="113" t="s">
        <v>807</v>
      </c>
      <c r="B1936" s="38" t="s">
        <v>584</v>
      </c>
      <c r="C1936" s="38" t="s">
        <v>552</v>
      </c>
      <c r="D1936" s="39">
        <v>248</v>
      </c>
      <c r="E1936" s="40">
        <v>806</v>
      </c>
      <c r="F1936" s="40">
        <v>813</v>
      </c>
      <c r="G1936" s="41">
        <v>820</v>
      </c>
      <c r="H1936" s="40">
        <v>1736</v>
      </c>
      <c r="I1936" s="40">
        <v>1736</v>
      </c>
      <c r="J1936" s="40">
        <v>5208</v>
      </c>
      <c r="K1936" s="43"/>
      <c r="L1936" s="43"/>
      <c r="M1936" s="43"/>
      <c r="N1936" s="43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  <c r="BI1936" s="43"/>
      <c r="BJ1936" s="43"/>
      <c r="BK1936" s="43"/>
      <c r="BL1936" s="43"/>
      <c r="BM1936" s="43"/>
      <c r="BN1936" s="43"/>
      <c r="BO1936" s="43"/>
      <c r="BP1936" s="43"/>
      <c r="BQ1936" s="43"/>
    </row>
    <row r="1937" spans="1:69">
      <c r="A1937" s="113" t="s">
        <v>807</v>
      </c>
      <c r="B1937" s="38" t="s">
        <v>808</v>
      </c>
      <c r="C1937" s="38" t="s">
        <v>552</v>
      </c>
      <c r="D1937" s="39">
        <v>152</v>
      </c>
      <c r="E1937" s="40">
        <v>1313</v>
      </c>
      <c r="F1937" s="40">
        <v>1317</v>
      </c>
      <c r="G1937" s="101">
        <v>0</v>
      </c>
      <c r="H1937" s="40">
        <v>608</v>
      </c>
      <c r="I1937" s="63">
        <v>0</v>
      </c>
      <c r="J1937" s="40">
        <v>608</v>
      </c>
      <c r="K1937" s="43"/>
      <c r="L1937" s="43"/>
      <c r="M1937" s="43"/>
      <c r="N1937" s="43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  <c r="BI1937" s="43"/>
      <c r="BJ1937" s="43"/>
      <c r="BK1937" s="43"/>
      <c r="BL1937" s="43"/>
      <c r="BM1937" s="43"/>
      <c r="BN1937" s="43"/>
      <c r="BO1937" s="43"/>
      <c r="BP1937" s="43"/>
      <c r="BQ1937" s="43"/>
    </row>
    <row r="1938" spans="1:69">
      <c r="A1938" s="113" t="s">
        <v>807</v>
      </c>
      <c r="B1938" s="38" t="s">
        <v>809</v>
      </c>
      <c r="C1938" s="38" t="s">
        <v>552</v>
      </c>
      <c r="D1938" s="39">
        <v>160</v>
      </c>
      <c r="E1938" s="40">
        <v>1245</v>
      </c>
      <c r="F1938" s="40">
        <v>1258</v>
      </c>
      <c r="G1938" s="41">
        <v>1270</v>
      </c>
      <c r="H1938" s="40">
        <v>2080</v>
      </c>
      <c r="I1938" s="40">
        <v>1920</v>
      </c>
      <c r="J1938" s="40">
        <v>4000</v>
      </c>
      <c r="K1938" s="43"/>
      <c r="L1938" s="43"/>
      <c r="M1938" s="43"/>
      <c r="N1938" s="43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  <c r="BI1938" s="43"/>
      <c r="BJ1938" s="43"/>
      <c r="BK1938" s="43"/>
      <c r="BL1938" s="43"/>
      <c r="BM1938" s="43"/>
      <c r="BN1938" s="43"/>
      <c r="BO1938" s="43"/>
      <c r="BP1938" s="43"/>
      <c r="BQ1938" s="43"/>
    </row>
    <row r="1939" spans="1:69">
      <c r="A1939" s="113" t="s">
        <v>810</v>
      </c>
      <c r="B1939" s="38" t="s">
        <v>716</v>
      </c>
      <c r="C1939" s="38" t="s">
        <v>552</v>
      </c>
      <c r="D1939" s="39">
        <v>776</v>
      </c>
      <c r="E1939" s="40">
        <v>257.5</v>
      </c>
      <c r="F1939" s="40">
        <v>257.5</v>
      </c>
      <c r="G1939" s="101">
        <v>0</v>
      </c>
      <c r="H1939" s="63">
        <v>0</v>
      </c>
      <c r="I1939" s="63">
        <v>0</v>
      </c>
      <c r="J1939" s="63">
        <v>0</v>
      </c>
      <c r="K1939" s="43"/>
      <c r="L1939" s="43"/>
      <c r="M1939" s="43"/>
      <c r="N1939" s="43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  <c r="BI1939" s="43"/>
      <c r="BJ1939" s="43"/>
      <c r="BK1939" s="43"/>
      <c r="BL1939" s="43"/>
      <c r="BM1939" s="43"/>
      <c r="BN1939" s="43"/>
      <c r="BO1939" s="43"/>
      <c r="BP1939" s="43"/>
      <c r="BQ1939" s="43"/>
    </row>
    <row r="1940" spans="1:69">
      <c r="A1940" s="113" t="s">
        <v>810</v>
      </c>
      <c r="B1940" s="38" t="s">
        <v>543</v>
      </c>
      <c r="C1940" s="38" t="s">
        <v>477</v>
      </c>
      <c r="D1940" s="39">
        <v>623</v>
      </c>
      <c r="E1940" s="40">
        <v>321</v>
      </c>
      <c r="F1940" s="40">
        <v>318</v>
      </c>
      <c r="G1940" s="41">
        <v>315</v>
      </c>
      <c r="H1940" s="40">
        <v>1869</v>
      </c>
      <c r="I1940" s="40">
        <v>1869</v>
      </c>
      <c r="J1940" s="40">
        <v>3738</v>
      </c>
      <c r="K1940" s="43"/>
      <c r="L1940" s="43"/>
      <c r="M1940" s="43"/>
      <c r="N1940" s="43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  <c r="BI1940" s="43"/>
      <c r="BJ1940" s="43"/>
      <c r="BK1940" s="43"/>
      <c r="BL1940" s="43"/>
      <c r="BM1940" s="43"/>
      <c r="BN1940" s="43"/>
      <c r="BO1940" s="43"/>
      <c r="BP1940" s="43"/>
      <c r="BQ1940" s="43"/>
    </row>
    <row r="1941" spans="1:69">
      <c r="A1941" s="113" t="s">
        <v>810</v>
      </c>
      <c r="B1941" s="38" t="s">
        <v>761</v>
      </c>
      <c r="C1941" s="38" t="s">
        <v>477</v>
      </c>
      <c r="D1941" s="39">
        <v>383</v>
      </c>
      <c r="E1941" s="40">
        <v>522</v>
      </c>
      <c r="F1941" s="40">
        <v>518</v>
      </c>
      <c r="G1941" s="41">
        <v>514</v>
      </c>
      <c r="H1941" s="40">
        <v>1532</v>
      </c>
      <c r="I1941" s="40">
        <v>1532</v>
      </c>
      <c r="J1941" s="40">
        <v>3064</v>
      </c>
      <c r="K1941" s="43"/>
      <c r="L1941" s="43"/>
      <c r="M1941" s="43"/>
      <c r="N1941" s="43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3"/>
      <c r="BF1941" s="43"/>
      <c r="BG1941" s="43"/>
      <c r="BH1941" s="43"/>
      <c r="BI1941" s="43"/>
      <c r="BJ1941" s="43"/>
      <c r="BK1941" s="43"/>
      <c r="BL1941" s="43"/>
      <c r="BM1941" s="43"/>
      <c r="BN1941" s="43"/>
      <c r="BO1941" s="43"/>
      <c r="BP1941" s="43"/>
      <c r="BQ1941" s="43"/>
    </row>
    <row r="1942" spans="1:69">
      <c r="A1942" s="113" t="s">
        <v>810</v>
      </c>
      <c r="B1942" s="38" t="s">
        <v>811</v>
      </c>
      <c r="C1942" s="38" t="s">
        <v>552</v>
      </c>
      <c r="D1942" s="39">
        <v>80</v>
      </c>
      <c r="E1942" s="40">
        <v>2485</v>
      </c>
      <c r="F1942" s="40">
        <v>2465</v>
      </c>
      <c r="G1942" s="101">
        <v>0</v>
      </c>
      <c r="H1942" s="40">
        <v>1600</v>
      </c>
      <c r="I1942" s="63">
        <v>0</v>
      </c>
      <c r="J1942" s="40">
        <v>-1600</v>
      </c>
      <c r="K1942" s="43"/>
      <c r="L1942" s="43"/>
      <c r="M1942" s="43"/>
      <c r="N1942" s="43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3"/>
      <c r="BF1942" s="43"/>
      <c r="BG1942" s="43"/>
      <c r="BH1942" s="43"/>
      <c r="BI1942" s="43"/>
      <c r="BJ1942" s="43"/>
      <c r="BK1942" s="43"/>
      <c r="BL1942" s="43"/>
      <c r="BM1942" s="43"/>
      <c r="BN1942" s="43"/>
      <c r="BO1942" s="43"/>
      <c r="BP1942" s="43"/>
      <c r="BQ1942" s="43"/>
    </row>
    <row r="1943" spans="1:69">
      <c r="A1943" s="113" t="s">
        <v>812</v>
      </c>
      <c r="B1943" s="38" t="s">
        <v>720</v>
      </c>
      <c r="C1943" s="38" t="s">
        <v>552</v>
      </c>
      <c r="D1943" s="39">
        <v>722</v>
      </c>
      <c r="E1943" s="40">
        <v>277</v>
      </c>
      <c r="F1943" s="40">
        <v>279</v>
      </c>
      <c r="G1943" s="101">
        <v>0</v>
      </c>
      <c r="H1943" s="40">
        <v>1444</v>
      </c>
      <c r="I1943" s="63">
        <v>0</v>
      </c>
      <c r="J1943" s="40">
        <v>1444</v>
      </c>
      <c r="K1943" s="43"/>
      <c r="L1943" s="43"/>
      <c r="M1943" s="43"/>
      <c r="N1943" s="43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3"/>
      <c r="BF1943" s="43"/>
      <c r="BG1943" s="43"/>
      <c r="BH1943" s="43"/>
      <c r="BI1943" s="43"/>
      <c r="BJ1943" s="43"/>
      <c r="BK1943" s="43"/>
      <c r="BL1943" s="43"/>
      <c r="BM1943" s="43"/>
      <c r="BN1943" s="43"/>
      <c r="BO1943" s="43"/>
      <c r="BP1943" s="43"/>
      <c r="BQ1943" s="43"/>
    </row>
    <row r="1944" spans="1:69">
      <c r="A1944" s="113" t="s">
        <v>812</v>
      </c>
      <c r="B1944" s="38" t="s">
        <v>813</v>
      </c>
      <c r="C1944" s="38" t="s">
        <v>552</v>
      </c>
      <c r="D1944" s="39">
        <v>125</v>
      </c>
      <c r="E1944" s="40">
        <v>1600</v>
      </c>
      <c r="F1944" s="40">
        <v>1608</v>
      </c>
      <c r="G1944" s="101">
        <v>0</v>
      </c>
      <c r="H1944" s="40">
        <v>1000</v>
      </c>
      <c r="I1944" s="63">
        <v>0</v>
      </c>
      <c r="J1944" s="40">
        <v>1000</v>
      </c>
      <c r="K1944" s="43"/>
      <c r="L1944" s="43"/>
      <c r="M1944" s="43"/>
      <c r="N1944" s="43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3"/>
      <c r="BF1944" s="43"/>
      <c r="BG1944" s="43"/>
      <c r="BH1944" s="43"/>
      <c r="BI1944" s="43"/>
      <c r="BJ1944" s="43"/>
      <c r="BK1944" s="43"/>
      <c r="BL1944" s="43"/>
      <c r="BM1944" s="43"/>
      <c r="BN1944" s="43"/>
      <c r="BO1944" s="43"/>
      <c r="BP1944" s="43"/>
      <c r="BQ1944" s="43"/>
    </row>
    <row r="1945" spans="1:69">
      <c r="A1945" s="113" t="s">
        <v>812</v>
      </c>
      <c r="B1945" s="38" t="s">
        <v>811</v>
      </c>
      <c r="C1945" s="38" t="s">
        <v>552</v>
      </c>
      <c r="D1945" s="39">
        <v>79</v>
      </c>
      <c r="E1945" s="40">
        <v>2538</v>
      </c>
      <c r="F1945" s="40">
        <v>2548</v>
      </c>
      <c r="G1945" s="101">
        <v>0</v>
      </c>
      <c r="H1945" s="40">
        <v>790</v>
      </c>
      <c r="I1945" s="63">
        <v>0</v>
      </c>
      <c r="J1945" s="40">
        <v>790</v>
      </c>
      <c r="K1945" s="43"/>
      <c r="L1945" s="43"/>
      <c r="M1945" s="43"/>
      <c r="N1945" s="43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3"/>
      <c r="BF1945" s="43"/>
      <c r="BG1945" s="43"/>
      <c r="BH1945" s="43"/>
      <c r="BI1945" s="43"/>
      <c r="BJ1945" s="43"/>
      <c r="BK1945" s="43"/>
      <c r="BL1945" s="43"/>
      <c r="BM1945" s="43"/>
      <c r="BN1945" s="43"/>
      <c r="BO1945" s="43"/>
      <c r="BP1945" s="43"/>
      <c r="BQ1945" s="43"/>
    </row>
    <row r="1946" spans="1:69">
      <c r="A1946" s="113" t="s">
        <v>812</v>
      </c>
      <c r="B1946" s="38" t="s">
        <v>767</v>
      </c>
      <c r="C1946" s="38" t="s">
        <v>552</v>
      </c>
      <c r="D1946" s="39">
        <v>287</v>
      </c>
      <c r="E1946" s="40">
        <v>695</v>
      </c>
      <c r="F1946" s="40">
        <v>700</v>
      </c>
      <c r="G1946" s="41">
        <v>705</v>
      </c>
      <c r="H1946" s="40">
        <v>1435</v>
      </c>
      <c r="I1946" s="40">
        <v>1435</v>
      </c>
      <c r="J1946" s="40">
        <v>5740</v>
      </c>
      <c r="K1946" s="43"/>
      <c r="L1946" s="43"/>
      <c r="M1946" s="43"/>
      <c r="N1946" s="43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3"/>
      <c r="BF1946" s="43"/>
      <c r="BG1946" s="43"/>
      <c r="BH1946" s="43"/>
      <c r="BI1946" s="43"/>
      <c r="BJ1946" s="43"/>
      <c r="BK1946" s="43"/>
      <c r="BL1946" s="43"/>
      <c r="BM1946" s="43"/>
      <c r="BN1946" s="43"/>
      <c r="BO1946" s="43"/>
      <c r="BP1946" s="43"/>
      <c r="BQ1946" s="43"/>
    </row>
    <row r="1947" spans="1:69">
      <c r="A1947" s="113" t="s">
        <v>814</v>
      </c>
      <c r="B1947" s="38" t="s">
        <v>504</v>
      </c>
      <c r="C1947" s="38" t="s">
        <v>477</v>
      </c>
      <c r="D1947" s="39">
        <v>400</v>
      </c>
      <c r="E1947" s="40">
        <v>500</v>
      </c>
      <c r="F1947" s="40">
        <v>496</v>
      </c>
      <c r="G1947" s="101">
        <v>0</v>
      </c>
      <c r="H1947" s="40">
        <v>1600</v>
      </c>
      <c r="I1947" s="63">
        <v>0</v>
      </c>
      <c r="J1947" s="40">
        <v>1600</v>
      </c>
      <c r="K1947" s="43"/>
      <c r="L1947" s="43"/>
      <c r="M1947" s="43"/>
      <c r="N1947" s="43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3"/>
      <c r="BF1947" s="43"/>
      <c r="BG1947" s="43"/>
      <c r="BH1947" s="43"/>
      <c r="BI1947" s="43"/>
      <c r="BJ1947" s="43"/>
      <c r="BK1947" s="43"/>
      <c r="BL1947" s="43"/>
      <c r="BM1947" s="43"/>
      <c r="BN1947" s="43"/>
      <c r="BO1947" s="43"/>
      <c r="BP1947" s="43"/>
      <c r="BQ1947" s="43"/>
    </row>
    <row r="1948" spans="1:69">
      <c r="A1948" s="113" t="s">
        <v>814</v>
      </c>
      <c r="B1948" s="38" t="s">
        <v>740</v>
      </c>
      <c r="C1948" s="38" t="s">
        <v>477</v>
      </c>
      <c r="D1948" s="39">
        <v>395</v>
      </c>
      <c r="E1948" s="40">
        <v>506</v>
      </c>
      <c r="F1948" s="40">
        <v>502</v>
      </c>
      <c r="G1948" s="41">
        <v>498</v>
      </c>
      <c r="H1948" s="40">
        <v>1580</v>
      </c>
      <c r="I1948" s="40">
        <v>1580</v>
      </c>
      <c r="J1948" s="40">
        <v>3160</v>
      </c>
      <c r="K1948" s="43"/>
      <c r="L1948" s="43"/>
      <c r="M1948" s="43"/>
      <c r="N1948" s="43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3"/>
      <c r="BF1948" s="43"/>
      <c r="BG1948" s="43"/>
      <c r="BH1948" s="43"/>
      <c r="BI1948" s="43"/>
      <c r="BJ1948" s="43"/>
      <c r="BK1948" s="43"/>
      <c r="BL1948" s="43"/>
      <c r="BM1948" s="43"/>
      <c r="BN1948" s="43"/>
      <c r="BO1948" s="43"/>
      <c r="BP1948" s="43"/>
      <c r="BQ1948" s="43"/>
    </row>
    <row r="1949" spans="1:69">
      <c r="A1949" s="113" t="s">
        <v>814</v>
      </c>
      <c r="B1949" s="38" t="s">
        <v>114</v>
      </c>
      <c r="C1949" s="38" t="s">
        <v>552</v>
      </c>
      <c r="D1949" s="39">
        <v>380</v>
      </c>
      <c r="E1949" s="40">
        <v>526</v>
      </c>
      <c r="F1949" s="40">
        <v>530</v>
      </c>
      <c r="G1949" s="41">
        <v>534</v>
      </c>
      <c r="H1949" s="40">
        <v>1520</v>
      </c>
      <c r="I1949" s="40">
        <v>1520</v>
      </c>
      <c r="J1949" s="40">
        <v>4560</v>
      </c>
      <c r="K1949" s="43"/>
      <c r="L1949" s="43"/>
      <c r="M1949" s="43"/>
      <c r="N1949" s="43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3"/>
      <c r="BF1949" s="43"/>
      <c r="BG1949" s="43"/>
      <c r="BH1949" s="43"/>
      <c r="BI1949" s="43"/>
      <c r="BJ1949" s="43"/>
      <c r="BK1949" s="43"/>
      <c r="BL1949" s="43"/>
      <c r="BM1949" s="43"/>
      <c r="BN1949" s="43"/>
      <c r="BO1949" s="43"/>
      <c r="BP1949" s="43"/>
      <c r="BQ1949" s="43"/>
    </row>
    <row r="1950" spans="1:69">
      <c r="A1950" s="113" t="s">
        <v>814</v>
      </c>
      <c r="B1950" s="38" t="s">
        <v>815</v>
      </c>
      <c r="C1950" s="38" t="s">
        <v>477</v>
      </c>
      <c r="D1950" s="39">
        <v>138</v>
      </c>
      <c r="E1950" s="40">
        <v>1439</v>
      </c>
      <c r="F1950" s="40">
        <v>1428</v>
      </c>
      <c r="G1950" s="41">
        <v>1415</v>
      </c>
      <c r="H1950" s="40">
        <v>1518</v>
      </c>
      <c r="I1950" s="40">
        <v>1794</v>
      </c>
      <c r="J1950" s="40">
        <v>3312</v>
      </c>
      <c r="K1950" s="43"/>
      <c r="L1950" s="43"/>
      <c r="M1950" s="43"/>
      <c r="N1950" s="43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3"/>
      <c r="BF1950" s="43"/>
      <c r="BG1950" s="43"/>
      <c r="BH1950" s="43"/>
      <c r="BI1950" s="43"/>
      <c r="BJ1950" s="43"/>
      <c r="BK1950" s="43"/>
      <c r="BL1950" s="43"/>
      <c r="BM1950" s="43"/>
      <c r="BN1950" s="43"/>
      <c r="BO1950" s="43"/>
      <c r="BP1950" s="43"/>
      <c r="BQ1950" s="43"/>
    </row>
    <row r="1951" spans="1:69">
      <c r="A1951" s="113" t="s">
        <v>816</v>
      </c>
      <c r="B1951" s="38" t="s">
        <v>740</v>
      </c>
      <c r="C1951" s="38" t="s">
        <v>552</v>
      </c>
      <c r="D1951" s="39">
        <v>395</v>
      </c>
      <c r="E1951" s="40">
        <v>506</v>
      </c>
      <c r="F1951" s="40">
        <v>510</v>
      </c>
      <c r="G1951" s="101">
        <v>0</v>
      </c>
      <c r="H1951" s="40">
        <v>1580</v>
      </c>
      <c r="I1951" s="63">
        <v>0</v>
      </c>
      <c r="J1951" s="40">
        <v>1580</v>
      </c>
      <c r="K1951" s="43"/>
      <c r="L1951" s="43"/>
      <c r="M1951" s="43"/>
      <c r="N1951" s="43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3"/>
      <c r="BF1951" s="43"/>
      <c r="BG1951" s="43"/>
      <c r="BH1951" s="43"/>
      <c r="BI1951" s="43"/>
      <c r="BJ1951" s="43"/>
      <c r="BK1951" s="43"/>
      <c r="BL1951" s="43"/>
      <c r="BM1951" s="43"/>
      <c r="BN1951" s="43"/>
      <c r="BO1951" s="43"/>
      <c r="BP1951" s="43"/>
      <c r="BQ1951" s="43"/>
    </row>
    <row r="1952" spans="1:69">
      <c r="A1952" s="113" t="s">
        <v>816</v>
      </c>
      <c r="B1952" s="38" t="s">
        <v>121</v>
      </c>
      <c r="C1952" s="38" t="s">
        <v>552</v>
      </c>
      <c r="D1952" s="39">
        <v>696</v>
      </c>
      <c r="E1952" s="40">
        <v>287</v>
      </c>
      <c r="F1952" s="40">
        <v>289</v>
      </c>
      <c r="G1952" s="41">
        <v>291</v>
      </c>
      <c r="H1952" s="40">
        <v>1392</v>
      </c>
      <c r="I1952" s="40">
        <v>1392</v>
      </c>
      <c r="J1952" s="40">
        <v>4176</v>
      </c>
      <c r="K1952" s="43"/>
      <c r="L1952" s="43"/>
      <c r="M1952" s="43"/>
      <c r="N1952" s="43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3"/>
      <c r="BF1952" s="43"/>
      <c r="BG1952" s="43"/>
      <c r="BH1952" s="43"/>
      <c r="BI1952" s="43"/>
      <c r="BJ1952" s="43"/>
      <c r="BK1952" s="43"/>
      <c r="BL1952" s="43"/>
      <c r="BM1952" s="43"/>
      <c r="BN1952" s="43"/>
      <c r="BO1952" s="43"/>
      <c r="BP1952" s="43"/>
      <c r="BQ1952" s="43"/>
    </row>
    <row r="1953" spans="1:69">
      <c r="A1953" s="113" t="s">
        <v>816</v>
      </c>
      <c r="B1953" s="38" t="s">
        <v>756</v>
      </c>
      <c r="C1953" s="38" t="s">
        <v>552</v>
      </c>
      <c r="D1953" s="39">
        <v>344</v>
      </c>
      <c r="E1953" s="40">
        <v>580</v>
      </c>
      <c r="F1953" s="40">
        <v>584</v>
      </c>
      <c r="G1953" s="101">
        <v>0</v>
      </c>
      <c r="H1953" s="40">
        <v>1376</v>
      </c>
      <c r="I1953" s="63">
        <v>0</v>
      </c>
      <c r="J1953" s="40">
        <v>1376</v>
      </c>
      <c r="K1953" s="43"/>
      <c r="L1953" s="43"/>
      <c r="M1953" s="43"/>
      <c r="N1953" s="43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3"/>
      <c r="BF1953" s="43"/>
      <c r="BG1953" s="43"/>
      <c r="BH1953" s="43"/>
      <c r="BI1953" s="43"/>
      <c r="BJ1953" s="43"/>
      <c r="BK1953" s="43"/>
      <c r="BL1953" s="43"/>
      <c r="BM1953" s="43"/>
      <c r="BN1953" s="43"/>
      <c r="BO1953" s="43"/>
      <c r="BP1953" s="43"/>
      <c r="BQ1953" s="43"/>
    </row>
    <row r="1954" spans="1:69">
      <c r="A1954" s="113" t="s">
        <v>816</v>
      </c>
      <c r="B1954" s="38" t="s">
        <v>792</v>
      </c>
      <c r="C1954" s="38" t="s">
        <v>552</v>
      </c>
      <c r="D1954" s="39">
        <v>161</v>
      </c>
      <c r="E1954" s="40">
        <v>1240</v>
      </c>
      <c r="F1954" s="40">
        <v>1251</v>
      </c>
      <c r="G1954" s="101">
        <v>0</v>
      </c>
      <c r="H1954" s="40">
        <v>1771</v>
      </c>
      <c r="I1954" s="63">
        <v>0</v>
      </c>
      <c r="J1954" s="40">
        <v>1771</v>
      </c>
      <c r="K1954" s="43"/>
      <c r="L1954" s="43"/>
      <c r="M1954" s="43"/>
      <c r="N1954" s="43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3"/>
      <c r="BF1954" s="43"/>
      <c r="BG1954" s="43"/>
      <c r="BH1954" s="43"/>
      <c r="BI1954" s="43"/>
      <c r="BJ1954" s="43"/>
      <c r="BK1954" s="43"/>
      <c r="BL1954" s="43"/>
      <c r="BM1954" s="43"/>
      <c r="BN1954" s="43"/>
      <c r="BO1954" s="43"/>
      <c r="BP1954" s="43"/>
      <c r="BQ1954" s="43"/>
    </row>
    <row r="1955" spans="1:69">
      <c r="A1955" s="113" t="s">
        <v>817</v>
      </c>
      <c r="B1955" s="38" t="s">
        <v>558</v>
      </c>
      <c r="C1955" s="38" t="s">
        <v>477</v>
      </c>
      <c r="D1955" s="39">
        <v>208</v>
      </c>
      <c r="E1955" s="40">
        <v>959</v>
      </c>
      <c r="F1955" s="40">
        <v>952</v>
      </c>
      <c r="G1955" s="101">
        <v>0</v>
      </c>
      <c r="H1955" s="40">
        <v>1456</v>
      </c>
      <c r="I1955" s="63">
        <v>0</v>
      </c>
      <c r="J1955" s="40">
        <v>1456</v>
      </c>
      <c r="K1955" s="43"/>
      <c r="L1955" s="43"/>
      <c r="M1955" s="43"/>
      <c r="N1955" s="43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3"/>
      <c r="BF1955" s="43"/>
      <c r="BG1955" s="43"/>
      <c r="BH1955" s="43"/>
      <c r="BI1955" s="43"/>
      <c r="BJ1955" s="43"/>
      <c r="BK1955" s="43"/>
      <c r="BL1955" s="43"/>
      <c r="BM1955" s="43"/>
      <c r="BN1955" s="43"/>
      <c r="BO1955" s="43"/>
      <c r="BP1955" s="43"/>
      <c r="BQ1955" s="43"/>
    </row>
    <row r="1956" spans="1:69">
      <c r="A1956" s="113" t="s">
        <v>817</v>
      </c>
      <c r="B1956" s="38" t="s">
        <v>620</v>
      </c>
      <c r="C1956" s="38" t="s">
        <v>477</v>
      </c>
      <c r="D1956" s="39">
        <v>335</v>
      </c>
      <c r="E1956" s="40">
        <v>597</v>
      </c>
      <c r="F1956" s="40">
        <v>603</v>
      </c>
      <c r="G1956" s="101">
        <v>0</v>
      </c>
      <c r="H1956" s="40">
        <v>2010</v>
      </c>
      <c r="I1956" s="63">
        <v>0</v>
      </c>
      <c r="J1956" s="40">
        <v>-2010</v>
      </c>
      <c r="K1956" s="43"/>
      <c r="L1956" s="43"/>
      <c r="M1956" s="43"/>
      <c r="N1956" s="43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3"/>
      <c r="BF1956" s="43"/>
      <c r="BG1956" s="43"/>
      <c r="BH1956" s="43"/>
      <c r="BI1956" s="43"/>
      <c r="BJ1956" s="43"/>
      <c r="BK1956" s="43"/>
      <c r="BL1956" s="43"/>
      <c r="BM1956" s="43"/>
      <c r="BN1956" s="43"/>
      <c r="BO1956" s="43"/>
      <c r="BP1956" s="43"/>
      <c r="BQ1956" s="43"/>
    </row>
    <row r="1957" spans="1:69">
      <c r="A1957" s="113" t="s">
        <v>817</v>
      </c>
      <c r="B1957" s="38" t="s">
        <v>818</v>
      </c>
      <c r="C1957" s="38" t="s">
        <v>477</v>
      </c>
      <c r="D1957" s="39">
        <v>2614</v>
      </c>
      <c r="E1957" s="40">
        <v>76.5</v>
      </c>
      <c r="F1957" s="40">
        <v>75.7</v>
      </c>
      <c r="G1957" s="101">
        <v>0</v>
      </c>
      <c r="H1957" s="40">
        <v>2091</v>
      </c>
      <c r="I1957" s="63">
        <v>0</v>
      </c>
      <c r="J1957" s="40">
        <v>2091</v>
      </c>
      <c r="K1957" s="43"/>
      <c r="L1957" s="43"/>
      <c r="M1957" s="43"/>
      <c r="N1957" s="43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3"/>
      <c r="BF1957" s="43"/>
      <c r="BG1957" s="43"/>
      <c r="BH1957" s="43"/>
      <c r="BI1957" s="43"/>
      <c r="BJ1957" s="43"/>
      <c r="BK1957" s="43"/>
      <c r="BL1957" s="43"/>
      <c r="BM1957" s="43"/>
      <c r="BN1957" s="43"/>
      <c r="BO1957" s="43"/>
      <c r="BP1957" s="43"/>
      <c r="BQ1957" s="43"/>
    </row>
    <row r="1958" spans="1:69">
      <c r="A1958" s="113" t="s">
        <v>817</v>
      </c>
      <c r="B1958" s="38" t="s">
        <v>782</v>
      </c>
      <c r="C1958" s="38" t="s">
        <v>477</v>
      </c>
      <c r="D1958" s="39">
        <v>446</v>
      </c>
      <c r="E1958" s="40">
        <v>448</v>
      </c>
      <c r="F1958" s="40">
        <v>443</v>
      </c>
      <c r="G1958" s="101">
        <v>0</v>
      </c>
      <c r="H1958" s="40">
        <v>2230</v>
      </c>
      <c r="I1958" s="63">
        <v>0</v>
      </c>
      <c r="J1958" s="40">
        <v>2230</v>
      </c>
      <c r="K1958" s="43"/>
      <c r="L1958" s="43"/>
      <c r="M1958" s="43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3"/>
      <c r="BF1958" s="43"/>
      <c r="BG1958" s="43"/>
      <c r="BH1958" s="43"/>
      <c r="BI1958" s="43"/>
      <c r="BJ1958" s="43"/>
      <c r="BK1958" s="43"/>
      <c r="BL1958" s="43"/>
      <c r="BM1958" s="43"/>
      <c r="BN1958" s="43"/>
      <c r="BO1958" s="43"/>
      <c r="BP1958" s="43"/>
      <c r="BQ1958" s="43"/>
    </row>
    <row r="1959" spans="1:69">
      <c r="A1959" s="113" t="s">
        <v>819</v>
      </c>
      <c r="B1959" s="38" t="s">
        <v>745</v>
      </c>
      <c r="C1959" s="38" t="s">
        <v>552</v>
      </c>
      <c r="D1959" s="39">
        <v>454</v>
      </c>
      <c r="E1959" s="40">
        <v>440</v>
      </c>
      <c r="F1959" s="40">
        <v>436</v>
      </c>
      <c r="G1959" s="101">
        <v>0</v>
      </c>
      <c r="H1959" s="40">
        <v>1816</v>
      </c>
      <c r="I1959" s="63">
        <v>0</v>
      </c>
      <c r="J1959" s="40">
        <v>1816</v>
      </c>
      <c r="K1959" s="43"/>
      <c r="L1959" s="43"/>
      <c r="M1959" s="43"/>
      <c r="N1959" s="43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3"/>
      <c r="BF1959" s="43"/>
      <c r="BG1959" s="43"/>
      <c r="BH1959" s="43"/>
      <c r="BI1959" s="43"/>
      <c r="BJ1959" s="43"/>
      <c r="BK1959" s="43"/>
      <c r="BL1959" s="43"/>
      <c r="BM1959" s="43"/>
      <c r="BN1959" s="43"/>
      <c r="BO1959" s="43"/>
      <c r="BP1959" s="43"/>
      <c r="BQ1959" s="43"/>
    </row>
    <row r="1960" spans="1:69">
      <c r="A1960" s="113" t="s">
        <v>819</v>
      </c>
      <c r="B1960" s="38" t="s">
        <v>756</v>
      </c>
      <c r="C1960" s="38" t="s">
        <v>552</v>
      </c>
      <c r="D1960" s="39">
        <v>363</v>
      </c>
      <c r="E1960" s="40">
        <v>550</v>
      </c>
      <c r="F1960" s="40">
        <v>555</v>
      </c>
      <c r="G1960" s="101">
        <v>0</v>
      </c>
      <c r="H1960" s="40">
        <v>1815</v>
      </c>
      <c r="I1960" s="63">
        <v>0</v>
      </c>
      <c r="J1960" s="40">
        <v>1815</v>
      </c>
      <c r="K1960" s="43"/>
      <c r="L1960" s="43"/>
      <c r="M1960" s="43"/>
      <c r="N1960" s="43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3"/>
      <c r="BF1960" s="43"/>
      <c r="BG1960" s="43"/>
      <c r="BH1960" s="43"/>
      <c r="BI1960" s="43"/>
      <c r="BJ1960" s="43"/>
      <c r="BK1960" s="43"/>
      <c r="BL1960" s="43"/>
      <c r="BM1960" s="43"/>
      <c r="BN1960" s="43"/>
      <c r="BO1960" s="43"/>
      <c r="BP1960" s="43"/>
      <c r="BQ1960" s="43"/>
    </row>
    <row r="1961" spans="1:69">
      <c r="A1961" s="113" t="s">
        <v>819</v>
      </c>
      <c r="B1961" s="38" t="s">
        <v>761</v>
      </c>
      <c r="C1961" s="38" t="s">
        <v>552</v>
      </c>
      <c r="D1961" s="39">
        <v>374</v>
      </c>
      <c r="E1961" s="40">
        <v>534</v>
      </c>
      <c r="F1961" s="40">
        <v>539</v>
      </c>
      <c r="G1961" s="41">
        <v>543</v>
      </c>
      <c r="H1961" s="40">
        <v>1870</v>
      </c>
      <c r="I1961" s="40">
        <v>1496</v>
      </c>
      <c r="J1961" s="40">
        <v>5236</v>
      </c>
      <c r="K1961" s="43"/>
      <c r="L1961" s="43"/>
      <c r="M1961" s="43"/>
      <c r="N1961" s="43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3"/>
      <c r="BF1961" s="43"/>
      <c r="BG1961" s="43"/>
      <c r="BH1961" s="43"/>
      <c r="BI1961" s="43"/>
      <c r="BJ1961" s="43"/>
      <c r="BK1961" s="43"/>
      <c r="BL1961" s="43"/>
      <c r="BM1961" s="43"/>
      <c r="BN1961" s="43"/>
      <c r="BO1961" s="43"/>
      <c r="BP1961" s="43"/>
      <c r="BQ1961" s="43"/>
    </row>
    <row r="1962" spans="1:69">
      <c r="A1962" s="113" t="s">
        <v>819</v>
      </c>
      <c r="B1962" s="38" t="s">
        <v>757</v>
      </c>
      <c r="C1962" s="38" t="s">
        <v>477</v>
      </c>
      <c r="D1962" s="39">
        <v>380</v>
      </c>
      <c r="E1962" s="40">
        <v>526</v>
      </c>
      <c r="F1962" s="40">
        <v>521</v>
      </c>
      <c r="G1962" s="41">
        <v>517</v>
      </c>
      <c r="H1962" s="40">
        <v>1900</v>
      </c>
      <c r="I1962" s="40">
        <v>1520</v>
      </c>
      <c r="J1962" s="40">
        <v>5320</v>
      </c>
      <c r="K1962" s="43"/>
      <c r="L1962" s="43"/>
      <c r="M1962" s="43"/>
      <c r="N1962" s="43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3"/>
      <c r="BF1962" s="43"/>
      <c r="BG1962" s="43"/>
      <c r="BH1962" s="43"/>
      <c r="BI1962" s="43"/>
      <c r="BJ1962" s="43"/>
      <c r="BK1962" s="43"/>
      <c r="BL1962" s="43"/>
      <c r="BM1962" s="43"/>
      <c r="BN1962" s="43"/>
      <c r="BO1962" s="43"/>
      <c r="BP1962" s="43"/>
      <c r="BQ1962" s="43"/>
    </row>
    <row r="1963" spans="1:69">
      <c r="A1963" s="113" t="s">
        <v>820</v>
      </c>
      <c r="B1963" s="38" t="s">
        <v>376</v>
      </c>
      <c r="C1963" s="38" t="s">
        <v>477</v>
      </c>
      <c r="D1963" s="39">
        <v>854</v>
      </c>
      <c r="E1963" s="40">
        <v>334</v>
      </c>
      <c r="F1963" s="40">
        <v>332</v>
      </c>
      <c r="G1963" s="101">
        <v>0</v>
      </c>
      <c r="H1963" s="40">
        <v>1708</v>
      </c>
      <c r="I1963" s="63">
        <v>0</v>
      </c>
      <c r="J1963" s="40">
        <v>1708</v>
      </c>
      <c r="K1963" s="43"/>
      <c r="L1963" s="43"/>
      <c r="M1963" s="43"/>
      <c r="N1963" s="43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3"/>
      <c r="BF1963" s="43"/>
      <c r="BG1963" s="43"/>
      <c r="BH1963" s="43"/>
      <c r="BI1963" s="43"/>
      <c r="BJ1963" s="43"/>
      <c r="BK1963" s="43"/>
      <c r="BL1963" s="43"/>
      <c r="BM1963" s="43"/>
      <c r="BN1963" s="43"/>
      <c r="BO1963" s="43"/>
      <c r="BP1963" s="43"/>
      <c r="BQ1963" s="43"/>
    </row>
    <row r="1964" spans="1:69">
      <c r="A1964" s="113" t="s">
        <v>820</v>
      </c>
      <c r="B1964" s="38" t="s">
        <v>821</v>
      </c>
      <c r="C1964" s="38" t="s">
        <v>477</v>
      </c>
      <c r="D1964" s="39">
        <v>338</v>
      </c>
      <c r="E1964" s="40">
        <v>591</v>
      </c>
      <c r="F1964" s="40">
        <v>587</v>
      </c>
      <c r="G1964" s="41">
        <v>583</v>
      </c>
      <c r="H1964" s="40">
        <v>1352</v>
      </c>
      <c r="I1964" s="40">
        <v>1352</v>
      </c>
      <c r="J1964" s="40">
        <v>2704</v>
      </c>
      <c r="K1964" s="43"/>
      <c r="L1964" s="43"/>
      <c r="M1964" s="43"/>
      <c r="N1964" s="43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3"/>
      <c r="BF1964" s="43"/>
      <c r="BG1964" s="43"/>
      <c r="BH1964" s="43"/>
      <c r="BI1964" s="43"/>
      <c r="BJ1964" s="43"/>
      <c r="BK1964" s="43"/>
      <c r="BL1964" s="43"/>
      <c r="BM1964" s="43"/>
      <c r="BN1964" s="43"/>
      <c r="BO1964" s="43"/>
      <c r="BP1964" s="43"/>
      <c r="BQ1964" s="43"/>
    </row>
    <row r="1965" spans="1:69">
      <c r="A1965" s="113" t="s">
        <v>820</v>
      </c>
      <c r="B1965" s="38" t="s">
        <v>822</v>
      </c>
      <c r="C1965" s="38" t="s">
        <v>552</v>
      </c>
      <c r="D1965" s="39">
        <v>98</v>
      </c>
      <c r="E1965" s="40">
        <v>2035</v>
      </c>
      <c r="F1965" s="40">
        <v>2045</v>
      </c>
      <c r="G1965" s="41">
        <v>2055</v>
      </c>
      <c r="H1965" s="40">
        <v>980</v>
      </c>
      <c r="I1965" s="40">
        <v>980</v>
      </c>
      <c r="J1965" s="40">
        <v>2940</v>
      </c>
      <c r="K1965" s="43"/>
      <c r="L1965" s="43"/>
      <c r="M1965" s="43"/>
      <c r="N1965" s="43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3"/>
      <c r="BF1965" s="43"/>
      <c r="BG1965" s="43"/>
      <c r="BH1965" s="43"/>
      <c r="BI1965" s="43"/>
      <c r="BJ1965" s="43"/>
      <c r="BK1965" s="43"/>
      <c r="BL1965" s="43"/>
      <c r="BM1965" s="43"/>
      <c r="BN1965" s="43"/>
      <c r="BO1965" s="43"/>
      <c r="BP1965" s="43"/>
      <c r="BQ1965" s="43"/>
    </row>
    <row r="1966" spans="1:69">
      <c r="A1966" s="113" t="s">
        <v>820</v>
      </c>
      <c r="B1966" s="38" t="s">
        <v>782</v>
      </c>
      <c r="C1966" s="38" t="s">
        <v>552</v>
      </c>
      <c r="D1966" s="39">
        <v>414</v>
      </c>
      <c r="E1966" s="40">
        <v>482</v>
      </c>
      <c r="F1966" s="40">
        <v>478</v>
      </c>
      <c r="G1966" s="101">
        <v>0</v>
      </c>
      <c r="H1966" s="40">
        <v>1656</v>
      </c>
      <c r="I1966" s="63">
        <v>0</v>
      </c>
      <c r="J1966" s="40">
        <v>-1656</v>
      </c>
      <c r="K1966" s="43"/>
      <c r="L1966" s="43"/>
      <c r="M1966" s="43"/>
      <c r="N1966" s="43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3"/>
      <c r="BF1966" s="43"/>
      <c r="BG1966" s="43"/>
      <c r="BH1966" s="43"/>
      <c r="BI1966" s="43"/>
      <c r="BJ1966" s="43"/>
      <c r="BK1966" s="43"/>
      <c r="BL1966" s="43"/>
      <c r="BM1966" s="43"/>
      <c r="BN1966" s="43"/>
      <c r="BO1966" s="43"/>
      <c r="BP1966" s="43"/>
      <c r="BQ1966" s="43"/>
    </row>
    <row r="1967" spans="1:69">
      <c r="A1967" s="113" t="s">
        <v>823</v>
      </c>
      <c r="B1967" s="38" t="s">
        <v>824</v>
      </c>
      <c r="C1967" s="38" t="s">
        <v>552</v>
      </c>
      <c r="D1967" s="39">
        <v>520</v>
      </c>
      <c r="E1967" s="40">
        <v>384</v>
      </c>
      <c r="F1967" s="40">
        <v>388</v>
      </c>
      <c r="G1967" s="41">
        <v>391</v>
      </c>
      <c r="H1967" s="40">
        <v>2080</v>
      </c>
      <c r="I1967" s="40">
        <v>1560</v>
      </c>
      <c r="J1967" s="40">
        <v>3640</v>
      </c>
      <c r="K1967" s="43"/>
      <c r="L1967" s="43"/>
      <c r="M1967" s="43"/>
      <c r="N1967" s="43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3"/>
      <c r="BF1967" s="43"/>
      <c r="BG1967" s="43"/>
      <c r="BH1967" s="43"/>
      <c r="BI1967" s="43"/>
      <c r="BJ1967" s="43"/>
      <c r="BK1967" s="43"/>
      <c r="BL1967" s="43"/>
      <c r="BM1967" s="43"/>
      <c r="BN1967" s="43"/>
      <c r="BO1967" s="43"/>
      <c r="BP1967" s="43"/>
      <c r="BQ1967" s="43"/>
    </row>
    <row r="1968" spans="1:69">
      <c r="A1968" s="113" t="s">
        <v>823</v>
      </c>
      <c r="B1968" s="38" t="s">
        <v>753</v>
      </c>
      <c r="C1968" s="38" t="s">
        <v>477</v>
      </c>
      <c r="D1968" s="39">
        <v>546</v>
      </c>
      <c r="E1968" s="40">
        <v>366</v>
      </c>
      <c r="F1968" s="40">
        <v>363</v>
      </c>
      <c r="G1968" s="101">
        <v>0</v>
      </c>
      <c r="H1968" s="40">
        <v>1638</v>
      </c>
      <c r="I1968" s="63">
        <v>0</v>
      </c>
      <c r="J1968" s="40">
        <v>1638</v>
      </c>
      <c r="K1968" s="43"/>
      <c r="L1968" s="43"/>
      <c r="M1968" s="43"/>
      <c r="N1968" s="43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3"/>
      <c r="BF1968" s="43"/>
      <c r="BG1968" s="43"/>
      <c r="BH1968" s="43"/>
      <c r="BI1968" s="43"/>
      <c r="BJ1968" s="43"/>
      <c r="BK1968" s="43"/>
      <c r="BL1968" s="43"/>
      <c r="BM1968" s="43"/>
      <c r="BN1968" s="43"/>
      <c r="BO1968" s="43"/>
      <c r="BP1968" s="43"/>
      <c r="BQ1968" s="43"/>
    </row>
    <row r="1969" spans="1:69">
      <c r="A1969" s="113" t="s">
        <v>823</v>
      </c>
      <c r="B1969" s="38" t="s">
        <v>737</v>
      </c>
      <c r="C1969" s="38" t="s">
        <v>552</v>
      </c>
      <c r="D1969" s="39">
        <v>843</v>
      </c>
      <c r="E1969" s="40">
        <v>237</v>
      </c>
      <c r="F1969" s="40">
        <v>239</v>
      </c>
      <c r="G1969" s="101">
        <v>0</v>
      </c>
      <c r="H1969" s="40">
        <v>1686</v>
      </c>
      <c r="I1969" s="63">
        <v>0</v>
      </c>
      <c r="J1969" s="40">
        <v>1686</v>
      </c>
      <c r="K1969" s="43"/>
      <c r="L1969" s="43"/>
      <c r="M1969" s="43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  <c r="BI1969" s="43"/>
      <c r="BJ1969" s="43"/>
      <c r="BK1969" s="43"/>
      <c r="BL1969" s="43"/>
      <c r="BM1969" s="43"/>
      <c r="BN1969" s="43"/>
      <c r="BO1969" s="43"/>
      <c r="BP1969" s="43"/>
      <c r="BQ1969" s="43"/>
    </row>
    <row r="1970" spans="1:69">
      <c r="A1970" s="113" t="s">
        <v>823</v>
      </c>
      <c r="B1970" s="38" t="s">
        <v>749</v>
      </c>
      <c r="C1970" s="38" t="s">
        <v>552</v>
      </c>
      <c r="D1970" s="39">
        <v>418</v>
      </c>
      <c r="E1970" s="40">
        <v>478</v>
      </c>
      <c r="F1970" s="40">
        <v>473</v>
      </c>
      <c r="G1970" s="101">
        <v>0</v>
      </c>
      <c r="H1970" s="40">
        <v>2090</v>
      </c>
      <c r="I1970" s="63">
        <v>0</v>
      </c>
      <c r="J1970" s="40">
        <v>-2090</v>
      </c>
      <c r="K1970" s="43"/>
      <c r="L1970" s="43"/>
      <c r="M1970" s="43"/>
      <c r="N1970" s="43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3"/>
      <c r="BF1970" s="43"/>
      <c r="BG1970" s="43"/>
      <c r="BH1970" s="43"/>
      <c r="BI1970" s="43"/>
      <c r="BJ1970" s="43"/>
      <c r="BK1970" s="43"/>
      <c r="BL1970" s="43"/>
      <c r="BM1970" s="43"/>
      <c r="BN1970" s="43"/>
      <c r="BO1970" s="43"/>
      <c r="BP1970" s="43"/>
      <c r="BQ1970" s="43"/>
    </row>
    <row r="1971" spans="1:69">
      <c r="A1971" s="113" t="s">
        <v>825</v>
      </c>
      <c r="B1971" s="38" t="s">
        <v>761</v>
      </c>
      <c r="C1971" s="38" t="s">
        <v>552</v>
      </c>
      <c r="D1971" s="39">
        <v>397</v>
      </c>
      <c r="E1971" s="40">
        <v>503</v>
      </c>
      <c r="F1971" s="40">
        <v>498</v>
      </c>
      <c r="G1971" s="101">
        <v>0</v>
      </c>
      <c r="H1971" s="40">
        <v>1985</v>
      </c>
      <c r="I1971" s="63">
        <v>0</v>
      </c>
      <c r="J1971" s="40">
        <v>-1985</v>
      </c>
      <c r="K1971" s="43"/>
      <c r="L1971" s="43"/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  <c r="BI1971" s="43"/>
      <c r="BJ1971" s="43"/>
      <c r="BK1971" s="43"/>
      <c r="BL1971" s="43"/>
      <c r="BM1971" s="43"/>
      <c r="BN1971" s="43"/>
      <c r="BO1971" s="43"/>
      <c r="BP1971" s="43"/>
      <c r="BQ1971" s="43"/>
    </row>
    <row r="1972" spans="1:69">
      <c r="A1972" s="113" t="s">
        <v>825</v>
      </c>
      <c r="B1972" s="38" t="s">
        <v>824</v>
      </c>
      <c r="C1972" s="38" t="s">
        <v>552</v>
      </c>
      <c r="D1972" s="39">
        <v>544</v>
      </c>
      <c r="E1972" s="40">
        <v>367</v>
      </c>
      <c r="F1972" s="40">
        <v>370</v>
      </c>
      <c r="G1972" s="101">
        <v>0</v>
      </c>
      <c r="H1972" s="40">
        <v>1632</v>
      </c>
      <c r="I1972" s="63">
        <v>0</v>
      </c>
      <c r="J1972" s="40">
        <v>1632</v>
      </c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  <c r="BI1972" s="43"/>
      <c r="BJ1972" s="43"/>
      <c r="BK1972" s="43"/>
      <c r="BL1972" s="43"/>
      <c r="BM1972" s="43"/>
      <c r="BN1972" s="43"/>
      <c r="BO1972" s="43"/>
      <c r="BP1972" s="43"/>
      <c r="BQ1972" s="43"/>
    </row>
    <row r="1973" spans="1:69">
      <c r="A1973" s="113" t="s">
        <v>825</v>
      </c>
      <c r="B1973" s="38" t="s">
        <v>794</v>
      </c>
      <c r="C1973" s="38" t="s">
        <v>552</v>
      </c>
      <c r="D1973" s="39">
        <v>202</v>
      </c>
      <c r="E1973" s="40">
        <v>990</v>
      </c>
      <c r="F1973" s="40">
        <v>998</v>
      </c>
      <c r="G1973" s="41">
        <v>1007</v>
      </c>
      <c r="H1973" s="40">
        <v>1616</v>
      </c>
      <c r="I1973" s="40">
        <v>1818</v>
      </c>
      <c r="J1973" s="40">
        <v>5050</v>
      </c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3"/>
      <c r="BF1973" s="43"/>
      <c r="BG1973" s="43"/>
      <c r="BH1973" s="43"/>
      <c r="BI1973" s="43"/>
      <c r="BJ1973" s="43"/>
      <c r="BK1973" s="43"/>
      <c r="BL1973" s="43"/>
      <c r="BM1973" s="43"/>
      <c r="BN1973" s="43"/>
      <c r="BO1973" s="43"/>
      <c r="BP1973" s="43"/>
      <c r="BQ1973" s="43"/>
    </row>
    <row r="1974" spans="1:69">
      <c r="A1974" s="113" t="s">
        <v>825</v>
      </c>
      <c r="B1974" s="38" t="s">
        <v>754</v>
      </c>
      <c r="C1974" s="38" t="s">
        <v>552</v>
      </c>
      <c r="D1974" s="39">
        <v>141</v>
      </c>
      <c r="E1974" s="40">
        <v>1416</v>
      </c>
      <c r="F1974" s="40">
        <v>1426</v>
      </c>
      <c r="G1974" s="101">
        <v>0</v>
      </c>
      <c r="H1974" s="40">
        <v>1410</v>
      </c>
      <c r="I1974" s="63">
        <v>0</v>
      </c>
      <c r="J1974" s="40">
        <v>1410</v>
      </c>
      <c r="K1974" s="43"/>
      <c r="L1974" s="43"/>
      <c r="M1974" s="43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  <c r="BI1974" s="43"/>
      <c r="BJ1974" s="43"/>
      <c r="BK1974" s="43"/>
      <c r="BL1974" s="43"/>
      <c r="BM1974" s="43"/>
      <c r="BN1974" s="43"/>
      <c r="BO1974" s="43"/>
      <c r="BP1974" s="43"/>
      <c r="BQ1974" s="43"/>
    </row>
    <row r="1975" spans="1:69">
      <c r="A1975" s="113" t="s">
        <v>826</v>
      </c>
      <c r="B1975" s="38" t="s">
        <v>745</v>
      </c>
      <c r="C1975" s="38" t="s">
        <v>477</v>
      </c>
      <c r="D1975" s="39">
        <v>477</v>
      </c>
      <c r="E1975" s="40">
        <v>419</v>
      </c>
      <c r="F1975" s="40">
        <v>416</v>
      </c>
      <c r="G1975" s="101">
        <v>0</v>
      </c>
      <c r="H1975" s="40">
        <v>1431</v>
      </c>
      <c r="I1975" s="63">
        <v>0</v>
      </c>
      <c r="J1975" s="40">
        <v>1431</v>
      </c>
      <c r="K1975" s="43"/>
      <c r="L1975" s="43"/>
      <c r="M1975" s="43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  <c r="BI1975" s="43"/>
      <c r="BJ1975" s="43"/>
      <c r="BK1975" s="43"/>
      <c r="BL1975" s="43"/>
      <c r="BM1975" s="43"/>
      <c r="BN1975" s="43"/>
      <c r="BO1975" s="43"/>
      <c r="BP1975" s="43"/>
      <c r="BQ1975" s="43"/>
    </row>
    <row r="1976" spans="1:69">
      <c r="A1976" s="113" t="s">
        <v>826</v>
      </c>
      <c r="B1976" s="38" t="s">
        <v>28</v>
      </c>
      <c r="C1976" s="38" t="s">
        <v>552</v>
      </c>
      <c r="D1976" s="39">
        <v>194</v>
      </c>
      <c r="E1976" s="40">
        <v>1027</v>
      </c>
      <c r="F1976" s="40">
        <v>1037</v>
      </c>
      <c r="G1976" s="41">
        <v>1047</v>
      </c>
      <c r="H1976" s="40">
        <v>1940</v>
      </c>
      <c r="I1976" s="40">
        <v>1940</v>
      </c>
      <c r="J1976" s="40">
        <v>5820</v>
      </c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  <c r="BI1976" s="43"/>
      <c r="BJ1976" s="43"/>
      <c r="BK1976" s="43"/>
      <c r="BL1976" s="43"/>
      <c r="BM1976" s="43"/>
      <c r="BN1976" s="43"/>
      <c r="BO1976" s="43"/>
      <c r="BP1976" s="43"/>
      <c r="BQ1976" s="43"/>
    </row>
    <row r="1977" spans="1:69">
      <c r="A1977" s="113" t="s">
        <v>826</v>
      </c>
      <c r="B1977" s="38" t="s">
        <v>789</v>
      </c>
      <c r="C1977" s="38" t="s">
        <v>552</v>
      </c>
      <c r="D1977" s="39">
        <v>391</v>
      </c>
      <c r="E1977" s="40">
        <v>511</v>
      </c>
      <c r="F1977" s="40">
        <v>515</v>
      </c>
      <c r="G1977" s="41">
        <v>519</v>
      </c>
      <c r="H1977" s="40">
        <v>1564</v>
      </c>
      <c r="I1977" s="40">
        <v>1564</v>
      </c>
      <c r="J1977" s="40">
        <v>3128</v>
      </c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3"/>
      <c r="BF1977" s="43"/>
      <c r="BG1977" s="43"/>
      <c r="BH1977" s="43"/>
      <c r="BI1977" s="43"/>
      <c r="BJ1977" s="43"/>
      <c r="BK1977" s="43"/>
      <c r="BL1977" s="43"/>
      <c r="BM1977" s="43"/>
      <c r="BN1977" s="43"/>
      <c r="BO1977" s="43"/>
      <c r="BP1977" s="43"/>
      <c r="BQ1977" s="43"/>
    </row>
    <row r="1978" spans="1:69">
      <c r="A1978" s="113" t="s">
        <v>826</v>
      </c>
      <c r="B1978" s="38" t="s">
        <v>620</v>
      </c>
      <c r="C1978" s="38" t="s">
        <v>477</v>
      </c>
      <c r="D1978" s="39">
        <v>344</v>
      </c>
      <c r="E1978" s="40">
        <v>581</v>
      </c>
      <c r="F1978" s="40">
        <v>577</v>
      </c>
      <c r="G1978" s="41">
        <v>573</v>
      </c>
      <c r="H1978" s="40">
        <v>1376</v>
      </c>
      <c r="I1978" s="40">
        <v>1376</v>
      </c>
      <c r="J1978" s="40">
        <v>4148</v>
      </c>
      <c r="K1978" s="43"/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3"/>
      <c r="BF1978" s="43"/>
      <c r="BG1978" s="43"/>
      <c r="BH1978" s="43"/>
      <c r="BI1978" s="43"/>
      <c r="BJ1978" s="43"/>
      <c r="BK1978" s="43"/>
      <c r="BL1978" s="43"/>
      <c r="BM1978" s="43"/>
      <c r="BN1978" s="43"/>
      <c r="BO1978" s="43"/>
      <c r="BP1978" s="43"/>
      <c r="BQ1978" s="43"/>
    </row>
    <row r="1979" spans="1:69">
      <c r="A1979" s="113" t="s">
        <v>827</v>
      </c>
      <c r="B1979" s="38" t="s">
        <v>92</v>
      </c>
      <c r="C1979" s="38" t="s">
        <v>477</v>
      </c>
      <c r="D1979" s="39">
        <v>466</v>
      </c>
      <c r="E1979" s="40">
        <v>429</v>
      </c>
      <c r="F1979" s="40">
        <v>426</v>
      </c>
      <c r="G1979" s="41">
        <v>423</v>
      </c>
      <c r="H1979" s="40">
        <v>1398</v>
      </c>
      <c r="I1979" s="40">
        <v>1398</v>
      </c>
      <c r="J1979" s="40">
        <v>4194</v>
      </c>
      <c r="K1979" s="43"/>
      <c r="L1979" s="43"/>
      <c r="M1979" s="43"/>
      <c r="N1979" s="43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3"/>
      <c r="BF1979" s="43"/>
      <c r="BG1979" s="43"/>
      <c r="BH1979" s="43"/>
      <c r="BI1979" s="43"/>
      <c r="BJ1979" s="43"/>
      <c r="BK1979" s="43"/>
      <c r="BL1979" s="43"/>
      <c r="BM1979" s="43"/>
      <c r="BN1979" s="43"/>
      <c r="BO1979" s="43"/>
      <c r="BP1979" s="43"/>
      <c r="BQ1979" s="43"/>
    </row>
    <row r="1980" spans="1:69">
      <c r="A1980" s="113" t="s">
        <v>827</v>
      </c>
      <c r="B1980" s="38" t="s">
        <v>738</v>
      </c>
      <c r="C1980" s="38" t="s">
        <v>552</v>
      </c>
      <c r="D1980" s="39">
        <v>636</v>
      </c>
      <c r="E1980" s="40">
        <v>314</v>
      </c>
      <c r="F1980" s="40">
        <v>310</v>
      </c>
      <c r="G1980" s="101">
        <v>0</v>
      </c>
      <c r="H1980" s="40">
        <v>2524</v>
      </c>
      <c r="I1980" s="63">
        <v>0</v>
      </c>
      <c r="J1980" s="40">
        <v>-2524</v>
      </c>
      <c r="K1980" s="43"/>
      <c r="L1980" s="43"/>
      <c r="M1980" s="43"/>
      <c r="N1980" s="43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3"/>
      <c r="BF1980" s="43"/>
      <c r="BG1980" s="43"/>
      <c r="BH1980" s="43"/>
      <c r="BI1980" s="43"/>
      <c r="BJ1980" s="43"/>
      <c r="BK1980" s="43"/>
      <c r="BL1980" s="43"/>
      <c r="BM1980" s="43"/>
      <c r="BN1980" s="43"/>
      <c r="BO1980" s="43"/>
      <c r="BP1980" s="43"/>
      <c r="BQ1980" s="43"/>
    </row>
    <row r="1981" spans="1:69">
      <c r="A1981" s="113" t="s">
        <v>827</v>
      </c>
      <c r="B1981" s="38" t="s">
        <v>169</v>
      </c>
      <c r="C1981" s="38" t="s">
        <v>552</v>
      </c>
      <c r="D1981" s="39">
        <v>651</v>
      </c>
      <c r="E1981" s="40">
        <v>307</v>
      </c>
      <c r="F1981" s="40">
        <v>310</v>
      </c>
      <c r="G1981" s="41">
        <v>313</v>
      </c>
      <c r="H1981" s="40">
        <v>1953</v>
      </c>
      <c r="I1981" s="40">
        <v>1953</v>
      </c>
      <c r="J1981" s="40">
        <v>3906</v>
      </c>
      <c r="K1981" s="43"/>
      <c r="L1981" s="43"/>
      <c r="M1981" s="43"/>
      <c r="N1981" s="43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  <c r="BI1981" s="43"/>
      <c r="BJ1981" s="43"/>
      <c r="BK1981" s="43"/>
      <c r="BL1981" s="43"/>
      <c r="BM1981" s="43"/>
      <c r="BN1981" s="43"/>
      <c r="BO1981" s="43"/>
      <c r="BP1981" s="43"/>
      <c r="BQ1981" s="43"/>
    </row>
    <row r="1982" spans="1:69">
      <c r="A1982" s="113" t="s">
        <v>827</v>
      </c>
      <c r="B1982" s="38" t="s">
        <v>785</v>
      </c>
      <c r="C1982" s="38" t="s">
        <v>552</v>
      </c>
      <c r="D1982" s="39">
        <v>623</v>
      </c>
      <c r="E1982" s="40">
        <v>321</v>
      </c>
      <c r="F1982" s="40">
        <v>318</v>
      </c>
      <c r="G1982" s="101">
        <v>0</v>
      </c>
      <c r="H1982" s="40">
        <v>1869</v>
      </c>
      <c r="I1982" s="63">
        <v>0</v>
      </c>
      <c r="J1982" s="40">
        <v>-1869</v>
      </c>
      <c r="K1982" s="43"/>
      <c r="L1982" s="43"/>
      <c r="M1982" s="43"/>
      <c r="N1982" s="43"/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  <c r="BI1982" s="43"/>
      <c r="BJ1982" s="43"/>
      <c r="BK1982" s="43"/>
      <c r="BL1982" s="43"/>
      <c r="BM1982" s="43"/>
      <c r="BN1982" s="43"/>
      <c r="BO1982" s="43"/>
      <c r="BP1982" s="43"/>
      <c r="BQ1982" s="43"/>
    </row>
    <row r="1983" spans="1:69">
      <c r="A1983" s="113" t="s">
        <v>827</v>
      </c>
      <c r="B1983" s="38" t="s">
        <v>362</v>
      </c>
      <c r="C1983" s="38" t="s">
        <v>552</v>
      </c>
      <c r="D1983" s="39">
        <v>252</v>
      </c>
      <c r="E1983" s="40">
        <v>791</v>
      </c>
      <c r="F1983" s="40">
        <v>796</v>
      </c>
      <c r="G1983" s="101">
        <v>0</v>
      </c>
      <c r="H1983" s="40">
        <v>1260</v>
      </c>
      <c r="I1983" s="63">
        <v>0</v>
      </c>
      <c r="J1983" s="40">
        <v>1260</v>
      </c>
      <c r="K1983" s="43"/>
      <c r="L1983" s="43"/>
      <c r="M1983" s="43"/>
      <c r="N1983" s="43"/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  <c r="BI1983" s="43"/>
      <c r="BJ1983" s="43"/>
      <c r="BK1983" s="43"/>
      <c r="BL1983" s="43"/>
      <c r="BM1983" s="43"/>
      <c r="BN1983" s="43"/>
      <c r="BO1983" s="43"/>
      <c r="BP1983" s="43"/>
      <c r="BQ1983" s="43"/>
    </row>
    <row r="1984" spans="1:69">
      <c r="A1984" s="113" t="s">
        <v>828</v>
      </c>
      <c r="B1984" s="38" t="s">
        <v>829</v>
      </c>
      <c r="C1984" s="38" t="s">
        <v>552</v>
      </c>
      <c r="D1984" s="39">
        <v>401</v>
      </c>
      <c r="E1984" s="40">
        <v>498</v>
      </c>
      <c r="F1984" s="40">
        <v>502</v>
      </c>
      <c r="G1984" s="101">
        <v>0</v>
      </c>
      <c r="H1984" s="40">
        <v>1604</v>
      </c>
      <c r="I1984" s="63">
        <v>0</v>
      </c>
      <c r="J1984" s="40">
        <v>1604</v>
      </c>
      <c r="K1984" s="43"/>
      <c r="L1984" s="43"/>
      <c r="M1984" s="43"/>
      <c r="N1984" s="43"/>
      <c r="O1984" s="43"/>
      <c r="P1984" s="43"/>
      <c r="Q1984" s="43"/>
      <c r="R1984" s="43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  <c r="BI1984" s="43"/>
      <c r="BJ1984" s="43"/>
      <c r="BK1984" s="43"/>
      <c r="BL1984" s="43"/>
      <c r="BM1984" s="43"/>
      <c r="BN1984" s="43"/>
      <c r="BO1984" s="43"/>
      <c r="BP1984" s="43"/>
      <c r="BQ1984" s="43"/>
    </row>
    <row r="1985" spans="1:69">
      <c r="A1985" s="113" t="s">
        <v>828</v>
      </c>
      <c r="B1985" s="38" t="s">
        <v>620</v>
      </c>
      <c r="C1985" s="38" t="s">
        <v>552</v>
      </c>
      <c r="D1985" s="39">
        <v>314</v>
      </c>
      <c r="E1985" s="40">
        <v>635</v>
      </c>
      <c r="F1985" s="40">
        <v>640</v>
      </c>
      <c r="G1985" s="41">
        <v>645</v>
      </c>
      <c r="H1985" s="40">
        <v>1570</v>
      </c>
      <c r="I1985" s="40">
        <v>1570</v>
      </c>
      <c r="J1985" s="40">
        <v>5024</v>
      </c>
      <c r="K1985" s="43"/>
      <c r="L1985" s="43"/>
      <c r="M1985" s="43"/>
      <c r="N1985" s="43"/>
      <c r="O1985" s="43"/>
      <c r="P1985" s="43"/>
      <c r="Q1985" s="43"/>
      <c r="R1985" s="43"/>
      <c r="S1985" s="43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3"/>
      <c r="BF1985" s="43"/>
      <c r="BG1985" s="43"/>
      <c r="BH1985" s="43"/>
      <c r="BI1985" s="43"/>
      <c r="BJ1985" s="43"/>
      <c r="BK1985" s="43"/>
      <c r="BL1985" s="43"/>
      <c r="BM1985" s="43"/>
      <c r="BN1985" s="43"/>
      <c r="BO1985" s="43"/>
      <c r="BP1985" s="43"/>
      <c r="BQ1985" s="43"/>
    </row>
    <row r="1986" spans="1:69">
      <c r="A1986" s="113" t="s">
        <v>828</v>
      </c>
      <c r="B1986" s="38" t="s">
        <v>830</v>
      </c>
      <c r="C1986" s="38" t="s">
        <v>552</v>
      </c>
      <c r="D1986" s="39">
        <v>281</v>
      </c>
      <c r="E1986" s="40">
        <v>710</v>
      </c>
      <c r="F1986" s="40">
        <v>702</v>
      </c>
      <c r="G1986" s="101">
        <v>0</v>
      </c>
      <c r="H1986" s="40">
        <v>2248</v>
      </c>
      <c r="I1986" s="63">
        <v>0</v>
      </c>
      <c r="J1986" s="40">
        <v>-2248</v>
      </c>
      <c r="K1986" s="43"/>
      <c r="L1986" s="43"/>
      <c r="M1986" s="43"/>
      <c r="N1986" s="43"/>
      <c r="O1986" s="43"/>
      <c r="P1986" s="43"/>
      <c r="Q1986" s="43"/>
      <c r="R1986" s="43"/>
      <c r="S1986" s="43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3"/>
      <c r="BF1986" s="43"/>
      <c r="BG1986" s="43"/>
      <c r="BH1986" s="43"/>
      <c r="BI1986" s="43"/>
      <c r="BJ1986" s="43"/>
      <c r="BK1986" s="43"/>
      <c r="BL1986" s="43"/>
      <c r="BM1986" s="43"/>
      <c r="BN1986" s="43"/>
      <c r="BO1986" s="43"/>
      <c r="BP1986" s="43"/>
      <c r="BQ1986" s="43"/>
    </row>
    <row r="1987" spans="1:69">
      <c r="A1987" s="113" t="s">
        <v>828</v>
      </c>
      <c r="B1987" s="38" t="s">
        <v>801</v>
      </c>
      <c r="C1987" s="38" t="s">
        <v>477</v>
      </c>
      <c r="D1987" s="39">
        <v>466</v>
      </c>
      <c r="E1987" s="40">
        <v>429</v>
      </c>
      <c r="F1987" s="40">
        <v>425</v>
      </c>
      <c r="G1987" s="101">
        <v>0</v>
      </c>
      <c r="H1987" s="40">
        <v>1864</v>
      </c>
      <c r="I1987" s="63">
        <v>0</v>
      </c>
      <c r="J1987" s="40">
        <v>1864</v>
      </c>
      <c r="K1987" s="43"/>
      <c r="L1987" s="43"/>
      <c r="M1987" s="43"/>
      <c r="N1987" s="43"/>
      <c r="O1987" s="43"/>
      <c r="P1987" s="43"/>
      <c r="Q1987" s="43"/>
      <c r="R1987" s="43"/>
      <c r="S1987" s="43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3"/>
      <c r="BF1987" s="43"/>
      <c r="BG1987" s="43"/>
      <c r="BH1987" s="43"/>
      <c r="BI1987" s="43"/>
      <c r="BJ1987" s="43"/>
      <c r="BK1987" s="43"/>
      <c r="BL1987" s="43"/>
      <c r="BM1987" s="43"/>
      <c r="BN1987" s="43"/>
      <c r="BO1987" s="43"/>
      <c r="BP1987" s="43"/>
      <c r="BQ1987" s="43"/>
    </row>
    <row r="1988" spans="1:69">
      <c r="A1988" s="113" t="s">
        <v>831</v>
      </c>
      <c r="B1988" s="38" t="s">
        <v>331</v>
      </c>
      <c r="C1988" s="38" t="s">
        <v>552</v>
      </c>
      <c r="D1988" s="39">
        <v>581</v>
      </c>
      <c r="E1988" s="40">
        <v>344</v>
      </c>
      <c r="F1988" s="40">
        <v>347</v>
      </c>
      <c r="G1988" s="101">
        <v>0</v>
      </c>
      <c r="H1988" s="40">
        <v>1743</v>
      </c>
      <c r="I1988" s="63">
        <v>0</v>
      </c>
      <c r="J1988" s="40">
        <v>1743</v>
      </c>
      <c r="K1988" s="43"/>
      <c r="L1988" s="43"/>
      <c r="M1988" s="43"/>
      <c r="N1988" s="43"/>
      <c r="O1988" s="43"/>
      <c r="P1988" s="43"/>
      <c r="Q1988" s="43"/>
      <c r="R1988" s="43"/>
      <c r="S1988" s="43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3"/>
      <c r="BF1988" s="43"/>
      <c r="BG1988" s="43"/>
      <c r="BH1988" s="43"/>
      <c r="BI1988" s="43"/>
      <c r="BJ1988" s="43"/>
      <c r="BK1988" s="43"/>
      <c r="BL1988" s="43"/>
      <c r="BM1988" s="43"/>
      <c r="BN1988" s="43"/>
      <c r="BO1988" s="43"/>
      <c r="BP1988" s="43"/>
      <c r="BQ1988" s="43"/>
    </row>
    <row r="1989" spans="1:69">
      <c r="A1989" s="113" t="s">
        <v>831</v>
      </c>
      <c r="B1989" s="38" t="s">
        <v>753</v>
      </c>
      <c r="C1989" s="38" t="s">
        <v>552</v>
      </c>
      <c r="D1989" s="39">
        <v>522</v>
      </c>
      <c r="E1989" s="40">
        <v>383</v>
      </c>
      <c r="F1989" s="40">
        <v>386</v>
      </c>
      <c r="G1989" s="101">
        <v>0</v>
      </c>
      <c r="H1989" s="40">
        <v>1566</v>
      </c>
      <c r="I1989" s="63">
        <v>0</v>
      </c>
      <c r="J1989" s="40">
        <v>1566</v>
      </c>
      <c r="K1989" s="43"/>
      <c r="L1989" s="43"/>
      <c r="M1989" s="43"/>
      <c r="N1989" s="43"/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3"/>
      <c r="BF1989" s="43"/>
      <c r="BG1989" s="43"/>
      <c r="BH1989" s="43"/>
      <c r="BI1989" s="43"/>
      <c r="BJ1989" s="43"/>
      <c r="BK1989" s="43"/>
      <c r="BL1989" s="43"/>
      <c r="BM1989" s="43"/>
      <c r="BN1989" s="43"/>
      <c r="BO1989" s="43"/>
      <c r="BP1989" s="43"/>
      <c r="BQ1989" s="43"/>
    </row>
    <row r="1990" spans="1:69">
      <c r="A1990" s="113" t="s">
        <v>831</v>
      </c>
      <c r="B1990" s="38" t="s">
        <v>384</v>
      </c>
      <c r="C1990" s="38" t="s">
        <v>552</v>
      </c>
      <c r="D1990" s="39">
        <v>1098</v>
      </c>
      <c r="E1990" s="40">
        <v>182</v>
      </c>
      <c r="F1990" s="40">
        <v>183.5</v>
      </c>
      <c r="G1990" s="41">
        <v>185</v>
      </c>
      <c r="H1990" s="40">
        <v>1647</v>
      </c>
      <c r="I1990" s="40">
        <v>1647</v>
      </c>
      <c r="J1990" s="40">
        <v>5490</v>
      </c>
      <c r="K1990" s="43"/>
      <c r="L1990" s="43"/>
      <c r="M1990" s="43"/>
      <c r="N1990" s="43"/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3"/>
      <c r="BF1990" s="43"/>
      <c r="BG1990" s="43"/>
      <c r="BH1990" s="43"/>
      <c r="BI1990" s="43"/>
      <c r="BJ1990" s="43"/>
      <c r="BK1990" s="43"/>
      <c r="BL1990" s="43"/>
      <c r="BM1990" s="43"/>
      <c r="BN1990" s="43"/>
      <c r="BO1990" s="43"/>
      <c r="BP1990" s="43"/>
      <c r="BQ1990" s="43"/>
    </row>
    <row r="1991" spans="1:69">
      <c r="A1991" s="113" t="s">
        <v>831</v>
      </c>
      <c r="B1991" s="38" t="s">
        <v>824</v>
      </c>
      <c r="C1991" s="38" t="s">
        <v>552</v>
      </c>
      <c r="D1991" s="39">
        <v>534</v>
      </c>
      <c r="E1991" s="40">
        <v>374</v>
      </c>
      <c r="F1991" s="40">
        <v>377</v>
      </c>
      <c r="G1991" s="101">
        <v>0</v>
      </c>
      <c r="H1991" s="40">
        <v>1602</v>
      </c>
      <c r="I1991" s="63">
        <v>0</v>
      </c>
      <c r="J1991" s="40">
        <v>1602</v>
      </c>
      <c r="K1991" s="43"/>
      <c r="L1991" s="43"/>
      <c r="M1991" s="43"/>
      <c r="N1991" s="43"/>
      <c r="O1991" s="43"/>
      <c r="P1991" s="43"/>
      <c r="Q1991" s="43"/>
      <c r="R1991" s="43"/>
      <c r="S1991" s="43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3"/>
      <c r="BF1991" s="43"/>
      <c r="BG1991" s="43"/>
      <c r="BH1991" s="43"/>
      <c r="BI1991" s="43"/>
      <c r="BJ1991" s="43"/>
      <c r="BK1991" s="43"/>
      <c r="BL1991" s="43"/>
      <c r="BM1991" s="43"/>
      <c r="BN1991" s="43"/>
      <c r="BO1991" s="43"/>
      <c r="BP1991" s="43"/>
      <c r="BQ1991" s="43"/>
    </row>
    <row r="1992" spans="1:69">
      <c r="A1992" s="113" t="s">
        <v>832</v>
      </c>
      <c r="B1992" s="38" t="s">
        <v>654</v>
      </c>
      <c r="C1992" s="38" t="s">
        <v>477</v>
      </c>
      <c r="D1992" s="39">
        <v>400</v>
      </c>
      <c r="E1992" s="40">
        <v>499</v>
      </c>
      <c r="F1992" s="40">
        <v>496</v>
      </c>
      <c r="G1992" s="41">
        <v>492</v>
      </c>
      <c r="H1992" s="40">
        <v>1200</v>
      </c>
      <c r="I1992" s="40">
        <v>1600</v>
      </c>
      <c r="J1992" s="40">
        <v>4800</v>
      </c>
      <c r="K1992" s="43"/>
      <c r="L1992" s="43"/>
      <c r="M1992" s="43"/>
      <c r="N1992" s="43"/>
      <c r="O1992" s="43"/>
      <c r="P1992" s="43"/>
      <c r="Q1992" s="43"/>
      <c r="R1992" s="43"/>
      <c r="S1992" s="43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3"/>
      <c r="BF1992" s="43"/>
      <c r="BG1992" s="43"/>
      <c r="BH1992" s="43"/>
      <c r="BI1992" s="43"/>
      <c r="BJ1992" s="43"/>
      <c r="BK1992" s="43"/>
      <c r="BL1992" s="43"/>
      <c r="BM1992" s="43"/>
      <c r="BN1992" s="43"/>
      <c r="BO1992" s="43"/>
      <c r="BP1992" s="43"/>
      <c r="BQ1992" s="43"/>
    </row>
    <row r="1993" spans="1:69">
      <c r="A1993" s="113" t="s">
        <v>832</v>
      </c>
      <c r="B1993" s="38" t="s">
        <v>767</v>
      </c>
      <c r="C1993" s="38" t="s">
        <v>552</v>
      </c>
      <c r="D1993" s="39">
        <v>321</v>
      </c>
      <c r="E1993" s="40">
        <v>623</v>
      </c>
      <c r="F1993" s="40">
        <v>627</v>
      </c>
      <c r="G1993" s="41">
        <v>631</v>
      </c>
      <c r="H1993" s="40">
        <v>1284</v>
      </c>
      <c r="I1993" s="40">
        <v>1284</v>
      </c>
      <c r="J1993" s="40">
        <v>4173</v>
      </c>
      <c r="K1993" s="43"/>
      <c r="L1993" s="43"/>
      <c r="M1993" s="43"/>
      <c r="N1993" s="43"/>
      <c r="O1993" s="43"/>
      <c r="P1993" s="43"/>
      <c r="Q1993" s="43"/>
      <c r="R1993" s="43"/>
      <c r="S1993" s="43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3"/>
      <c r="AU1993" s="43"/>
      <c r="AV1993" s="43"/>
      <c r="AW1993" s="43"/>
      <c r="AX1993" s="43"/>
      <c r="AY1993" s="43"/>
      <c r="AZ1993" s="43"/>
      <c r="BA1993" s="43"/>
      <c r="BB1993" s="43"/>
      <c r="BC1993" s="43"/>
      <c r="BD1993" s="43"/>
      <c r="BE1993" s="43"/>
      <c r="BF1993" s="43"/>
      <c r="BG1993" s="43"/>
      <c r="BH1993" s="43"/>
      <c r="BI1993" s="43"/>
      <c r="BJ1993" s="43"/>
      <c r="BK1993" s="43"/>
      <c r="BL1993" s="43"/>
      <c r="BM1993" s="43"/>
      <c r="BN1993" s="43"/>
      <c r="BO1993" s="43"/>
      <c r="BP1993" s="43"/>
      <c r="BQ1993" s="43"/>
    </row>
    <row r="1994" spans="1:69">
      <c r="A1994" s="113" t="s">
        <v>832</v>
      </c>
      <c r="B1994" s="38" t="s">
        <v>833</v>
      </c>
      <c r="C1994" s="38" t="s">
        <v>477</v>
      </c>
      <c r="D1994" s="39">
        <v>555</v>
      </c>
      <c r="E1994" s="40">
        <v>360</v>
      </c>
      <c r="F1994" s="40">
        <v>357</v>
      </c>
      <c r="G1994" s="41">
        <v>353</v>
      </c>
      <c r="H1994" s="40">
        <v>1665</v>
      </c>
      <c r="I1994" s="40">
        <v>2220</v>
      </c>
      <c r="J1994" s="40">
        <v>6660</v>
      </c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3"/>
      <c r="AU1994" s="43"/>
      <c r="AV1994" s="43"/>
      <c r="AW1994" s="43"/>
      <c r="AX1994" s="43"/>
      <c r="AY1994" s="43"/>
      <c r="AZ1994" s="43"/>
      <c r="BA1994" s="43"/>
      <c r="BB1994" s="43"/>
      <c r="BC1994" s="43"/>
      <c r="BD1994" s="43"/>
      <c r="BE1994" s="43"/>
      <c r="BF1994" s="43"/>
      <c r="BG1994" s="43"/>
      <c r="BH1994" s="43"/>
      <c r="BI1994" s="43"/>
      <c r="BJ1994" s="43"/>
      <c r="BK1994" s="43"/>
      <c r="BL1994" s="43"/>
      <c r="BM1994" s="43"/>
      <c r="BN1994" s="43"/>
      <c r="BO1994" s="43"/>
      <c r="BP1994" s="43"/>
      <c r="BQ1994" s="43"/>
    </row>
    <row r="1995" spans="1:69">
      <c r="A1995" s="113" t="s">
        <v>832</v>
      </c>
      <c r="B1995" s="38" t="s">
        <v>756</v>
      </c>
      <c r="C1995" s="38" t="s">
        <v>552</v>
      </c>
      <c r="D1995" s="39">
        <v>366</v>
      </c>
      <c r="E1995" s="40">
        <v>545</v>
      </c>
      <c r="F1995" s="40">
        <v>540</v>
      </c>
      <c r="G1995" s="101">
        <v>0</v>
      </c>
      <c r="H1995" s="40">
        <v>1830</v>
      </c>
      <c r="I1995" s="63">
        <v>0</v>
      </c>
      <c r="J1995" s="40">
        <v>-1830</v>
      </c>
      <c r="K1995" s="43"/>
      <c r="L1995" s="43"/>
      <c r="M1995" s="43"/>
      <c r="N1995" s="43"/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3"/>
      <c r="AU1995" s="43"/>
      <c r="AV1995" s="43"/>
      <c r="AW1995" s="43"/>
      <c r="AX1995" s="43"/>
      <c r="AY1995" s="43"/>
      <c r="AZ1995" s="43"/>
      <c r="BA1995" s="43"/>
      <c r="BB1995" s="43"/>
      <c r="BC1995" s="43"/>
      <c r="BD1995" s="43"/>
      <c r="BE1995" s="43"/>
      <c r="BF1995" s="43"/>
      <c r="BG1995" s="43"/>
      <c r="BH1995" s="43"/>
      <c r="BI1995" s="43"/>
      <c r="BJ1995" s="43"/>
      <c r="BK1995" s="43"/>
      <c r="BL1995" s="43"/>
      <c r="BM1995" s="43"/>
      <c r="BN1995" s="43"/>
      <c r="BO1995" s="43"/>
      <c r="BP1995" s="43"/>
      <c r="BQ1995" s="43"/>
    </row>
    <row r="1996" spans="1:69">
      <c r="A1996" s="113" t="s">
        <v>834</v>
      </c>
      <c r="B1996" s="38" t="s">
        <v>92</v>
      </c>
      <c r="C1996" s="38" t="s">
        <v>477</v>
      </c>
      <c r="D1996" s="39">
        <v>431</v>
      </c>
      <c r="E1996" s="40">
        <v>463</v>
      </c>
      <c r="F1996" s="40">
        <v>460</v>
      </c>
      <c r="G1996" s="41">
        <v>457</v>
      </c>
      <c r="H1996" s="40">
        <v>1293</v>
      </c>
      <c r="I1996" s="40">
        <v>1293</v>
      </c>
      <c r="J1996" s="40">
        <v>2586</v>
      </c>
      <c r="K1996" s="43"/>
      <c r="L1996" s="43"/>
      <c r="M1996" s="43"/>
      <c r="N1996" s="43"/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3"/>
      <c r="AU1996" s="43"/>
      <c r="AV1996" s="43"/>
      <c r="AW1996" s="43"/>
      <c r="AX1996" s="43"/>
      <c r="AY1996" s="43"/>
      <c r="AZ1996" s="43"/>
      <c r="BA1996" s="43"/>
      <c r="BB1996" s="43"/>
      <c r="BC1996" s="43"/>
      <c r="BD1996" s="43"/>
      <c r="BE1996" s="43"/>
      <c r="BF1996" s="43"/>
      <c r="BG1996" s="43"/>
      <c r="BH1996" s="43"/>
      <c r="BI1996" s="43"/>
      <c r="BJ1996" s="43"/>
      <c r="BK1996" s="43"/>
      <c r="BL1996" s="43"/>
      <c r="BM1996" s="43"/>
      <c r="BN1996" s="43"/>
      <c r="BO1996" s="43"/>
      <c r="BP1996" s="43"/>
      <c r="BQ1996" s="43"/>
    </row>
    <row r="1997" spans="1:69">
      <c r="A1997" s="113" t="s">
        <v>834</v>
      </c>
      <c r="B1997" s="38" t="s">
        <v>757</v>
      </c>
      <c r="C1997" s="38" t="s">
        <v>552</v>
      </c>
      <c r="D1997" s="39">
        <v>393</v>
      </c>
      <c r="E1997" s="40">
        <v>508</v>
      </c>
      <c r="F1997" s="40">
        <v>512</v>
      </c>
      <c r="G1997" s="101">
        <v>0</v>
      </c>
      <c r="H1997" s="40">
        <v>1572</v>
      </c>
      <c r="I1997" s="63">
        <v>0</v>
      </c>
      <c r="J1997" s="40">
        <v>1572</v>
      </c>
      <c r="K1997" s="43"/>
      <c r="L1997" s="43"/>
      <c r="M1997" s="43"/>
      <c r="N1997" s="43"/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3"/>
      <c r="AW1997" s="43"/>
      <c r="AX1997" s="43"/>
      <c r="AY1997" s="43"/>
      <c r="AZ1997" s="43"/>
      <c r="BA1997" s="43"/>
      <c r="BB1997" s="43"/>
      <c r="BC1997" s="43"/>
      <c r="BD1997" s="43"/>
      <c r="BE1997" s="43"/>
      <c r="BF1997" s="43"/>
      <c r="BG1997" s="43"/>
      <c r="BH1997" s="43"/>
      <c r="BI1997" s="43"/>
      <c r="BJ1997" s="43"/>
      <c r="BK1997" s="43"/>
      <c r="BL1997" s="43"/>
      <c r="BM1997" s="43"/>
      <c r="BN1997" s="43"/>
      <c r="BO1997" s="43"/>
      <c r="BP1997" s="43"/>
      <c r="BQ1997" s="43"/>
    </row>
    <row r="1998" spans="1:69">
      <c r="A1998" s="113" t="s">
        <v>834</v>
      </c>
      <c r="B1998" s="38" t="s">
        <v>789</v>
      </c>
      <c r="C1998" s="38" t="s">
        <v>552</v>
      </c>
      <c r="D1998" s="39">
        <v>367</v>
      </c>
      <c r="E1998" s="40">
        <v>544</v>
      </c>
      <c r="F1998" s="40">
        <v>539</v>
      </c>
      <c r="G1998" s="101">
        <v>0</v>
      </c>
      <c r="H1998" s="40">
        <v>1835</v>
      </c>
      <c r="I1998" s="63">
        <v>0</v>
      </c>
      <c r="J1998" s="40">
        <v>-1835</v>
      </c>
      <c r="K1998" s="43"/>
      <c r="L1998" s="43"/>
      <c r="M1998" s="43"/>
      <c r="N1998" s="43"/>
      <c r="O1998" s="43"/>
      <c r="P1998" s="43"/>
      <c r="Q1998" s="43"/>
      <c r="R1998" s="43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3"/>
      <c r="AU1998" s="43"/>
      <c r="AV1998" s="43"/>
      <c r="AW1998" s="43"/>
      <c r="AX1998" s="43"/>
      <c r="AY1998" s="43"/>
      <c r="AZ1998" s="43"/>
      <c r="BA1998" s="43"/>
      <c r="BB1998" s="43"/>
      <c r="BC1998" s="43"/>
      <c r="BD1998" s="43"/>
      <c r="BE1998" s="43"/>
      <c r="BF1998" s="43"/>
      <c r="BG1998" s="43"/>
      <c r="BH1998" s="43"/>
      <c r="BI1998" s="43"/>
      <c r="BJ1998" s="43"/>
      <c r="BK1998" s="43"/>
      <c r="BL1998" s="43"/>
      <c r="BM1998" s="43"/>
      <c r="BN1998" s="43"/>
      <c r="BO1998" s="43"/>
      <c r="BP1998" s="43"/>
      <c r="BQ1998" s="43"/>
    </row>
    <row r="1999" spans="1:69">
      <c r="A1999" s="113" t="s">
        <v>834</v>
      </c>
      <c r="B1999" s="38" t="s">
        <v>782</v>
      </c>
      <c r="C1999" s="38" t="s">
        <v>477</v>
      </c>
      <c r="D1999" s="39">
        <v>428</v>
      </c>
      <c r="E1999" s="40">
        <v>467</v>
      </c>
      <c r="F1999" s="40">
        <v>463</v>
      </c>
      <c r="G1999" s="101">
        <v>0</v>
      </c>
      <c r="H1999" s="40">
        <v>1712</v>
      </c>
      <c r="I1999" s="63">
        <v>0</v>
      </c>
      <c r="J1999" s="40">
        <v>1712</v>
      </c>
      <c r="K1999" s="43"/>
      <c r="L1999" s="43"/>
      <c r="M1999" s="43"/>
      <c r="N1999" s="43"/>
      <c r="O1999" s="43"/>
      <c r="P1999" s="43"/>
      <c r="Q1999" s="43"/>
      <c r="R1999" s="43"/>
      <c r="S1999" s="43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3"/>
      <c r="AU1999" s="43"/>
      <c r="AV1999" s="43"/>
      <c r="AW1999" s="43"/>
      <c r="AX1999" s="43"/>
      <c r="AY1999" s="43"/>
      <c r="AZ1999" s="43"/>
      <c r="BA1999" s="43"/>
      <c r="BB1999" s="43"/>
      <c r="BC1999" s="43"/>
      <c r="BD1999" s="43"/>
      <c r="BE1999" s="43"/>
      <c r="BF1999" s="43"/>
      <c r="BG1999" s="43"/>
      <c r="BH1999" s="43"/>
      <c r="BI1999" s="43"/>
      <c r="BJ1999" s="43"/>
      <c r="BK1999" s="43"/>
      <c r="BL1999" s="43"/>
      <c r="BM1999" s="43"/>
      <c r="BN1999" s="43"/>
      <c r="BO1999" s="43"/>
      <c r="BP1999" s="43"/>
      <c r="BQ1999" s="43"/>
    </row>
    <row r="2000" spans="1:69">
      <c r="A2000" s="113" t="s">
        <v>835</v>
      </c>
      <c r="B2000" s="38" t="s">
        <v>92</v>
      </c>
      <c r="C2000" s="38" t="s">
        <v>477</v>
      </c>
      <c r="D2000" s="39">
        <v>410</v>
      </c>
      <c r="E2000" s="40">
        <v>482</v>
      </c>
      <c r="F2000" s="40">
        <v>487</v>
      </c>
      <c r="G2000" s="101">
        <v>0</v>
      </c>
      <c r="H2000" s="40">
        <v>2050</v>
      </c>
      <c r="I2000" s="63">
        <v>0</v>
      </c>
      <c r="J2000" s="40">
        <v>-2050</v>
      </c>
      <c r="K2000" s="43"/>
      <c r="L2000" s="43"/>
      <c r="M2000" s="43"/>
      <c r="N2000" s="43"/>
      <c r="O2000" s="43"/>
      <c r="P2000" s="43"/>
      <c r="Q2000" s="43"/>
      <c r="R2000" s="43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  <c r="BI2000" s="43"/>
      <c r="BJ2000" s="43"/>
      <c r="BK2000" s="43"/>
      <c r="BL2000" s="43"/>
      <c r="BM2000" s="43"/>
      <c r="BN2000" s="43"/>
      <c r="BO2000" s="43"/>
      <c r="BP2000" s="43"/>
      <c r="BQ2000" s="43"/>
    </row>
    <row r="2001" spans="1:69">
      <c r="A2001" s="113" t="s">
        <v>835</v>
      </c>
      <c r="B2001" s="38" t="s">
        <v>362</v>
      </c>
      <c r="C2001" s="38" t="s">
        <v>552</v>
      </c>
      <c r="D2001" s="39">
        <v>249</v>
      </c>
      <c r="E2001" s="40">
        <v>803</v>
      </c>
      <c r="F2001" s="40">
        <v>809</v>
      </c>
      <c r="G2001" s="101">
        <v>0</v>
      </c>
      <c r="H2001" s="40">
        <v>1494</v>
      </c>
      <c r="I2001" s="63">
        <v>0</v>
      </c>
      <c r="J2001" s="40">
        <v>1494</v>
      </c>
      <c r="K2001" s="43"/>
      <c r="L2001" s="43"/>
      <c r="M2001" s="43"/>
      <c r="N2001" s="43"/>
      <c r="O2001" s="43"/>
      <c r="P2001" s="43"/>
      <c r="Q2001" s="43"/>
      <c r="R2001" s="43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  <c r="BI2001" s="43"/>
      <c r="BJ2001" s="43"/>
      <c r="BK2001" s="43"/>
      <c r="BL2001" s="43"/>
      <c r="BM2001" s="43"/>
      <c r="BN2001" s="43"/>
      <c r="BO2001" s="43"/>
      <c r="BP2001" s="43"/>
      <c r="BQ2001" s="43"/>
    </row>
    <row r="2002" spans="1:69">
      <c r="A2002" s="113" t="s">
        <v>835</v>
      </c>
      <c r="B2002" s="38" t="s">
        <v>620</v>
      </c>
      <c r="C2002" s="38" t="s">
        <v>552</v>
      </c>
      <c r="D2002" s="39">
        <v>329</v>
      </c>
      <c r="E2002" s="40">
        <v>607</v>
      </c>
      <c r="F2002" s="40">
        <v>612</v>
      </c>
      <c r="G2002" s="41">
        <v>617</v>
      </c>
      <c r="H2002" s="40">
        <v>1645</v>
      </c>
      <c r="I2002" s="40">
        <v>1645</v>
      </c>
      <c r="J2002" s="40">
        <v>4935</v>
      </c>
      <c r="K2002" s="43"/>
      <c r="L2002" s="43"/>
      <c r="M2002" s="43"/>
      <c r="N2002" s="43"/>
      <c r="O2002" s="43"/>
      <c r="P2002" s="43"/>
      <c r="Q2002" s="43"/>
      <c r="R2002" s="43"/>
      <c r="S2002" s="43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3"/>
      <c r="AU2002" s="43"/>
      <c r="AV2002" s="43"/>
      <c r="AW2002" s="43"/>
      <c r="AX2002" s="43"/>
      <c r="AY2002" s="43"/>
      <c r="AZ2002" s="43"/>
      <c r="BA2002" s="43"/>
      <c r="BB2002" s="43"/>
      <c r="BC2002" s="43"/>
      <c r="BD2002" s="43"/>
      <c r="BE2002" s="43"/>
      <c r="BF2002" s="43"/>
      <c r="BG2002" s="43"/>
      <c r="BH2002" s="43"/>
      <c r="BI2002" s="43"/>
      <c r="BJ2002" s="43"/>
      <c r="BK2002" s="43"/>
      <c r="BL2002" s="43"/>
      <c r="BM2002" s="43"/>
      <c r="BN2002" s="43"/>
      <c r="BO2002" s="43"/>
      <c r="BP2002" s="43"/>
      <c r="BQ2002" s="43"/>
    </row>
    <row r="2003" spans="1:69">
      <c r="A2003" s="113" t="s">
        <v>835</v>
      </c>
      <c r="B2003" s="38" t="s">
        <v>757</v>
      </c>
      <c r="C2003" s="38" t="s">
        <v>552</v>
      </c>
      <c r="D2003" s="39">
        <v>403</v>
      </c>
      <c r="E2003" s="40">
        <v>496</v>
      </c>
      <c r="F2003" s="40">
        <v>499</v>
      </c>
      <c r="G2003" s="41">
        <v>503</v>
      </c>
      <c r="H2003" s="40">
        <v>1218</v>
      </c>
      <c r="I2003" s="40">
        <v>1612</v>
      </c>
      <c r="J2003" s="40">
        <v>4845</v>
      </c>
      <c r="K2003" s="43"/>
      <c r="L2003" s="43"/>
      <c r="M2003" s="43"/>
      <c r="N2003" s="43"/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3"/>
      <c r="AU2003" s="43"/>
      <c r="AV2003" s="43"/>
      <c r="AW2003" s="43"/>
      <c r="AX2003" s="43"/>
      <c r="AY2003" s="43"/>
      <c r="AZ2003" s="43"/>
      <c r="BA2003" s="43"/>
      <c r="BB2003" s="43"/>
      <c r="BC2003" s="43"/>
      <c r="BD2003" s="43"/>
      <c r="BE2003" s="43"/>
      <c r="BF2003" s="43"/>
      <c r="BG2003" s="43"/>
      <c r="BH2003" s="43"/>
      <c r="BI2003" s="43"/>
      <c r="BJ2003" s="43"/>
      <c r="BK2003" s="43"/>
      <c r="BL2003" s="43"/>
      <c r="BM2003" s="43"/>
      <c r="BN2003" s="43"/>
      <c r="BO2003" s="43"/>
      <c r="BP2003" s="43"/>
      <c r="BQ2003" s="43"/>
    </row>
    <row r="2004" spans="1:69">
      <c r="A2004" s="113" t="s">
        <v>836</v>
      </c>
      <c r="B2004" s="38" t="s">
        <v>46</v>
      </c>
      <c r="C2004" s="38" t="s">
        <v>552</v>
      </c>
      <c r="D2004" s="39">
        <v>634</v>
      </c>
      <c r="E2004" s="40">
        <v>315</v>
      </c>
      <c r="F2004" s="40">
        <v>313</v>
      </c>
      <c r="G2004" s="101">
        <v>0</v>
      </c>
      <c r="H2004" s="40">
        <v>1268</v>
      </c>
      <c r="I2004" s="63">
        <v>0</v>
      </c>
      <c r="J2004" s="40">
        <v>1268</v>
      </c>
      <c r="K2004" s="43"/>
      <c r="L2004" s="43"/>
      <c r="M2004" s="43"/>
      <c r="N2004" s="43"/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3"/>
      <c r="AU2004" s="43"/>
      <c r="AV2004" s="43"/>
      <c r="AW2004" s="43"/>
      <c r="AX2004" s="43"/>
      <c r="AY2004" s="43"/>
      <c r="AZ2004" s="43"/>
      <c r="BA2004" s="43"/>
      <c r="BB2004" s="43"/>
      <c r="BC2004" s="43"/>
      <c r="BD2004" s="43"/>
      <c r="BE2004" s="43"/>
      <c r="BF2004" s="43"/>
      <c r="BG2004" s="43"/>
      <c r="BH2004" s="43"/>
      <c r="BI2004" s="43"/>
      <c r="BJ2004" s="43"/>
      <c r="BK2004" s="43"/>
      <c r="BL2004" s="43"/>
      <c r="BM2004" s="43"/>
      <c r="BN2004" s="43"/>
      <c r="BO2004" s="43"/>
      <c r="BP2004" s="43"/>
      <c r="BQ2004" s="43"/>
    </row>
    <row r="2005" spans="1:69">
      <c r="A2005" s="113" t="s">
        <v>836</v>
      </c>
      <c r="B2005" s="38" t="s">
        <v>362</v>
      </c>
      <c r="C2005" s="38" t="s">
        <v>552</v>
      </c>
      <c r="D2005" s="39">
        <v>251</v>
      </c>
      <c r="E2005" s="40">
        <v>796</v>
      </c>
      <c r="F2005" s="40">
        <v>802.5</v>
      </c>
      <c r="G2005" s="101">
        <v>0</v>
      </c>
      <c r="H2005" s="40">
        <v>1631</v>
      </c>
      <c r="I2005" s="63">
        <v>0</v>
      </c>
      <c r="J2005" s="40">
        <v>1631.5</v>
      </c>
      <c r="K2005" s="43"/>
      <c r="L2005" s="43"/>
      <c r="M2005" s="43"/>
      <c r="N2005" s="43"/>
      <c r="O2005" s="43"/>
      <c r="P2005" s="43"/>
      <c r="Q2005" s="43"/>
      <c r="R2005" s="43"/>
      <c r="S2005" s="43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3"/>
      <c r="AU2005" s="43"/>
      <c r="AV2005" s="43"/>
      <c r="AW2005" s="43"/>
      <c r="AX2005" s="43"/>
      <c r="AY2005" s="43"/>
      <c r="AZ2005" s="43"/>
      <c r="BA2005" s="43"/>
      <c r="BB2005" s="43"/>
      <c r="BC2005" s="43"/>
      <c r="BD2005" s="43"/>
      <c r="BE2005" s="43"/>
      <c r="BF2005" s="43"/>
      <c r="BG2005" s="43"/>
      <c r="BH2005" s="43"/>
      <c r="BI2005" s="43"/>
      <c r="BJ2005" s="43"/>
      <c r="BK2005" s="43"/>
      <c r="BL2005" s="43"/>
      <c r="BM2005" s="43"/>
      <c r="BN2005" s="43"/>
      <c r="BO2005" s="43"/>
      <c r="BP2005" s="43"/>
      <c r="BQ2005" s="43"/>
    </row>
    <row r="2006" spans="1:69">
      <c r="A2006" s="113" t="s">
        <v>836</v>
      </c>
      <c r="B2006" s="38" t="s">
        <v>742</v>
      </c>
      <c r="C2006" s="38" t="s">
        <v>477</v>
      </c>
      <c r="D2006" s="39">
        <v>291</v>
      </c>
      <c r="E2006" s="40">
        <v>685</v>
      </c>
      <c r="F2006" s="40">
        <v>680</v>
      </c>
      <c r="G2006" s="101">
        <v>0</v>
      </c>
      <c r="H2006" s="40">
        <v>1455</v>
      </c>
      <c r="I2006" s="63">
        <v>0</v>
      </c>
      <c r="J2006" s="40">
        <v>1455</v>
      </c>
      <c r="K2006" s="43"/>
      <c r="L2006" s="43"/>
      <c r="M2006" s="43"/>
      <c r="N2006" s="43"/>
      <c r="O2006" s="43"/>
      <c r="P2006" s="43"/>
      <c r="Q2006" s="43"/>
      <c r="R2006" s="43"/>
      <c r="S2006" s="43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3"/>
      <c r="AU2006" s="43"/>
      <c r="AV2006" s="43"/>
      <c r="AW2006" s="43"/>
      <c r="AX2006" s="43"/>
      <c r="AY2006" s="43"/>
      <c r="AZ2006" s="43"/>
      <c r="BA2006" s="43"/>
      <c r="BB2006" s="43"/>
      <c r="BC2006" s="43"/>
      <c r="BD2006" s="43"/>
      <c r="BE2006" s="43"/>
      <c r="BF2006" s="43"/>
      <c r="BG2006" s="43"/>
      <c r="BH2006" s="43"/>
      <c r="BI2006" s="43"/>
      <c r="BJ2006" s="43"/>
      <c r="BK2006" s="43"/>
      <c r="BL2006" s="43"/>
      <c r="BM2006" s="43"/>
      <c r="BN2006" s="43"/>
      <c r="BO2006" s="43"/>
      <c r="BP2006" s="43"/>
      <c r="BQ2006" s="43"/>
    </row>
    <row r="2007" spans="1:69">
      <c r="A2007" s="113" t="s">
        <v>836</v>
      </c>
      <c r="B2007" s="38" t="s">
        <v>837</v>
      </c>
      <c r="C2007" s="38" t="s">
        <v>552</v>
      </c>
      <c r="D2007" s="39">
        <v>150</v>
      </c>
      <c r="E2007" s="40">
        <v>1332</v>
      </c>
      <c r="F2007" s="40">
        <v>1335</v>
      </c>
      <c r="G2007" s="101">
        <v>0</v>
      </c>
      <c r="H2007" s="40">
        <v>450</v>
      </c>
      <c r="I2007" s="63">
        <v>0</v>
      </c>
      <c r="J2007" s="40">
        <v>450</v>
      </c>
      <c r="K2007" s="43"/>
      <c r="L2007" s="43"/>
      <c r="M2007" s="43"/>
      <c r="N2007" s="43"/>
      <c r="O2007" s="43"/>
      <c r="P2007" s="43"/>
      <c r="Q2007" s="43"/>
      <c r="R2007" s="43"/>
      <c r="S2007" s="43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3"/>
      <c r="AU2007" s="43"/>
      <c r="AV2007" s="43"/>
      <c r="AW2007" s="43"/>
      <c r="AX2007" s="43"/>
      <c r="AY2007" s="43"/>
      <c r="AZ2007" s="43"/>
      <c r="BA2007" s="43"/>
      <c r="BB2007" s="43"/>
      <c r="BC2007" s="43"/>
      <c r="BD2007" s="43"/>
      <c r="BE2007" s="43"/>
      <c r="BF2007" s="43"/>
      <c r="BG2007" s="43"/>
      <c r="BH2007" s="43"/>
      <c r="BI2007" s="43"/>
      <c r="BJ2007" s="43"/>
      <c r="BK2007" s="43"/>
      <c r="BL2007" s="43"/>
      <c r="BM2007" s="43"/>
      <c r="BN2007" s="43"/>
      <c r="BO2007" s="43"/>
      <c r="BP2007" s="43"/>
      <c r="BQ2007" s="43"/>
    </row>
    <row r="2008" spans="1:69">
      <c r="A2008" s="113" t="s">
        <v>838</v>
      </c>
      <c r="B2008" s="38" t="s">
        <v>839</v>
      </c>
      <c r="C2008" s="38" t="s">
        <v>477</v>
      </c>
      <c r="D2008" s="39">
        <v>606</v>
      </c>
      <c r="E2008" s="40">
        <v>330</v>
      </c>
      <c r="F2008" s="40">
        <v>332</v>
      </c>
      <c r="G2008" s="101">
        <v>0</v>
      </c>
      <c r="H2008" s="40">
        <v>1212</v>
      </c>
      <c r="I2008" s="63">
        <v>0</v>
      </c>
      <c r="J2008" s="40">
        <v>-1212</v>
      </c>
      <c r="K2008" s="43"/>
      <c r="L2008" s="43"/>
      <c r="M2008" s="43"/>
      <c r="N2008" s="43"/>
      <c r="O2008" s="43"/>
      <c r="P2008" s="43"/>
      <c r="Q2008" s="43"/>
      <c r="R2008" s="43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  <c r="BI2008" s="43"/>
      <c r="BJ2008" s="43"/>
      <c r="BK2008" s="43"/>
      <c r="BL2008" s="43"/>
      <c r="BM2008" s="43"/>
      <c r="BN2008" s="43"/>
      <c r="BO2008" s="43"/>
      <c r="BP2008" s="43"/>
      <c r="BQ2008" s="43"/>
    </row>
    <row r="2009" spans="1:69">
      <c r="A2009" s="113" t="s">
        <v>838</v>
      </c>
      <c r="B2009" s="38" t="s">
        <v>376</v>
      </c>
      <c r="C2009" s="38" t="s">
        <v>552</v>
      </c>
      <c r="D2009" s="39">
        <v>687</v>
      </c>
      <c r="E2009" s="40">
        <v>291</v>
      </c>
      <c r="F2009" s="40">
        <v>293</v>
      </c>
      <c r="G2009" s="41">
        <v>295</v>
      </c>
      <c r="H2009" s="40">
        <v>1374</v>
      </c>
      <c r="I2009" s="40">
        <v>1374</v>
      </c>
      <c r="J2009" s="40">
        <v>4142</v>
      </c>
      <c r="K2009" s="43"/>
      <c r="L2009" s="43"/>
      <c r="M2009" s="43"/>
      <c r="N2009" s="43"/>
      <c r="O2009" s="43"/>
      <c r="P2009" s="43"/>
      <c r="Q2009" s="43"/>
      <c r="R2009" s="43"/>
      <c r="S2009" s="43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3"/>
      <c r="AU2009" s="43"/>
      <c r="AV2009" s="43"/>
      <c r="AW2009" s="43"/>
      <c r="AX2009" s="43"/>
      <c r="AY2009" s="43"/>
      <c r="AZ2009" s="43"/>
      <c r="BA2009" s="43"/>
      <c r="BB2009" s="43"/>
      <c r="BC2009" s="43"/>
      <c r="BD2009" s="43"/>
      <c r="BE2009" s="43"/>
      <c r="BF2009" s="43"/>
      <c r="BG2009" s="43"/>
      <c r="BH2009" s="43"/>
      <c r="BI2009" s="43"/>
      <c r="BJ2009" s="43"/>
      <c r="BK2009" s="43"/>
      <c r="BL2009" s="43"/>
      <c r="BM2009" s="43"/>
      <c r="BN2009" s="43"/>
      <c r="BO2009" s="43"/>
      <c r="BP2009" s="43"/>
      <c r="BQ2009" s="43"/>
    </row>
    <row r="2010" spans="1:69">
      <c r="A2010" s="113" t="s">
        <v>838</v>
      </c>
      <c r="B2010" s="38" t="s">
        <v>775</v>
      </c>
      <c r="C2010" s="38" t="s">
        <v>552</v>
      </c>
      <c r="D2010" s="39">
        <v>257</v>
      </c>
      <c r="E2010" s="40">
        <v>776</v>
      </c>
      <c r="F2010" s="40">
        <v>771</v>
      </c>
      <c r="G2010" s="101">
        <v>0</v>
      </c>
      <c r="H2010" s="40">
        <v>-1285</v>
      </c>
      <c r="I2010" s="63">
        <v>0</v>
      </c>
      <c r="J2010" s="40">
        <v>-1285</v>
      </c>
      <c r="K2010" s="43"/>
      <c r="L2010" s="43"/>
      <c r="M2010" s="43"/>
      <c r="N2010" s="43"/>
      <c r="O2010" s="43"/>
      <c r="P2010" s="43"/>
      <c r="Q2010" s="43"/>
      <c r="R2010" s="43"/>
      <c r="S2010" s="43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3"/>
      <c r="AU2010" s="43"/>
      <c r="AV2010" s="43"/>
      <c r="AW2010" s="43"/>
      <c r="AX2010" s="43"/>
      <c r="AY2010" s="43"/>
      <c r="AZ2010" s="43"/>
      <c r="BA2010" s="43"/>
      <c r="BB2010" s="43"/>
      <c r="BC2010" s="43"/>
      <c r="BD2010" s="43"/>
      <c r="BE2010" s="43"/>
      <c r="BF2010" s="43"/>
      <c r="BG2010" s="43"/>
      <c r="BH2010" s="43"/>
      <c r="BI2010" s="43"/>
      <c r="BJ2010" s="43"/>
      <c r="BK2010" s="43"/>
      <c r="BL2010" s="43"/>
      <c r="BM2010" s="43"/>
      <c r="BN2010" s="43"/>
      <c r="BO2010" s="43"/>
      <c r="BP2010" s="43"/>
      <c r="BQ2010" s="43"/>
    </row>
    <row r="2011" spans="1:69">
      <c r="A2011" s="113" t="s">
        <v>838</v>
      </c>
      <c r="B2011" s="38" t="s">
        <v>607</v>
      </c>
      <c r="C2011" s="38" t="s">
        <v>552</v>
      </c>
      <c r="D2011" s="39">
        <v>219</v>
      </c>
      <c r="E2011" s="40">
        <v>913</v>
      </c>
      <c r="F2011" s="40">
        <v>904</v>
      </c>
      <c r="G2011" s="101">
        <v>0</v>
      </c>
      <c r="H2011" s="40">
        <v>-1971</v>
      </c>
      <c r="I2011" s="63">
        <v>0</v>
      </c>
      <c r="J2011" s="40">
        <v>-1971</v>
      </c>
      <c r="K2011" s="43"/>
      <c r="L2011" s="43"/>
      <c r="M2011" s="43"/>
      <c r="N2011" s="43"/>
      <c r="O2011" s="43"/>
      <c r="P2011" s="43"/>
      <c r="Q2011" s="43"/>
      <c r="R2011" s="43"/>
      <c r="S2011" s="43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3"/>
      <c r="AU2011" s="43"/>
      <c r="AV2011" s="43"/>
      <c r="AW2011" s="43"/>
      <c r="AX2011" s="43"/>
      <c r="AY2011" s="43"/>
      <c r="AZ2011" s="43"/>
      <c r="BA2011" s="43"/>
      <c r="BB2011" s="43"/>
      <c r="BC2011" s="43"/>
      <c r="BD2011" s="43"/>
      <c r="BE2011" s="43"/>
      <c r="BF2011" s="43"/>
      <c r="BG2011" s="43"/>
      <c r="BH2011" s="43"/>
      <c r="BI2011" s="43"/>
      <c r="BJ2011" s="43"/>
      <c r="BK2011" s="43"/>
      <c r="BL2011" s="43"/>
      <c r="BM2011" s="43"/>
      <c r="BN2011" s="43"/>
      <c r="BO2011" s="43"/>
      <c r="BP2011" s="43"/>
      <c r="BQ2011" s="43"/>
    </row>
    <row r="2012" spans="1:69">
      <c r="A2012" s="113" t="s">
        <v>840</v>
      </c>
      <c r="B2012" s="38" t="s">
        <v>654</v>
      </c>
      <c r="C2012" s="38" t="s">
        <v>552</v>
      </c>
      <c r="D2012" s="39">
        <v>391</v>
      </c>
      <c r="E2012" s="40">
        <v>511</v>
      </c>
      <c r="F2012" s="40">
        <v>515</v>
      </c>
      <c r="G2012" s="101">
        <v>0</v>
      </c>
      <c r="H2012" s="40">
        <v>1564</v>
      </c>
      <c r="I2012" s="63">
        <v>0</v>
      </c>
      <c r="J2012" s="40">
        <v>1564</v>
      </c>
      <c r="K2012" s="43"/>
      <c r="L2012" s="43"/>
      <c r="M2012" s="43"/>
      <c r="N2012" s="43"/>
      <c r="O2012" s="43"/>
      <c r="P2012" s="43"/>
      <c r="Q2012" s="43"/>
      <c r="R2012" s="43"/>
      <c r="S2012" s="43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3"/>
      <c r="AU2012" s="43"/>
      <c r="AV2012" s="43"/>
      <c r="AW2012" s="43"/>
      <c r="AX2012" s="43"/>
      <c r="AY2012" s="43"/>
      <c r="AZ2012" s="43"/>
      <c r="BA2012" s="43"/>
      <c r="BB2012" s="43"/>
      <c r="BC2012" s="43"/>
      <c r="BD2012" s="43"/>
      <c r="BE2012" s="43"/>
      <c r="BF2012" s="43"/>
      <c r="BG2012" s="43"/>
      <c r="BH2012" s="43"/>
      <c r="BI2012" s="43"/>
      <c r="BJ2012" s="43"/>
      <c r="BK2012" s="43"/>
      <c r="BL2012" s="43"/>
      <c r="BM2012" s="43"/>
      <c r="BN2012" s="43"/>
      <c r="BO2012" s="43"/>
      <c r="BP2012" s="43"/>
      <c r="BQ2012" s="43"/>
    </row>
    <row r="2013" spans="1:69">
      <c r="A2013" s="113" t="s">
        <v>840</v>
      </c>
      <c r="B2013" s="38" t="s">
        <v>334</v>
      </c>
      <c r="C2013" s="38" t="s">
        <v>552</v>
      </c>
      <c r="D2013" s="39">
        <v>487</v>
      </c>
      <c r="E2013" s="40">
        <v>410</v>
      </c>
      <c r="F2013" s="40">
        <v>413</v>
      </c>
      <c r="G2013" s="41">
        <v>416</v>
      </c>
      <c r="H2013" s="40">
        <v>1461</v>
      </c>
      <c r="I2013" s="40">
        <v>1461</v>
      </c>
      <c r="J2013" s="40">
        <v>4870</v>
      </c>
      <c r="K2013" s="43"/>
      <c r="L2013" s="43"/>
      <c r="M2013" s="43"/>
      <c r="N2013" s="43"/>
      <c r="O2013" s="43"/>
      <c r="P2013" s="43"/>
      <c r="Q2013" s="43"/>
      <c r="R2013" s="43"/>
      <c r="S2013" s="43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3"/>
      <c r="AU2013" s="43"/>
      <c r="AV2013" s="43"/>
      <c r="AW2013" s="43"/>
      <c r="AX2013" s="43"/>
      <c r="AY2013" s="43"/>
      <c r="AZ2013" s="43"/>
      <c r="BA2013" s="43"/>
      <c r="BB2013" s="43"/>
      <c r="BC2013" s="43"/>
      <c r="BD2013" s="43"/>
      <c r="BE2013" s="43"/>
      <c r="BF2013" s="43"/>
      <c r="BG2013" s="43"/>
      <c r="BH2013" s="43"/>
      <c r="BI2013" s="43"/>
      <c r="BJ2013" s="43"/>
      <c r="BK2013" s="43"/>
      <c r="BL2013" s="43"/>
      <c r="BM2013" s="43"/>
      <c r="BN2013" s="43"/>
      <c r="BO2013" s="43"/>
      <c r="BP2013" s="43"/>
      <c r="BQ2013" s="43"/>
    </row>
    <row r="2014" spans="1:69">
      <c r="A2014" s="113" t="s">
        <v>840</v>
      </c>
      <c r="B2014" s="38" t="s">
        <v>764</v>
      </c>
      <c r="C2014" s="38" t="s">
        <v>552</v>
      </c>
      <c r="D2014" s="39">
        <v>123</v>
      </c>
      <c r="E2014" s="40">
        <v>1615</v>
      </c>
      <c r="F2014" s="40">
        <v>1602</v>
      </c>
      <c r="G2014" s="101">
        <v>0</v>
      </c>
      <c r="H2014" s="40">
        <v>1599</v>
      </c>
      <c r="I2014" s="63">
        <v>0</v>
      </c>
      <c r="J2014" s="40">
        <v>-1599</v>
      </c>
      <c r="K2014" s="43"/>
      <c r="L2014" s="43"/>
      <c r="M2014" s="43"/>
      <c r="N2014" s="43"/>
      <c r="O2014" s="43"/>
      <c r="P2014" s="43"/>
      <c r="Q2014" s="43"/>
      <c r="R2014" s="43"/>
      <c r="S2014" s="43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3"/>
      <c r="AU2014" s="43"/>
      <c r="AV2014" s="43"/>
      <c r="AW2014" s="43"/>
      <c r="AX2014" s="43"/>
      <c r="AY2014" s="43"/>
      <c r="AZ2014" s="43"/>
      <c r="BA2014" s="43"/>
      <c r="BB2014" s="43"/>
      <c r="BC2014" s="43"/>
      <c r="BD2014" s="43"/>
      <c r="BE2014" s="43"/>
      <c r="BF2014" s="43"/>
      <c r="BG2014" s="43"/>
      <c r="BH2014" s="43"/>
      <c r="BI2014" s="43"/>
      <c r="BJ2014" s="43"/>
      <c r="BK2014" s="43"/>
      <c r="BL2014" s="43"/>
      <c r="BM2014" s="43"/>
      <c r="BN2014" s="43"/>
      <c r="BO2014" s="43"/>
      <c r="BP2014" s="43"/>
      <c r="BQ2014" s="43"/>
    </row>
    <row r="2015" spans="1:69">
      <c r="A2015" s="113" t="s">
        <v>840</v>
      </c>
      <c r="B2015" s="38" t="s">
        <v>620</v>
      </c>
      <c r="C2015" s="38" t="s">
        <v>552</v>
      </c>
      <c r="D2015" s="39">
        <v>365</v>
      </c>
      <c r="E2015" s="40">
        <v>547</v>
      </c>
      <c r="F2015" s="40">
        <v>552</v>
      </c>
      <c r="G2015" s="41">
        <v>556</v>
      </c>
      <c r="H2015" s="40">
        <v>1825</v>
      </c>
      <c r="I2015" s="40">
        <v>1460</v>
      </c>
      <c r="J2015" s="40">
        <v>4745</v>
      </c>
      <c r="K2015" s="43"/>
      <c r="L2015" s="43"/>
      <c r="M2015" s="43"/>
      <c r="N2015" s="43"/>
      <c r="O2015" s="43"/>
      <c r="P2015" s="43"/>
      <c r="Q2015" s="43"/>
      <c r="R2015" s="43"/>
      <c r="S2015" s="43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3"/>
      <c r="AU2015" s="43"/>
      <c r="AV2015" s="43"/>
      <c r="AW2015" s="43"/>
      <c r="AX2015" s="43"/>
      <c r="AY2015" s="43"/>
      <c r="AZ2015" s="43"/>
      <c r="BA2015" s="43"/>
      <c r="BB2015" s="43"/>
      <c r="BC2015" s="43"/>
      <c r="BD2015" s="43"/>
      <c r="BE2015" s="43"/>
      <c r="BF2015" s="43"/>
      <c r="BG2015" s="43"/>
      <c r="BH2015" s="43"/>
      <c r="BI2015" s="43"/>
      <c r="BJ2015" s="43"/>
      <c r="BK2015" s="43"/>
      <c r="BL2015" s="43"/>
      <c r="BM2015" s="43"/>
      <c r="BN2015" s="43"/>
      <c r="BO2015" s="43"/>
      <c r="BP2015" s="43"/>
      <c r="BQ2015" s="43"/>
    </row>
    <row r="2016" spans="1:69">
      <c r="A2016" s="113" t="s">
        <v>841</v>
      </c>
      <c r="B2016" s="38" t="s">
        <v>750</v>
      </c>
      <c r="C2016" s="38" t="s">
        <v>477</v>
      </c>
      <c r="D2016" s="39">
        <v>346</v>
      </c>
      <c r="E2016" s="40">
        <v>578</v>
      </c>
      <c r="F2016" s="40">
        <v>574</v>
      </c>
      <c r="G2016" s="101">
        <v>0</v>
      </c>
      <c r="H2016" s="40">
        <v>1384</v>
      </c>
      <c r="I2016" s="63">
        <v>0</v>
      </c>
      <c r="J2016" s="40">
        <v>1384</v>
      </c>
      <c r="K2016" s="43"/>
      <c r="L2016" s="43"/>
      <c r="M2016" s="43"/>
      <c r="N2016" s="43"/>
      <c r="O2016" s="43"/>
      <c r="P2016" s="43"/>
      <c r="Q2016" s="43"/>
      <c r="R2016" s="43"/>
      <c r="S2016" s="43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3"/>
      <c r="AU2016" s="43"/>
      <c r="AV2016" s="43"/>
      <c r="AW2016" s="43"/>
      <c r="AX2016" s="43"/>
      <c r="AY2016" s="43"/>
      <c r="AZ2016" s="43"/>
      <c r="BA2016" s="43"/>
      <c r="BB2016" s="43"/>
      <c r="BC2016" s="43"/>
      <c r="BD2016" s="43"/>
      <c r="BE2016" s="43"/>
      <c r="BF2016" s="43"/>
      <c r="BG2016" s="43"/>
      <c r="BH2016" s="43"/>
      <c r="BI2016" s="43"/>
      <c r="BJ2016" s="43"/>
      <c r="BK2016" s="43"/>
      <c r="BL2016" s="43"/>
      <c r="BM2016" s="43"/>
      <c r="BN2016" s="43"/>
      <c r="BO2016" s="43"/>
      <c r="BP2016" s="43"/>
      <c r="BQ2016" s="43"/>
    </row>
    <row r="2017" spans="1:69">
      <c r="A2017" s="113" t="s">
        <v>841</v>
      </c>
      <c r="B2017" s="38" t="s">
        <v>842</v>
      </c>
      <c r="C2017" s="38" t="s">
        <v>552</v>
      </c>
      <c r="D2017" s="39">
        <v>342</v>
      </c>
      <c r="E2017" s="40">
        <v>584</v>
      </c>
      <c r="F2017" s="40">
        <v>588</v>
      </c>
      <c r="G2017" s="41">
        <v>592</v>
      </c>
      <c r="H2017" s="40">
        <v>1368</v>
      </c>
      <c r="I2017" s="40">
        <v>1368</v>
      </c>
      <c r="J2017" s="40">
        <v>4104</v>
      </c>
      <c r="K2017" s="43"/>
      <c r="L2017" s="43"/>
      <c r="M2017" s="43"/>
      <c r="N2017" s="43"/>
      <c r="O2017" s="43"/>
      <c r="P2017" s="43"/>
      <c r="Q2017" s="43"/>
      <c r="R2017" s="43"/>
      <c r="S2017" s="43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3"/>
      <c r="AU2017" s="43"/>
      <c r="AV2017" s="43"/>
      <c r="AW2017" s="43"/>
      <c r="AX2017" s="43"/>
      <c r="AY2017" s="43"/>
      <c r="AZ2017" s="43"/>
      <c r="BA2017" s="43"/>
      <c r="BB2017" s="43"/>
      <c r="BC2017" s="43"/>
      <c r="BD2017" s="43"/>
      <c r="BE2017" s="43"/>
      <c r="BF2017" s="43"/>
      <c r="BG2017" s="43"/>
      <c r="BH2017" s="43"/>
      <c r="BI2017" s="43"/>
      <c r="BJ2017" s="43"/>
      <c r="BK2017" s="43"/>
      <c r="BL2017" s="43"/>
      <c r="BM2017" s="43"/>
      <c r="BN2017" s="43"/>
      <c r="BO2017" s="43"/>
      <c r="BP2017" s="43"/>
      <c r="BQ2017" s="43"/>
    </row>
    <row r="2018" spans="1:69">
      <c r="A2018" s="113" t="s">
        <v>841</v>
      </c>
      <c r="B2018" s="38" t="s">
        <v>795</v>
      </c>
      <c r="C2018" s="38" t="s">
        <v>552</v>
      </c>
      <c r="D2018" s="39">
        <v>1941</v>
      </c>
      <c r="E2018" s="40">
        <v>103</v>
      </c>
      <c r="F2018" s="40">
        <v>104</v>
      </c>
      <c r="G2018" s="41">
        <v>105</v>
      </c>
      <c r="H2018" s="40">
        <v>1941</v>
      </c>
      <c r="I2018" s="40">
        <v>1941</v>
      </c>
      <c r="J2018" s="40">
        <v>5823</v>
      </c>
      <c r="K2018" s="43"/>
      <c r="L2018" s="43"/>
      <c r="M2018" s="43"/>
      <c r="N2018" s="43"/>
      <c r="O2018" s="43"/>
      <c r="P2018" s="43"/>
      <c r="Q2018" s="43"/>
      <c r="R2018" s="43"/>
      <c r="S2018" s="43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3"/>
      <c r="AU2018" s="43"/>
      <c r="AV2018" s="43"/>
      <c r="AW2018" s="43"/>
      <c r="AX2018" s="43"/>
      <c r="AY2018" s="43"/>
      <c r="AZ2018" s="43"/>
      <c r="BA2018" s="43"/>
      <c r="BB2018" s="43"/>
      <c r="BC2018" s="43"/>
      <c r="BD2018" s="43"/>
      <c r="BE2018" s="43"/>
      <c r="BF2018" s="43"/>
      <c r="BG2018" s="43"/>
      <c r="BH2018" s="43"/>
      <c r="BI2018" s="43"/>
      <c r="BJ2018" s="43"/>
      <c r="BK2018" s="43"/>
      <c r="BL2018" s="43"/>
      <c r="BM2018" s="43"/>
      <c r="BN2018" s="43"/>
      <c r="BO2018" s="43"/>
      <c r="BP2018" s="43"/>
      <c r="BQ2018" s="43"/>
    </row>
    <row r="2019" ht="13.5" customHeight="1" spans="1:69">
      <c r="A2019" s="113" t="s">
        <v>841</v>
      </c>
      <c r="B2019" s="38" t="s">
        <v>833</v>
      </c>
      <c r="C2019" s="38" t="s">
        <v>552</v>
      </c>
      <c r="D2019" s="39">
        <v>675</v>
      </c>
      <c r="E2019" s="40">
        <v>296</v>
      </c>
      <c r="F2019" s="40">
        <v>298</v>
      </c>
      <c r="G2019" s="101">
        <v>0</v>
      </c>
      <c r="H2019" s="40">
        <v>1350</v>
      </c>
      <c r="I2019" s="63">
        <v>0</v>
      </c>
      <c r="J2019" s="40">
        <v>1350</v>
      </c>
      <c r="K2019" s="43"/>
      <c r="L2019" s="43"/>
      <c r="M2019" s="43"/>
      <c r="N2019" s="43"/>
      <c r="O2019" s="43"/>
      <c r="P2019" s="43"/>
      <c r="Q2019" s="43"/>
      <c r="R2019" s="43"/>
      <c r="S2019" s="43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3"/>
      <c r="AU2019" s="43"/>
      <c r="AV2019" s="43"/>
      <c r="AW2019" s="43"/>
      <c r="AX2019" s="43"/>
      <c r="AY2019" s="43"/>
      <c r="AZ2019" s="43"/>
      <c r="BA2019" s="43"/>
      <c r="BB2019" s="43"/>
      <c r="BC2019" s="43"/>
      <c r="BD2019" s="43"/>
      <c r="BE2019" s="43"/>
      <c r="BF2019" s="43"/>
      <c r="BG2019" s="43"/>
      <c r="BH2019" s="43"/>
      <c r="BI2019" s="43"/>
      <c r="BJ2019" s="43"/>
      <c r="BK2019" s="43"/>
      <c r="BL2019" s="43"/>
      <c r="BM2019" s="43"/>
      <c r="BN2019" s="43"/>
      <c r="BO2019" s="43"/>
      <c r="BP2019" s="43"/>
      <c r="BQ2019" s="43"/>
    </row>
    <row r="2020" spans="1:69">
      <c r="A2020" s="113" t="s">
        <v>843</v>
      </c>
      <c r="B2020" s="38" t="s">
        <v>754</v>
      </c>
      <c r="C2020" s="38" t="s">
        <v>552</v>
      </c>
      <c r="D2020" s="39">
        <v>126</v>
      </c>
      <c r="E2020" s="40">
        <v>1580</v>
      </c>
      <c r="F2020" s="40">
        <v>1580</v>
      </c>
      <c r="G2020" s="101">
        <v>0</v>
      </c>
      <c r="H2020" s="63">
        <v>0</v>
      </c>
      <c r="I2020" s="63">
        <v>0</v>
      </c>
      <c r="J2020" s="63">
        <v>0</v>
      </c>
      <c r="K2020" s="43"/>
      <c r="L2020" s="43"/>
      <c r="M2020" s="43"/>
      <c r="N2020" s="43"/>
      <c r="O2020" s="43"/>
      <c r="P2020" s="43"/>
      <c r="Q2020" s="43"/>
      <c r="R2020" s="43"/>
      <c r="S2020" s="43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3"/>
      <c r="AU2020" s="43"/>
      <c r="AV2020" s="43"/>
      <c r="AW2020" s="43"/>
      <c r="AX2020" s="43"/>
      <c r="AY2020" s="43"/>
      <c r="AZ2020" s="43"/>
      <c r="BA2020" s="43"/>
      <c r="BB2020" s="43"/>
      <c r="BC2020" s="43"/>
      <c r="BD2020" s="43"/>
      <c r="BE2020" s="43"/>
      <c r="BF2020" s="43"/>
      <c r="BG2020" s="43"/>
      <c r="BH2020" s="43"/>
      <c r="BI2020" s="43"/>
      <c r="BJ2020" s="43"/>
      <c r="BK2020" s="43"/>
      <c r="BL2020" s="43"/>
      <c r="BM2020" s="43"/>
      <c r="BN2020" s="43"/>
      <c r="BO2020" s="43"/>
      <c r="BP2020" s="43"/>
      <c r="BQ2020" s="43"/>
    </row>
    <row r="2021" spans="1:69">
      <c r="A2021" s="113" t="s">
        <v>843</v>
      </c>
      <c r="B2021" s="38" t="s">
        <v>798</v>
      </c>
      <c r="C2021" s="38" t="s">
        <v>477</v>
      </c>
      <c r="D2021" s="39">
        <v>339</v>
      </c>
      <c r="E2021" s="40">
        <v>589</v>
      </c>
      <c r="F2021" s="40">
        <v>585</v>
      </c>
      <c r="G2021" s="41">
        <v>581</v>
      </c>
      <c r="H2021" s="40">
        <v>1356</v>
      </c>
      <c r="I2021" s="40">
        <v>1356</v>
      </c>
      <c r="J2021" s="40">
        <v>2712</v>
      </c>
      <c r="K2021" s="43"/>
      <c r="L2021" s="43"/>
      <c r="M2021" s="43"/>
      <c r="N2021" s="43"/>
      <c r="O2021" s="43"/>
      <c r="P2021" s="43"/>
      <c r="Q2021" s="43"/>
      <c r="R2021" s="43"/>
      <c r="S2021" s="43"/>
      <c r="T2021" s="43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3"/>
      <c r="AE2021" s="43"/>
      <c r="AF2021" s="43"/>
      <c r="AG2021" s="43"/>
      <c r="AH2021" s="43"/>
      <c r="AI2021" s="43"/>
      <c r="AJ2021" s="43"/>
      <c r="AK2021" s="43"/>
      <c r="AL2021" s="43"/>
      <c r="AM2021" s="43"/>
      <c r="AN2021" s="43"/>
      <c r="AO2021" s="43"/>
      <c r="AP2021" s="43"/>
      <c r="AQ2021" s="43"/>
      <c r="AR2021" s="43"/>
      <c r="AS2021" s="43"/>
      <c r="AT2021" s="43"/>
      <c r="AU2021" s="43"/>
      <c r="AV2021" s="43"/>
      <c r="AW2021" s="43"/>
      <c r="AX2021" s="43"/>
      <c r="AY2021" s="43"/>
      <c r="AZ2021" s="43"/>
      <c r="BA2021" s="43"/>
      <c r="BB2021" s="43"/>
      <c r="BC2021" s="43"/>
      <c r="BD2021" s="43"/>
      <c r="BE2021" s="43"/>
      <c r="BF2021" s="43"/>
      <c r="BG2021" s="43"/>
      <c r="BH2021" s="43"/>
      <c r="BI2021" s="43"/>
      <c r="BJ2021" s="43"/>
      <c r="BK2021" s="43"/>
      <c r="BL2021" s="43"/>
      <c r="BM2021" s="43"/>
      <c r="BN2021" s="43"/>
      <c r="BO2021" s="43"/>
      <c r="BP2021" s="43"/>
      <c r="BQ2021" s="43"/>
    </row>
    <row r="2022" spans="1:69">
      <c r="A2022" s="113" t="s">
        <v>843</v>
      </c>
      <c r="B2022" s="38" t="s">
        <v>738</v>
      </c>
      <c r="C2022" s="38" t="s">
        <v>552</v>
      </c>
      <c r="D2022" s="39">
        <v>554</v>
      </c>
      <c r="E2022" s="40">
        <v>361</v>
      </c>
      <c r="F2022" s="40">
        <v>364</v>
      </c>
      <c r="G2022" s="101">
        <v>0</v>
      </c>
      <c r="H2022" s="40">
        <v>1662</v>
      </c>
      <c r="I2022" s="63">
        <v>0</v>
      </c>
      <c r="J2022" s="40">
        <v>1662</v>
      </c>
      <c r="K2022" s="43"/>
      <c r="L2022" s="43"/>
      <c r="M2022" s="43"/>
      <c r="N2022" s="43"/>
      <c r="O2022" s="43"/>
      <c r="P2022" s="43"/>
      <c r="Q2022" s="43"/>
      <c r="R2022" s="43"/>
      <c r="S2022" s="43"/>
      <c r="T2022" s="43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3"/>
      <c r="AE2022" s="43"/>
      <c r="AF2022" s="43"/>
      <c r="AG2022" s="43"/>
      <c r="AH2022" s="43"/>
      <c r="AI2022" s="43"/>
      <c r="AJ2022" s="43"/>
      <c r="AK2022" s="43"/>
      <c r="AL2022" s="43"/>
      <c r="AM2022" s="43"/>
      <c r="AN2022" s="43"/>
      <c r="AO2022" s="43"/>
      <c r="AP2022" s="43"/>
      <c r="AQ2022" s="43"/>
      <c r="AR2022" s="43"/>
      <c r="AS2022" s="43"/>
      <c r="AT2022" s="43"/>
      <c r="AU2022" s="43"/>
      <c r="AV2022" s="43"/>
      <c r="AW2022" s="43"/>
      <c r="AX2022" s="43"/>
      <c r="AY2022" s="43"/>
      <c r="AZ2022" s="43"/>
      <c r="BA2022" s="43"/>
      <c r="BB2022" s="43"/>
      <c r="BC2022" s="43"/>
      <c r="BD2022" s="43"/>
      <c r="BE2022" s="43"/>
      <c r="BF2022" s="43"/>
      <c r="BG2022" s="43"/>
      <c r="BH2022" s="43"/>
      <c r="BI2022" s="43"/>
      <c r="BJ2022" s="43"/>
      <c r="BK2022" s="43"/>
      <c r="BL2022" s="43"/>
      <c r="BM2022" s="43"/>
      <c r="BN2022" s="43"/>
      <c r="BO2022" s="43"/>
      <c r="BP2022" s="43"/>
      <c r="BQ2022" s="43"/>
    </row>
    <row r="2023" spans="1:69">
      <c r="A2023" s="113" t="s">
        <v>843</v>
      </c>
      <c r="B2023" s="38" t="s">
        <v>749</v>
      </c>
      <c r="C2023" s="38" t="s">
        <v>552</v>
      </c>
      <c r="D2023" s="39">
        <v>402</v>
      </c>
      <c r="E2023" s="40">
        <v>497</v>
      </c>
      <c r="F2023" s="40">
        <v>493</v>
      </c>
      <c r="G2023" s="101">
        <v>0</v>
      </c>
      <c r="H2023" s="40">
        <v>1206</v>
      </c>
      <c r="I2023" s="63">
        <v>0</v>
      </c>
      <c r="J2023" s="40">
        <v>-1206</v>
      </c>
      <c r="K2023" s="43"/>
      <c r="L2023" s="43"/>
      <c r="M2023" s="43"/>
      <c r="N2023" s="43"/>
      <c r="O2023" s="43"/>
      <c r="P2023" s="43"/>
      <c r="Q2023" s="43"/>
      <c r="R2023" s="43"/>
      <c r="S2023" s="43"/>
      <c r="T2023" s="43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3"/>
      <c r="AE2023" s="43"/>
      <c r="AF2023" s="43"/>
      <c r="AG2023" s="43"/>
      <c r="AH2023" s="43"/>
      <c r="AI2023" s="43"/>
      <c r="AJ2023" s="43"/>
      <c r="AK2023" s="43"/>
      <c r="AL2023" s="43"/>
      <c r="AM2023" s="43"/>
      <c r="AN2023" s="43"/>
      <c r="AO2023" s="43"/>
      <c r="AP2023" s="43"/>
      <c r="AQ2023" s="43"/>
      <c r="AR2023" s="43"/>
      <c r="AS2023" s="43"/>
      <c r="AT2023" s="43"/>
      <c r="AU2023" s="43"/>
      <c r="AV2023" s="43"/>
      <c r="AW2023" s="43"/>
      <c r="AX2023" s="43"/>
      <c r="AY2023" s="43"/>
      <c r="AZ2023" s="43"/>
      <c r="BA2023" s="43"/>
      <c r="BB2023" s="43"/>
      <c r="BC2023" s="43"/>
      <c r="BD2023" s="43"/>
      <c r="BE2023" s="43"/>
      <c r="BF2023" s="43"/>
      <c r="BG2023" s="43"/>
      <c r="BH2023" s="43"/>
      <c r="BI2023" s="43"/>
      <c r="BJ2023" s="43"/>
      <c r="BK2023" s="43"/>
      <c r="BL2023" s="43"/>
      <c r="BM2023" s="43"/>
      <c r="BN2023" s="43"/>
      <c r="BO2023" s="43"/>
      <c r="BP2023" s="43"/>
      <c r="BQ2023" s="43"/>
    </row>
    <row r="2024" spans="1:69">
      <c r="A2024" s="113" t="s">
        <v>844</v>
      </c>
      <c r="B2024" s="38" t="s">
        <v>754</v>
      </c>
      <c r="C2024" s="38" t="s">
        <v>552</v>
      </c>
      <c r="D2024" s="39">
        <v>129</v>
      </c>
      <c r="E2024" s="40">
        <v>1540</v>
      </c>
      <c r="F2024" s="40">
        <v>1530</v>
      </c>
      <c r="G2024" s="101">
        <v>0</v>
      </c>
      <c r="H2024" s="40">
        <v>1290</v>
      </c>
      <c r="I2024" s="63">
        <v>0</v>
      </c>
      <c r="J2024" s="40">
        <v>-1290</v>
      </c>
      <c r="K2024" s="43"/>
      <c r="L2024" s="43"/>
      <c r="M2024" s="43"/>
      <c r="N2024" s="43"/>
      <c r="O2024" s="43"/>
      <c r="P2024" s="43"/>
      <c r="Q2024" s="43"/>
      <c r="R2024" s="43"/>
      <c r="S2024" s="43"/>
      <c r="T2024" s="43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3"/>
      <c r="AE2024" s="43"/>
      <c r="AF2024" s="43"/>
      <c r="AG2024" s="43"/>
      <c r="AH2024" s="43"/>
      <c r="AI2024" s="43"/>
      <c r="AJ2024" s="43"/>
      <c r="AK2024" s="43"/>
      <c r="AL2024" s="43"/>
      <c r="AM2024" s="43"/>
      <c r="AN2024" s="43"/>
      <c r="AO2024" s="43"/>
      <c r="AP2024" s="43"/>
      <c r="AQ2024" s="43"/>
      <c r="AR2024" s="43"/>
      <c r="AS2024" s="43"/>
      <c r="AT2024" s="43"/>
      <c r="AU2024" s="43"/>
      <c r="AV2024" s="43"/>
      <c r="AW2024" s="43"/>
      <c r="AX2024" s="43"/>
      <c r="AY2024" s="43"/>
      <c r="AZ2024" s="43"/>
      <c r="BA2024" s="43"/>
      <c r="BB2024" s="43"/>
      <c r="BC2024" s="43"/>
      <c r="BD2024" s="43"/>
      <c r="BE2024" s="43"/>
      <c r="BF2024" s="43"/>
      <c r="BG2024" s="43"/>
      <c r="BH2024" s="43"/>
      <c r="BI2024" s="43"/>
      <c r="BJ2024" s="43"/>
      <c r="BK2024" s="43"/>
      <c r="BL2024" s="43"/>
      <c r="BM2024" s="43"/>
      <c r="BN2024" s="43"/>
      <c r="BO2024" s="43"/>
      <c r="BP2024" s="43"/>
      <c r="BQ2024" s="43"/>
    </row>
    <row r="2025" spans="1:69">
      <c r="A2025" s="113" t="s">
        <v>844</v>
      </c>
      <c r="B2025" s="38" t="s">
        <v>757</v>
      </c>
      <c r="C2025" s="38" t="s">
        <v>552</v>
      </c>
      <c r="D2025" s="39">
        <v>439</v>
      </c>
      <c r="E2025" s="40">
        <v>455</v>
      </c>
      <c r="F2025" s="40">
        <v>458</v>
      </c>
      <c r="G2025" s="101">
        <v>0</v>
      </c>
      <c r="H2025" s="40">
        <v>1317</v>
      </c>
      <c r="I2025" s="63">
        <v>0</v>
      </c>
      <c r="J2025" s="40">
        <v>1317</v>
      </c>
      <c r="K2025" s="43"/>
      <c r="L2025" s="43"/>
      <c r="M2025" s="43"/>
      <c r="N2025" s="43"/>
      <c r="O2025" s="43"/>
      <c r="P2025" s="43"/>
      <c r="Q2025" s="43"/>
      <c r="R2025" s="43"/>
      <c r="S2025" s="43"/>
      <c r="T2025" s="43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3"/>
      <c r="AE2025" s="43"/>
      <c r="AF2025" s="43"/>
      <c r="AG2025" s="43"/>
      <c r="AH2025" s="43"/>
      <c r="AI2025" s="43"/>
      <c r="AJ2025" s="43"/>
      <c r="AK2025" s="43"/>
      <c r="AL2025" s="43"/>
      <c r="AM2025" s="43"/>
      <c r="AN2025" s="43"/>
      <c r="AO2025" s="43"/>
      <c r="AP2025" s="43"/>
      <c r="AQ2025" s="43"/>
      <c r="AR2025" s="43"/>
      <c r="AS2025" s="43"/>
      <c r="AT2025" s="43"/>
      <c r="AU2025" s="43"/>
      <c r="AV2025" s="43"/>
      <c r="AW2025" s="43"/>
      <c r="AX2025" s="43"/>
      <c r="AY2025" s="43"/>
      <c r="AZ2025" s="43"/>
      <c r="BA2025" s="43"/>
      <c r="BB2025" s="43"/>
      <c r="BC2025" s="43"/>
      <c r="BD2025" s="43"/>
      <c r="BE2025" s="43"/>
      <c r="BF2025" s="43"/>
      <c r="BG2025" s="43"/>
      <c r="BH2025" s="43"/>
      <c r="BI2025" s="43"/>
      <c r="BJ2025" s="43"/>
      <c r="BK2025" s="43"/>
      <c r="BL2025" s="43"/>
      <c r="BM2025" s="43"/>
      <c r="BN2025" s="43"/>
      <c r="BO2025" s="43"/>
      <c r="BP2025" s="43"/>
      <c r="BQ2025" s="43"/>
    </row>
    <row r="2026" spans="1:69">
      <c r="A2026" s="113" t="s">
        <v>844</v>
      </c>
      <c r="B2026" s="38" t="s">
        <v>740</v>
      </c>
      <c r="C2026" s="38" t="s">
        <v>552</v>
      </c>
      <c r="D2026" s="39">
        <v>422</v>
      </c>
      <c r="E2026" s="40">
        <v>473</v>
      </c>
      <c r="F2026" s="40">
        <v>476</v>
      </c>
      <c r="G2026" s="41">
        <v>479</v>
      </c>
      <c r="H2026" s="40">
        <v>1266</v>
      </c>
      <c r="I2026" s="40">
        <v>1266</v>
      </c>
      <c r="J2026" s="40">
        <v>2532</v>
      </c>
      <c r="K2026" s="43"/>
      <c r="L2026" s="43"/>
      <c r="M2026" s="43"/>
      <c r="N2026" s="43"/>
      <c r="O2026" s="43"/>
      <c r="P2026" s="43"/>
      <c r="Q2026" s="43"/>
      <c r="R2026" s="43"/>
      <c r="S2026" s="43"/>
      <c r="T2026" s="43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3"/>
      <c r="AE2026" s="43"/>
      <c r="AF2026" s="43"/>
      <c r="AG2026" s="43"/>
      <c r="AH2026" s="43"/>
      <c r="AI2026" s="43"/>
      <c r="AJ2026" s="43"/>
      <c r="AK2026" s="43"/>
      <c r="AL2026" s="43"/>
      <c r="AM2026" s="43"/>
      <c r="AN2026" s="43"/>
      <c r="AO2026" s="43"/>
      <c r="AP2026" s="43"/>
      <c r="AQ2026" s="43"/>
      <c r="AR2026" s="43"/>
      <c r="AS2026" s="43"/>
      <c r="AT2026" s="43"/>
      <c r="AU2026" s="43"/>
      <c r="AV2026" s="43"/>
      <c r="AW2026" s="43"/>
      <c r="AX2026" s="43"/>
      <c r="AY2026" s="43"/>
      <c r="AZ2026" s="43"/>
      <c r="BA2026" s="43"/>
      <c r="BB2026" s="43"/>
      <c r="BC2026" s="43"/>
      <c r="BD2026" s="43"/>
      <c r="BE2026" s="43"/>
      <c r="BF2026" s="43"/>
      <c r="BG2026" s="43"/>
      <c r="BH2026" s="43"/>
      <c r="BI2026" s="43"/>
      <c r="BJ2026" s="43"/>
      <c r="BK2026" s="43"/>
      <c r="BL2026" s="43"/>
      <c r="BM2026" s="43"/>
      <c r="BN2026" s="43"/>
      <c r="BO2026" s="43"/>
      <c r="BP2026" s="43"/>
      <c r="BQ2026" s="43"/>
    </row>
    <row r="2027" spans="1:69">
      <c r="A2027" s="113" t="s">
        <v>580</v>
      </c>
      <c r="B2027" s="38" t="s">
        <v>620</v>
      </c>
      <c r="C2027" s="38" t="s">
        <v>477</v>
      </c>
      <c r="D2027" s="39">
        <v>379</v>
      </c>
      <c r="E2027" s="40">
        <v>527</v>
      </c>
      <c r="F2027" s="40">
        <v>530</v>
      </c>
      <c r="G2027" s="101">
        <v>0</v>
      </c>
      <c r="H2027" s="40">
        <v>1137</v>
      </c>
      <c r="I2027" s="63">
        <v>0</v>
      </c>
      <c r="J2027" s="40">
        <v>1137</v>
      </c>
      <c r="K2027" s="43"/>
      <c r="L2027" s="43"/>
      <c r="M2027" s="43"/>
      <c r="N2027" s="43"/>
      <c r="O2027" s="43"/>
      <c r="P2027" s="43"/>
      <c r="Q2027" s="43"/>
      <c r="R2027" s="43"/>
      <c r="S2027" s="43"/>
      <c r="T2027" s="43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3"/>
      <c r="AE2027" s="43"/>
      <c r="AF2027" s="43"/>
      <c r="AG2027" s="43"/>
      <c r="AH2027" s="43"/>
      <c r="AI2027" s="43"/>
      <c r="AJ2027" s="43"/>
      <c r="AK2027" s="43"/>
      <c r="AL2027" s="43"/>
      <c r="AM2027" s="43"/>
      <c r="AN2027" s="43"/>
      <c r="AO2027" s="43"/>
      <c r="AP2027" s="43"/>
      <c r="AQ2027" s="43"/>
      <c r="AR2027" s="43"/>
      <c r="AS2027" s="43"/>
      <c r="AT2027" s="43"/>
      <c r="AU2027" s="43"/>
      <c r="AV2027" s="43"/>
      <c r="AW2027" s="43"/>
      <c r="AX2027" s="43"/>
      <c r="AY2027" s="43"/>
      <c r="AZ2027" s="43"/>
      <c r="BA2027" s="43"/>
      <c r="BB2027" s="43"/>
      <c r="BC2027" s="43"/>
      <c r="BD2027" s="43"/>
      <c r="BE2027" s="43"/>
      <c r="BF2027" s="43"/>
      <c r="BG2027" s="43"/>
      <c r="BH2027" s="43"/>
      <c r="BI2027" s="43"/>
      <c r="BJ2027" s="43"/>
      <c r="BK2027" s="43"/>
      <c r="BL2027" s="43"/>
      <c r="BM2027" s="43"/>
      <c r="BN2027" s="43"/>
      <c r="BO2027" s="43"/>
      <c r="BP2027" s="43"/>
      <c r="BQ2027" s="43"/>
    </row>
    <row r="2028" spans="1:69">
      <c r="A2028" s="113" t="s">
        <v>580</v>
      </c>
      <c r="B2028" s="38" t="s">
        <v>271</v>
      </c>
      <c r="C2028" s="38" t="s">
        <v>552</v>
      </c>
      <c r="D2028" s="39">
        <v>114</v>
      </c>
      <c r="E2028" s="40">
        <v>1740</v>
      </c>
      <c r="F2028" s="40">
        <v>1751</v>
      </c>
      <c r="G2028" s="101">
        <v>0</v>
      </c>
      <c r="H2028" s="40">
        <v>1254</v>
      </c>
      <c r="I2028" s="63">
        <v>0</v>
      </c>
      <c r="J2028" s="40">
        <v>1254</v>
      </c>
      <c r="K2028" s="43"/>
      <c r="L2028" s="43"/>
      <c r="M2028" s="43"/>
      <c r="N2028" s="43"/>
      <c r="O2028" s="43"/>
      <c r="P2028" s="43"/>
      <c r="Q2028" s="43"/>
      <c r="R2028" s="43"/>
      <c r="S2028" s="43"/>
      <c r="T2028" s="43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3"/>
      <c r="AE2028" s="43"/>
      <c r="AF2028" s="43"/>
      <c r="AG2028" s="43"/>
      <c r="AH2028" s="43"/>
      <c r="AI2028" s="43"/>
      <c r="AJ2028" s="43"/>
      <c r="AK2028" s="43"/>
      <c r="AL2028" s="43"/>
      <c r="AM2028" s="43"/>
      <c r="AN2028" s="43"/>
      <c r="AO2028" s="43"/>
      <c r="AP2028" s="43"/>
      <c r="AQ2028" s="43"/>
      <c r="AR2028" s="43"/>
      <c r="AS2028" s="43"/>
      <c r="AT2028" s="43"/>
      <c r="AU2028" s="43"/>
      <c r="AV2028" s="43"/>
      <c r="AW2028" s="43"/>
      <c r="AX2028" s="43"/>
      <c r="AY2028" s="43"/>
      <c r="AZ2028" s="43"/>
      <c r="BA2028" s="43"/>
      <c r="BB2028" s="43"/>
      <c r="BC2028" s="43"/>
      <c r="BD2028" s="43"/>
      <c r="BE2028" s="43"/>
      <c r="BF2028" s="43"/>
      <c r="BG2028" s="43"/>
      <c r="BH2028" s="43"/>
      <c r="BI2028" s="43"/>
      <c r="BJ2028" s="43"/>
      <c r="BK2028" s="43"/>
      <c r="BL2028" s="43"/>
      <c r="BM2028" s="43"/>
      <c r="BN2028" s="43"/>
      <c r="BO2028" s="43"/>
      <c r="BP2028" s="43"/>
      <c r="BQ2028" s="43"/>
    </row>
    <row r="2029" spans="1:69">
      <c r="A2029" s="113" t="s">
        <v>580</v>
      </c>
      <c r="B2029" s="38" t="s">
        <v>741</v>
      </c>
      <c r="C2029" s="38" t="s">
        <v>477</v>
      </c>
      <c r="D2029" s="39">
        <v>395</v>
      </c>
      <c r="E2029" s="40">
        <v>506</v>
      </c>
      <c r="F2029" s="40">
        <v>502</v>
      </c>
      <c r="G2029" s="41">
        <v>498</v>
      </c>
      <c r="H2029" s="40">
        <v>1580</v>
      </c>
      <c r="I2029" s="40">
        <v>1580</v>
      </c>
      <c r="J2029" s="40">
        <v>5135</v>
      </c>
      <c r="K2029" s="43"/>
      <c r="L2029" s="43"/>
      <c r="M2029" s="43"/>
      <c r="N2029" s="43"/>
      <c r="O2029" s="43"/>
      <c r="P2029" s="43"/>
      <c r="Q2029" s="43"/>
      <c r="R2029" s="43"/>
      <c r="S2029" s="43"/>
      <c r="T2029" s="43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3"/>
      <c r="AE2029" s="43"/>
      <c r="AF2029" s="43"/>
      <c r="AG2029" s="43"/>
      <c r="AH2029" s="43"/>
      <c r="AI2029" s="43"/>
      <c r="AJ2029" s="43"/>
      <c r="AK2029" s="43"/>
      <c r="AL2029" s="43"/>
      <c r="AM2029" s="43"/>
      <c r="AN2029" s="43"/>
      <c r="AO2029" s="43"/>
      <c r="AP2029" s="43"/>
      <c r="AQ2029" s="43"/>
      <c r="AR2029" s="43"/>
      <c r="AS2029" s="43"/>
      <c r="AT2029" s="43"/>
      <c r="AU2029" s="43"/>
      <c r="AV2029" s="43"/>
      <c r="AW2029" s="43"/>
      <c r="AX2029" s="43"/>
      <c r="AY2029" s="43"/>
      <c r="AZ2029" s="43"/>
      <c r="BA2029" s="43"/>
      <c r="BB2029" s="43"/>
      <c r="BC2029" s="43"/>
      <c r="BD2029" s="43"/>
      <c r="BE2029" s="43"/>
      <c r="BF2029" s="43"/>
      <c r="BG2029" s="43"/>
      <c r="BH2029" s="43"/>
      <c r="BI2029" s="43"/>
      <c r="BJ2029" s="43"/>
      <c r="BK2029" s="43"/>
      <c r="BL2029" s="43"/>
      <c r="BM2029" s="43"/>
      <c r="BN2029" s="43"/>
      <c r="BO2029" s="43"/>
      <c r="BP2029" s="43"/>
      <c r="BQ2029" s="43"/>
    </row>
    <row r="2030" spans="1:69">
      <c r="A2030" s="113" t="s">
        <v>580</v>
      </c>
      <c r="B2030" s="38" t="s">
        <v>607</v>
      </c>
      <c r="C2030" s="38" t="s">
        <v>552</v>
      </c>
      <c r="D2030" s="39">
        <v>223</v>
      </c>
      <c r="E2030" s="40">
        <v>893.1</v>
      </c>
      <c r="F2030" s="40">
        <v>900</v>
      </c>
      <c r="G2030" s="101">
        <v>0</v>
      </c>
      <c r="H2030" s="40">
        <v>1538</v>
      </c>
      <c r="I2030" s="63">
        <v>0</v>
      </c>
      <c r="J2030" s="40">
        <v>1538</v>
      </c>
      <c r="K2030" s="43"/>
      <c r="L2030" s="43"/>
      <c r="M2030" s="43"/>
      <c r="N2030" s="43"/>
      <c r="O2030" s="43"/>
      <c r="P2030" s="43"/>
      <c r="Q2030" s="43"/>
      <c r="R2030" s="43"/>
      <c r="S2030" s="43"/>
      <c r="T2030" s="43"/>
      <c r="U2030" s="43"/>
      <c r="V2030" s="43"/>
      <c r="W2030" s="43"/>
      <c r="X2030" s="43"/>
      <c r="Y2030" s="43"/>
      <c r="Z2030" s="43"/>
      <c r="AA2030" s="43"/>
      <c r="AB2030" s="43"/>
      <c r="AC2030" s="43"/>
      <c r="AD2030" s="43"/>
      <c r="AE2030" s="43"/>
      <c r="AF2030" s="43"/>
      <c r="AG2030" s="43"/>
      <c r="AH2030" s="43"/>
      <c r="AI2030" s="43"/>
      <c r="AJ2030" s="43"/>
      <c r="AK2030" s="43"/>
      <c r="AL2030" s="43"/>
      <c r="AM2030" s="43"/>
      <c r="AN2030" s="43"/>
      <c r="AO2030" s="43"/>
      <c r="AP2030" s="43"/>
      <c r="AQ2030" s="43"/>
      <c r="AR2030" s="43"/>
      <c r="AS2030" s="43"/>
      <c r="AT2030" s="43"/>
      <c r="AU2030" s="43"/>
      <c r="AV2030" s="43"/>
      <c r="AW2030" s="43"/>
      <c r="AX2030" s="43"/>
      <c r="AY2030" s="43"/>
      <c r="AZ2030" s="43"/>
      <c r="BA2030" s="43"/>
      <c r="BB2030" s="43"/>
      <c r="BC2030" s="43"/>
      <c r="BD2030" s="43"/>
      <c r="BE2030" s="43"/>
      <c r="BF2030" s="43"/>
      <c r="BG2030" s="43"/>
      <c r="BH2030" s="43"/>
      <c r="BI2030" s="43"/>
      <c r="BJ2030" s="43"/>
      <c r="BK2030" s="43"/>
      <c r="BL2030" s="43"/>
      <c r="BM2030" s="43"/>
      <c r="BN2030" s="43"/>
      <c r="BO2030" s="43"/>
      <c r="BP2030" s="43"/>
      <c r="BQ2030" s="43"/>
    </row>
    <row r="2031" spans="1:69">
      <c r="A2031" s="113" t="s">
        <v>581</v>
      </c>
      <c r="B2031" s="38" t="s">
        <v>754</v>
      </c>
      <c r="C2031" s="38" t="s">
        <v>477</v>
      </c>
      <c r="D2031" s="39">
        <v>130</v>
      </c>
      <c r="E2031" s="40">
        <v>1530</v>
      </c>
      <c r="F2031" s="40">
        <v>1522</v>
      </c>
      <c r="G2031" s="101">
        <v>0</v>
      </c>
      <c r="H2031" s="40">
        <v>1040</v>
      </c>
      <c r="I2031" s="63">
        <v>0</v>
      </c>
      <c r="J2031" s="40">
        <v>1040</v>
      </c>
      <c r="K2031" s="43"/>
      <c r="L2031" s="43"/>
      <c r="M2031" s="43"/>
      <c r="N2031" s="43"/>
      <c r="O2031" s="43"/>
      <c r="P2031" s="43"/>
      <c r="Q2031" s="43"/>
      <c r="R2031" s="43"/>
      <c r="S2031" s="43"/>
      <c r="T2031" s="43"/>
      <c r="U2031" s="43"/>
      <c r="V2031" s="43"/>
      <c r="W2031" s="43"/>
      <c r="X2031" s="43"/>
      <c r="Y2031" s="43"/>
      <c r="Z2031" s="43"/>
      <c r="AA2031" s="43"/>
      <c r="AB2031" s="43"/>
      <c r="AC2031" s="43"/>
      <c r="AD2031" s="43"/>
      <c r="AE2031" s="43"/>
      <c r="AF2031" s="43"/>
      <c r="AG2031" s="43"/>
      <c r="AH2031" s="43"/>
      <c r="AI2031" s="43"/>
      <c r="AJ2031" s="43"/>
      <c r="AK2031" s="43"/>
      <c r="AL2031" s="43"/>
      <c r="AM2031" s="43"/>
      <c r="AN2031" s="43"/>
      <c r="AO2031" s="43"/>
      <c r="AP2031" s="43"/>
      <c r="AQ2031" s="43"/>
      <c r="AR2031" s="43"/>
      <c r="AS2031" s="43"/>
      <c r="AT2031" s="43"/>
      <c r="AU2031" s="43"/>
      <c r="AV2031" s="43"/>
      <c r="AW2031" s="43"/>
      <c r="AX2031" s="43"/>
      <c r="AY2031" s="43"/>
      <c r="AZ2031" s="43"/>
      <c r="BA2031" s="43"/>
      <c r="BB2031" s="43"/>
      <c r="BC2031" s="43"/>
      <c r="BD2031" s="43"/>
      <c r="BE2031" s="43"/>
      <c r="BF2031" s="43"/>
      <c r="BG2031" s="43"/>
      <c r="BH2031" s="43"/>
      <c r="BI2031" s="43"/>
      <c r="BJ2031" s="43"/>
      <c r="BK2031" s="43"/>
      <c r="BL2031" s="43"/>
      <c r="BM2031" s="43"/>
      <c r="BN2031" s="43"/>
      <c r="BO2031" s="43"/>
      <c r="BP2031" s="43"/>
      <c r="BQ2031" s="43"/>
    </row>
    <row r="2032" spans="1:69">
      <c r="A2032" s="113" t="s">
        <v>581</v>
      </c>
      <c r="B2032" s="38" t="s">
        <v>620</v>
      </c>
      <c r="C2032" s="38" t="s">
        <v>552</v>
      </c>
      <c r="D2032" s="39">
        <v>569</v>
      </c>
      <c r="E2032" s="40">
        <v>531</v>
      </c>
      <c r="F2032" s="40">
        <v>535</v>
      </c>
      <c r="G2032" s="41">
        <v>539</v>
      </c>
      <c r="H2032" s="40">
        <v>2276</v>
      </c>
      <c r="I2032" s="40">
        <v>2276</v>
      </c>
      <c r="J2032" s="40">
        <v>4552</v>
      </c>
      <c r="K2032" s="43"/>
      <c r="L2032" s="43"/>
      <c r="M2032" s="43"/>
      <c r="N2032" s="43"/>
      <c r="O2032" s="43"/>
      <c r="P2032" s="43"/>
      <c r="Q2032" s="43"/>
      <c r="R2032" s="43"/>
      <c r="S2032" s="43"/>
      <c r="T2032" s="43"/>
      <c r="U2032" s="43"/>
      <c r="V2032" s="43"/>
      <c r="W2032" s="43"/>
      <c r="X2032" s="43"/>
      <c r="Y2032" s="43"/>
      <c r="Z2032" s="43"/>
      <c r="AA2032" s="43"/>
      <c r="AB2032" s="43"/>
      <c r="AC2032" s="43"/>
      <c r="AD2032" s="43"/>
      <c r="AE2032" s="43"/>
      <c r="AF2032" s="43"/>
      <c r="AG2032" s="43"/>
      <c r="AH2032" s="43"/>
      <c r="AI2032" s="43"/>
      <c r="AJ2032" s="43"/>
      <c r="AK2032" s="43"/>
      <c r="AL2032" s="43"/>
      <c r="AM2032" s="43"/>
      <c r="AN2032" s="43"/>
      <c r="AO2032" s="43"/>
      <c r="AP2032" s="43"/>
      <c r="AQ2032" s="43"/>
      <c r="AR2032" s="43"/>
      <c r="AS2032" s="43"/>
      <c r="AT2032" s="43"/>
      <c r="AU2032" s="43"/>
      <c r="AV2032" s="43"/>
      <c r="AW2032" s="43"/>
      <c r="AX2032" s="43"/>
      <c r="AY2032" s="43"/>
      <c r="AZ2032" s="43"/>
      <c r="BA2032" s="43"/>
      <c r="BB2032" s="43"/>
      <c r="BC2032" s="43"/>
      <c r="BD2032" s="43"/>
      <c r="BE2032" s="43"/>
      <c r="BF2032" s="43"/>
      <c r="BG2032" s="43"/>
      <c r="BH2032" s="43"/>
      <c r="BI2032" s="43"/>
      <c r="BJ2032" s="43"/>
      <c r="BK2032" s="43"/>
      <c r="BL2032" s="43"/>
      <c r="BM2032" s="43"/>
      <c r="BN2032" s="43"/>
      <c r="BO2032" s="43"/>
      <c r="BP2032" s="43"/>
      <c r="BQ2032" s="43"/>
    </row>
    <row r="2033" spans="1:69">
      <c r="A2033" s="113" t="s">
        <v>581</v>
      </c>
      <c r="B2033" s="38" t="s">
        <v>809</v>
      </c>
      <c r="C2033" s="38" t="s">
        <v>552</v>
      </c>
      <c r="D2033" s="39">
        <v>189</v>
      </c>
      <c r="E2033" s="40">
        <v>1058</v>
      </c>
      <c r="F2033" s="40">
        <v>1067</v>
      </c>
      <c r="G2033" s="41">
        <v>1074</v>
      </c>
      <c r="H2033" s="40">
        <v>1707</v>
      </c>
      <c r="I2033" s="40">
        <v>1323</v>
      </c>
      <c r="J2033" s="40">
        <v>3030</v>
      </c>
      <c r="K2033" s="43"/>
      <c r="L2033" s="43"/>
      <c r="M2033" s="43"/>
      <c r="N2033" s="43"/>
      <c r="O2033" s="43"/>
      <c r="P2033" s="43"/>
      <c r="Q2033" s="43"/>
      <c r="R2033" s="43"/>
      <c r="S2033" s="43"/>
      <c r="T2033" s="43"/>
      <c r="U2033" s="43"/>
      <c r="V2033" s="43"/>
      <c r="W2033" s="43"/>
      <c r="X2033" s="43"/>
      <c r="Y2033" s="43"/>
      <c r="Z2033" s="43"/>
      <c r="AA2033" s="43"/>
      <c r="AB2033" s="43"/>
      <c r="AC2033" s="43"/>
      <c r="AD2033" s="43"/>
      <c r="AE2033" s="43"/>
      <c r="AF2033" s="43"/>
      <c r="AG2033" s="43"/>
      <c r="AH2033" s="43"/>
      <c r="AI2033" s="43"/>
      <c r="AJ2033" s="43"/>
      <c r="AK2033" s="43"/>
      <c r="AL2033" s="43"/>
      <c r="AM2033" s="43"/>
      <c r="AN2033" s="43"/>
      <c r="AO2033" s="43"/>
      <c r="AP2033" s="43"/>
      <c r="AQ2033" s="43"/>
      <c r="AR2033" s="43"/>
      <c r="AS2033" s="43"/>
      <c r="AT2033" s="43"/>
      <c r="AU2033" s="43"/>
      <c r="AV2033" s="43"/>
      <c r="AW2033" s="43"/>
      <c r="AX2033" s="43"/>
      <c r="AY2033" s="43"/>
      <c r="AZ2033" s="43"/>
      <c r="BA2033" s="43"/>
      <c r="BB2033" s="43"/>
      <c r="BC2033" s="43"/>
      <c r="BD2033" s="43"/>
      <c r="BE2033" s="43"/>
      <c r="BF2033" s="43"/>
      <c r="BG2033" s="43"/>
      <c r="BH2033" s="43"/>
      <c r="BI2033" s="43"/>
      <c r="BJ2033" s="43"/>
      <c r="BK2033" s="43"/>
      <c r="BL2033" s="43"/>
      <c r="BM2033" s="43"/>
      <c r="BN2033" s="43"/>
      <c r="BO2033" s="43"/>
      <c r="BP2033" s="43"/>
      <c r="BQ2033" s="43"/>
    </row>
    <row r="2034" spans="1:69">
      <c r="A2034" s="113" t="s">
        <v>581</v>
      </c>
      <c r="B2034" s="38" t="s">
        <v>121</v>
      </c>
      <c r="C2034" s="38" t="s">
        <v>552</v>
      </c>
      <c r="D2034" s="39">
        <v>706</v>
      </c>
      <c r="E2034" s="40">
        <v>283</v>
      </c>
      <c r="F2034" s="40">
        <v>280</v>
      </c>
      <c r="G2034" s="101">
        <v>0</v>
      </c>
      <c r="H2034" s="40">
        <v>2118</v>
      </c>
      <c r="I2034" s="63">
        <v>0</v>
      </c>
      <c r="J2034" s="40">
        <v>-2118</v>
      </c>
      <c r="K2034" s="43"/>
      <c r="L2034" s="43"/>
      <c r="M2034" s="43"/>
      <c r="N2034" s="43"/>
      <c r="O2034" s="43"/>
      <c r="P2034" s="43"/>
      <c r="Q2034" s="43"/>
      <c r="R2034" s="43"/>
      <c r="S2034" s="43"/>
      <c r="T2034" s="43"/>
      <c r="U2034" s="43"/>
      <c r="V2034" s="43"/>
      <c r="W2034" s="43"/>
      <c r="X2034" s="43"/>
      <c r="Y2034" s="43"/>
      <c r="Z2034" s="43"/>
      <c r="AA2034" s="43"/>
      <c r="AB2034" s="43"/>
      <c r="AC2034" s="43"/>
      <c r="AD2034" s="43"/>
      <c r="AE2034" s="43"/>
      <c r="AF2034" s="43"/>
      <c r="AG2034" s="43"/>
      <c r="AH2034" s="43"/>
      <c r="AI2034" s="43"/>
      <c r="AJ2034" s="43"/>
      <c r="AK2034" s="43"/>
      <c r="AL2034" s="43"/>
      <c r="AM2034" s="43"/>
      <c r="AN2034" s="43"/>
      <c r="AO2034" s="43"/>
      <c r="AP2034" s="43"/>
      <c r="AQ2034" s="43"/>
      <c r="AR2034" s="43"/>
      <c r="AS2034" s="43"/>
      <c r="AT2034" s="43"/>
      <c r="AU2034" s="43"/>
      <c r="AV2034" s="43"/>
      <c r="AW2034" s="43"/>
      <c r="AX2034" s="43"/>
      <c r="AY2034" s="43"/>
      <c r="AZ2034" s="43"/>
      <c r="BA2034" s="43"/>
      <c r="BB2034" s="43"/>
      <c r="BC2034" s="43"/>
      <c r="BD2034" s="43"/>
      <c r="BE2034" s="43"/>
      <c r="BF2034" s="43"/>
      <c r="BG2034" s="43"/>
      <c r="BH2034" s="43"/>
      <c r="BI2034" s="43"/>
      <c r="BJ2034" s="43"/>
      <c r="BK2034" s="43"/>
      <c r="BL2034" s="43"/>
      <c r="BM2034" s="43"/>
      <c r="BN2034" s="43"/>
      <c r="BO2034" s="43"/>
      <c r="BP2034" s="43"/>
      <c r="BQ2034" s="43"/>
    </row>
    <row r="2035" spans="1:69">
      <c r="A2035" s="113" t="s">
        <v>586</v>
      </c>
      <c r="B2035" s="38" t="s">
        <v>792</v>
      </c>
      <c r="C2035" s="38" t="s">
        <v>552</v>
      </c>
      <c r="D2035" s="39">
        <v>171</v>
      </c>
      <c r="E2035" s="40">
        <v>1165</v>
      </c>
      <c r="F2035" s="40">
        <v>1165</v>
      </c>
      <c r="G2035" s="101">
        <v>0</v>
      </c>
      <c r="H2035" s="63">
        <v>0</v>
      </c>
      <c r="I2035" s="63">
        <v>0</v>
      </c>
      <c r="J2035" s="63">
        <v>0</v>
      </c>
      <c r="K2035" s="43"/>
      <c r="L2035" s="43"/>
      <c r="M2035" s="43"/>
      <c r="N2035" s="43"/>
      <c r="O2035" s="43"/>
      <c r="P2035" s="43"/>
      <c r="Q2035" s="43"/>
      <c r="R2035" s="43"/>
      <c r="S2035" s="43"/>
      <c r="T2035" s="43"/>
      <c r="U2035" s="43"/>
      <c r="V2035" s="43"/>
      <c r="W2035" s="43"/>
      <c r="X2035" s="43"/>
      <c r="Y2035" s="43"/>
      <c r="Z2035" s="43"/>
      <c r="AA2035" s="43"/>
      <c r="AB2035" s="43"/>
      <c r="AC2035" s="43"/>
      <c r="AD2035" s="43"/>
      <c r="AE2035" s="43"/>
      <c r="AF2035" s="43"/>
      <c r="AG2035" s="43"/>
      <c r="AH2035" s="43"/>
      <c r="AI2035" s="43"/>
      <c r="AJ2035" s="43"/>
      <c r="AK2035" s="43"/>
      <c r="AL2035" s="43"/>
      <c r="AM2035" s="43"/>
      <c r="AN2035" s="43"/>
      <c r="AO2035" s="43"/>
      <c r="AP2035" s="43"/>
      <c r="AQ2035" s="43"/>
      <c r="AR2035" s="43"/>
      <c r="AS2035" s="43"/>
      <c r="AT2035" s="43"/>
      <c r="AU2035" s="43"/>
      <c r="AV2035" s="43"/>
      <c r="AW2035" s="43"/>
      <c r="AX2035" s="43"/>
      <c r="AY2035" s="43"/>
      <c r="AZ2035" s="43"/>
      <c r="BA2035" s="43"/>
      <c r="BB2035" s="43"/>
      <c r="BC2035" s="43"/>
      <c r="BD2035" s="43"/>
      <c r="BE2035" s="43"/>
      <c r="BF2035" s="43"/>
      <c r="BG2035" s="43"/>
      <c r="BH2035" s="43"/>
      <c r="BI2035" s="43"/>
      <c r="BJ2035" s="43"/>
      <c r="BK2035" s="43"/>
      <c r="BL2035" s="43"/>
      <c r="BM2035" s="43"/>
      <c r="BN2035" s="43"/>
      <c r="BO2035" s="43"/>
      <c r="BP2035" s="43"/>
      <c r="BQ2035" s="43"/>
    </row>
    <row r="2036" spans="1:69">
      <c r="A2036" s="113" t="s">
        <v>586</v>
      </c>
      <c r="B2036" s="38" t="s">
        <v>801</v>
      </c>
      <c r="C2036" s="38" t="s">
        <v>552</v>
      </c>
      <c r="D2036" s="39">
        <v>442</v>
      </c>
      <c r="E2036" s="40">
        <v>452</v>
      </c>
      <c r="F2036" s="40">
        <v>455</v>
      </c>
      <c r="G2036" s="101">
        <v>0</v>
      </c>
      <c r="H2036" s="40">
        <v>1326</v>
      </c>
      <c r="I2036" s="63">
        <v>0</v>
      </c>
      <c r="J2036" s="40">
        <v>1326</v>
      </c>
      <c r="K2036" s="43"/>
      <c r="L2036" s="43"/>
      <c r="M2036" s="43"/>
      <c r="N2036" s="43"/>
      <c r="O2036" s="43"/>
      <c r="P2036" s="43"/>
      <c r="Q2036" s="43"/>
      <c r="R2036" s="43"/>
      <c r="S2036" s="43"/>
      <c r="T2036" s="43"/>
      <c r="U2036" s="43"/>
      <c r="V2036" s="43"/>
      <c r="W2036" s="43"/>
      <c r="X2036" s="43"/>
      <c r="Y2036" s="43"/>
      <c r="Z2036" s="43"/>
      <c r="AA2036" s="43"/>
      <c r="AB2036" s="43"/>
      <c r="AC2036" s="43"/>
      <c r="AD2036" s="43"/>
      <c r="AE2036" s="43"/>
      <c r="AF2036" s="43"/>
      <c r="AG2036" s="43"/>
      <c r="AH2036" s="43"/>
      <c r="AI2036" s="43"/>
      <c r="AJ2036" s="43"/>
      <c r="AK2036" s="43"/>
      <c r="AL2036" s="43"/>
      <c r="AM2036" s="43"/>
      <c r="AN2036" s="43"/>
      <c r="AO2036" s="43"/>
      <c r="AP2036" s="43"/>
      <c r="AQ2036" s="43"/>
      <c r="AR2036" s="43"/>
      <c r="AS2036" s="43"/>
      <c r="AT2036" s="43"/>
      <c r="AU2036" s="43"/>
      <c r="AV2036" s="43"/>
      <c r="AW2036" s="43"/>
      <c r="AX2036" s="43"/>
      <c r="AY2036" s="43"/>
      <c r="AZ2036" s="43"/>
      <c r="BA2036" s="43"/>
      <c r="BB2036" s="43"/>
      <c r="BC2036" s="43"/>
      <c r="BD2036" s="43"/>
      <c r="BE2036" s="43"/>
      <c r="BF2036" s="43"/>
      <c r="BG2036" s="43"/>
      <c r="BH2036" s="43"/>
      <c r="BI2036" s="43"/>
      <c r="BJ2036" s="43"/>
      <c r="BK2036" s="43"/>
      <c r="BL2036" s="43"/>
      <c r="BM2036" s="43"/>
      <c r="BN2036" s="43"/>
      <c r="BO2036" s="43"/>
      <c r="BP2036" s="43"/>
      <c r="BQ2036" s="43"/>
    </row>
    <row r="2037" spans="1:69">
      <c r="A2037" s="113" t="s">
        <v>586</v>
      </c>
      <c r="B2037" s="38" t="s">
        <v>775</v>
      </c>
      <c r="C2037" s="38" t="s">
        <v>552</v>
      </c>
      <c r="D2037" s="39">
        <v>261</v>
      </c>
      <c r="E2037" s="40">
        <v>765</v>
      </c>
      <c r="F2037" s="40">
        <v>771</v>
      </c>
      <c r="G2037" s="41">
        <v>777</v>
      </c>
      <c r="H2037" s="40">
        <v>1566</v>
      </c>
      <c r="I2037" s="40">
        <v>1566</v>
      </c>
      <c r="J2037" s="40">
        <v>3132</v>
      </c>
      <c r="K2037" s="43"/>
      <c r="L2037" s="43"/>
      <c r="M2037" s="43"/>
      <c r="N2037" s="43"/>
      <c r="O2037" s="43"/>
      <c r="P2037" s="43"/>
      <c r="Q2037" s="43"/>
      <c r="R2037" s="43"/>
      <c r="S2037" s="43"/>
      <c r="T2037" s="43"/>
      <c r="U2037" s="43"/>
      <c r="V2037" s="43"/>
      <c r="W2037" s="43"/>
      <c r="X2037" s="43"/>
      <c r="Y2037" s="43"/>
      <c r="Z2037" s="43"/>
      <c r="AA2037" s="43"/>
      <c r="AB2037" s="43"/>
      <c r="AC2037" s="43"/>
      <c r="AD2037" s="43"/>
      <c r="AE2037" s="43"/>
      <c r="AF2037" s="43"/>
      <c r="AG2037" s="43"/>
      <c r="AH2037" s="43"/>
      <c r="AI2037" s="43"/>
      <c r="AJ2037" s="43"/>
      <c r="AK2037" s="43"/>
      <c r="AL2037" s="43"/>
      <c r="AM2037" s="43"/>
      <c r="AN2037" s="43"/>
      <c r="AO2037" s="43"/>
      <c r="AP2037" s="43"/>
      <c r="AQ2037" s="43"/>
      <c r="AR2037" s="43"/>
      <c r="AS2037" s="43"/>
      <c r="AT2037" s="43"/>
      <c r="AU2037" s="43"/>
      <c r="AV2037" s="43"/>
      <c r="AW2037" s="43"/>
      <c r="AX2037" s="43"/>
      <c r="AY2037" s="43"/>
      <c r="AZ2037" s="43"/>
      <c r="BA2037" s="43"/>
      <c r="BB2037" s="43"/>
      <c r="BC2037" s="43"/>
      <c r="BD2037" s="43"/>
      <c r="BE2037" s="43"/>
      <c r="BF2037" s="43"/>
      <c r="BG2037" s="43"/>
      <c r="BH2037" s="43"/>
      <c r="BI2037" s="43"/>
      <c r="BJ2037" s="43"/>
      <c r="BK2037" s="43"/>
      <c r="BL2037" s="43"/>
      <c r="BM2037" s="43"/>
      <c r="BN2037" s="43"/>
      <c r="BO2037" s="43"/>
      <c r="BP2037" s="43"/>
      <c r="BQ2037" s="43"/>
    </row>
    <row r="2038" spans="1:69">
      <c r="A2038" s="113" t="s">
        <v>586</v>
      </c>
      <c r="B2038" s="38" t="s">
        <v>741</v>
      </c>
      <c r="C2038" s="38" t="s">
        <v>552</v>
      </c>
      <c r="D2038" s="39">
        <v>503</v>
      </c>
      <c r="E2038" s="40">
        <v>397</v>
      </c>
      <c r="F2038" s="40">
        <v>507</v>
      </c>
      <c r="G2038" s="41">
        <v>511</v>
      </c>
      <c r="H2038" s="40">
        <v>1588</v>
      </c>
      <c r="I2038" s="40">
        <v>1588</v>
      </c>
      <c r="J2038" s="40">
        <v>5161</v>
      </c>
      <c r="K2038" s="43"/>
      <c r="L2038" s="43"/>
      <c r="M2038" s="43"/>
      <c r="N2038" s="43"/>
      <c r="O2038" s="43"/>
      <c r="P2038" s="43"/>
      <c r="Q2038" s="43"/>
      <c r="R2038" s="43"/>
      <c r="S2038" s="43"/>
      <c r="T2038" s="43"/>
      <c r="U2038" s="43"/>
      <c r="V2038" s="43"/>
      <c r="W2038" s="43"/>
      <c r="X2038" s="43"/>
      <c r="Y2038" s="43"/>
      <c r="Z2038" s="43"/>
      <c r="AA2038" s="43"/>
      <c r="AB2038" s="43"/>
      <c r="AC2038" s="43"/>
      <c r="AD2038" s="43"/>
      <c r="AE2038" s="43"/>
      <c r="AF2038" s="43"/>
      <c r="AG2038" s="43"/>
      <c r="AH2038" s="43"/>
      <c r="AI2038" s="43"/>
      <c r="AJ2038" s="43"/>
      <c r="AK2038" s="43"/>
      <c r="AL2038" s="43"/>
      <c r="AM2038" s="43"/>
      <c r="AN2038" s="43"/>
      <c r="AO2038" s="43"/>
      <c r="AP2038" s="43"/>
      <c r="AQ2038" s="43"/>
      <c r="AR2038" s="43"/>
      <c r="AS2038" s="43"/>
      <c r="AT2038" s="43"/>
      <c r="AU2038" s="43"/>
      <c r="AV2038" s="43"/>
      <c r="AW2038" s="43"/>
      <c r="AX2038" s="43"/>
      <c r="AY2038" s="43"/>
      <c r="AZ2038" s="43"/>
      <c r="BA2038" s="43"/>
      <c r="BB2038" s="43"/>
      <c r="BC2038" s="43"/>
      <c r="BD2038" s="43"/>
      <c r="BE2038" s="43"/>
      <c r="BF2038" s="43"/>
      <c r="BG2038" s="43"/>
      <c r="BH2038" s="43"/>
      <c r="BI2038" s="43"/>
      <c r="BJ2038" s="43"/>
      <c r="BK2038" s="43"/>
      <c r="BL2038" s="43"/>
      <c r="BM2038" s="43"/>
      <c r="BN2038" s="43"/>
      <c r="BO2038" s="43"/>
      <c r="BP2038" s="43"/>
      <c r="BQ2038" s="43"/>
    </row>
    <row r="2039" spans="1:69">
      <c r="A2039" s="113" t="s">
        <v>845</v>
      </c>
      <c r="B2039" s="38" t="s">
        <v>362</v>
      </c>
      <c r="C2039" s="38" t="s">
        <v>477</v>
      </c>
      <c r="D2039" s="39">
        <v>267</v>
      </c>
      <c r="E2039" s="40">
        <v>748</v>
      </c>
      <c r="F2039" s="40">
        <v>742</v>
      </c>
      <c r="G2039" s="41">
        <v>736</v>
      </c>
      <c r="H2039" s="40">
        <v>1602</v>
      </c>
      <c r="I2039" s="40">
        <v>1602</v>
      </c>
      <c r="J2039" s="40">
        <v>3204</v>
      </c>
      <c r="K2039" s="43"/>
      <c r="L2039" s="43"/>
      <c r="M2039" s="43"/>
      <c r="N2039" s="43"/>
      <c r="O2039" s="43"/>
      <c r="P2039" s="43"/>
      <c r="Q2039" s="43"/>
      <c r="R2039" s="43"/>
      <c r="S2039" s="43"/>
      <c r="T2039" s="43"/>
      <c r="U2039" s="43"/>
      <c r="V2039" s="43"/>
      <c r="W2039" s="43"/>
      <c r="X2039" s="43"/>
      <c r="Y2039" s="43"/>
      <c r="Z2039" s="43"/>
      <c r="AA2039" s="43"/>
      <c r="AB2039" s="43"/>
      <c r="AC2039" s="43"/>
      <c r="AD2039" s="43"/>
      <c r="AE2039" s="43"/>
      <c r="AF2039" s="43"/>
      <c r="AG2039" s="43"/>
      <c r="AH2039" s="43"/>
      <c r="AI2039" s="43"/>
      <c r="AJ2039" s="43"/>
      <c r="AK2039" s="43"/>
      <c r="AL2039" s="43"/>
      <c r="AM2039" s="43"/>
      <c r="AN2039" s="43"/>
      <c r="AO2039" s="43"/>
      <c r="AP2039" s="43"/>
      <c r="AQ2039" s="43"/>
      <c r="AR2039" s="43"/>
      <c r="AS2039" s="43"/>
      <c r="AT2039" s="43"/>
      <c r="AU2039" s="43"/>
      <c r="AV2039" s="43"/>
      <c r="AW2039" s="43"/>
      <c r="AX2039" s="43"/>
      <c r="AY2039" s="43"/>
      <c r="AZ2039" s="43"/>
      <c r="BA2039" s="43"/>
      <c r="BB2039" s="43"/>
      <c r="BC2039" s="43"/>
      <c r="BD2039" s="43"/>
      <c r="BE2039" s="43"/>
      <c r="BF2039" s="43"/>
      <c r="BG2039" s="43"/>
      <c r="BH2039" s="43"/>
      <c r="BI2039" s="43"/>
      <c r="BJ2039" s="43"/>
      <c r="BK2039" s="43"/>
      <c r="BL2039" s="43"/>
      <c r="BM2039" s="43"/>
      <c r="BN2039" s="43"/>
      <c r="BO2039" s="43"/>
      <c r="BP2039" s="43"/>
      <c r="BQ2039" s="43"/>
    </row>
    <row r="2040" spans="1:69">
      <c r="A2040" s="113" t="s">
        <v>845</v>
      </c>
      <c r="B2040" s="38" t="s">
        <v>801</v>
      </c>
      <c r="C2040" s="38" t="s">
        <v>552</v>
      </c>
      <c r="D2040" s="39">
        <v>461</v>
      </c>
      <c r="E2040" s="40">
        <v>433</v>
      </c>
      <c r="F2040" s="40">
        <v>436</v>
      </c>
      <c r="G2040" s="41">
        <v>439</v>
      </c>
      <c r="H2040" s="40">
        <v>1383</v>
      </c>
      <c r="I2040" s="40">
        <v>1383</v>
      </c>
      <c r="J2040" s="40">
        <v>2766</v>
      </c>
      <c r="K2040" s="43"/>
      <c r="L2040" s="43"/>
      <c r="M2040" s="43"/>
      <c r="N2040" s="43"/>
      <c r="O2040" s="43"/>
      <c r="P2040" s="43"/>
      <c r="Q2040" s="43"/>
      <c r="R2040" s="43"/>
      <c r="S2040" s="43"/>
      <c r="T2040" s="43"/>
      <c r="U2040" s="43"/>
      <c r="V2040" s="43"/>
      <c r="W2040" s="43"/>
      <c r="X2040" s="43"/>
      <c r="Y2040" s="43"/>
      <c r="Z2040" s="43"/>
      <c r="AA2040" s="43"/>
      <c r="AB2040" s="43"/>
      <c r="AC2040" s="43"/>
      <c r="AD2040" s="43"/>
      <c r="AE2040" s="43"/>
      <c r="AF2040" s="43"/>
      <c r="AG2040" s="43"/>
      <c r="AH2040" s="43"/>
      <c r="AI2040" s="43"/>
      <c r="AJ2040" s="43"/>
      <c r="AK2040" s="43"/>
      <c r="AL2040" s="43"/>
      <c r="AM2040" s="43"/>
      <c r="AN2040" s="43"/>
      <c r="AO2040" s="43"/>
      <c r="AP2040" s="43"/>
      <c r="AQ2040" s="43"/>
      <c r="AR2040" s="43"/>
      <c r="AS2040" s="43"/>
      <c r="AT2040" s="43"/>
      <c r="AU2040" s="43"/>
      <c r="AV2040" s="43"/>
      <c r="AW2040" s="43"/>
      <c r="AX2040" s="43"/>
      <c r="AY2040" s="43"/>
      <c r="AZ2040" s="43"/>
      <c r="BA2040" s="43"/>
      <c r="BB2040" s="43"/>
      <c r="BC2040" s="43"/>
      <c r="BD2040" s="43"/>
      <c r="BE2040" s="43"/>
      <c r="BF2040" s="43"/>
      <c r="BG2040" s="43"/>
      <c r="BH2040" s="43"/>
      <c r="BI2040" s="43"/>
      <c r="BJ2040" s="43"/>
      <c r="BK2040" s="43"/>
      <c r="BL2040" s="43"/>
      <c r="BM2040" s="43"/>
      <c r="BN2040" s="43"/>
      <c r="BO2040" s="43"/>
      <c r="BP2040" s="43"/>
      <c r="BQ2040" s="43"/>
    </row>
    <row r="2041" spans="1:69">
      <c r="A2041" s="113" t="s">
        <v>845</v>
      </c>
      <c r="B2041" s="38" t="s">
        <v>760</v>
      </c>
      <c r="C2041" s="38" t="s">
        <v>552</v>
      </c>
      <c r="D2041" s="39">
        <v>319</v>
      </c>
      <c r="E2041" s="40">
        <v>626</v>
      </c>
      <c r="F2041" s="40">
        <v>631.5</v>
      </c>
      <c r="G2041" s="41">
        <v>636</v>
      </c>
      <c r="H2041" s="40">
        <v>1754</v>
      </c>
      <c r="I2041" s="40">
        <v>1754</v>
      </c>
      <c r="J2041" s="40">
        <v>5422</v>
      </c>
      <c r="K2041" s="43"/>
      <c r="L2041" s="43"/>
      <c r="M2041" s="43"/>
      <c r="N2041" s="43"/>
      <c r="O2041" s="43"/>
      <c r="P2041" s="43"/>
      <c r="Q2041" s="43"/>
      <c r="R2041" s="43"/>
      <c r="S2041" s="43"/>
      <c r="T2041" s="43"/>
      <c r="U2041" s="43"/>
      <c r="V2041" s="43"/>
      <c r="W2041" s="43"/>
      <c r="X2041" s="43"/>
      <c r="Y2041" s="43"/>
      <c r="Z2041" s="43"/>
      <c r="AA2041" s="43"/>
      <c r="AB2041" s="43"/>
      <c r="AC2041" s="43"/>
      <c r="AD2041" s="43"/>
      <c r="AE2041" s="43"/>
      <c r="AF2041" s="43"/>
      <c r="AG2041" s="43"/>
      <c r="AH2041" s="43"/>
      <c r="AI2041" s="43"/>
      <c r="AJ2041" s="43"/>
      <c r="AK2041" s="43"/>
      <c r="AL2041" s="43"/>
      <c r="AM2041" s="43"/>
      <c r="AN2041" s="43"/>
      <c r="AO2041" s="43"/>
      <c r="AP2041" s="43"/>
      <c r="AQ2041" s="43"/>
      <c r="AR2041" s="43"/>
      <c r="AS2041" s="43"/>
      <c r="AT2041" s="43"/>
      <c r="AU2041" s="43"/>
      <c r="AV2041" s="43"/>
      <c r="AW2041" s="43"/>
      <c r="AX2041" s="43"/>
      <c r="AY2041" s="43"/>
      <c r="AZ2041" s="43"/>
      <c r="BA2041" s="43"/>
      <c r="BB2041" s="43"/>
      <c r="BC2041" s="43"/>
      <c r="BD2041" s="43"/>
      <c r="BE2041" s="43"/>
      <c r="BF2041" s="43"/>
      <c r="BG2041" s="43"/>
      <c r="BH2041" s="43"/>
      <c r="BI2041" s="43"/>
      <c r="BJ2041" s="43"/>
      <c r="BK2041" s="43"/>
      <c r="BL2041" s="43"/>
      <c r="BM2041" s="43"/>
      <c r="BN2041" s="43"/>
      <c r="BO2041" s="43"/>
      <c r="BP2041" s="43"/>
      <c r="BQ2041" s="43"/>
    </row>
    <row r="2042" spans="1:69">
      <c r="A2042" s="113" t="s">
        <v>845</v>
      </c>
      <c r="B2042" s="38" t="s">
        <v>46</v>
      </c>
      <c r="C2042" s="38" t="s">
        <v>552</v>
      </c>
      <c r="D2042" s="39">
        <v>619</v>
      </c>
      <c r="E2042" s="40">
        <v>323</v>
      </c>
      <c r="F2042" s="40">
        <v>326</v>
      </c>
      <c r="G2042" s="41">
        <v>329</v>
      </c>
      <c r="H2042" s="40">
        <v>1857</v>
      </c>
      <c r="I2042" s="40">
        <v>1857</v>
      </c>
      <c r="J2042" s="40">
        <v>3714</v>
      </c>
      <c r="K2042" s="43"/>
      <c r="L2042" s="43"/>
      <c r="M2042" s="43"/>
      <c r="N2042" s="43"/>
      <c r="O2042" s="43"/>
      <c r="P2042" s="43"/>
      <c r="Q2042" s="43"/>
      <c r="R2042" s="43"/>
      <c r="S2042" s="43"/>
      <c r="T2042" s="43"/>
      <c r="U2042" s="43"/>
      <c r="V2042" s="43"/>
      <c r="W2042" s="43"/>
      <c r="X2042" s="43"/>
      <c r="Y2042" s="43"/>
      <c r="Z2042" s="43"/>
      <c r="AA2042" s="43"/>
      <c r="AB2042" s="43"/>
      <c r="AC2042" s="43"/>
      <c r="AD2042" s="43"/>
      <c r="AE2042" s="43"/>
      <c r="AF2042" s="43"/>
      <c r="AG2042" s="43"/>
      <c r="AH2042" s="43"/>
      <c r="AI2042" s="43"/>
      <c r="AJ2042" s="43"/>
      <c r="AK2042" s="43"/>
      <c r="AL2042" s="43"/>
      <c r="AM2042" s="43"/>
      <c r="AN2042" s="43"/>
      <c r="AO2042" s="43"/>
      <c r="AP2042" s="43"/>
      <c r="AQ2042" s="43"/>
      <c r="AR2042" s="43"/>
      <c r="AS2042" s="43"/>
      <c r="AT2042" s="43"/>
      <c r="AU2042" s="43"/>
      <c r="AV2042" s="43"/>
      <c r="AW2042" s="43"/>
      <c r="AX2042" s="43"/>
      <c r="AY2042" s="43"/>
      <c r="AZ2042" s="43"/>
      <c r="BA2042" s="43"/>
      <c r="BB2042" s="43"/>
      <c r="BC2042" s="43"/>
      <c r="BD2042" s="43"/>
      <c r="BE2042" s="43"/>
      <c r="BF2042" s="43"/>
      <c r="BG2042" s="43"/>
      <c r="BH2042" s="43"/>
      <c r="BI2042" s="43"/>
      <c r="BJ2042" s="43"/>
      <c r="BK2042" s="43"/>
      <c r="BL2042" s="43"/>
      <c r="BM2042" s="43"/>
      <c r="BN2042" s="43"/>
      <c r="BO2042" s="43"/>
      <c r="BP2042" s="43"/>
      <c r="BQ2042" s="43"/>
    </row>
    <row r="2043" spans="1:69">
      <c r="A2043" s="113" t="s">
        <v>846</v>
      </c>
      <c r="B2043" s="38" t="s">
        <v>652</v>
      </c>
      <c r="C2043" s="38" t="s">
        <v>477</v>
      </c>
      <c r="D2043" s="39">
        <v>317</v>
      </c>
      <c r="E2043" s="40">
        <v>630</v>
      </c>
      <c r="F2043" s="40">
        <v>625</v>
      </c>
      <c r="G2043" s="101">
        <v>0</v>
      </c>
      <c r="H2043" s="40">
        <v>1585</v>
      </c>
      <c r="I2043" s="63">
        <v>0</v>
      </c>
      <c r="J2043" s="40">
        <v>1585</v>
      </c>
      <c r="K2043" s="43"/>
      <c r="L2043" s="43"/>
      <c r="M2043" s="43"/>
      <c r="N2043" s="43"/>
      <c r="O2043" s="43"/>
      <c r="P2043" s="43"/>
      <c r="Q2043" s="43"/>
      <c r="R2043" s="43"/>
      <c r="S2043" s="43"/>
      <c r="T2043" s="43"/>
      <c r="U2043" s="43"/>
      <c r="V2043" s="43"/>
      <c r="W2043" s="43"/>
      <c r="X2043" s="43"/>
      <c r="Y2043" s="43"/>
      <c r="Z2043" s="43"/>
      <c r="AA2043" s="43"/>
      <c r="AB2043" s="43"/>
      <c r="AC2043" s="43"/>
      <c r="AD2043" s="43"/>
      <c r="AE2043" s="43"/>
      <c r="AF2043" s="43"/>
      <c r="AG2043" s="43"/>
      <c r="AH2043" s="43"/>
      <c r="AI2043" s="43"/>
      <c r="AJ2043" s="43"/>
      <c r="AK2043" s="43"/>
      <c r="AL2043" s="43"/>
      <c r="AM2043" s="43"/>
      <c r="AN2043" s="43"/>
      <c r="AO2043" s="43"/>
      <c r="AP2043" s="43"/>
      <c r="AQ2043" s="43"/>
      <c r="AR2043" s="43"/>
      <c r="AS2043" s="43"/>
      <c r="AT2043" s="43"/>
      <c r="AU2043" s="43"/>
      <c r="AV2043" s="43"/>
      <c r="AW2043" s="43"/>
      <c r="AX2043" s="43"/>
      <c r="AY2043" s="43"/>
      <c r="AZ2043" s="43"/>
      <c r="BA2043" s="43"/>
      <c r="BB2043" s="43"/>
      <c r="BC2043" s="43"/>
      <c r="BD2043" s="43"/>
      <c r="BE2043" s="43"/>
      <c r="BF2043" s="43"/>
      <c r="BG2043" s="43"/>
      <c r="BH2043" s="43"/>
      <c r="BI2043" s="43"/>
      <c r="BJ2043" s="43"/>
      <c r="BK2043" s="43"/>
      <c r="BL2043" s="43"/>
      <c r="BM2043" s="43"/>
      <c r="BN2043" s="43"/>
      <c r="BO2043" s="43"/>
      <c r="BP2043" s="43"/>
      <c r="BQ2043" s="43"/>
    </row>
    <row r="2044" spans="1:69">
      <c r="A2044" s="113" t="s">
        <v>846</v>
      </c>
      <c r="B2044" s="38" t="s">
        <v>802</v>
      </c>
      <c r="C2044" s="38" t="s">
        <v>552</v>
      </c>
      <c r="D2044" s="39">
        <v>132</v>
      </c>
      <c r="E2044" s="40">
        <v>1472</v>
      </c>
      <c r="F2044" s="40">
        <v>1465</v>
      </c>
      <c r="G2044" s="101">
        <v>0</v>
      </c>
      <c r="H2044" s="40">
        <v>945</v>
      </c>
      <c r="I2044" s="63">
        <v>0</v>
      </c>
      <c r="J2044" s="40">
        <v>-945</v>
      </c>
      <c r="K2044" s="43"/>
      <c r="L2044" s="43"/>
      <c r="M2044" s="43"/>
      <c r="N2044" s="43"/>
      <c r="O2044" s="43"/>
      <c r="P2044" s="43"/>
      <c r="Q2044" s="43"/>
      <c r="R2044" s="43"/>
      <c r="S2044" s="43"/>
      <c r="T2044" s="43"/>
      <c r="U2044" s="43"/>
      <c r="V2044" s="43"/>
      <c r="W2044" s="43"/>
      <c r="X2044" s="43"/>
      <c r="Y2044" s="43"/>
      <c r="Z2044" s="43"/>
      <c r="AA2044" s="43"/>
      <c r="AB2044" s="43"/>
      <c r="AC2044" s="43"/>
      <c r="AD2044" s="43"/>
      <c r="AE2044" s="43"/>
      <c r="AF2044" s="43"/>
      <c r="AG2044" s="43"/>
      <c r="AH2044" s="43"/>
      <c r="AI2044" s="43"/>
      <c r="AJ2044" s="43"/>
      <c r="AK2044" s="43"/>
      <c r="AL2044" s="43"/>
      <c r="AM2044" s="43"/>
      <c r="AN2044" s="43"/>
      <c r="AO2044" s="43"/>
      <c r="AP2044" s="43"/>
      <c r="AQ2044" s="43"/>
      <c r="AR2044" s="43"/>
      <c r="AS2044" s="43"/>
      <c r="AT2044" s="43"/>
      <c r="AU2044" s="43"/>
      <c r="AV2044" s="43"/>
      <c r="AW2044" s="43"/>
      <c r="AX2044" s="43"/>
      <c r="AY2044" s="43"/>
      <c r="AZ2044" s="43"/>
      <c r="BA2044" s="43"/>
      <c r="BB2044" s="43"/>
      <c r="BC2044" s="43"/>
      <c r="BD2044" s="43"/>
      <c r="BE2044" s="43"/>
      <c r="BF2044" s="43"/>
      <c r="BG2044" s="43"/>
      <c r="BH2044" s="43"/>
      <c r="BI2044" s="43"/>
      <c r="BJ2044" s="43"/>
      <c r="BK2044" s="43"/>
      <c r="BL2044" s="43"/>
      <c r="BM2044" s="43"/>
      <c r="BN2044" s="43"/>
      <c r="BO2044" s="43"/>
      <c r="BP2044" s="43"/>
      <c r="BQ2044" s="43"/>
    </row>
    <row r="2045" spans="1:69">
      <c r="A2045" s="113" t="s">
        <v>846</v>
      </c>
      <c r="B2045" s="38" t="s">
        <v>242</v>
      </c>
      <c r="C2045" s="38" t="s">
        <v>552</v>
      </c>
      <c r="D2045" s="39">
        <v>630</v>
      </c>
      <c r="E2045" s="40">
        <v>317</v>
      </c>
      <c r="F2045" s="40">
        <v>320.5</v>
      </c>
      <c r="G2045" s="41">
        <v>323</v>
      </c>
      <c r="H2045" s="40">
        <v>2205</v>
      </c>
      <c r="I2045" s="40">
        <v>1575</v>
      </c>
      <c r="J2045" s="40">
        <v>6300</v>
      </c>
      <c r="K2045" s="43"/>
      <c r="L2045" s="43"/>
      <c r="M2045" s="43"/>
      <c r="N2045" s="43"/>
      <c r="O2045" s="43"/>
      <c r="P2045" s="43"/>
      <c r="Q2045" s="43"/>
      <c r="R2045" s="43"/>
      <c r="S2045" s="43"/>
      <c r="T2045" s="43"/>
      <c r="U2045" s="43"/>
      <c r="V2045" s="43"/>
      <c r="W2045" s="43"/>
      <c r="X2045" s="43"/>
      <c r="Y2045" s="43"/>
      <c r="Z2045" s="43"/>
      <c r="AA2045" s="43"/>
      <c r="AB2045" s="43"/>
      <c r="AC2045" s="43"/>
      <c r="AD2045" s="43"/>
      <c r="AE2045" s="43"/>
      <c r="AF2045" s="43"/>
      <c r="AG2045" s="43"/>
      <c r="AH2045" s="43"/>
      <c r="AI2045" s="43"/>
      <c r="AJ2045" s="43"/>
      <c r="AK2045" s="43"/>
      <c r="AL2045" s="43"/>
      <c r="AM2045" s="43"/>
      <c r="AN2045" s="43"/>
      <c r="AO2045" s="43"/>
      <c r="AP2045" s="43"/>
      <c r="AQ2045" s="43"/>
      <c r="AR2045" s="43"/>
      <c r="AS2045" s="43"/>
      <c r="AT2045" s="43"/>
      <c r="AU2045" s="43"/>
      <c r="AV2045" s="43"/>
      <c r="AW2045" s="43"/>
      <c r="AX2045" s="43"/>
      <c r="AY2045" s="43"/>
      <c r="AZ2045" s="43"/>
      <c r="BA2045" s="43"/>
      <c r="BB2045" s="43"/>
      <c r="BC2045" s="43"/>
      <c r="BD2045" s="43"/>
      <c r="BE2045" s="43"/>
      <c r="BF2045" s="43"/>
      <c r="BG2045" s="43"/>
      <c r="BH2045" s="43"/>
      <c r="BI2045" s="43"/>
      <c r="BJ2045" s="43"/>
      <c r="BK2045" s="43"/>
      <c r="BL2045" s="43"/>
      <c r="BM2045" s="43"/>
      <c r="BN2045" s="43"/>
      <c r="BO2045" s="43"/>
      <c r="BP2045" s="43"/>
      <c r="BQ2045" s="43"/>
    </row>
    <row r="2046" spans="1:69">
      <c r="A2046" s="113" t="s">
        <v>846</v>
      </c>
      <c r="B2046" s="38" t="s">
        <v>383</v>
      </c>
      <c r="C2046" s="38" t="s">
        <v>552</v>
      </c>
      <c r="D2046" s="39">
        <v>444</v>
      </c>
      <c r="E2046" s="40">
        <v>450</v>
      </c>
      <c r="F2046" s="40">
        <v>454</v>
      </c>
      <c r="G2046" s="101">
        <v>0</v>
      </c>
      <c r="H2046" s="40">
        <v>1776</v>
      </c>
      <c r="I2046" s="63">
        <v>0</v>
      </c>
      <c r="J2046" s="40">
        <v>-1776</v>
      </c>
      <c r="K2046" s="43"/>
      <c r="L2046" s="43"/>
      <c r="M2046" s="43"/>
      <c r="N2046" s="43"/>
      <c r="O2046" s="43"/>
      <c r="P2046" s="43"/>
      <c r="Q2046" s="43"/>
      <c r="R2046" s="43"/>
      <c r="S2046" s="43"/>
      <c r="T2046" s="43"/>
      <c r="U2046" s="43"/>
      <c r="V2046" s="43"/>
      <c r="W2046" s="43"/>
      <c r="X2046" s="43"/>
      <c r="Y2046" s="43"/>
      <c r="Z2046" s="43"/>
      <c r="AA2046" s="43"/>
      <c r="AB2046" s="43"/>
      <c r="AC2046" s="43"/>
      <c r="AD2046" s="43"/>
      <c r="AE2046" s="43"/>
      <c r="AF2046" s="43"/>
      <c r="AG2046" s="43"/>
      <c r="AH2046" s="43"/>
      <c r="AI2046" s="43"/>
      <c r="AJ2046" s="43"/>
      <c r="AK2046" s="43"/>
      <c r="AL2046" s="43"/>
      <c r="AM2046" s="43"/>
      <c r="AN2046" s="43"/>
      <c r="AO2046" s="43"/>
      <c r="AP2046" s="43"/>
      <c r="AQ2046" s="43"/>
      <c r="AR2046" s="43"/>
      <c r="AS2046" s="43"/>
      <c r="AT2046" s="43"/>
      <c r="AU2046" s="43"/>
      <c r="AV2046" s="43"/>
      <c r="AW2046" s="43"/>
      <c r="AX2046" s="43"/>
      <c r="AY2046" s="43"/>
      <c r="AZ2046" s="43"/>
      <c r="BA2046" s="43"/>
      <c r="BB2046" s="43"/>
      <c r="BC2046" s="43"/>
      <c r="BD2046" s="43"/>
      <c r="BE2046" s="43"/>
      <c r="BF2046" s="43"/>
      <c r="BG2046" s="43"/>
      <c r="BH2046" s="43"/>
      <c r="BI2046" s="43"/>
      <c r="BJ2046" s="43"/>
      <c r="BK2046" s="43"/>
      <c r="BL2046" s="43"/>
      <c r="BM2046" s="43"/>
      <c r="BN2046" s="43"/>
      <c r="BO2046" s="43"/>
      <c r="BP2046" s="43"/>
      <c r="BQ2046" s="43"/>
    </row>
    <row r="2047" spans="1:69">
      <c r="A2047" s="113" t="s">
        <v>847</v>
      </c>
      <c r="B2047" s="38" t="s">
        <v>756</v>
      </c>
      <c r="C2047" s="38" t="s">
        <v>552</v>
      </c>
      <c r="D2047" s="39">
        <v>333</v>
      </c>
      <c r="E2047" s="40">
        <v>599</v>
      </c>
      <c r="F2047" s="40">
        <v>604</v>
      </c>
      <c r="G2047" s="101">
        <v>0</v>
      </c>
      <c r="H2047" s="40">
        <v>1665</v>
      </c>
      <c r="I2047" s="63">
        <v>0</v>
      </c>
      <c r="J2047" s="40">
        <v>1665</v>
      </c>
      <c r="K2047" s="43"/>
      <c r="L2047" s="43"/>
      <c r="M2047" s="43"/>
      <c r="N2047" s="43"/>
      <c r="O2047" s="43"/>
      <c r="P2047" s="43"/>
      <c r="Q2047" s="43"/>
      <c r="R2047" s="43"/>
      <c r="S2047" s="43"/>
      <c r="T2047" s="43"/>
      <c r="U2047" s="43"/>
      <c r="V2047" s="43"/>
      <c r="W2047" s="43"/>
      <c r="X2047" s="43"/>
      <c r="Y2047" s="43"/>
      <c r="Z2047" s="43"/>
      <c r="AA2047" s="43"/>
      <c r="AB2047" s="43"/>
      <c r="AC2047" s="43"/>
      <c r="AD2047" s="43"/>
      <c r="AE2047" s="43"/>
      <c r="AF2047" s="43"/>
      <c r="AG2047" s="43"/>
      <c r="AH2047" s="43"/>
      <c r="AI2047" s="43"/>
      <c r="AJ2047" s="43"/>
      <c r="AK2047" s="43"/>
      <c r="AL2047" s="43"/>
      <c r="AM2047" s="43"/>
      <c r="AN2047" s="43"/>
      <c r="AO2047" s="43"/>
      <c r="AP2047" s="43"/>
      <c r="AQ2047" s="43"/>
      <c r="AR2047" s="43"/>
      <c r="AS2047" s="43"/>
      <c r="AT2047" s="43"/>
      <c r="AU2047" s="43"/>
      <c r="AV2047" s="43"/>
      <c r="AW2047" s="43"/>
      <c r="AX2047" s="43"/>
      <c r="AY2047" s="43"/>
      <c r="AZ2047" s="43"/>
      <c r="BA2047" s="43"/>
      <c r="BB2047" s="43"/>
      <c r="BC2047" s="43"/>
      <c r="BD2047" s="43"/>
      <c r="BE2047" s="43"/>
      <c r="BF2047" s="43"/>
      <c r="BG2047" s="43"/>
      <c r="BH2047" s="43"/>
      <c r="BI2047" s="43"/>
      <c r="BJ2047" s="43"/>
      <c r="BK2047" s="43"/>
      <c r="BL2047" s="43"/>
      <c r="BM2047" s="43"/>
      <c r="BN2047" s="43"/>
      <c r="BO2047" s="43"/>
      <c r="BP2047" s="43"/>
      <c r="BQ2047" s="43"/>
    </row>
    <row r="2048" spans="1:69">
      <c r="A2048" s="113" t="s">
        <v>847</v>
      </c>
      <c r="B2048" s="38" t="s">
        <v>750</v>
      </c>
      <c r="C2048" s="38" t="s">
        <v>552</v>
      </c>
      <c r="D2048" s="39">
        <v>359</v>
      </c>
      <c r="E2048" s="40">
        <v>557</v>
      </c>
      <c r="F2048" s="40">
        <v>561</v>
      </c>
      <c r="G2048" s="101">
        <v>0</v>
      </c>
      <c r="H2048" s="40">
        <v>1436</v>
      </c>
      <c r="I2048" s="63">
        <v>0</v>
      </c>
      <c r="J2048" s="40">
        <v>1436</v>
      </c>
      <c r="K2048" s="43"/>
      <c r="L2048" s="43"/>
      <c r="M2048" s="43"/>
      <c r="N2048" s="43"/>
      <c r="O2048" s="43"/>
      <c r="P2048" s="43"/>
      <c r="Q2048" s="43"/>
      <c r="R2048" s="43"/>
      <c r="S2048" s="43"/>
      <c r="T2048" s="43"/>
      <c r="U2048" s="43"/>
      <c r="V2048" s="43"/>
      <c r="W2048" s="43"/>
      <c r="X2048" s="43"/>
      <c r="Y2048" s="43"/>
      <c r="Z2048" s="43"/>
      <c r="AA2048" s="43"/>
      <c r="AB2048" s="43"/>
      <c r="AC2048" s="43"/>
      <c r="AD2048" s="43"/>
      <c r="AE2048" s="43"/>
      <c r="AF2048" s="43"/>
      <c r="AG2048" s="43"/>
      <c r="AH2048" s="43"/>
      <c r="AI2048" s="43"/>
      <c r="AJ2048" s="43"/>
      <c r="AK2048" s="43"/>
      <c r="AL2048" s="43"/>
      <c r="AM2048" s="43"/>
      <c r="AN2048" s="43"/>
      <c r="AO2048" s="43"/>
      <c r="AP2048" s="43"/>
      <c r="AQ2048" s="43"/>
      <c r="AR2048" s="43"/>
      <c r="AS2048" s="43"/>
      <c r="AT2048" s="43"/>
      <c r="AU2048" s="43"/>
      <c r="AV2048" s="43"/>
      <c r="AW2048" s="43"/>
      <c r="AX2048" s="43"/>
      <c r="AY2048" s="43"/>
      <c r="AZ2048" s="43"/>
      <c r="BA2048" s="43"/>
      <c r="BB2048" s="43"/>
      <c r="BC2048" s="43"/>
      <c r="BD2048" s="43"/>
      <c r="BE2048" s="43"/>
      <c r="BF2048" s="43"/>
      <c r="BG2048" s="43"/>
      <c r="BH2048" s="43"/>
      <c r="BI2048" s="43"/>
      <c r="BJ2048" s="43"/>
      <c r="BK2048" s="43"/>
      <c r="BL2048" s="43"/>
      <c r="BM2048" s="43"/>
      <c r="BN2048" s="43"/>
      <c r="BO2048" s="43"/>
      <c r="BP2048" s="43"/>
      <c r="BQ2048" s="43"/>
    </row>
    <row r="2049" spans="1:69">
      <c r="A2049" s="113" t="s">
        <v>847</v>
      </c>
      <c r="B2049" s="38" t="s">
        <v>848</v>
      </c>
      <c r="C2049" s="38" t="s">
        <v>477</v>
      </c>
      <c r="D2049" s="39">
        <v>714</v>
      </c>
      <c r="E2049" s="40">
        <v>280</v>
      </c>
      <c r="F2049" s="40">
        <v>277</v>
      </c>
      <c r="G2049" s="101">
        <v>0</v>
      </c>
      <c r="H2049" s="40">
        <v>2142</v>
      </c>
      <c r="I2049" s="63">
        <v>0</v>
      </c>
      <c r="J2049" s="40">
        <v>2142</v>
      </c>
      <c r="K2049" s="43"/>
      <c r="L2049" s="43"/>
      <c r="M2049" s="43"/>
      <c r="N2049" s="43"/>
      <c r="O2049" s="43"/>
      <c r="P2049" s="43"/>
      <c r="Q2049" s="43"/>
      <c r="R2049" s="43"/>
      <c r="S2049" s="43"/>
      <c r="T2049" s="43"/>
      <c r="U2049" s="43"/>
      <c r="V2049" s="43"/>
      <c r="W2049" s="43"/>
      <c r="X2049" s="43"/>
      <c r="Y2049" s="43"/>
      <c r="Z2049" s="43"/>
      <c r="AA2049" s="43"/>
      <c r="AB2049" s="43"/>
      <c r="AC2049" s="43"/>
      <c r="AD2049" s="43"/>
      <c r="AE2049" s="43"/>
      <c r="AF2049" s="43"/>
      <c r="AG2049" s="43"/>
      <c r="AH2049" s="43"/>
      <c r="AI2049" s="43"/>
      <c r="AJ2049" s="43"/>
      <c r="AK2049" s="43"/>
      <c r="AL2049" s="43"/>
      <c r="AM2049" s="43"/>
      <c r="AN2049" s="43"/>
      <c r="AO2049" s="43"/>
      <c r="AP2049" s="43"/>
      <c r="AQ2049" s="43"/>
      <c r="AR2049" s="43"/>
      <c r="AS2049" s="43"/>
      <c r="AT2049" s="43"/>
      <c r="AU2049" s="43"/>
      <c r="AV2049" s="43"/>
      <c r="AW2049" s="43"/>
      <c r="AX2049" s="43"/>
      <c r="AY2049" s="43"/>
      <c r="AZ2049" s="43"/>
      <c r="BA2049" s="43"/>
      <c r="BB2049" s="43"/>
      <c r="BC2049" s="43"/>
      <c r="BD2049" s="43"/>
      <c r="BE2049" s="43"/>
      <c r="BF2049" s="43"/>
      <c r="BG2049" s="43"/>
      <c r="BH2049" s="43"/>
      <c r="BI2049" s="43"/>
      <c r="BJ2049" s="43"/>
      <c r="BK2049" s="43"/>
      <c r="BL2049" s="43"/>
      <c r="BM2049" s="43"/>
      <c r="BN2049" s="43"/>
      <c r="BO2049" s="43"/>
      <c r="BP2049" s="43"/>
      <c r="BQ2049" s="43"/>
    </row>
    <row r="2050" spans="1:69">
      <c r="A2050" s="113" t="s">
        <v>847</v>
      </c>
      <c r="B2050" s="38" t="s">
        <v>785</v>
      </c>
      <c r="C2050" s="38" t="s">
        <v>477</v>
      </c>
      <c r="D2050" s="39">
        <v>617</v>
      </c>
      <c r="E2050" s="40">
        <v>324</v>
      </c>
      <c r="F2050" s="40">
        <v>322</v>
      </c>
      <c r="G2050" s="41">
        <v>319.5</v>
      </c>
      <c r="H2050" s="40">
        <v>1234</v>
      </c>
      <c r="I2050" s="40">
        <v>1542</v>
      </c>
      <c r="J2050" s="40">
        <v>4935</v>
      </c>
      <c r="K2050" s="43"/>
      <c r="L2050" s="43"/>
      <c r="M2050" s="43"/>
      <c r="N2050" s="43"/>
      <c r="O2050" s="43"/>
      <c r="P2050" s="43"/>
      <c r="Q2050" s="43"/>
      <c r="R2050" s="43"/>
      <c r="S2050" s="43"/>
      <c r="T2050" s="43"/>
      <c r="U2050" s="43"/>
      <c r="V2050" s="43"/>
      <c r="W2050" s="43"/>
      <c r="X2050" s="43"/>
      <c r="Y2050" s="43"/>
      <c r="Z2050" s="43"/>
      <c r="AA2050" s="43"/>
      <c r="AB2050" s="43"/>
      <c r="AC2050" s="43"/>
      <c r="AD2050" s="43"/>
      <c r="AE2050" s="43"/>
      <c r="AF2050" s="43"/>
      <c r="AG2050" s="43"/>
      <c r="AH2050" s="43"/>
      <c r="AI2050" s="43"/>
      <c r="AJ2050" s="43"/>
      <c r="AK2050" s="43"/>
      <c r="AL2050" s="43"/>
      <c r="AM2050" s="43"/>
      <c r="AN2050" s="43"/>
      <c r="AO2050" s="43"/>
      <c r="AP2050" s="43"/>
      <c r="AQ2050" s="43"/>
      <c r="AR2050" s="43"/>
      <c r="AS2050" s="43"/>
      <c r="AT2050" s="43"/>
      <c r="AU2050" s="43"/>
      <c r="AV2050" s="43"/>
      <c r="AW2050" s="43"/>
      <c r="AX2050" s="43"/>
      <c r="AY2050" s="43"/>
      <c r="AZ2050" s="43"/>
      <c r="BA2050" s="43"/>
      <c r="BB2050" s="43"/>
      <c r="BC2050" s="43"/>
      <c r="BD2050" s="43"/>
      <c r="BE2050" s="43"/>
      <c r="BF2050" s="43"/>
      <c r="BG2050" s="43"/>
      <c r="BH2050" s="43"/>
      <c r="BI2050" s="43"/>
      <c r="BJ2050" s="43"/>
      <c r="BK2050" s="43"/>
      <c r="BL2050" s="43"/>
      <c r="BM2050" s="43"/>
      <c r="BN2050" s="43"/>
      <c r="BO2050" s="43"/>
      <c r="BP2050" s="43"/>
      <c r="BQ2050" s="43"/>
    </row>
    <row r="2051" spans="1:10">
      <c r="A2051" s="113" t="s">
        <v>849</v>
      </c>
      <c r="B2051" s="38" t="s">
        <v>801</v>
      </c>
      <c r="C2051" s="38" t="s">
        <v>477</v>
      </c>
      <c r="D2051" s="39">
        <v>473</v>
      </c>
      <c r="E2051" s="40">
        <v>422</v>
      </c>
      <c r="F2051" s="40">
        <v>418</v>
      </c>
      <c r="G2051" s="41">
        <v>415</v>
      </c>
      <c r="H2051" s="40">
        <v>1892</v>
      </c>
      <c r="I2051" s="40">
        <v>1419</v>
      </c>
      <c r="J2051" s="40">
        <v>3311</v>
      </c>
    </row>
    <row r="2052" spans="1:10">
      <c r="A2052" s="113" t="s">
        <v>849</v>
      </c>
      <c r="B2052" s="38" t="s">
        <v>607</v>
      </c>
      <c r="C2052" s="38" t="s">
        <v>552</v>
      </c>
      <c r="D2052" s="39">
        <v>240</v>
      </c>
      <c r="E2052" s="40">
        <v>830</v>
      </c>
      <c r="F2052" s="40">
        <v>825</v>
      </c>
      <c r="G2052" s="101">
        <v>0</v>
      </c>
      <c r="H2052" s="40">
        <v>1200</v>
      </c>
      <c r="I2052" s="63">
        <v>0</v>
      </c>
      <c r="J2052" s="40">
        <v>1200</v>
      </c>
    </row>
    <row r="2053" spans="1:10">
      <c r="A2053" s="113" t="s">
        <v>849</v>
      </c>
      <c r="B2053" s="38" t="s">
        <v>723</v>
      </c>
      <c r="C2053" s="38" t="s">
        <v>477</v>
      </c>
      <c r="D2053" s="39">
        <v>576</v>
      </c>
      <c r="E2053" s="40">
        <v>347</v>
      </c>
      <c r="F2053" s="40">
        <v>343.5</v>
      </c>
      <c r="G2053" s="41">
        <v>340</v>
      </c>
      <c r="H2053" s="40">
        <v>2016</v>
      </c>
      <c r="I2053" s="40">
        <v>2016</v>
      </c>
      <c r="J2053" s="40">
        <v>6336</v>
      </c>
    </row>
    <row r="2054" spans="1:10">
      <c r="A2054" s="113" t="s">
        <v>849</v>
      </c>
      <c r="B2054" s="38" t="s">
        <v>92</v>
      </c>
      <c r="C2054" s="38" t="s">
        <v>477</v>
      </c>
      <c r="D2054" s="39">
        <v>431</v>
      </c>
      <c r="E2054" s="40">
        <v>464</v>
      </c>
      <c r="F2054" s="40">
        <v>461</v>
      </c>
      <c r="G2054" s="41">
        <v>458</v>
      </c>
      <c r="H2054" s="40">
        <v>1293</v>
      </c>
      <c r="I2054" s="40">
        <v>1293</v>
      </c>
      <c r="J2054" s="40">
        <v>2586</v>
      </c>
    </row>
    <row r="2055" spans="1:10">
      <c r="A2055" s="113" t="s">
        <v>850</v>
      </c>
      <c r="B2055" s="38" t="s">
        <v>745</v>
      </c>
      <c r="C2055" s="38" t="s">
        <v>552</v>
      </c>
      <c r="D2055" s="39">
        <v>450</v>
      </c>
      <c r="E2055" s="40">
        <v>444</v>
      </c>
      <c r="F2055" s="40">
        <v>448</v>
      </c>
      <c r="G2055" s="101">
        <v>0</v>
      </c>
      <c r="H2055" s="40">
        <v>1800</v>
      </c>
      <c r="I2055" s="63">
        <v>0</v>
      </c>
      <c r="J2055" s="40">
        <v>1800</v>
      </c>
    </row>
    <row r="2056" spans="1:10">
      <c r="A2056" s="113" t="s">
        <v>850</v>
      </c>
      <c r="B2056" s="38" t="s">
        <v>763</v>
      </c>
      <c r="C2056" s="38" t="s">
        <v>552</v>
      </c>
      <c r="D2056" s="39">
        <v>341</v>
      </c>
      <c r="E2056" s="40">
        <v>586</v>
      </c>
      <c r="F2056" s="40">
        <v>586</v>
      </c>
      <c r="G2056" s="101">
        <v>0</v>
      </c>
      <c r="H2056" s="63">
        <v>0</v>
      </c>
      <c r="I2056" s="63">
        <v>0</v>
      </c>
      <c r="J2056" s="63">
        <v>0</v>
      </c>
    </row>
    <row r="2057" spans="1:10">
      <c r="A2057" s="113" t="s">
        <v>850</v>
      </c>
      <c r="B2057" s="38" t="s">
        <v>16</v>
      </c>
      <c r="C2057" s="38" t="s">
        <v>477</v>
      </c>
      <c r="D2057" s="39">
        <v>806</v>
      </c>
      <c r="E2057" s="40">
        <v>248</v>
      </c>
      <c r="F2057" s="40">
        <v>244.5</v>
      </c>
      <c r="G2057" s="101">
        <v>0</v>
      </c>
      <c r="H2057" s="40">
        <v>2821</v>
      </c>
      <c r="I2057" s="63">
        <v>0</v>
      </c>
      <c r="J2057" s="40">
        <v>2821</v>
      </c>
    </row>
    <row r="2058" spans="1:10">
      <c r="A2058" s="113" t="s">
        <v>850</v>
      </c>
      <c r="B2058" s="38" t="s">
        <v>775</v>
      </c>
      <c r="C2058" s="38" t="s">
        <v>552</v>
      </c>
      <c r="D2058" s="39">
        <v>270</v>
      </c>
      <c r="E2058" s="40">
        <v>740</v>
      </c>
      <c r="F2058" s="40">
        <v>745</v>
      </c>
      <c r="G2058" s="101">
        <v>0</v>
      </c>
      <c r="H2058" s="40">
        <v>1350</v>
      </c>
      <c r="I2058" s="63">
        <v>0</v>
      </c>
      <c r="J2058" s="40">
        <v>1350</v>
      </c>
    </row>
    <row r="2059" spans="1:10">
      <c r="A2059" s="113" t="s">
        <v>851</v>
      </c>
      <c r="B2059" s="38" t="s">
        <v>723</v>
      </c>
      <c r="C2059" s="38" t="s">
        <v>552</v>
      </c>
      <c r="D2059" s="39">
        <v>561</v>
      </c>
      <c r="E2059" s="40">
        <v>356</v>
      </c>
      <c r="F2059" s="40">
        <v>358.5</v>
      </c>
      <c r="G2059" s="41">
        <v>361</v>
      </c>
      <c r="H2059" s="40">
        <v>1402</v>
      </c>
      <c r="I2059" s="40">
        <v>1402</v>
      </c>
      <c r="J2059" s="40">
        <v>4487</v>
      </c>
    </row>
    <row r="2060" spans="1:10">
      <c r="A2060" s="113" t="s">
        <v>851</v>
      </c>
      <c r="B2060" s="38" t="s">
        <v>747</v>
      </c>
      <c r="C2060" s="38" t="s">
        <v>552</v>
      </c>
      <c r="D2060" s="39">
        <v>136</v>
      </c>
      <c r="E2060" s="40">
        <v>1460</v>
      </c>
      <c r="F2060" s="40">
        <v>1470</v>
      </c>
      <c r="G2060" s="41">
        <v>1480</v>
      </c>
      <c r="H2060" s="40">
        <v>1360</v>
      </c>
      <c r="I2060" s="40">
        <v>1360</v>
      </c>
      <c r="J2060" s="40">
        <v>4080</v>
      </c>
    </row>
    <row r="2061" spans="1:10">
      <c r="A2061" s="113" t="s">
        <v>851</v>
      </c>
      <c r="B2061" s="38" t="s">
        <v>782</v>
      </c>
      <c r="C2061" s="38" t="s">
        <v>552</v>
      </c>
      <c r="D2061" s="39">
        <v>420</v>
      </c>
      <c r="E2061" s="40">
        <v>476</v>
      </c>
      <c r="F2061" s="40">
        <v>480</v>
      </c>
      <c r="G2061" s="41">
        <v>483</v>
      </c>
      <c r="H2061" s="40">
        <v>1680</v>
      </c>
      <c r="I2061" s="40">
        <v>1260</v>
      </c>
      <c r="J2061" s="40">
        <v>2940</v>
      </c>
    </row>
    <row r="2062" s="33" customFormat="1" ht="14.25" spans="1:69">
      <c r="A2062" s="114"/>
      <c r="B2062" s="115"/>
      <c r="C2062" s="115"/>
      <c r="D2062" s="115"/>
      <c r="E2062" s="116"/>
      <c r="F2062" s="116"/>
      <c r="G2062" s="117"/>
      <c r="H2062" s="118"/>
      <c r="I2062" s="116"/>
      <c r="J2062" s="118">
        <v>118327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92"/>
    </row>
    <row r="2063" s="33" customFormat="1" ht="14.25" spans="1:69">
      <c r="A2063" s="119"/>
      <c r="B2063" s="120"/>
      <c r="C2063" s="120"/>
      <c r="D2063" s="121"/>
      <c r="E2063" s="122"/>
      <c r="F2063" s="118">
        <v>43800</v>
      </c>
      <c r="G2063" s="123"/>
      <c r="H2063" s="122"/>
      <c r="I2063" s="122"/>
      <c r="J2063" s="12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92"/>
    </row>
    <row r="2064" spans="1:10">
      <c r="A2064" s="113" t="s">
        <v>852</v>
      </c>
      <c r="B2064" s="38" t="s">
        <v>742</v>
      </c>
      <c r="C2064" s="38" t="s">
        <v>552</v>
      </c>
      <c r="D2064" s="39">
        <v>298</v>
      </c>
      <c r="E2064" s="40">
        <v>669</v>
      </c>
      <c r="F2064" s="40">
        <v>675</v>
      </c>
      <c r="G2064" s="101">
        <v>0</v>
      </c>
      <c r="H2064" s="40">
        <v>1788</v>
      </c>
      <c r="I2064" s="63">
        <v>0</v>
      </c>
      <c r="J2064" s="40">
        <v>1788</v>
      </c>
    </row>
    <row r="2065" spans="1:10">
      <c r="A2065" s="113" t="s">
        <v>852</v>
      </c>
      <c r="B2065" s="38" t="s">
        <v>105</v>
      </c>
      <c r="C2065" s="38" t="s">
        <v>552</v>
      </c>
      <c r="D2065" s="39">
        <v>319</v>
      </c>
      <c r="E2065" s="40">
        <v>625.1</v>
      </c>
      <c r="F2065" s="40">
        <v>630</v>
      </c>
      <c r="G2065" s="41">
        <v>635</v>
      </c>
      <c r="H2065" s="40">
        <v>1563</v>
      </c>
      <c r="I2065" s="40">
        <v>1595</v>
      </c>
      <c r="J2065" s="40">
        <v>5391</v>
      </c>
    </row>
    <row r="2066" spans="1:10">
      <c r="A2066" s="113" t="s">
        <v>852</v>
      </c>
      <c r="B2066" s="38" t="s">
        <v>741</v>
      </c>
      <c r="C2066" s="38" t="s">
        <v>477</v>
      </c>
      <c r="D2066" s="39">
        <v>398</v>
      </c>
      <c r="E2066" s="40">
        <v>502</v>
      </c>
      <c r="F2066" s="40">
        <v>497</v>
      </c>
      <c r="G2066" s="101">
        <v>0</v>
      </c>
      <c r="H2066" s="40">
        <v>1990</v>
      </c>
      <c r="I2066" s="63">
        <v>0</v>
      </c>
      <c r="J2066" s="40">
        <v>1990</v>
      </c>
    </row>
    <row r="2067" spans="1:69">
      <c r="A2067" s="113" t="s">
        <v>852</v>
      </c>
      <c r="B2067" s="38" t="s">
        <v>789</v>
      </c>
      <c r="C2067" s="38" t="s">
        <v>477</v>
      </c>
      <c r="D2067" s="39">
        <v>452</v>
      </c>
      <c r="E2067" s="40">
        <v>442</v>
      </c>
      <c r="F2067" s="40">
        <v>438.5</v>
      </c>
      <c r="G2067" s="101">
        <v>0</v>
      </c>
      <c r="H2067" s="40">
        <v>1582</v>
      </c>
      <c r="I2067" s="63">
        <v>0</v>
      </c>
      <c r="J2067" s="40">
        <v>1582</v>
      </c>
      <c r="K2067" s="43"/>
      <c r="L2067" s="43"/>
      <c r="M2067" s="43"/>
      <c r="N2067" s="43"/>
      <c r="O2067" s="43"/>
      <c r="P2067" s="43"/>
      <c r="Q2067" s="43"/>
      <c r="R2067" s="43"/>
      <c r="S2067" s="43"/>
      <c r="T2067" s="43"/>
      <c r="U2067" s="43"/>
      <c r="V2067" s="43"/>
      <c r="W2067" s="43"/>
      <c r="X2067" s="43"/>
      <c r="Y2067" s="43"/>
      <c r="Z2067" s="43"/>
      <c r="AA2067" s="43"/>
      <c r="AB2067" s="43"/>
      <c r="AC2067" s="43"/>
      <c r="AD2067" s="43"/>
      <c r="AE2067" s="43"/>
      <c r="AF2067" s="43"/>
      <c r="AG2067" s="43"/>
      <c r="AH2067" s="43"/>
      <c r="AI2067" s="43"/>
      <c r="AJ2067" s="43"/>
      <c r="AK2067" s="43"/>
      <c r="AL2067" s="43"/>
      <c r="AM2067" s="43"/>
      <c r="AN2067" s="43"/>
      <c r="AO2067" s="43"/>
      <c r="AP2067" s="43"/>
      <c r="AQ2067" s="43"/>
      <c r="AR2067" s="43"/>
      <c r="AS2067" s="43"/>
      <c r="AT2067" s="43"/>
      <c r="AU2067" s="43"/>
      <c r="AV2067" s="43"/>
      <c r="AW2067" s="43"/>
      <c r="AX2067" s="43"/>
      <c r="AY2067" s="43"/>
      <c r="AZ2067" s="43"/>
      <c r="BA2067" s="43"/>
      <c r="BB2067" s="43"/>
      <c r="BC2067" s="43"/>
      <c r="BD2067" s="43"/>
      <c r="BE2067" s="43"/>
      <c r="BF2067" s="43"/>
      <c r="BG2067" s="43"/>
      <c r="BH2067" s="43"/>
      <c r="BI2067" s="43"/>
      <c r="BJ2067" s="43"/>
      <c r="BK2067" s="43"/>
      <c r="BL2067" s="43"/>
      <c r="BM2067" s="43"/>
      <c r="BN2067" s="43"/>
      <c r="BO2067" s="43"/>
      <c r="BP2067" s="43"/>
      <c r="BQ2067" s="43"/>
    </row>
    <row r="2068" spans="1:69">
      <c r="A2068" s="113" t="s">
        <v>853</v>
      </c>
      <c r="B2068" s="38" t="s">
        <v>833</v>
      </c>
      <c r="C2068" s="38" t="s">
        <v>477</v>
      </c>
      <c r="D2068" s="39">
        <v>836</v>
      </c>
      <c r="E2068" s="40">
        <v>239</v>
      </c>
      <c r="F2068" s="40">
        <v>237.5</v>
      </c>
      <c r="G2068" s="101">
        <v>0</v>
      </c>
      <c r="H2068" s="40">
        <v>1254</v>
      </c>
      <c r="I2068" s="63">
        <v>0</v>
      </c>
      <c r="J2068" s="40">
        <v>1254</v>
      </c>
      <c r="K2068" s="43"/>
      <c r="L2068" s="43"/>
      <c r="M2068" s="43"/>
      <c r="N2068" s="43"/>
      <c r="O2068" s="43"/>
      <c r="P2068" s="43"/>
      <c r="Q2068" s="43"/>
      <c r="R2068" s="43"/>
      <c r="S2068" s="43"/>
      <c r="T2068" s="43"/>
      <c r="U2068" s="43"/>
      <c r="V2068" s="43"/>
      <c r="W2068" s="43"/>
      <c r="X2068" s="43"/>
      <c r="Y2068" s="43"/>
      <c r="Z2068" s="43"/>
      <c r="AA2068" s="43"/>
      <c r="AB2068" s="43"/>
      <c r="AC2068" s="43"/>
      <c r="AD2068" s="43"/>
      <c r="AE2068" s="43"/>
      <c r="AF2068" s="43"/>
      <c r="AG2068" s="43"/>
      <c r="AH2068" s="43"/>
      <c r="AI2068" s="43"/>
      <c r="AJ2068" s="43"/>
      <c r="AK2068" s="43"/>
      <c r="AL2068" s="43"/>
      <c r="AM2068" s="43"/>
      <c r="AN2068" s="43"/>
      <c r="AO2068" s="43"/>
      <c r="AP2068" s="43"/>
      <c r="AQ2068" s="43"/>
      <c r="AR2068" s="43"/>
      <c r="AS2068" s="43"/>
      <c r="AT2068" s="43"/>
      <c r="AU2068" s="43"/>
      <c r="AV2068" s="43"/>
      <c r="AW2068" s="43"/>
      <c r="AX2068" s="43"/>
      <c r="AY2068" s="43"/>
      <c r="AZ2068" s="43"/>
      <c r="BA2068" s="43"/>
      <c r="BB2068" s="43"/>
      <c r="BC2068" s="43"/>
      <c r="BD2068" s="43"/>
      <c r="BE2068" s="43"/>
      <c r="BF2068" s="43"/>
      <c r="BG2068" s="43"/>
      <c r="BH2068" s="43"/>
      <c r="BI2068" s="43"/>
      <c r="BJ2068" s="43"/>
      <c r="BK2068" s="43"/>
      <c r="BL2068" s="43"/>
      <c r="BM2068" s="43"/>
      <c r="BN2068" s="43"/>
      <c r="BO2068" s="43"/>
      <c r="BP2068" s="43"/>
      <c r="BQ2068" s="43"/>
    </row>
    <row r="2069" spans="1:69">
      <c r="A2069" s="113" t="s">
        <v>853</v>
      </c>
      <c r="B2069" s="38" t="s">
        <v>607</v>
      </c>
      <c r="C2069" s="38" t="s">
        <v>552</v>
      </c>
      <c r="D2069" s="39">
        <v>250</v>
      </c>
      <c r="E2069" s="40">
        <v>799</v>
      </c>
      <c r="F2069" s="40">
        <v>803</v>
      </c>
      <c r="G2069" s="101">
        <v>0</v>
      </c>
      <c r="H2069" s="40">
        <v>1000</v>
      </c>
      <c r="I2069" s="63">
        <v>0</v>
      </c>
      <c r="J2069" s="40">
        <v>1000</v>
      </c>
      <c r="K2069" s="43"/>
      <c r="L2069" s="43"/>
      <c r="M2069" s="43"/>
      <c r="N2069" s="43"/>
      <c r="O2069" s="43"/>
      <c r="P2069" s="43"/>
      <c r="Q2069" s="43"/>
      <c r="R2069" s="43"/>
      <c r="S2069" s="43"/>
      <c r="T2069" s="43"/>
      <c r="U2069" s="43"/>
      <c r="V2069" s="43"/>
      <c r="W2069" s="43"/>
      <c r="X2069" s="43"/>
      <c r="Y2069" s="43"/>
      <c r="Z2069" s="43"/>
      <c r="AA2069" s="43"/>
      <c r="AB2069" s="43"/>
      <c r="AC2069" s="43"/>
      <c r="AD2069" s="43"/>
      <c r="AE2069" s="43"/>
      <c r="AF2069" s="43"/>
      <c r="AG2069" s="43"/>
      <c r="AH2069" s="43"/>
      <c r="AI2069" s="43"/>
      <c r="AJ2069" s="43"/>
      <c r="AK2069" s="43"/>
      <c r="AL2069" s="43"/>
      <c r="AM2069" s="43"/>
      <c r="AN2069" s="43"/>
      <c r="AO2069" s="43"/>
      <c r="AP2069" s="43"/>
      <c r="AQ2069" s="43"/>
      <c r="AR2069" s="43"/>
      <c r="AS2069" s="43"/>
      <c r="AT2069" s="43"/>
      <c r="AU2069" s="43"/>
      <c r="AV2069" s="43"/>
      <c r="AW2069" s="43"/>
      <c r="AX2069" s="43"/>
      <c r="AY2069" s="43"/>
      <c r="AZ2069" s="43"/>
      <c r="BA2069" s="43"/>
      <c r="BB2069" s="43"/>
      <c r="BC2069" s="43"/>
      <c r="BD2069" s="43"/>
      <c r="BE2069" s="43"/>
      <c r="BF2069" s="43"/>
      <c r="BG2069" s="43"/>
      <c r="BH2069" s="43"/>
      <c r="BI2069" s="43"/>
      <c r="BJ2069" s="43"/>
      <c r="BK2069" s="43"/>
      <c r="BL2069" s="43"/>
      <c r="BM2069" s="43"/>
      <c r="BN2069" s="43"/>
      <c r="BO2069" s="43"/>
      <c r="BP2069" s="43"/>
      <c r="BQ2069" s="43"/>
    </row>
    <row r="2070" spans="1:69">
      <c r="A2070" s="113" t="s">
        <v>853</v>
      </c>
      <c r="B2070" s="38" t="s">
        <v>25</v>
      </c>
      <c r="C2070" s="38" t="s">
        <v>552</v>
      </c>
      <c r="D2070" s="39">
        <v>412</v>
      </c>
      <c r="E2070" s="40">
        <v>485</v>
      </c>
      <c r="F2070" s="40">
        <v>482</v>
      </c>
      <c r="G2070" s="101">
        <v>0</v>
      </c>
      <c r="H2070" s="40">
        <v>1286</v>
      </c>
      <c r="I2070" s="63">
        <v>0</v>
      </c>
      <c r="J2070" s="40">
        <v>-1236</v>
      </c>
      <c r="K2070" s="43"/>
      <c r="L2070" s="43"/>
      <c r="M2070" s="43"/>
      <c r="N2070" s="43"/>
      <c r="O2070" s="43"/>
      <c r="P2070" s="43"/>
      <c r="Q2070" s="43"/>
      <c r="R2070" s="43"/>
      <c r="S2070" s="43"/>
      <c r="T2070" s="43"/>
      <c r="U2070" s="43"/>
      <c r="V2070" s="43"/>
      <c r="W2070" s="43"/>
      <c r="X2070" s="43"/>
      <c r="Y2070" s="43"/>
      <c r="Z2070" s="43"/>
      <c r="AA2070" s="43"/>
      <c r="AB2070" s="43"/>
      <c r="AC2070" s="43"/>
      <c r="AD2070" s="43"/>
      <c r="AE2070" s="43"/>
      <c r="AF2070" s="43"/>
      <c r="AG2070" s="43"/>
      <c r="AH2070" s="43"/>
      <c r="AI2070" s="43"/>
      <c r="AJ2070" s="43"/>
      <c r="AK2070" s="43"/>
      <c r="AL2070" s="43"/>
      <c r="AM2070" s="43"/>
      <c r="AN2070" s="43"/>
      <c r="AO2070" s="43"/>
      <c r="AP2070" s="43"/>
      <c r="AQ2070" s="43"/>
      <c r="AR2070" s="43"/>
      <c r="AS2070" s="43"/>
      <c r="AT2070" s="43"/>
      <c r="AU2070" s="43"/>
      <c r="AV2070" s="43"/>
      <c r="AW2070" s="43"/>
      <c r="AX2070" s="43"/>
      <c r="AY2070" s="43"/>
      <c r="AZ2070" s="43"/>
      <c r="BA2070" s="43"/>
      <c r="BB2070" s="43"/>
      <c r="BC2070" s="43"/>
      <c r="BD2070" s="43"/>
      <c r="BE2070" s="43"/>
      <c r="BF2070" s="43"/>
      <c r="BG2070" s="43"/>
      <c r="BH2070" s="43"/>
      <c r="BI2070" s="43"/>
      <c r="BJ2070" s="43"/>
      <c r="BK2070" s="43"/>
      <c r="BL2070" s="43"/>
      <c r="BM2070" s="43"/>
      <c r="BN2070" s="43"/>
      <c r="BO2070" s="43"/>
      <c r="BP2070" s="43"/>
      <c r="BQ2070" s="43"/>
    </row>
    <row r="2071" spans="1:69">
      <c r="A2071" s="113" t="s">
        <v>853</v>
      </c>
      <c r="B2071" s="38" t="s">
        <v>804</v>
      </c>
      <c r="C2071" s="38" t="s">
        <v>552</v>
      </c>
      <c r="D2071" s="39">
        <v>286</v>
      </c>
      <c r="E2071" s="40">
        <v>698</v>
      </c>
      <c r="F2071" s="40">
        <v>692</v>
      </c>
      <c r="G2071" s="101">
        <v>0</v>
      </c>
      <c r="H2071" s="40">
        <v>17165</v>
      </c>
      <c r="I2071" s="63">
        <v>0</v>
      </c>
      <c r="J2071" s="40">
        <v>-1716</v>
      </c>
      <c r="K2071" s="43"/>
      <c r="L2071" s="43"/>
      <c r="M2071" s="43"/>
      <c r="N2071" s="43"/>
      <c r="O2071" s="43"/>
      <c r="P2071" s="43"/>
      <c r="Q2071" s="43"/>
      <c r="R2071" s="43"/>
      <c r="S2071" s="43"/>
      <c r="T2071" s="43"/>
      <c r="U2071" s="43"/>
      <c r="V2071" s="43"/>
      <c r="W2071" s="43"/>
      <c r="X2071" s="43"/>
      <c r="Y2071" s="43"/>
      <c r="Z2071" s="43"/>
      <c r="AA2071" s="43"/>
      <c r="AB2071" s="43"/>
      <c r="AC2071" s="43"/>
      <c r="AD2071" s="43"/>
      <c r="AE2071" s="43"/>
      <c r="AF2071" s="43"/>
      <c r="AG2071" s="43"/>
      <c r="AH2071" s="43"/>
      <c r="AI2071" s="43"/>
      <c r="AJ2071" s="43"/>
      <c r="AK2071" s="43"/>
      <c r="AL2071" s="43"/>
      <c r="AM2071" s="43"/>
      <c r="AN2071" s="43"/>
      <c r="AO2071" s="43"/>
      <c r="AP2071" s="43"/>
      <c r="AQ2071" s="43"/>
      <c r="AR2071" s="43"/>
      <c r="AS2071" s="43"/>
      <c r="AT2071" s="43"/>
      <c r="AU2071" s="43"/>
      <c r="AV2071" s="43"/>
      <c r="AW2071" s="43"/>
      <c r="AX2071" s="43"/>
      <c r="AY2071" s="43"/>
      <c r="AZ2071" s="43"/>
      <c r="BA2071" s="43"/>
      <c r="BB2071" s="43"/>
      <c r="BC2071" s="43"/>
      <c r="BD2071" s="43"/>
      <c r="BE2071" s="43"/>
      <c r="BF2071" s="43"/>
      <c r="BG2071" s="43"/>
      <c r="BH2071" s="43"/>
      <c r="BI2071" s="43"/>
      <c r="BJ2071" s="43"/>
      <c r="BK2071" s="43"/>
      <c r="BL2071" s="43"/>
      <c r="BM2071" s="43"/>
      <c r="BN2071" s="43"/>
      <c r="BO2071" s="43"/>
      <c r="BP2071" s="43"/>
      <c r="BQ2071" s="43"/>
    </row>
    <row r="2072" spans="1:69">
      <c r="A2072" s="113" t="s">
        <v>854</v>
      </c>
      <c r="B2072" s="38" t="s">
        <v>40</v>
      </c>
      <c r="C2072" s="38" t="s">
        <v>552</v>
      </c>
      <c r="D2072" s="39">
        <v>269</v>
      </c>
      <c r="E2072" s="40">
        <v>743</v>
      </c>
      <c r="F2072" s="40">
        <v>749</v>
      </c>
      <c r="G2072" s="41">
        <v>754</v>
      </c>
      <c r="H2072" s="40">
        <v>1614</v>
      </c>
      <c r="I2072" s="40">
        <v>1345</v>
      </c>
      <c r="J2072" s="40">
        <v>4573</v>
      </c>
      <c r="K2072" s="43"/>
      <c r="L2072" s="43"/>
      <c r="M2072" s="43"/>
      <c r="N2072" s="43"/>
      <c r="O2072" s="43"/>
      <c r="P2072" s="43"/>
      <c r="Q2072" s="43"/>
      <c r="R2072" s="43"/>
      <c r="S2072" s="43"/>
      <c r="T2072" s="43"/>
      <c r="U2072" s="43"/>
      <c r="V2072" s="43"/>
      <c r="W2072" s="43"/>
      <c r="X2072" s="43"/>
      <c r="Y2072" s="43"/>
      <c r="Z2072" s="43"/>
      <c r="AA2072" s="43"/>
      <c r="AB2072" s="43"/>
      <c r="AC2072" s="43"/>
      <c r="AD2072" s="43"/>
      <c r="AE2072" s="43"/>
      <c r="AF2072" s="43"/>
      <c r="AG2072" s="43"/>
      <c r="AH2072" s="43"/>
      <c r="AI2072" s="43"/>
      <c r="AJ2072" s="43"/>
      <c r="AK2072" s="43"/>
      <c r="AL2072" s="43"/>
      <c r="AM2072" s="43"/>
      <c r="AN2072" s="43"/>
      <c r="AO2072" s="43"/>
      <c r="AP2072" s="43"/>
      <c r="AQ2072" s="43"/>
      <c r="AR2072" s="43"/>
      <c r="AS2072" s="43"/>
      <c r="AT2072" s="43"/>
      <c r="AU2072" s="43"/>
      <c r="AV2072" s="43"/>
      <c r="AW2072" s="43"/>
      <c r="AX2072" s="43"/>
      <c r="AY2072" s="43"/>
      <c r="AZ2072" s="43"/>
      <c r="BA2072" s="43"/>
      <c r="BB2072" s="43"/>
      <c r="BC2072" s="43"/>
      <c r="BD2072" s="43"/>
      <c r="BE2072" s="43"/>
      <c r="BF2072" s="43"/>
      <c r="BG2072" s="43"/>
      <c r="BH2072" s="43"/>
      <c r="BI2072" s="43"/>
      <c r="BJ2072" s="43"/>
      <c r="BK2072" s="43"/>
      <c r="BL2072" s="43"/>
      <c r="BM2072" s="43"/>
      <c r="BN2072" s="43"/>
      <c r="BO2072" s="43"/>
      <c r="BP2072" s="43"/>
      <c r="BQ2072" s="43"/>
    </row>
    <row r="2073" spans="1:69">
      <c r="A2073" s="113" t="s">
        <v>854</v>
      </c>
      <c r="B2073" s="38" t="s">
        <v>747</v>
      </c>
      <c r="C2073" s="38" t="s">
        <v>552</v>
      </c>
      <c r="D2073" s="39">
        <v>141</v>
      </c>
      <c r="E2073" s="40">
        <v>1412</v>
      </c>
      <c r="F2073" s="40">
        <v>1422</v>
      </c>
      <c r="G2073" s="101">
        <v>0</v>
      </c>
      <c r="H2073" s="40">
        <v>1410</v>
      </c>
      <c r="I2073" s="63">
        <v>0</v>
      </c>
      <c r="J2073" s="40">
        <v>1410</v>
      </c>
      <c r="K2073" s="43"/>
      <c r="L2073" s="43"/>
      <c r="M2073" s="43"/>
      <c r="N2073" s="43"/>
      <c r="O2073" s="43"/>
      <c r="P2073" s="43"/>
      <c r="Q2073" s="43"/>
      <c r="R2073" s="43"/>
      <c r="S2073" s="43"/>
      <c r="T2073" s="43"/>
      <c r="U2073" s="43"/>
      <c r="V2073" s="43"/>
      <c r="W2073" s="43"/>
      <c r="X2073" s="43"/>
      <c r="Y2073" s="43"/>
      <c r="Z2073" s="43"/>
      <c r="AA2073" s="43"/>
      <c r="AB2073" s="43"/>
      <c r="AC2073" s="43"/>
      <c r="AD2073" s="43"/>
      <c r="AE2073" s="43"/>
      <c r="AF2073" s="43"/>
      <c r="AG2073" s="43"/>
      <c r="AH2073" s="43"/>
      <c r="AI2073" s="43"/>
      <c r="AJ2073" s="43"/>
      <c r="AK2073" s="43"/>
      <c r="AL2073" s="43"/>
      <c r="AM2073" s="43"/>
      <c r="AN2073" s="43"/>
      <c r="AO2073" s="43"/>
      <c r="AP2073" s="43"/>
      <c r="AQ2073" s="43"/>
      <c r="AR2073" s="43"/>
      <c r="AS2073" s="43"/>
      <c r="AT2073" s="43"/>
      <c r="AU2073" s="43"/>
      <c r="AV2073" s="43"/>
      <c r="AW2073" s="43"/>
      <c r="AX2073" s="43"/>
      <c r="AY2073" s="43"/>
      <c r="AZ2073" s="43"/>
      <c r="BA2073" s="43"/>
      <c r="BB2073" s="43"/>
      <c r="BC2073" s="43"/>
      <c r="BD2073" s="43"/>
      <c r="BE2073" s="43"/>
      <c r="BF2073" s="43"/>
      <c r="BG2073" s="43"/>
      <c r="BH2073" s="43"/>
      <c r="BI2073" s="43"/>
      <c r="BJ2073" s="43"/>
      <c r="BK2073" s="43"/>
      <c r="BL2073" s="43"/>
      <c r="BM2073" s="43"/>
      <c r="BN2073" s="43"/>
      <c r="BO2073" s="43"/>
      <c r="BP2073" s="43"/>
      <c r="BQ2073" s="43"/>
    </row>
    <row r="2074" spans="1:69">
      <c r="A2074" s="113" t="s">
        <v>854</v>
      </c>
      <c r="B2074" s="38" t="s">
        <v>168</v>
      </c>
      <c r="C2074" s="38" t="s">
        <v>477</v>
      </c>
      <c r="D2074" s="39">
        <v>392</v>
      </c>
      <c r="E2074" s="40">
        <v>509</v>
      </c>
      <c r="F2074" s="40">
        <v>505</v>
      </c>
      <c r="G2074" s="101">
        <v>0</v>
      </c>
      <c r="H2074" s="40">
        <v>1568</v>
      </c>
      <c r="I2074" s="63">
        <v>0</v>
      </c>
      <c r="J2074" s="40">
        <v>1568</v>
      </c>
      <c r="K2074" s="43"/>
      <c r="L2074" s="43"/>
      <c r="M2074" s="43"/>
      <c r="N2074" s="43"/>
      <c r="O2074" s="43"/>
      <c r="P2074" s="43"/>
      <c r="Q2074" s="43"/>
      <c r="R2074" s="43"/>
      <c r="S2074" s="43"/>
      <c r="T2074" s="43"/>
      <c r="U2074" s="43"/>
      <c r="V2074" s="43"/>
      <c r="W2074" s="43"/>
      <c r="X2074" s="43"/>
      <c r="Y2074" s="43"/>
      <c r="Z2074" s="43"/>
      <c r="AA2074" s="43"/>
      <c r="AB2074" s="43"/>
      <c r="AC2074" s="43"/>
      <c r="AD2074" s="43"/>
      <c r="AE2074" s="43"/>
      <c r="AF2074" s="43"/>
      <c r="AG2074" s="43"/>
      <c r="AH2074" s="43"/>
      <c r="AI2074" s="43"/>
      <c r="AJ2074" s="43"/>
      <c r="AK2074" s="43"/>
      <c r="AL2074" s="43"/>
      <c r="AM2074" s="43"/>
      <c r="AN2074" s="43"/>
      <c r="AO2074" s="43"/>
      <c r="AP2074" s="43"/>
      <c r="AQ2074" s="43"/>
      <c r="AR2074" s="43"/>
      <c r="AS2074" s="43"/>
      <c r="AT2074" s="43"/>
      <c r="AU2074" s="43"/>
      <c r="AV2074" s="43"/>
      <c r="AW2074" s="43"/>
      <c r="AX2074" s="43"/>
      <c r="AY2074" s="43"/>
      <c r="AZ2074" s="43"/>
      <c r="BA2074" s="43"/>
      <c r="BB2074" s="43"/>
      <c r="BC2074" s="43"/>
      <c r="BD2074" s="43"/>
      <c r="BE2074" s="43"/>
      <c r="BF2074" s="43"/>
      <c r="BG2074" s="43"/>
      <c r="BH2074" s="43"/>
      <c r="BI2074" s="43"/>
      <c r="BJ2074" s="43"/>
      <c r="BK2074" s="43"/>
      <c r="BL2074" s="43"/>
      <c r="BM2074" s="43"/>
      <c r="BN2074" s="43"/>
      <c r="BO2074" s="43"/>
      <c r="BP2074" s="43"/>
      <c r="BQ2074" s="43"/>
    </row>
    <row r="2075" spans="1:69">
      <c r="A2075" s="113" t="s">
        <v>854</v>
      </c>
      <c r="B2075" s="38" t="s">
        <v>801</v>
      </c>
      <c r="C2075" s="38" t="s">
        <v>552</v>
      </c>
      <c r="D2075" s="39">
        <v>462</v>
      </c>
      <c r="E2075" s="40">
        <v>432</v>
      </c>
      <c r="F2075" s="40">
        <v>435</v>
      </c>
      <c r="G2075" s="41">
        <v>438</v>
      </c>
      <c r="H2075" s="40">
        <v>1386</v>
      </c>
      <c r="I2075" s="40">
        <v>1386</v>
      </c>
      <c r="J2075" s="40">
        <v>4620</v>
      </c>
      <c r="K2075" s="43"/>
      <c r="L2075" s="43"/>
      <c r="M2075" s="43"/>
      <c r="N2075" s="43"/>
      <c r="O2075" s="43"/>
      <c r="P2075" s="43"/>
      <c r="Q2075" s="43"/>
      <c r="R2075" s="43"/>
      <c r="S2075" s="43"/>
      <c r="T2075" s="43"/>
      <c r="U2075" s="43"/>
      <c r="V2075" s="43"/>
      <c r="W2075" s="43"/>
      <c r="X2075" s="43"/>
      <c r="Y2075" s="43"/>
      <c r="Z2075" s="43"/>
      <c r="AA2075" s="43"/>
      <c r="AB2075" s="43"/>
      <c r="AC2075" s="43"/>
      <c r="AD2075" s="43"/>
      <c r="AE2075" s="43"/>
      <c r="AF2075" s="43"/>
      <c r="AG2075" s="43"/>
      <c r="AH2075" s="43"/>
      <c r="AI2075" s="43"/>
      <c r="AJ2075" s="43"/>
      <c r="AK2075" s="43"/>
      <c r="AL2075" s="43"/>
      <c r="AM2075" s="43"/>
      <c r="AN2075" s="43"/>
      <c r="AO2075" s="43"/>
      <c r="AP2075" s="43"/>
      <c r="AQ2075" s="43"/>
      <c r="AR2075" s="43"/>
      <c r="AS2075" s="43"/>
      <c r="AT2075" s="43"/>
      <c r="AU2075" s="43"/>
      <c r="AV2075" s="43"/>
      <c r="AW2075" s="43"/>
      <c r="AX2075" s="43"/>
      <c r="AY2075" s="43"/>
      <c r="AZ2075" s="43"/>
      <c r="BA2075" s="43"/>
      <c r="BB2075" s="43"/>
      <c r="BC2075" s="43"/>
      <c r="BD2075" s="43"/>
      <c r="BE2075" s="43"/>
      <c r="BF2075" s="43"/>
      <c r="BG2075" s="43"/>
      <c r="BH2075" s="43"/>
      <c r="BI2075" s="43"/>
      <c r="BJ2075" s="43"/>
      <c r="BK2075" s="43"/>
      <c r="BL2075" s="43"/>
      <c r="BM2075" s="43"/>
      <c r="BN2075" s="43"/>
      <c r="BO2075" s="43"/>
      <c r="BP2075" s="43"/>
      <c r="BQ2075" s="43"/>
    </row>
    <row r="2076" spans="1:69">
      <c r="A2076" s="113" t="s">
        <v>855</v>
      </c>
      <c r="B2076" s="38" t="s">
        <v>742</v>
      </c>
      <c r="C2076" s="38" t="s">
        <v>477</v>
      </c>
      <c r="D2076" s="39">
        <v>311</v>
      </c>
      <c r="E2076" s="40">
        <v>643</v>
      </c>
      <c r="F2076" s="40">
        <v>638</v>
      </c>
      <c r="G2076" s="101">
        <v>0</v>
      </c>
      <c r="H2076" s="40">
        <v>1555</v>
      </c>
      <c r="I2076" s="63">
        <v>0</v>
      </c>
      <c r="J2076" s="40">
        <v>1555</v>
      </c>
      <c r="K2076" s="43"/>
      <c r="L2076" s="43"/>
      <c r="M2076" s="43"/>
      <c r="N2076" s="43"/>
      <c r="O2076" s="43"/>
      <c r="P2076" s="43"/>
      <c r="Q2076" s="43"/>
      <c r="R2076" s="43"/>
      <c r="S2076" s="43"/>
      <c r="T2076" s="43"/>
      <c r="U2076" s="43"/>
      <c r="V2076" s="43"/>
      <c r="W2076" s="43"/>
      <c r="X2076" s="43"/>
      <c r="Y2076" s="43"/>
      <c r="Z2076" s="43"/>
      <c r="AA2076" s="43"/>
      <c r="AB2076" s="43"/>
      <c r="AC2076" s="43"/>
      <c r="AD2076" s="43"/>
      <c r="AE2076" s="43"/>
      <c r="AF2076" s="43"/>
      <c r="AG2076" s="43"/>
      <c r="AH2076" s="43"/>
      <c r="AI2076" s="43"/>
      <c r="AJ2076" s="43"/>
      <c r="AK2076" s="43"/>
      <c r="AL2076" s="43"/>
      <c r="AM2076" s="43"/>
      <c r="AN2076" s="43"/>
      <c r="AO2076" s="43"/>
      <c r="AP2076" s="43"/>
      <c r="AQ2076" s="43"/>
      <c r="AR2076" s="43"/>
      <c r="AS2076" s="43"/>
      <c r="AT2076" s="43"/>
      <c r="AU2076" s="43"/>
      <c r="AV2076" s="43"/>
      <c r="AW2076" s="43"/>
      <c r="AX2076" s="43"/>
      <c r="AY2076" s="43"/>
      <c r="AZ2076" s="43"/>
      <c r="BA2076" s="43"/>
      <c r="BB2076" s="43"/>
      <c r="BC2076" s="43"/>
      <c r="BD2076" s="43"/>
      <c r="BE2076" s="43"/>
      <c r="BF2076" s="43"/>
      <c r="BG2076" s="43"/>
      <c r="BH2076" s="43"/>
      <c r="BI2076" s="43"/>
      <c r="BJ2076" s="43"/>
      <c r="BK2076" s="43"/>
      <c r="BL2076" s="43"/>
      <c r="BM2076" s="43"/>
      <c r="BN2076" s="43"/>
      <c r="BO2076" s="43"/>
      <c r="BP2076" s="43"/>
      <c r="BQ2076" s="43"/>
    </row>
    <row r="2077" spans="1:69">
      <c r="A2077" s="113" t="s">
        <v>855</v>
      </c>
      <c r="B2077" s="38" t="s">
        <v>168</v>
      </c>
      <c r="C2077" s="38" t="s">
        <v>477</v>
      </c>
      <c r="D2077" s="39">
        <v>415</v>
      </c>
      <c r="E2077" s="40">
        <v>481</v>
      </c>
      <c r="F2077" s="40">
        <v>478</v>
      </c>
      <c r="G2077" s="41">
        <v>475</v>
      </c>
      <c r="H2077" s="40">
        <v>1245</v>
      </c>
      <c r="I2077" s="40">
        <v>1245</v>
      </c>
      <c r="J2077" s="40">
        <v>2490</v>
      </c>
      <c r="K2077" s="43"/>
      <c r="L2077" s="43"/>
      <c r="M2077" s="43"/>
      <c r="N2077" s="43"/>
      <c r="O2077" s="43"/>
      <c r="P2077" s="43"/>
      <c r="Q2077" s="43"/>
      <c r="R2077" s="43"/>
      <c r="S2077" s="43"/>
      <c r="T2077" s="43"/>
      <c r="U2077" s="43"/>
      <c r="V2077" s="43"/>
      <c r="W2077" s="43"/>
      <c r="X2077" s="43"/>
      <c r="Y2077" s="43"/>
      <c r="Z2077" s="43"/>
      <c r="AA2077" s="43"/>
      <c r="AB2077" s="43"/>
      <c r="AC2077" s="43"/>
      <c r="AD2077" s="43"/>
      <c r="AE2077" s="43"/>
      <c r="AF2077" s="43"/>
      <c r="AG2077" s="43"/>
      <c r="AH2077" s="43"/>
      <c r="AI2077" s="43"/>
      <c r="AJ2077" s="43"/>
      <c r="AK2077" s="43"/>
      <c r="AL2077" s="43"/>
      <c r="AM2077" s="43"/>
      <c r="AN2077" s="43"/>
      <c r="AO2077" s="43"/>
      <c r="AP2077" s="43"/>
      <c r="AQ2077" s="43"/>
      <c r="AR2077" s="43"/>
      <c r="AS2077" s="43"/>
      <c r="AT2077" s="43"/>
      <c r="AU2077" s="43"/>
      <c r="AV2077" s="43"/>
      <c r="AW2077" s="43"/>
      <c r="AX2077" s="43"/>
      <c r="AY2077" s="43"/>
      <c r="AZ2077" s="43"/>
      <c r="BA2077" s="43"/>
      <c r="BB2077" s="43"/>
      <c r="BC2077" s="43"/>
      <c r="BD2077" s="43"/>
      <c r="BE2077" s="43"/>
      <c r="BF2077" s="43"/>
      <c r="BG2077" s="43"/>
      <c r="BH2077" s="43"/>
      <c r="BI2077" s="43"/>
      <c r="BJ2077" s="43"/>
      <c r="BK2077" s="43"/>
      <c r="BL2077" s="43"/>
      <c r="BM2077" s="43"/>
      <c r="BN2077" s="43"/>
      <c r="BO2077" s="43"/>
      <c r="BP2077" s="43"/>
      <c r="BQ2077" s="43"/>
    </row>
    <row r="2078" spans="1:69">
      <c r="A2078" s="113" t="s">
        <v>855</v>
      </c>
      <c r="B2078" s="38" t="s">
        <v>856</v>
      </c>
      <c r="C2078" s="38" t="s">
        <v>552</v>
      </c>
      <c r="D2078" s="39">
        <v>581</v>
      </c>
      <c r="E2078" s="40">
        <v>344</v>
      </c>
      <c r="F2078" s="40">
        <v>341</v>
      </c>
      <c r="G2078" s="101">
        <v>0</v>
      </c>
      <c r="H2078" s="40">
        <v>1743</v>
      </c>
      <c r="I2078" s="63">
        <v>0</v>
      </c>
      <c r="J2078" s="40">
        <v>-1743</v>
      </c>
      <c r="K2078" s="43"/>
      <c r="L2078" s="43"/>
      <c r="M2078" s="43"/>
      <c r="N2078" s="43"/>
      <c r="O2078" s="43"/>
      <c r="P2078" s="43"/>
      <c r="Q2078" s="43"/>
      <c r="R2078" s="43"/>
      <c r="S2078" s="43"/>
      <c r="T2078" s="43"/>
      <c r="U2078" s="43"/>
      <c r="V2078" s="43"/>
      <c r="W2078" s="43"/>
      <c r="X2078" s="43"/>
      <c r="Y2078" s="43"/>
      <c r="Z2078" s="43"/>
      <c r="AA2078" s="43"/>
      <c r="AB2078" s="43"/>
      <c r="AC2078" s="43"/>
      <c r="AD2078" s="43"/>
      <c r="AE2078" s="43"/>
      <c r="AF2078" s="43"/>
      <c r="AG2078" s="43"/>
      <c r="AH2078" s="43"/>
      <c r="AI2078" s="43"/>
      <c r="AJ2078" s="43"/>
      <c r="AK2078" s="43"/>
      <c r="AL2078" s="43"/>
      <c r="AM2078" s="43"/>
      <c r="AN2078" s="43"/>
      <c r="AO2078" s="43"/>
      <c r="AP2078" s="43"/>
      <c r="AQ2078" s="43"/>
      <c r="AR2078" s="43"/>
      <c r="AS2078" s="43"/>
      <c r="AT2078" s="43"/>
      <c r="AU2078" s="43"/>
      <c r="AV2078" s="43"/>
      <c r="AW2078" s="43"/>
      <c r="AX2078" s="43"/>
      <c r="AY2078" s="43"/>
      <c r="AZ2078" s="43"/>
      <c r="BA2078" s="43"/>
      <c r="BB2078" s="43"/>
      <c r="BC2078" s="43"/>
      <c r="BD2078" s="43"/>
      <c r="BE2078" s="43"/>
      <c r="BF2078" s="43"/>
      <c r="BG2078" s="43"/>
      <c r="BH2078" s="43"/>
      <c r="BI2078" s="43"/>
      <c r="BJ2078" s="43"/>
      <c r="BK2078" s="43"/>
      <c r="BL2078" s="43"/>
      <c r="BM2078" s="43"/>
      <c r="BN2078" s="43"/>
      <c r="BO2078" s="43"/>
      <c r="BP2078" s="43"/>
      <c r="BQ2078" s="43"/>
    </row>
    <row r="2079" spans="1:69">
      <c r="A2079" s="113" t="s">
        <v>855</v>
      </c>
      <c r="B2079" s="38" t="s">
        <v>607</v>
      </c>
      <c r="C2079" s="38" t="s">
        <v>552</v>
      </c>
      <c r="D2079" s="39">
        <v>255</v>
      </c>
      <c r="E2079" s="40">
        <v>784</v>
      </c>
      <c r="F2079" s="40">
        <v>789</v>
      </c>
      <c r="G2079" s="101">
        <v>0</v>
      </c>
      <c r="H2079" s="40">
        <v>1275</v>
      </c>
      <c r="I2079" s="63">
        <v>0</v>
      </c>
      <c r="J2079" s="40">
        <v>1275</v>
      </c>
      <c r="K2079" s="43"/>
      <c r="L2079" s="43"/>
      <c r="M2079" s="43"/>
      <c r="N2079" s="43"/>
      <c r="O2079" s="43"/>
      <c r="P2079" s="43"/>
      <c r="Q2079" s="43"/>
      <c r="R2079" s="43"/>
      <c r="S2079" s="43"/>
      <c r="T2079" s="43"/>
      <c r="U2079" s="43"/>
      <c r="V2079" s="43"/>
      <c r="W2079" s="43"/>
      <c r="X2079" s="43"/>
      <c r="Y2079" s="43"/>
      <c r="Z2079" s="43"/>
      <c r="AA2079" s="43"/>
      <c r="AB2079" s="43"/>
      <c r="AC2079" s="43"/>
      <c r="AD2079" s="43"/>
      <c r="AE2079" s="43"/>
      <c r="AF2079" s="43"/>
      <c r="AG2079" s="43"/>
      <c r="AH2079" s="43"/>
      <c r="AI2079" s="43"/>
      <c r="AJ2079" s="43"/>
      <c r="AK2079" s="43"/>
      <c r="AL2079" s="43"/>
      <c r="AM2079" s="43"/>
      <c r="AN2079" s="43"/>
      <c r="AO2079" s="43"/>
      <c r="AP2079" s="43"/>
      <c r="AQ2079" s="43"/>
      <c r="AR2079" s="43"/>
      <c r="AS2079" s="43"/>
      <c r="AT2079" s="43"/>
      <c r="AU2079" s="43"/>
      <c r="AV2079" s="43"/>
      <c r="AW2079" s="43"/>
      <c r="AX2079" s="43"/>
      <c r="AY2079" s="43"/>
      <c r="AZ2079" s="43"/>
      <c r="BA2079" s="43"/>
      <c r="BB2079" s="43"/>
      <c r="BC2079" s="43"/>
      <c r="BD2079" s="43"/>
      <c r="BE2079" s="43"/>
      <c r="BF2079" s="43"/>
      <c r="BG2079" s="43"/>
      <c r="BH2079" s="43"/>
      <c r="BI2079" s="43"/>
      <c r="BJ2079" s="43"/>
      <c r="BK2079" s="43"/>
      <c r="BL2079" s="43"/>
      <c r="BM2079" s="43"/>
      <c r="BN2079" s="43"/>
      <c r="BO2079" s="43"/>
      <c r="BP2079" s="43"/>
      <c r="BQ2079" s="43"/>
    </row>
    <row r="2080" spans="1:69">
      <c r="A2080" s="113" t="s">
        <v>857</v>
      </c>
      <c r="B2080" s="38" t="s">
        <v>25</v>
      </c>
      <c r="C2080" s="38" t="s">
        <v>552</v>
      </c>
      <c r="D2080" s="39">
        <v>421</v>
      </c>
      <c r="E2080" s="40">
        <v>475</v>
      </c>
      <c r="F2080" s="40">
        <v>478</v>
      </c>
      <c r="G2080" s="101">
        <v>0</v>
      </c>
      <c r="H2080" s="40">
        <v>1263</v>
      </c>
      <c r="I2080" s="63">
        <v>0</v>
      </c>
      <c r="J2080" s="40">
        <v>1263</v>
      </c>
      <c r="K2080" s="43"/>
      <c r="L2080" s="43"/>
      <c r="M2080" s="43"/>
      <c r="N2080" s="43"/>
      <c r="O2080" s="43"/>
      <c r="P2080" s="43"/>
      <c r="Q2080" s="43"/>
      <c r="R2080" s="43"/>
      <c r="S2080" s="43"/>
      <c r="T2080" s="43"/>
      <c r="U2080" s="43"/>
      <c r="V2080" s="43"/>
      <c r="W2080" s="43"/>
      <c r="X2080" s="43"/>
      <c r="Y2080" s="43"/>
      <c r="Z2080" s="43"/>
      <c r="AA2080" s="43"/>
      <c r="AB2080" s="43"/>
      <c r="AC2080" s="43"/>
      <c r="AD2080" s="43"/>
      <c r="AE2080" s="43"/>
      <c r="AF2080" s="43"/>
      <c r="AG2080" s="43"/>
      <c r="AH2080" s="43"/>
      <c r="AI2080" s="43"/>
      <c r="AJ2080" s="43"/>
      <c r="AK2080" s="43"/>
      <c r="AL2080" s="43"/>
      <c r="AM2080" s="43"/>
      <c r="AN2080" s="43"/>
      <c r="AO2080" s="43"/>
      <c r="AP2080" s="43"/>
      <c r="AQ2080" s="43"/>
      <c r="AR2080" s="43"/>
      <c r="AS2080" s="43"/>
      <c r="AT2080" s="43"/>
      <c r="AU2080" s="43"/>
      <c r="AV2080" s="43"/>
      <c r="AW2080" s="43"/>
      <c r="AX2080" s="43"/>
      <c r="AY2080" s="43"/>
      <c r="AZ2080" s="43"/>
      <c r="BA2080" s="43"/>
      <c r="BB2080" s="43"/>
      <c r="BC2080" s="43"/>
      <c r="BD2080" s="43"/>
      <c r="BE2080" s="43"/>
      <c r="BF2080" s="43"/>
      <c r="BG2080" s="43"/>
      <c r="BH2080" s="43"/>
      <c r="BI2080" s="43"/>
      <c r="BJ2080" s="43"/>
      <c r="BK2080" s="43"/>
      <c r="BL2080" s="43"/>
      <c r="BM2080" s="43"/>
      <c r="BN2080" s="43"/>
      <c r="BO2080" s="43"/>
      <c r="BP2080" s="43"/>
      <c r="BQ2080" s="43"/>
    </row>
    <row r="2081" spans="1:69">
      <c r="A2081" s="113" t="s">
        <v>857</v>
      </c>
      <c r="B2081" s="38" t="s">
        <v>431</v>
      </c>
      <c r="C2081" s="38" t="s">
        <v>477</v>
      </c>
      <c r="D2081" s="39">
        <v>500</v>
      </c>
      <c r="E2081" s="40">
        <v>400</v>
      </c>
      <c r="F2081" s="40">
        <v>397</v>
      </c>
      <c r="G2081" s="41">
        <v>394</v>
      </c>
      <c r="H2081" s="40">
        <v>1500</v>
      </c>
      <c r="I2081" s="40">
        <v>1500</v>
      </c>
      <c r="J2081" s="40">
        <v>3000</v>
      </c>
      <c r="K2081" s="43"/>
      <c r="L2081" s="43"/>
      <c r="M2081" s="43"/>
      <c r="N2081" s="43"/>
      <c r="O2081" s="43"/>
      <c r="P2081" s="43"/>
      <c r="Q2081" s="43"/>
      <c r="R2081" s="43"/>
      <c r="S2081" s="43"/>
      <c r="T2081" s="43"/>
      <c r="U2081" s="43"/>
      <c r="V2081" s="43"/>
      <c r="W2081" s="43"/>
      <c r="X2081" s="43"/>
      <c r="Y2081" s="43"/>
      <c r="Z2081" s="43"/>
      <c r="AA2081" s="43"/>
      <c r="AB2081" s="43"/>
      <c r="AC2081" s="43"/>
      <c r="AD2081" s="43"/>
      <c r="AE2081" s="43"/>
      <c r="AF2081" s="43"/>
      <c r="AG2081" s="43"/>
      <c r="AH2081" s="43"/>
      <c r="AI2081" s="43"/>
      <c r="AJ2081" s="43"/>
      <c r="AK2081" s="43"/>
      <c r="AL2081" s="43"/>
      <c r="AM2081" s="43"/>
      <c r="AN2081" s="43"/>
      <c r="AO2081" s="43"/>
      <c r="AP2081" s="43"/>
      <c r="AQ2081" s="43"/>
      <c r="AR2081" s="43"/>
      <c r="AS2081" s="43"/>
      <c r="AT2081" s="43"/>
      <c r="AU2081" s="43"/>
      <c r="AV2081" s="43"/>
      <c r="AW2081" s="43"/>
      <c r="AX2081" s="43"/>
      <c r="AY2081" s="43"/>
      <c r="AZ2081" s="43"/>
      <c r="BA2081" s="43"/>
      <c r="BB2081" s="43"/>
      <c r="BC2081" s="43"/>
      <c r="BD2081" s="43"/>
      <c r="BE2081" s="43"/>
      <c r="BF2081" s="43"/>
      <c r="BG2081" s="43"/>
      <c r="BH2081" s="43"/>
      <c r="BI2081" s="43"/>
      <c r="BJ2081" s="43"/>
      <c r="BK2081" s="43"/>
      <c r="BL2081" s="43"/>
      <c r="BM2081" s="43"/>
      <c r="BN2081" s="43"/>
      <c r="BO2081" s="43"/>
      <c r="BP2081" s="43"/>
      <c r="BQ2081" s="43"/>
    </row>
    <row r="2082" spans="1:69">
      <c r="A2082" s="113" t="s">
        <v>857</v>
      </c>
      <c r="B2082" s="38" t="s">
        <v>808</v>
      </c>
      <c r="C2082" s="38" t="s">
        <v>552</v>
      </c>
      <c r="D2082" s="39">
        <v>163</v>
      </c>
      <c r="E2082" s="40">
        <v>1220</v>
      </c>
      <c r="F2082" s="40">
        <v>1208</v>
      </c>
      <c r="G2082" s="101">
        <v>0</v>
      </c>
      <c r="H2082" s="40">
        <v>1956</v>
      </c>
      <c r="I2082" s="63">
        <v>0</v>
      </c>
      <c r="J2082" s="40">
        <v>-1956</v>
      </c>
      <c r="K2082" s="43"/>
      <c r="L2082" s="43"/>
      <c r="M2082" s="43"/>
      <c r="N2082" s="43"/>
      <c r="O2082" s="43"/>
      <c r="P2082" s="43"/>
      <c r="Q2082" s="43"/>
      <c r="R2082" s="43"/>
      <c r="S2082" s="43"/>
      <c r="T2082" s="43"/>
      <c r="U2082" s="43"/>
      <c r="V2082" s="43"/>
      <c r="W2082" s="43"/>
      <c r="X2082" s="43"/>
      <c r="Y2082" s="43"/>
      <c r="Z2082" s="43"/>
      <c r="AA2082" s="43"/>
      <c r="AB2082" s="43"/>
      <c r="AC2082" s="43"/>
      <c r="AD2082" s="43"/>
      <c r="AE2082" s="43"/>
      <c r="AF2082" s="43"/>
      <c r="AG2082" s="43"/>
      <c r="AH2082" s="43"/>
      <c r="AI2082" s="43"/>
      <c r="AJ2082" s="43"/>
      <c r="AK2082" s="43"/>
      <c r="AL2082" s="43"/>
      <c r="AM2082" s="43"/>
      <c r="AN2082" s="43"/>
      <c r="AO2082" s="43"/>
      <c r="AP2082" s="43"/>
      <c r="AQ2082" s="43"/>
      <c r="AR2082" s="43"/>
      <c r="AS2082" s="43"/>
      <c r="AT2082" s="43"/>
      <c r="AU2082" s="43"/>
      <c r="AV2082" s="43"/>
      <c r="AW2082" s="43"/>
      <c r="AX2082" s="43"/>
      <c r="AY2082" s="43"/>
      <c r="AZ2082" s="43"/>
      <c r="BA2082" s="43"/>
      <c r="BB2082" s="43"/>
      <c r="BC2082" s="43"/>
      <c r="BD2082" s="43"/>
      <c r="BE2082" s="43"/>
      <c r="BF2082" s="43"/>
      <c r="BG2082" s="43"/>
      <c r="BH2082" s="43"/>
      <c r="BI2082" s="43"/>
      <c r="BJ2082" s="43"/>
      <c r="BK2082" s="43"/>
      <c r="BL2082" s="43"/>
      <c r="BM2082" s="43"/>
      <c r="BN2082" s="43"/>
      <c r="BO2082" s="43"/>
      <c r="BP2082" s="43"/>
      <c r="BQ2082" s="43"/>
    </row>
    <row r="2083" spans="1:69">
      <c r="A2083" s="113" t="s">
        <v>857</v>
      </c>
      <c r="B2083" s="38" t="s">
        <v>744</v>
      </c>
      <c r="C2083" s="38" t="s">
        <v>552</v>
      </c>
      <c r="D2083" s="39">
        <v>335</v>
      </c>
      <c r="E2083" s="40">
        <v>596</v>
      </c>
      <c r="F2083" s="40">
        <v>591</v>
      </c>
      <c r="G2083" s="101">
        <v>0</v>
      </c>
      <c r="H2083" s="40">
        <v>1675</v>
      </c>
      <c r="I2083" s="63">
        <v>0</v>
      </c>
      <c r="J2083" s="40">
        <v>-1675</v>
      </c>
      <c r="K2083" s="43"/>
      <c r="L2083" s="43"/>
      <c r="M2083" s="43"/>
      <c r="N2083" s="43"/>
      <c r="O2083" s="43"/>
      <c r="P2083" s="43"/>
      <c r="Q2083" s="43"/>
      <c r="R2083" s="43"/>
      <c r="S2083" s="43"/>
      <c r="T2083" s="43"/>
      <c r="U2083" s="43"/>
      <c r="V2083" s="43"/>
      <c r="W2083" s="43"/>
      <c r="X2083" s="43"/>
      <c r="Y2083" s="43"/>
      <c r="Z2083" s="43"/>
      <c r="AA2083" s="43"/>
      <c r="AB2083" s="43"/>
      <c r="AC2083" s="43"/>
      <c r="AD2083" s="43"/>
      <c r="AE2083" s="43"/>
      <c r="AF2083" s="43"/>
      <c r="AG2083" s="43"/>
      <c r="AH2083" s="43"/>
      <c r="AI2083" s="43"/>
      <c r="AJ2083" s="43"/>
      <c r="AK2083" s="43"/>
      <c r="AL2083" s="43"/>
      <c r="AM2083" s="43"/>
      <c r="AN2083" s="43"/>
      <c r="AO2083" s="43"/>
      <c r="AP2083" s="43"/>
      <c r="AQ2083" s="43"/>
      <c r="AR2083" s="43"/>
      <c r="AS2083" s="43"/>
      <c r="AT2083" s="43"/>
      <c r="AU2083" s="43"/>
      <c r="AV2083" s="43"/>
      <c r="AW2083" s="43"/>
      <c r="AX2083" s="43"/>
      <c r="AY2083" s="43"/>
      <c r="AZ2083" s="43"/>
      <c r="BA2083" s="43"/>
      <c r="BB2083" s="43"/>
      <c r="BC2083" s="43"/>
      <c r="BD2083" s="43"/>
      <c r="BE2083" s="43"/>
      <c r="BF2083" s="43"/>
      <c r="BG2083" s="43"/>
      <c r="BH2083" s="43"/>
      <c r="BI2083" s="43"/>
      <c r="BJ2083" s="43"/>
      <c r="BK2083" s="43"/>
      <c r="BL2083" s="43"/>
      <c r="BM2083" s="43"/>
      <c r="BN2083" s="43"/>
      <c r="BO2083" s="43"/>
      <c r="BP2083" s="43"/>
      <c r="BQ2083" s="43"/>
    </row>
    <row r="2084" spans="1:69">
      <c r="A2084" s="113" t="s">
        <v>858</v>
      </c>
      <c r="B2084" s="38" t="s">
        <v>791</v>
      </c>
      <c r="C2084" s="38" t="s">
        <v>552</v>
      </c>
      <c r="D2084" s="39">
        <v>399</v>
      </c>
      <c r="E2084" s="40">
        <v>501</v>
      </c>
      <c r="F2084" s="40">
        <v>501</v>
      </c>
      <c r="G2084" s="101">
        <v>0</v>
      </c>
      <c r="H2084" s="63">
        <v>0</v>
      </c>
      <c r="I2084" s="63">
        <v>0</v>
      </c>
      <c r="J2084" s="63">
        <v>0</v>
      </c>
      <c r="K2084" s="43"/>
      <c r="L2084" s="43"/>
      <c r="M2084" s="43"/>
      <c r="N2084" s="43"/>
      <c r="O2084" s="43"/>
      <c r="P2084" s="43"/>
      <c r="Q2084" s="43"/>
      <c r="R2084" s="43"/>
      <c r="S2084" s="43"/>
      <c r="T2084" s="43"/>
      <c r="U2084" s="43"/>
      <c r="V2084" s="43"/>
      <c r="W2084" s="43"/>
      <c r="X2084" s="43"/>
      <c r="Y2084" s="43"/>
      <c r="Z2084" s="43"/>
      <c r="AA2084" s="43"/>
      <c r="AB2084" s="43"/>
      <c r="AC2084" s="43"/>
      <c r="AD2084" s="43"/>
      <c r="AE2084" s="43"/>
      <c r="AF2084" s="43"/>
      <c r="AG2084" s="43"/>
      <c r="AH2084" s="43"/>
      <c r="AI2084" s="43"/>
      <c r="AJ2084" s="43"/>
      <c r="AK2084" s="43"/>
      <c r="AL2084" s="43"/>
      <c r="AM2084" s="43"/>
      <c r="AN2084" s="43"/>
      <c r="AO2084" s="43"/>
      <c r="AP2084" s="43"/>
      <c r="AQ2084" s="43"/>
      <c r="AR2084" s="43"/>
      <c r="AS2084" s="43"/>
      <c r="AT2084" s="43"/>
      <c r="AU2084" s="43"/>
      <c r="AV2084" s="43"/>
      <c r="AW2084" s="43"/>
      <c r="AX2084" s="43"/>
      <c r="AY2084" s="43"/>
      <c r="AZ2084" s="43"/>
      <c r="BA2084" s="43"/>
      <c r="BB2084" s="43"/>
      <c r="BC2084" s="43"/>
      <c r="BD2084" s="43"/>
      <c r="BE2084" s="43"/>
      <c r="BF2084" s="43"/>
      <c r="BG2084" s="43"/>
      <c r="BH2084" s="43"/>
      <c r="BI2084" s="43"/>
      <c r="BJ2084" s="43"/>
      <c r="BK2084" s="43"/>
      <c r="BL2084" s="43"/>
      <c r="BM2084" s="43"/>
      <c r="BN2084" s="43"/>
      <c r="BO2084" s="43"/>
      <c r="BP2084" s="43"/>
      <c r="BQ2084" s="43"/>
    </row>
    <row r="2085" spans="1:69">
      <c r="A2085" s="113" t="s">
        <v>858</v>
      </c>
      <c r="B2085" s="38" t="s">
        <v>749</v>
      </c>
      <c r="C2085" s="38" t="s">
        <v>552</v>
      </c>
      <c r="D2085" s="39">
        <v>425</v>
      </c>
      <c r="E2085" s="40">
        <v>470</v>
      </c>
      <c r="F2085" s="40">
        <v>466</v>
      </c>
      <c r="G2085" s="101">
        <v>0</v>
      </c>
      <c r="H2085" s="40">
        <v>1700</v>
      </c>
      <c r="I2085" s="63">
        <v>0</v>
      </c>
      <c r="J2085" s="40">
        <v>-1700</v>
      </c>
      <c r="K2085" s="43"/>
      <c r="L2085" s="43"/>
      <c r="M2085" s="43"/>
      <c r="N2085" s="43"/>
      <c r="O2085" s="43"/>
      <c r="P2085" s="43"/>
      <c r="Q2085" s="43"/>
      <c r="R2085" s="43"/>
      <c r="S2085" s="43"/>
      <c r="T2085" s="43"/>
      <c r="U2085" s="43"/>
      <c r="V2085" s="43"/>
      <c r="W2085" s="43"/>
      <c r="X2085" s="43"/>
      <c r="Y2085" s="43"/>
      <c r="Z2085" s="43"/>
      <c r="AA2085" s="43"/>
      <c r="AB2085" s="43"/>
      <c r="AC2085" s="43"/>
      <c r="AD2085" s="43"/>
      <c r="AE2085" s="43"/>
      <c r="AF2085" s="43"/>
      <c r="AG2085" s="43"/>
      <c r="AH2085" s="43"/>
      <c r="AI2085" s="43"/>
      <c r="AJ2085" s="43"/>
      <c r="AK2085" s="43"/>
      <c r="AL2085" s="43"/>
      <c r="AM2085" s="43"/>
      <c r="AN2085" s="43"/>
      <c r="AO2085" s="43"/>
      <c r="AP2085" s="43"/>
      <c r="AQ2085" s="43"/>
      <c r="AR2085" s="43"/>
      <c r="AS2085" s="43"/>
      <c r="AT2085" s="43"/>
      <c r="AU2085" s="43"/>
      <c r="AV2085" s="43"/>
      <c r="AW2085" s="43"/>
      <c r="AX2085" s="43"/>
      <c r="AY2085" s="43"/>
      <c r="AZ2085" s="43"/>
      <c r="BA2085" s="43"/>
      <c r="BB2085" s="43"/>
      <c r="BC2085" s="43"/>
      <c r="BD2085" s="43"/>
      <c r="BE2085" s="43"/>
      <c r="BF2085" s="43"/>
      <c r="BG2085" s="43"/>
      <c r="BH2085" s="43"/>
      <c r="BI2085" s="43"/>
      <c r="BJ2085" s="43"/>
      <c r="BK2085" s="43"/>
      <c r="BL2085" s="43"/>
      <c r="BM2085" s="43"/>
      <c r="BN2085" s="43"/>
      <c r="BO2085" s="43"/>
      <c r="BP2085" s="43"/>
      <c r="BQ2085" s="43"/>
    </row>
    <row r="2086" spans="1:69">
      <c r="A2086" s="113" t="s">
        <v>858</v>
      </c>
      <c r="B2086" s="38" t="s">
        <v>46</v>
      </c>
      <c r="C2086" s="38" t="s">
        <v>552</v>
      </c>
      <c r="D2086" s="39">
        <v>652</v>
      </c>
      <c r="E2086" s="40">
        <v>306.5</v>
      </c>
      <c r="F2086" s="40">
        <v>303</v>
      </c>
      <c r="G2086" s="101">
        <v>0</v>
      </c>
      <c r="H2086" s="40">
        <v>2282</v>
      </c>
      <c r="I2086" s="63">
        <v>0</v>
      </c>
      <c r="J2086" s="40">
        <v>-2282</v>
      </c>
      <c r="K2086" s="43"/>
      <c r="L2086" s="43"/>
      <c r="M2086" s="43"/>
      <c r="N2086" s="43"/>
      <c r="O2086" s="43"/>
      <c r="P2086" s="43"/>
      <c r="Q2086" s="43"/>
      <c r="R2086" s="43"/>
      <c r="S2086" s="43"/>
      <c r="T2086" s="43"/>
      <c r="U2086" s="43"/>
      <c r="V2086" s="43"/>
      <c r="W2086" s="43"/>
      <c r="X2086" s="43"/>
      <c r="Y2086" s="43"/>
      <c r="Z2086" s="43"/>
      <c r="AA2086" s="43"/>
      <c r="AB2086" s="43"/>
      <c r="AC2086" s="43"/>
      <c r="AD2086" s="43"/>
      <c r="AE2086" s="43"/>
      <c r="AF2086" s="43"/>
      <c r="AG2086" s="43"/>
      <c r="AH2086" s="43"/>
      <c r="AI2086" s="43"/>
      <c r="AJ2086" s="43"/>
      <c r="AK2086" s="43"/>
      <c r="AL2086" s="43"/>
      <c r="AM2086" s="43"/>
      <c r="AN2086" s="43"/>
      <c r="AO2086" s="43"/>
      <c r="AP2086" s="43"/>
      <c r="AQ2086" s="43"/>
      <c r="AR2086" s="43"/>
      <c r="AS2086" s="43"/>
      <c r="AT2086" s="43"/>
      <c r="AU2086" s="43"/>
      <c r="AV2086" s="43"/>
      <c r="AW2086" s="43"/>
      <c r="AX2086" s="43"/>
      <c r="AY2086" s="43"/>
      <c r="AZ2086" s="43"/>
      <c r="BA2086" s="43"/>
      <c r="BB2086" s="43"/>
      <c r="BC2086" s="43"/>
      <c r="BD2086" s="43"/>
      <c r="BE2086" s="43"/>
      <c r="BF2086" s="43"/>
      <c r="BG2086" s="43"/>
      <c r="BH2086" s="43"/>
      <c r="BI2086" s="43"/>
      <c r="BJ2086" s="43"/>
      <c r="BK2086" s="43"/>
      <c r="BL2086" s="43"/>
      <c r="BM2086" s="43"/>
      <c r="BN2086" s="43"/>
      <c r="BO2086" s="43"/>
      <c r="BP2086" s="43"/>
      <c r="BQ2086" s="43"/>
    </row>
    <row r="2087" spans="1:69">
      <c r="A2087" s="113" t="s">
        <v>858</v>
      </c>
      <c r="B2087" s="38" t="s">
        <v>742</v>
      </c>
      <c r="C2087" s="38" t="s">
        <v>477</v>
      </c>
      <c r="D2087" s="39">
        <v>303</v>
      </c>
      <c r="E2087" s="40">
        <v>660</v>
      </c>
      <c r="F2087" s="40">
        <v>656</v>
      </c>
      <c r="G2087" s="41">
        <v>650</v>
      </c>
      <c r="H2087" s="40">
        <v>1212</v>
      </c>
      <c r="I2087" s="40">
        <v>1818</v>
      </c>
      <c r="J2087" s="40">
        <v>3030</v>
      </c>
      <c r="K2087" s="43"/>
      <c r="L2087" s="43"/>
      <c r="M2087" s="43"/>
      <c r="N2087" s="43"/>
      <c r="O2087" s="43"/>
      <c r="P2087" s="43"/>
      <c r="Q2087" s="43"/>
      <c r="R2087" s="43"/>
      <c r="S2087" s="43"/>
      <c r="T2087" s="43"/>
      <c r="U2087" s="43"/>
      <c r="V2087" s="43"/>
      <c r="W2087" s="43"/>
      <c r="X2087" s="43"/>
      <c r="Y2087" s="43"/>
      <c r="Z2087" s="43"/>
      <c r="AA2087" s="43"/>
      <c r="AB2087" s="43"/>
      <c r="AC2087" s="43"/>
      <c r="AD2087" s="43"/>
      <c r="AE2087" s="43"/>
      <c r="AF2087" s="43"/>
      <c r="AG2087" s="43"/>
      <c r="AH2087" s="43"/>
      <c r="AI2087" s="43"/>
      <c r="AJ2087" s="43"/>
      <c r="AK2087" s="43"/>
      <c r="AL2087" s="43"/>
      <c r="AM2087" s="43"/>
      <c r="AN2087" s="43"/>
      <c r="AO2087" s="43"/>
      <c r="AP2087" s="43"/>
      <c r="AQ2087" s="43"/>
      <c r="AR2087" s="43"/>
      <c r="AS2087" s="43"/>
      <c r="AT2087" s="43"/>
      <c r="AU2087" s="43"/>
      <c r="AV2087" s="43"/>
      <c r="AW2087" s="43"/>
      <c r="AX2087" s="43"/>
      <c r="AY2087" s="43"/>
      <c r="AZ2087" s="43"/>
      <c r="BA2087" s="43"/>
      <c r="BB2087" s="43"/>
      <c r="BC2087" s="43"/>
      <c r="BD2087" s="43"/>
      <c r="BE2087" s="43"/>
      <c r="BF2087" s="43"/>
      <c r="BG2087" s="43"/>
      <c r="BH2087" s="43"/>
      <c r="BI2087" s="43"/>
      <c r="BJ2087" s="43"/>
      <c r="BK2087" s="43"/>
      <c r="BL2087" s="43"/>
      <c r="BM2087" s="43"/>
      <c r="BN2087" s="43"/>
      <c r="BO2087" s="43"/>
      <c r="BP2087" s="43"/>
      <c r="BQ2087" s="43"/>
    </row>
    <row r="2088" spans="1:69">
      <c r="A2088" s="113" t="s">
        <v>859</v>
      </c>
      <c r="B2088" s="38" t="s">
        <v>782</v>
      </c>
      <c r="C2088" s="38" t="s">
        <v>552</v>
      </c>
      <c r="D2088" s="39">
        <v>440</v>
      </c>
      <c r="E2088" s="40">
        <v>454</v>
      </c>
      <c r="F2088" s="40">
        <v>457</v>
      </c>
      <c r="G2088" s="41">
        <v>460</v>
      </c>
      <c r="H2088" s="40">
        <v>1320</v>
      </c>
      <c r="I2088" s="40">
        <v>1320</v>
      </c>
      <c r="J2088" s="40">
        <v>2640</v>
      </c>
      <c r="K2088" s="43"/>
      <c r="L2088" s="43"/>
      <c r="M2088" s="43"/>
      <c r="N2088" s="43"/>
      <c r="O2088" s="43"/>
      <c r="P2088" s="43"/>
      <c r="Q2088" s="43"/>
      <c r="R2088" s="43"/>
      <c r="S2088" s="43"/>
      <c r="T2088" s="43"/>
      <c r="U2088" s="43"/>
      <c r="V2088" s="43"/>
      <c r="W2088" s="43"/>
      <c r="X2088" s="43"/>
      <c r="Y2088" s="43"/>
      <c r="Z2088" s="43"/>
      <c r="AA2088" s="43"/>
      <c r="AB2088" s="43"/>
      <c r="AC2088" s="43"/>
      <c r="AD2088" s="43"/>
      <c r="AE2088" s="43"/>
      <c r="AF2088" s="43"/>
      <c r="AG2088" s="43"/>
      <c r="AH2088" s="43"/>
      <c r="AI2088" s="43"/>
      <c r="AJ2088" s="43"/>
      <c r="AK2088" s="43"/>
      <c r="AL2088" s="43"/>
      <c r="AM2088" s="43"/>
      <c r="AN2088" s="43"/>
      <c r="AO2088" s="43"/>
      <c r="AP2088" s="43"/>
      <c r="AQ2088" s="43"/>
      <c r="AR2088" s="43"/>
      <c r="AS2088" s="43"/>
      <c r="AT2088" s="43"/>
      <c r="AU2088" s="43"/>
      <c r="AV2088" s="43"/>
      <c r="AW2088" s="43"/>
      <c r="AX2088" s="43"/>
      <c r="AY2088" s="43"/>
      <c r="AZ2088" s="43"/>
      <c r="BA2088" s="43"/>
      <c r="BB2088" s="43"/>
      <c r="BC2088" s="43"/>
      <c r="BD2088" s="43"/>
      <c r="BE2088" s="43"/>
      <c r="BF2088" s="43"/>
      <c r="BG2088" s="43"/>
      <c r="BH2088" s="43"/>
      <c r="BI2088" s="43"/>
      <c r="BJ2088" s="43"/>
      <c r="BK2088" s="43"/>
      <c r="BL2088" s="43"/>
      <c r="BM2088" s="43"/>
      <c r="BN2088" s="43"/>
      <c r="BO2088" s="43"/>
      <c r="BP2088" s="43"/>
      <c r="BQ2088" s="43"/>
    </row>
    <row r="2089" spans="1:69">
      <c r="A2089" s="113" t="s">
        <v>859</v>
      </c>
      <c r="B2089" s="38" t="s">
        <v>654</v>
      </c>
      <c r="C2089" s="38" t="s">
        <v>552</v>
      </c>
      <c r="D2089" s="39">
        <v>442</v>
      </c>
      <c r="E2089" s="40">
        <v>452</v>
      </c>
      <c r="F2089" s="40">
        <v>455</v>
      </c>
      <c r="G2089" s="41">
        <v>458</v>
      </c>
      <c r="H2089" s="40">
        <v>1326</v>
      </c>
      <c r="I2089" s="63">
        <v>1326</v>
      </c>
      <c r="J2089" s="40">
        <v>2652</v>
      </c>
      <c r="K2089" s="43"/>
      <c r="L2089" s="43"/>
      <c r="M2089" s="43"/>
      <c r="N2089" s="43"/>
      <c r="O2089" s="43"/>
      <c r="P2089" s="43"/>
      <c r="Q2089" s="43"/>
      <c r="R2089" s="43"/>
      <c r="S2089" s="43"/>
      <c r="T2089" s="43"/>
      <c r="U2089" s="43"/>
      <c r="V2089" s="43"/>
      <c r="W2089" s="43"/>
      <c r="X2089" s="43"/>
      <c r="Y2089" s="43"/>
      <c r="Z2089" s="43"/>
      <c r="AA2089" s="43"/>
      <c r="AB2089" s="43"/>
      <c r="AC2089" s="43"/>
      <c r="AD2089" s="43"/>
      <c r="AE2089" s="43"/>
      <c r="AF2089" s="43"/>
      <c r="AG2089" s="43"/>
      <c r="AH2089" s="43"/>
      <c r="AI2089" s="43"/>
      <c r="AJ2089" s="43"/>
      <c r="AK2089" s="43"/>
      <c r="AL2089" s="43"/>
      <c r="AM2089" s="43"/>
      <c r="AN2089" s="43"/>
      <c r="AO2089" s="43"/>
      <c r="AP2089" s="43"/>
      <c r="AQ2089" s="43"/>
      <c r="AR2089" s="43"/>
      <c r="AS2089" s="43"/>
      <c r="AT2089" s="43"/>
      <c r="AU2089" s="43"/>
      <c r="AV2089" s="43"/>
      <c r="AW2089" s="43"/>
      <c r="AX2089" s="43"/>
      <c r="AY2089" s="43"/>
      <c r="AZ2089" s="43"/>
      <c r="BA2089" s="43"/>
      <c r="BB2089" s="43"/>
      <c r="BC2089" s="43"/>
      <c r="BD2089" s="43"/>
      <c r="BE2089" s="43"/>
      <c r="BF2089" s="43"/>
      <c r="BG2089" s="43"/>
      <c r="BH2089" s="43"/>
      <c r="BI2089" s="43"/>
      <c r="BJ2089" s="43"/>
      <c r="BK2089" s="43"/>
      <c r="BL2089" s="43"/>
      <c r="BM2089" s="43"/>
      <c r="BN2089" s="43"/>
      <c r="BO2089" s="43"/>
      <c r="BP2089" s="43"/>
      <c r="BQ2089" s="43"/>
    </row>
    <row r="2090" spans="1:69">
      <c r="A2090" s="113" t="s">
        <v>859</v>
      </c>
      <c r="B2090" s="38" t="s">
        <v>860</v>
      </c>
      <c r="C2090" s="38" t="s">
        <v>552</v>
      </c>
      <c r="D2090" s="39">
        <v>589</v>
      </c>
      <c r="E2090" s="40">
        <v>339</v>
      </c>
      <c r="F2090" s="40">
        <v>342</v>
      </c>
      <c r="G2090" s="101">
        <v>0</v>
      </c>
      <c r="H2090" s="40">
        <v>1767</v>
      </c>
      <c r="I2090" s="63">
        <v>0</v>
      </c>
      <c r="J2090" s="40">
        <v>1767</v>
      </c>
      <c r="K2090" s="43"/>
      <c r="L2090" s="43"/>
      <c r="M2090" s="43"/>
      <c r="N2090" s="43"/>
      <c r="O2090" s="43"/>
      <c r="P2090" s="43"/>
      <c r="Q2090" s="43"/>
      <c r="R2090" s="43"/>
      <c r="S2090" s="43"/>
      <c r="T2090" s="43"/>
      <c r="U2090" s="43"/>
      <c r="V2090" s="43"/>
      <c r="W2090" s="43"/>
      <c r="X2090" s="43"/>
      <c r="Y2090" s="43"/>
      <c r="Z2090" s="43"/>
      <c r="AA2090" s="43"/>
      <c r="AB2090" s="43"/>
      <c r="AC2090" s="43"/>
      <c r="AD2090" s="43"/>
      <c r="AE2090" s="43"/>
      <c r="AF2090" s="43"/>
      <c r="AG2090" s="43"/>
      <c r="AH2090" s="43"/>
      <c r="AI2090" s="43"/>
      <c r="AJ2090" s="43"/>
      <c r="AK2090" s="43"/>
      <c r="AL2090" s="43"/>
      <c r="AM2090" s="43"/>
      <c r="AN2090" s="43"/>
      <c r="AO2090" s="43"/>
      <c r="AP2090" s="43"/>
      <c r="AQ2090" s="43"/>
      <c r="AR2090" s="43"/>
      <c r="AS2090" s="43"/>
      <c r="AT2090" s="43"/>
      <c r="AU2090" s="43"/>
      <c r="AV2090" s="43"/>
      <c r="AW2090" s="43"/>
      <c r="AX2090" s="43"/>
      <c r="AY2090" s="43"/>
      <c r="AZ2090" s="43"/>
      <c r="BA2090" s="43"/>
      <c r="BB2090" s="43"/>
      <c r="BC2090" s="43"/>
      <c r="BD2090" s="43"/>
      <c r="BE2090" s="43"/>
      <c r="BF2090" s="43"/>
      <c r="BG2090" s="43"/>
      <c r="BH2090" s="43"/>
      <c r="BI2090" s="43"/>
      <c r="BJ2090" s="43"/>
      <c r="BK2090" s="43"/>
      <c r="BL2090" s="43"/>
      <c r="BM2090" s="43"/>
      <c r="BN2090" s="43"/>
      <c r="BO2090" s="43"/>
      <c r="BP2090" s="43"/>
      <c r="BQ2090" s="43"/>
    </row>
    <row r="2091" spans="1:69">
      <c r="A2091" s="113" t="s">
        <v>859</v>
      </c>
      <c r="B2091" s="38" t="s">
        <v>801</v>
      </c>
      <c r="C2091" s="38" t="s">
        <v>552</v>
      </c>
      <c r="D2091" s="39">
        <v>448</v>
      </c>
      <c r="E2091" s="40">
        <v>446</v>
      </c>
      <c r="F2091" s="40">
        <v>442</v>
      </c>
      <c r="G2091" s="101">
        <v>0</v>
      </c>
      <c r="H2091" s="40">
        <v>1792</v>
      </c>
      <c r="I2091" s="63">
        <v>0</v>
      </c>
      <c r="J2091" s="40">
        <v>-1792</v>
      </c>
      <c r="K2091" s="43"/>
      <c r="L2091" s="43"/>
      <c r="M2091" s="43"/>
      <c r="N2091" s="43"/>
      <c r="O2091" s="43"/>
      <c r="P2091" s="43"/>
      <c r="Q2091" s="43"/>
      <c r="R2091" s="43"/>
      <c r="S2091" s="43"/>
      <c r="T2091" s="43"/>
      <c r="U2091" s="43"/>
      <c r="V2091" s="43"/>
      <c r="W2091" s="43"/>
      <c r="X2091" s="43"/>
      <c r="Y2091" s="43"/>
      <c r="Z2091" s="43"/>
      <c r="AA2091" s="43"/>
      <c r="AB2091" s="43"/>
      <c r="AC2091" s="43"/>
      <c r="AD2091" s="43"/>
      <c r="AE2091" s="43"/>
      <c r="AF2091" s="43"/>
      <c r="AG2091" s="43"/>
      <c r="AH2091" s="43"/>
      <c r="AI2091" s="43"/>
      <c r="AJ2091" s="43"/>
      <c r="AK2091" s="43"/>
      <c r="AL2091" s="43"/>
      <c r="AM2091" s="43"/>
      <c r="AN2091" s="43"/>
      <c r="AO2091" s="43"/>
      <c r="AP2091" s="43"/>
      <c r="AQ2091" s="43"/>
      <c r="AR2091" s="43"/>
      <c r="AS2091" s="43"/>
      <c r="AT2091" s="43"/>
      <c r="AU2091" s="43"/>
      <c r="AV2091" s="43"/>
      <c r="AW2091" s="43"/>
      <c r="AX2091" s="43"/>
      <c r="AY2091" s="43"/>
      <c r="AZ2091" s="43"/>
      <c r="BA2091" s="43"/>
      <c r="BB2091" s="43"/>
      <c r="BC2091" s="43"/>
      <c r="BD2091" s="43"/>
      <c r="BE2091" s="43"/>
      <c r="BF2091" s="43"/>
      <c r="BG2091" s="43"/>
      <c r="BH2091" s="43"/>
      <c r="BI2091" s="43"/>
      <c r="BJ2091" s="43"/>
      <c r="BK2091" s="43"/>
      <c r="BL2091" s="43"/>
      <c r="BM2091" s="43"/>
      <c r="BN2091" s="43"/>
      <c r="BO2091" s="43"/>
      <c r="BP2091" s="43"/>
      <c r="BQ2091" s="43"/>
    </row>
    <row r="2092" spans="1:69">
      <c r="A2092" s="113" t="s">
        <v>861</v>
      </c>
      <c r="B2092" s="38" t="s">
        <v>749</v>
      </c>
      <c r="C2092" s="38" t="s">
        <v>552</v>
      </c>
      <c r="D2092" s="39">
        <v>434</v>
      </c>
      <c r="E2092" s="40">
        <v>460</v>
      </c>
      <c r="F2092" s="40">
        <v>463</v>
      </c>
      <c r="G2092" s="101">
        <v>0</v>
      </c>
      <c r="H2092" s="40">
        <v>1302</v>
      </c>
      <c r="I2092" s="63">
        <v>0</v>
      </c>
      <c r="J2092" s="40">
        <v>1302</v>
      </c>
      <c r="K2092" s="43"/>
      <c r="L2092" s="43"/>
      <c r="M2092" s="43"/>
      <c r="N2092" s="43"/>
      <c r="O2092" s="43"/>
      <c r="P2092" s="43"/>
      <c r="Q2092" s="43"/>
      <c r="R2092" s="43"/>
      <c r="S2092" s="43"/>
      <c r="T2092" s="43"/>
      <c r="U2092" s="43"/>
      <c r="V2092" s="43"/>
      <c r="W2092" s="43"/>
      <c r="X2092" s="43"/>
      <c r="Y2092" s="43"/>
      <c r="Z2092" s="43"/>
      <c r="AA2092" s="43"/>
      <c r="AB2092" s="43"/>
      <c r="AC2092" s="43"/>
      <c r="AD2092" s="43"/>
      <c r="AE2092" s="43"/>
      <c r="AF2092" s="43"/>
      <c r="AG2092" s="43"/>
      <c r="AH2092" s="43"/>
      <c r="AI2092" s="43"/>
      <c r="AJ2092" s="43"/>
      <c r="AK2092" s="43"/>
      <c r="AL2092" s="43"/>
      <c r="AM2092" s="43"/>
      <c r="AN2092" s="43"/>
      <c r="AO2092" s="43"/>
      <c r="AP2092" s="43"/>
      <c r="AQ2092" s="43"/>
      <c r="AR2092" s="43"/>
      <c r="AS2092" s="43"/>
      <c r="AT2092" s="43"/>
      <c r="AU2092" s="43"/>
      <c r="AV2092" s="43"/>
      <c r="AW2092" s="43"/>
      <c r="AX2092" s="43"/>
      <c r="AY2092" s="43"/>
      <c r="AZ2092" s="43"/>
      <c r="BA2092" s="43"/>
      <c r="BB2092" s="43"/>
      <c r="BC2092" s="43"/>
      <c r="BD2092" s="43"/>
      <c r="BE2092" s="43"/>
      <c r="BF2092" s="43"/>
      <c r="BG2092" s="43"/>
      <c r="BH2092" s="43"/>
      <c r="BI2092" s="43"/>
      <c r="BJ2092" s="43"/>
      <c r="BK2092" s="43"/>
      <c r="BL2092" s="43"/>
      <c r="BM2092" s="43"/>
      <c r="BN2092" s="43"/>
      <c r="BO2092" s="43"/>
      <c r="BP2092" s="43"/>
      <c r="BQ2092" s="43"/>
    </row>
    <row r="2093" spans="1:69">
      <c r="A2093" s="113" t="s">
        <v>861</v>
      </c>
      <c r="B2093" s="38" t="s">
        <v>584</v>
      </c>
      <c r="C2093" s="38" t="s">
        <v>552</v>
      </c>
      <c r="D2093" s="39">
        <v>272</v>
      </c>
      <c r="E2093" s="40">
        <v>735</v>
      </c>
      <c r="F2093" s="40">
        <v>728</v>
      </c>
      <c r="G2093" s="101">
        <v>0</v>
      </c>
      <c r="H2093" s="40">
        <v>1904</v>
      </c>
      <c r="I2093" s="63">
        <v>0</v>
      </c>
      <c r="J2093" s="40">
        <v>-1904</v>
      </c>
      <c r="K2093" s="43"/>
      <c r="L2093" s="43"/>
      <c r="M2093" s="43"/>
      <c r="N2093" s="43"/>
      <c r="O2093" s="43"/>
      <c r="P2093" s="43"/>
      <c r="Q2093" s="43"/>
      <c r="R2093" s="43"/>
      <c r="S2093" s="43"/>
      <c r="T2093" s="43"/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3"/>
      <c r="AE2093" s="43"/>
      <c r="AF2093" s="43"/>
      <c r="AG2093" s="43"/>
      <c r="AH2093" s="43"/>
      <c r="AI2093" s="43"/>
      <c r="AJ2093" s="43"/>
      <c r="AK2093" s="43"/>
      <c r="AL2093" s="43"/>
      <c r="AM2093" s="43"/>
      <c r="AN2093" s="43"/>
      <c r="AO2093" s="43"/>
      <c r="AP2093" s="43"/>
      <c r="AQ2093" s="43"/>
      <c r="AR2093" s="43"/>
      <c r="AS2093" s="43"/>
      <c r="AT2093" s="43"/>
      <c r="AU2093" s="43"/>
      <c r="AV2093" s="43"/>
      <c r="AW2093" s="43"/>
      <c r="AX2093" s="43"/>
      <c r="AY2093" s="43"/>
      <c r="AZ2093" s="43"/>
      <c r="BA2093" s="43"/>
      <c r="BB2093" s="43"/>
      <c r="BC2093" s="43"/>
      <c r="BD2093" s="43"/>
      <c r="BE2093" s="43"/>
      <c r="BF2093" s="43"/>
      <c r="BG2093" s="43"/>
      <c r="BH2093" s="43"/>
      <c r="BI2093" s="43"/>
      <c r="BJ2093" s="43"/>
      <c r="BK2093" s="43"/>
      <c r="BL2093" s="43"/>
      <c r="BM2093" s="43"/>
      <c r="BN2093" s="43"/>
      <c r="BO2093" s="43"/>
      <c r="BP2093" s="43"/>
      <c r="BQ2093" s="43"/>
    </row>
    <row r="2094" spans="1:69">
      <c r="A2094" s="113" t="s">
        <v>861</v>
      </c>
      <c r="B2094" s="38" t="s">
        <v>766</v>
      </c>
      <c r="C2094" s="38" t="s">
        <v>477</v>
      </c>
      <c r="D2094" s="39">
        <v>266</v>
      </c>
      <c r="E2094" s="40">
        <v>751</v>
      </c>
      <c r="F2094" s="40">
        <v>746</v>
      </c>
      <c r="G2094" s="41">
        <v>741</v>
      </c>
      <c r="H2094" s="40">
        <v>1330</v>
      </c>
      <c r="I2094" s="40">
        <v>1330</v>
      </c>
      <c r="J2094" s="40">
        <v>2660</v>
      </c>
      <c r="K2094" s="43"/>
      <c r="L2094" s="43"/>
      <c r="M2094" s="43"/>
      <c r="N2094" s="43"/>
      <c r="O2094" s="43"/>
      <c r="P2094" s="43"/>
      <c r="Q2094" s="43"/>
      <c r="R2094" s="43"/>
      <c r="S2094" s="43"/>
      <c r="T2094" s="43"/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3"/>
      <c r="AE2094" s="43"/>
      <c r="AF2094" s="43"/>
      <c r="AG2094" s="43"/>
      <c r="AH2094" s="43"/>
      <c r="AI2094" s="43"/>
      <c r="AJ2094" s="43"/>
      <c r="AK2094" s="43"/>
      <c r="AL2094" s="43"/>
      <c r="AM2094" s="43"/>
      <c r="AN2094" s="43"/>
      <c r="AO2094" s="43"/>
      <c r="AP2094" s="43"/>
      <c r="AQ2094" s="43"/>
      <c r="AR2094" s="43"/>
      <c r="AS2094" s="43"/>
      <c r="AT2094" s="43"/>
      <c r="AU2094" s="43"/>
      <c r="AV2094" s="43"/>
      <c r="AW2094" s="43"/>
      <c r="AX2094" s="43"/>
      <c r="AY2094" s="43"/>
      <c r="AZ2094" s="43"/>
      <c r="BA2094" s="43"/>
      <c r="BB2094" s="43"/>
      <c r="BC2094" s="43"/>
      <c r="BD2094" s="43"/>
      <c r="BE2094" s="43"/>
      <c r="BF2094" s="43"/>
      <c r="BG2094" s="43"/>
      <c r="BH2094" s="43"/>
      <c r="BI2094" s="43"/>
      <c r="BJ2094" s="43"/>
      <c r="BK2094" s="43"/>
      <c r="BL2094" s="43"/>
      <c r="BM2094" s="43"/>
      <c r="BN2094" s="43"/>
      <c r="BO2094" s="43"/>
      <c r="BP2094" s="43"/>
      <c r="BQ2094" s="43"/>
    </row>
    <row r="2095" spans="1:69">
      <c r="A2095" s="113" t="s">
        <v>861</v>
      </c>
      <c r="B2095" s="38" t="s">
        <v>761</v>
      </c>
      <c r="C2095" s="38" t="s">
        <v>552</v>
      </c>
      <c r="D2095" s="39">
        <v>431</v>
      </c>
      <c r="E2095" s="40">
        <v>464</v>
      </c>
      <c r="F2095" s="40">
        <v>467</v>
      </c>
      <c r="G2095" s="101">
        <v>0</v>
      </c>
      <c r="H2095" s="40">
        <v>1293</v>
      </c>
      <c r="I2095" s="63">
        <v>0</v>
      </c>
      <c r="J2095" s="40">
        <v>1293</v>
      </c>
      <c r="K2095" s="43"/>
      <c r="L2095" s="43"/>
      <c r="M2095" s="43"/>
      <c r="N2095" s="43"/>
      <c r="O2095" s="43"/>
      <c r="P2095" s="43"/>
      <c r="Q2095" s="43"/>
      <c r="R2095" s="43"/>
      <c r="S2095" s="43"/>
      <c r="T2095" s="43"/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3"/>
      <c r="AE2095" s="43"/>
      <c r="AF2095" s="43"/>
      <c r="AG2095" s="43"/>
      <c r="AH2095" s="43"/>
      <c r="AI2095" s="43"/>
      <c r="AJ2095" s="43"/>
      <c r="AK2095" s="43"/>
      <c r="AL2095" s="43"/>
      <c r="AM2095" s="43"/>
      <c r="AN2095" s="43"/>
      <c r="AO2095" s="43"/>
      <c r="AP2095" s="43"/>
      <c r="AQ2095" s="43"/>
      <c r="AR2095" s="43"/>
      <c r="AS2095" s="43"/>
      <c r="AT2095" s="43"/>
      <c r="AU2095" s="43"/>
      <c r="AV2095" s="43"/>
      <c r="AW2095" s="43"/>
      <c r="AX2095" s="43"/>
      <c r="AY2095" s="43"/>
      <c r="AZ2095" s="43"/>
      <c r="BA2095" s="43"/>
      <c r="BB2095" s="43"/>
      <c r="BC2095" s="43"/>
      <c r="BD2095" s="43"/>
      <c r="BE2095" s="43"/>
      <c r="BF2095" s="43"/>
      <c r="BG2095" s="43"/>
      <c r="BH2095" s="43"/>
      <c r="BI2095" s="43"/>
      <c r="BJ2095" s="43"/>
      <c r="BK2095" s="43"/>
      <c r="BL2095" s="43"/>
      <c r="BM2095" s="43"/>
      <c r="BN2095" s="43"/>
      <c r="BO2095" s="43"/>
      <c r="BP2095" s="43"/>
      <c r="BQ2095" s="43"/>
    </row>
    <row r="2096" spans="1:69">
      <c r="A2096" s="113" t="s">
        <v>862</v>
      </c>
      <c r="B2096" s="38" t="s">
        <v>791</v>
      </c>
      <c r="C2096" s="38" t="s">
        <v>552</v>
      </c>
      <c r="D2096" s="39">
        <v>407</v>
      </c>
      <c r="E2096" s="40">
        <v>491</v>
      </c>
      <c r="F2096" s="40">
        <v>494</v>
      </c>
      <c r="G2096" s="41">
        <v>497</v>
      </c>
      <c r="H2096" s="40">
        <v>1221</v>
      </c>
      <c r="I2096" s="40">
        <v>1221</v>
      </c>
      <c r="J2096" s="40">
        <v>2442</v>
      </c>
      <c r="K2096" s="43"/>
      <c r="L2096" s="43"/>
      <c r="M2096" s="43"/>
      <c r="N2096" s="43"/>
      <c r="O2096" s="43"/>
      <c r="P2096" s="43"/>
      <c r="Q2096" s="43"/>
      <c r="R2096" s="43"/>
      <c r="S2096" s="43"/>
      <c r="T2096" s="43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  <c r="AE2096" s="43"/>
      <c r="AF2096" s="43"/>
      <c r="AG2096" s="43"/>
      <c r="AH2096" s="43"/>
      <c r="AI2096" s="43"/>
      <c r="AJ2096" s="43"/>
      <c r="AK2096" s="43"/>
      <c r="AL2096" s="43"/>
      <c r="AM2096" s="43"/>
      <c r="AN2096" s="43"/>
      <c r="AO2096" s="43"/>
      <c r="AP2096" s="43"/>
      <c r="AQ2096" s="43"/>
      <c r="AR2096" s="43"/>
      <c r="AS2096" s="43"/>
      <c r="AT2096" s="43"/>
      <c r="AU2096" s="43"/>
      <c r="AV2096" s="43"/>
      <c r="AW2096" s="43"/>
      <c r="AX2096" s="43"/>
      <c r="AY2096" s="43"/>
      <c r="AZ2096" s="43"/>
      <c r="BA2096" s="43"/>
      <c r="BB2096" s="43"/>
      <c r="BC2096" s="43"/>
      <c r="BD2096" s="43"/>
      <c r="BE2096" s="43"/>
      <c r="BF2096" s="43"/>
      <c r="BG2096" s="43"/>
      <c r="BH2096" s="43"/>
      <c r="BI2096" s="43"/>
      <c r="BJ2096" s="43"/>
      <c r="BK2096" s="43"/>
      <c r="BL2096" s="43"/>
      <c r="BM2096" s="43"/>
      <c r="BN2096" s="43"/>
      <c r="BO2096" s="43"/>
      <c r="BP2096" s="43"/>
      <c r="BQ2096" s="43"/>
    </row>
    <row r="2097" spans="1:69">
      <c r="A2097" s="113" t="s">
        <v>862</v>
      </c>
      <c r="B2097" s="38" t="s">
        <v>767</v>
      </c>
      <c r="C2097" s="38" t="s">
        <v>477</v>
      </c>
      <c r="D2097" s="39">
        <v>345</v>
      </c>
      <c r="E2097" s="40">
        <v>579</v>
      </c>
      <c r="F2097" s="40">
        <v>575</v>
      </c>
      <c r="G2097" s="101">
        <v>0</v>
      </c>
      <c r="H2097" s="40">
        <v>1380</v>
      </c>
      <c r="I2097" s="63">
        <v>0</v>
      </c>
      <c r="J2097" s="40">
        <v>1380</v>
      </c>
      <c r="K2097" s="43"/>
      <c r="L2097" s="43"/>
      <c r="M2097" s="43"/>
      <c r="N2097" s="43"/>
      <c r="O2097" s="43"/>
      <c r="P2097" s="43"/>
      <c r="Q2097" s="43"/>
      <c r="R2097" s="43"/>
      <c r="S2097" s="43"/>
      <c r="T2097" s="43"/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3"/>
      <c r="AE2097" s="43"/>
      <c r="AF2097" s="43"/>
      <c r="AG2097" s="43"/>
      <c r="AH2097" s="43"/>
      <c r="AI2097" s="43"/>
      <c r="AJ2097" s="43"/>
      <c r="AK2097" s="43"/>
      <c r="AL2097" s="43"/>
      <c r="AM2097" s="43"/>
      <c r="AN2097" s="43"/>
      <c r="AO2097" s="43"/>
      <c r="AP2097" s="43"/>
      <c r="AQ2097" s="43"/>
      <c r="AR2097" s="43"/>
      <c r="AS2097" s="43"/>
      <c r="AT2097" s="43"/>
      <c r="AU2097" s="43"/>
      <c r="AV2097" s="43"/>
      <c r="AW2097" s="43"/>
      <c r="AX2097" s="43"/>
      <c r="AY2097" s="43"/>
      <c r="AZ2097" s="43"/>
      <c r="BA2097" s="43"/>
      <c r="BB2097" s="43"/>
      <c r="BC2097" s="43"/>
      <c r="BD2097" s="43"/>
      <c r="BE2097" s="43"/>
      <c r="BF2097" s="43"/>
      <c r="BG2097" s="43"/>
      <c r="BH2097" s="43"/>
      <c r="BI2097" s="43"/>
      <c r="BJ2097" s="43"/>
      <c r="BK2097" s="43"/>
      <c r="BL2097" s="43"/>
      <c r="BM2097" s="43"/>
      <c r="BN2097" s="43"/>
      <c r="BO2097" s="43"/>
      <c r="BP2097" s="43"/>
      <c r="BQ2097" s="43"/>
    </row>
    <row r="2098" spans="1:69">
      <c r="A2098" s="113" t="s">
        <v>862</v>
      </c>
      <c r="B2098" s="38" t="s">
        <v>412</v>
      </c>
      <c r="C2098" s="38" t="s">
        <v>552</v>
      </c>
      <c r="D2098" s="39">
        <v>392</v>
      </c>
      <c r="E2098" s="40">
        <v>510</v>
      </c>
      <c r="F2098" s="40">
        <v>515</v>
      </c>
      <c r="G2098" s="101">
        <v>0</v>
      </c>
      <c r="H2098" s="40">
        <v>1960</v>
      </c>
      <c r="I2098" s="63">
        <v>0</v>
      </c>
      <c r="J2098" s="40">
        <v>1960</v>
      </c>
      <c r="K2098" s="43"/>
      <c r="L2098" s="43"/>
      <c r="M2098" s="43"/>
      <c r="N2098" s="43"/>
      <c r="O2098" s="43"/>
      <c r="P2098" s="43"/>
      <c r="Q2098" s="43"/>
      <c r="R2098" s="43"/>
      <c r="S2098" s="43"/>
      <c r="T2098" s="43"/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3"/>
      <c r="AE2098" s="43"/>
      <c r="AF2098" s="43"/>
      <c r="AG2098" s="43"/>
      <c r="AH2098" s="43"/>
      <c r="AI2098" s="43"/>
      <c r="AJ2098" s="43"/>
      <c r="AK2098" s="43"/>
      <c r="AL2098" s="43"/>
      <c r="AM2098" s="43"/>
      <c r="AN2098" s="43"/>
      <c r="AO2098" s="43"/>
      <c r="AP2098" s="43"/>
      <c r="AQ2098" s="43"/>
      <c r="AR2098" s="43"/>
      <c r="AS2098" s="43"/>
      <c r="AT2098" s="43"/>
      <c r="AU2098" s="43"/>
      <c r="AV2098" s="43"/>
      <c r="AW2098" s="43"/>
      <c r="AX2098" s="43"/>
      <c r="AY2098" s="43"/>
      <c r="AZ2098" s="43"/>
      <c r="BA2098" s="43"/>
      <c r="BB2098" s="43"/>
      <c r="BC2098" s="43"/>
      <c r="BD2098" s="43"/>
      <c r="BE2098" s="43"/>
      <c r="BF2098" s="43"/>
      <c r="BG2098" s="43"/>
      <c r="BH2098" s="43"/>
      <c r="BI2098" s="43"/>
      <c r="BJ2098" s="43"/>
      <c r="BK2098" s="43"/>
      <c r="BL2098" s="43"/>
      <c r="BM2098" s="43"/>
      <c r="BN2098" s="43"/>
      <c r="BO2098" s="43"/>
      <c r="BP2098" s="43"/>
      <c r="BQ2098" s="43"/>
    </row>
    <row r="2099" spans="1:69">
      <c r="A2099" s="113" t="s">
        <v>862</v>
      </c>
      <c r="B2099" s="38" t="s">
        <v>782</v>
      </c>
      <c r="C2099" s="38" t="s">
        <v>552</v>
      </c>
      <c r="D2099" s="39">
        <v>450</v>
      </c>
      <c r="E2099" s="40">
        <v>444</v>
      </c>
      <c r="F2099" s="40">
        <v>448</v>
      </c>
      <c r="G2099" s="41">
        <v>452</v>
      </c>
      <c r="H2099" s="40">
        <v>1800</v>
      </c>
      <c r="I2099" s="40">
        <v>1800</v>
      </c>
      <c r="J2099" s="40">
        <v>3600</v>
      </c>
      <c r="K2099" s="43"/>
      <c r="L2099" s="43"/>
      <c r="M2099" s="43"/>
      <c r="N2099" s="43"/>
      <c r="O2099" s="43"/>
      <c r="P2099" s="43"/>
      <c r="Q2099" s="43"/>
      <c r="R2099" s="43"/>
      <c r="S2099" s="43"/>
      <c r="T2099" s="43"/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3"/>
      <c r="AE2099" s="43"/>
      <c r="AF2099" s="43"/>
      <c r="AG2099" s="43"/>
      <c r="AH2099" s="43"/>
      <c r="AI2099" s="43"/>
      <c r="AJ2099" s="43"/>
      <c r="AK2099" s="43"/>
      <c r="AL2099" s="43"/>
      <c r="AM2099" s="43"/>
      <c r="AN2099" s="43"/>
      <c r="AO2099" s="43"/>
      <c r="AP2099" s="43"/>
      <c r="AQ2099" s="43"/>
      <c r="AR2099" s="43"/>
      <c r="AS2099" s="43"/>
      <c r="AT2099" s="43"/>
      <c r="AU2099" s="43"/>
      <c r="AV2099" s="43"/>
      <c r="AW2099" s="43"/>
      <c r="AX2099" s="43"/>
      <c r="AY2099" s="43"/>
      <c r="AZ2099" s="43"/>
      <c r="BA2099" s="43"/>
      <c r="BB2099" s="43"/>
      <c r="BC2099" s="43"/>
      <c r="BD2099" s="43"/>
      <c r="BE2099" s="43"/>
      <c r="BF2099" s="43"/>
      <c r="BG2099" s="43"/>
      <c r="BH2099" s="43"/>
      <c r="BI2099" s="43"/>
      <c r="BJ2099" s="43"/>
      <c r="BK2099" s="43"/>
      <c r="BL2099" s="43"/>
      <c r="BM2099" s="43"/>
      <c r="BN2099" s="43"/>
      <c r="BO2099" s="43"/>
      <c r="BP2099" s="43"/>
      <c r="BQ2099" s="43"/>
    </row>
    <row r="2100" spans="1:69">
      <c r="A2100" s="113" t="s">
        <v>863</v>
      </c>
      <c r="B2100" s="38" t="s">
        <v>381</v>
      </c>
      <c r="C2100" s="38" t="s">
        <v>552</v>
      </c>
      <c r="D2100" s="39">
        <v>1315</v>
      </c>
      <c r="E2100" s="40">
        <v>152</v>
      </c>
      <c r="F2100" s="40">
        <v>153.5</v>
      </c>
      <c r="G2100" s="101">
        <v>0</v>
      </c>
      <c r="H2100" s="40">
        <v>1972</v>
      </c>
      <c r="I2100" s="63">
        <v>0</v>
      </c>
      <c r="J2100" s="40">
        <v>1972</v>
      </c>
      <c r="K2100" s="43"/>
      <c r="L2100" s="43"/>
      <c r="M2100" s="43"/>
      <c r="N2100" s="43"/>
      <c r="O2100" s="43"/>
      <c r="P2100" s="43"/>
      <c r="Q2100" s="43"/>
      <c r="R2100" s="43"/>
      <c r="S2100" s="43"/>
      <c r="T2100" s="43"/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3"/>
      <c r="AE2100" s="43"/>
      <c r="AF2100" s="43"/>
      <c r="AG2100" s="43"/>
      <c r="AH2100" s="43"/>
      <c r="AI2100" s="43"/>
      <c r="AJ2100" s="43"/>
      <c r="AK2100" s="43"/>
      <c r="AL2100" s="43"/>
      <c r="AM2100" s="43"/>
      <c r="AN2100" s="43"/>
      <c r="AO2100" s="43"/>
      <c r="AP2100" s="43"/>
      <c r="AQ2100" s="43"/>
      <c r="AR2100" s="43"/>
      <c r="AS2100" s="43"/>
      <c r="AT2100" s="43"/>
      <c r="AU2100" s="43"/>
      <c r="AV2100" s="43"/>
      <c r="AW2100" s="43"/>
      <c r="AX2100" s="43"/>
      <c r="AY2100" s="43"/>
      <c r="AZ2100" s="43"/>
      <c r="BA2100" s="43"/>
      <c r="BB2100" s="43"/>
      <c r="BC2100" s="43"/>
      <c r="BD2100" s="43"/>
      <c r="BE2100" s="43"/>
      <c r="BF2100" s="43"/>
      <c r="BG2100" s="43"/>
      <c r="BH2100" s="43"/>
      <c r="BI2100" s="43"/>
      <c r="BJ2100" s="43"/>
      <c r="BK2100" s="43"/>
      <c r="BL2100" s="43"/>
      <c r="BM2100" s="43"/>
      <c r="BN2100" s="43"/>
      <c r="BO2100" s="43"/>
      <c r="BP2100" s="43"/>
      <c r="BQ2100" s="43"/>
    </row>
    <row r="2101" spans="1:69">
      <c r="A2101" s="113" t="s">
        <v>863</v>
      </c>
      <c r="B2101" s="38" t="s">
        <v>750</v>
      </c>
      <c r="C2101" s="38" t="s">
        <v>552</v>
      </c>
      <c r="D2101" s="39">
        <v>341</v>
      </c>
      <c r="E2101" s="40">
        <v>586</v>
      </c>
      <c r="F2101" s="40">
        <v>585</v>
      </c>
      <c r="G2101" s="101">
        <v>0</v>
      </c>
      <c r="H2101" s="40">
        <v>341</v>
      </c>
      <c r="I2101" s="63">
        <v>0</v>
      </c>
      <c r="J2101" s="40">
        <v>-341</v>
      </c>
      <c r="K2101" s="43"/>
      <c r="L2101" s="43"/>
      <c r="M2101" s="43"/>
      <c r="N2101" s="43"/>
      <c r="O2101" s="43"/>
      <c r="P2101" s="43"/>
      <c r="Q2101" s="43"/>
      <c r="R2101" s="43"/>
      <c r="S2101" s="43"/>
      <c r="T2101" s="43"/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3"/>
      <c r="AE2101" s="43"/>
      <c r="AF2101" s="43"/>
      <c r="AG2101" s="43"/>
      <c r="AH2101" s="43"/>
      <c r="AI2101" s="43"/>
      <c r="AJ2101" s="43"/>
      <c r="AK2101" s="43"/>
      <c r="AL2101" s="43"/>
      <c r="AM2101" s="43"/>
      <c r="AN2101" s="43"/>
      <c r="AO2101" s="43"/>
      <c r="AP2101" s="43"/>
      <c r="AQ2101" s="43"/>
      <c r="AR2101" s="43"/>
      <c r="AS2101" s="43"/>
      <c r="AT2101" s="43"/>
      <c r="AU2101" s="43"/>
      <c r="AV2101" s="43"/>
      <c r="AW2101" s="43"/>
      <c r="AX2101" s="43"/>
      <c r="AY2101" s="43"/>
      <c r="AZ2101" s="43"/>
      <c r="BA2101" s="43"/>
      <c r="BB2101" s="43"/>
      <c r="BC2101" s="43"/>
      <c r="BD2101" s="43"/>
      <c r="BE2101" s="43"/>
      <c r="BF2101" s="43"/>
      <c r="BG2101" s="43"/>
      <c r="BH2101" s="43"/>
      <c r="BI2101" s="43"/>
      <c r="BJ2101" s="43"/>
      <c r="BK2101" s="43"/>
      <c r="BL2101" s="43"/>
      <c r="BM2101" s="43"/>
      <c r="BN2101" s="43"/>
      <c r="BO2101" s="43"/>
      <c r="BP2101" s="43"/>
      <c r="BQ2101" s="43"/>
    </row>
    <row r="2102" spans="1:69">
      <c r="A2102" s="113" t="s">
        <v>863</v>
      </c>
      <c r="B2102" s="38" t="s">
        <v>362</v>
      </c>
      <c r="C2102" s="38" t="s">
        <v>552</v>
      </c>
      <c r="D2102" s="39">
        <v>272</v>
      </c>
      <c r="E2102" s="40">
        <v>735</v>
      </c>
      <c r="F2102" s="40">
        <v>741</v>
      </c>
      <c r="G2102" s="41">
        <v>747</v>
      </c>
      <c r="H2102" s="40">
        <v>1632</v>
      </c>
      <c r="I2102" s="40">
        <v>1632</v>
      </c>
      <c r="J2102" s="40">
        <v>5168</v>
      </c>
      <c r="K2102" s="43"/>
      <c r="L2102" s="43"/>
      <c r="M2102" s="43"/>
      <c r="N2102" s="43"/>
      <c r="O2102" s="43"/>
      <c r="P2102" s="43"/>
      <c r="Q2102" s="43"/>
      <c r="R2102" s="43"/>
      <c r="S2102" s="43"/>
      <c r="T2102" s="43"/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3"/>
      <c r="AE2102" s="43"/>
      <c r="AF2102" s="43"/>
      <c r="AG2102" s="43"/>
      <c r="AH2102" s="43"/>
      <c r="AI2102" s="43"/>
      <c r="AJ2102" s="43"/>
      <c r="AK2102" s="43"/>
      <c r="AL2102" s="43"/>
      <c r="AM2102" s="43"/>
      <c r="AN2102" s="43"/>
      <c r="AO2102" s="43"/>
      <c r="AP2102" s="43"/>
      <c r="AQ2102" s="43"/>
      <c r="AR2102" s="43"/>
      <c r="AS2102" s="43"/>
      <c r="AT2102" s="43"/>
      <c r="AU2102" s="43"/>
      <c r="AV2102" s="43"/>
      <c r="AW2102" s="43"/>
      <c r="AX2102" s="43"/>
      <c r="AY2102" s="43"/>
      <c r="AZ2102" s="43"/>
      <c r="BA2102" s="43"/>
      <c r="BB2102" s="43"/>
      <c r="BC2102" s="43"/>
      <c r="BD2102" s="43"/>
      <c r="BE2102" s="43"/>
      <c r="BF2102" s="43"/>
      <c r="BG2102" s="43"/>
      <c r="BH2102" s="43"/>
      <c r="BI2102" s="43"/>
      <c r="BJ2102" s="43"/>
      <c r="BK2102" s="43"/>
      <c r="BL2102" s="43"/>
      <c r="BM2102" s="43"/>
      <c r="BN2102" s="43"/>
      <c r="BO2102" s="43"/>
      <c r="BP2102" s="43"/>
      <c r="BQ2102" s="43"/>
    </row>
    <row r="2103" spans="1:69">
      <c r="A2103" s="113" t="s">
        <v>863</v>
      </c>
      <c r="B2103" s="38" t="s">
        <v>864</v>
      </c>
      <c r="C2103" s="38" t="s">
        <v>552</v>
      </c>
      <c r="D2103" s="39">
        <v>877</v>
      </c>
      <c r="E2103" s="40">
        <v>228</v>
      </c>
      <c r="F2103" s="40">
        <v>232</v>
      </c>
      <c r="G2103" s="41">
        <v>235</v>
      </c>
      <c r="H2103" s="40">
        <v>3508</v>
      </c>
      <c r="I2103" s="40">
        <v>2631</v>
      </c>
      <c r="J2103" s="40">
        <v>9208</v>
      </c>
      <c r="K2103" s="43"/>
      <c r="L2103" s="43"/>
      <c r="M2103" s="43"/>
      <c r="N2103" s="43"/>
      <c r="O2103" s="43"/>
      <c r="P2103" s="43"/>
      <c r="Q2103" s="43"/>
      <c r="R2103" s="43"/>
      <c r="S2103" s="43"/>
      <c r="T2103" s="43"/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3"/>
      <c r="AE2103" s="43"/>
      <c r="AF2103" s="43"/>
      <c r="AG2103" s="43"/>
      <c r="AH2103" s="43"/>
      <c r="AI2103" s="43"/>
      <c r="AJ2103" s="43"/>
      <c r="AK2103" s="43"/>
      <c r="AL2103" s="43"/>
      <c r="AM2103" s="43"/>
      <c r="AN2103" s="43"/>
      <c r="AO2103" s="43"/>
      <c r="AP2103" s="43"/>
      <c r="AQ2103" s="43"/>
      <c r="AR2103" s="43"/>
      <c r="AS2103" s="43"/>
      <c r="AT2103" s="43"/>
      <c r="AU2103" s="43"/>
      <c r="AV2103" s="43"/>
      <c r="AW2103" s="43"/>
      <c r="AX2103" s="43"/>
      <c r="AY2103" s="43"/>
      <c r="AZ2103" s="43"/>
      <c r="BA2103" s="43"/>
      <c r="BB2103" s="43"/>
      <c r="BC2103" s="43"/>
      <c r="BD2103" s="43"/>
      <c r="BE2103" s="43"/>
      <c r="BF2103" s="43"/>
      <c r="BG2103" s="43"/>
      <c r="BH2103" s="43"/>
      <c r="BI2103" s="43"/>
      <c r="BJ2103" s="43"/>
      <c r="BK2103" s="43"/>
      <c r="BL2103" s="43"/>
      <c r="BM2103" s="43"/>
      <c r="BN2103" s="43"/>
      <c r="BO2103" s="43"/>
      <c r="BP2103" s="43"/>
      <c r="BQ2103" s="43"/>
    </row>
    <row r="2104" spans="1:69">
      <c r="A2104" s="113" t="s">
        <v>865</v>
      </c>
      <c r="B2104" s="38" t="s">
        <v>757</v>
      </c>
      <c r="C2104" s="38" t="s">
        <v>552</v>
      </c>
      <c r="D2104" s="39">
        <v>476</v>
      </c>
      <c r="E2104" s="40">
        <v>420</v>
      </c>
      <c r="F2104" s="40">
        <v>421</v>
      </c>
      <c r="G2104" s="101">
        <v>0</v>
      </c>
      <c r="H2104" s="40">
        <v>476</v>
      </c>
      <c r="I2104" s="63">
        <v>0</v>
      </c>
      <c r="J2104" s="40">
        <v>476</v>
      </c>
      <c r="K2104" s="43"/>
      <c r="L2104" s="43"/>
      <c r="M2104" s="43"/>
      <c r="N2104" s="43"/>
      <c r="O2104" s="43"/>
      <c r="P2104" s="43"/>
      <c r="Q2104" s="43"/>
      <c r="R2104" s="43"/>
      <c r="S2104" s="43"/>
      <c r="T2104" s="43"/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3"/>
      <c r="AE2104" s="43"/>
      <c r="AF2104" s="43"/>
      <c r="AG2104" s="43"/>
      <c r="AH2104" s="43"/>
      <c r="AI2104" s="43"/>
      <c r="AJ2104" s="43"/>
      <c r="AK2104" s="43"/>
      <c r="AL2104" s="43"/>
      <c r="AM2104" s="43"/>
      <c r="AN2104" s="43"/>
      <c r="AO2104" s="43"/>
      <c r="AP2104" s="43"/>
      <c r="AQ2104" s="43"/>
      <c r="AR2104" s="43"/>
      <c r="AS2104" s="43"/>
      <c r="AT2104" s="43"/>
      <c r="AU2104" s="43"/>
      <c r="AV2104" s="43"/>
      <c r="AW2104" s="43"/>
      <c r="AX2104" s="43"/>
      <c r="AY2104" s="43"/>
      <c r="AZ2104" s="43"/>
      <c r="BA2104" s="43"/>
      <c r="BB2104" s="43"/>
      <c r="BC2104" s="43"/>
      <c r="BD2104" s="43"/>
      <c r="BE2104" s="43"/>
      <c r="BF2104" s="43"/>
      <c r="BG2104" s="43"/>
      <c r="BH2104" s="43"/>
      <c r="BI2104" s="43"/>
      <c r="BJ2104" s="43"/>
      <c r="BK2104" s="43"/>
      <c r="BL2104" s="43"/>
      <c r="BM2104" s="43"/>
      <c r="BN2104" s="43"/>
      <c r="BO2104" s="43"/>
      <c r="BP2104" s="43"/>
      <c r="BQ2104" s="43"/>
    </row>
    <row r="2105" spans="1:69">
      <c r="A2105" s="113" t="s">
        <v>865</v>
      </c>
      <c r="B2105" s="38" t="s">
        <v>224</v>
      </c>
      <c r="C2105" s="38" t="s">
        <v>552</v>
      </c>
      <c r="D2105" s="39">
        <v>374</v>
      </c>
      <c r="E2105" s="40">
        <v>534</v>
      </c>
      <c r="F2105" s="40">
        <v>538</v>
      </c>
      <c r="G2105" s="101">
        <v>0</v>
      </c>
      <c r="H2105" s="40">
        <v>1496</v>
      </c>
      <c r="I2105" s="63">
        <v>0</v>
      </c>
      <c r="J2105" s="40">
        <v>1496</v>
      </c>
      <c r="K2105" s="43"/>
      <c r="L2105" s="43"/>
      <c r="M2105" s="43"/>
      <c r="N2105" s="43"/>
      <c r="O2105" s="43"/>
      <c r="P2105" s="43"/>
      <c r="Q2105" s="43"/>
      <c r="R2105" s="43"/>
      <c r="S2105" s="43"/>
      <c r="T2105" s="43"/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3"/>
      <c r="AE2105" s="43"/>
      <c r="AF2105" s="43"/>
      <c r="AG2105" s="43"/>
      <c r="AH2105" s="43"/>
      <c r="AI2105" s="43"/>
      <c r="AJ2105" s="43"/>
      <c r="AK2105" s="43"/>
      <c r="AL2105" s="43"/>
      <c r="AM2105" s="43"/>
      <c r="AN2105" s="43"/>
      <c r="AO2105" s="43"/>
      <c r="AP2105" s="43"/>
      <c r="AQ2105" s="43"/>
      <c r="AR2105" s="43"/>
      <c r="AS2105" s="43"/>
      <c r="AT2105" s="43"/>
      <c r="AU2105" s="43"/>
      <c r="AV2105" s="43"/>
      <c r="AW2105" s="43"/>
      <c r="AX2105" s="43"/>
      <c r="AY2105" s="43"/>
      <c r="AZ2105" s="43"/>
      <c r="BA2105" s="43"/>
      <c r="BB2105" s="43"/>
      <c r="BC2105" s="43"/>
      <c r="BD2105" s="43"/>
      <c r="BE2105" s="43"/>
      <c r="BF2105" s="43"/>
      <c r="BG2105" s="43"/>
      <c r="BH2105" s="43"/>
      <c r="BI2105" s="43"/>
      <c r="BJ2105" s="43"/>
      <c r="BK2105" s="43"/>
      <c r="BL2105" s="43"/>
      <c r="BM2105" s="43"/>
      <c r="BN2105" s="43"/>
      <c r="BO2105" s="43"/>
      <c r="BP2105" s="43"/>
      <c r="BQ2105" s="43"/>
    </row>
    <row r="2106" spans="1:69">
      <c r="A2106" s="113" t="s">
        <v>865</v>
      </c>
      <c r="B2106" s="38" t="s">
        <v>860</v>
      </c>
      <c r="C2106" s="38" t="s">
        <v>477</v>
      </c>
      <c r="D2106" s="39">
        <v>621</v>
      </c>
      <c r="E2106" s="40">
        <v>322</v>
      </c>
      <c r="F2106" s="40">
        <v>326</v>
      </c>
      <c r="G2106" s="101">
        <v>0</v>
      </c>
      <c r="H2106" s="40">
        <v>2484</v>
      </c>
      <c r="I2106" s="63">
        <v>0</v>
      </c>
      <c r="J2106" s="40">
        <v>-2484</v>
      </c>
      <c r="K2106" s="43"/>
      <c r="L2106" s="43"/>
      <c r="M2106" s="43"/>
      <c r="N2106" s="43"/>
      <c r="O2106" s="43"/>
      <c r="P2106" s="43"/>
      <c r="Q2106" s="43"/>
      <c r="R2106" s="43"/>
      <c r="S2106" s="43"/>
      <c r="T2106" s="43"/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3"/>
      <c r="AE2106" s="43"/>
      <c r="AF2106" s="43"/>
      <c r="AG2106" s="43"/>
      <c r="AH2106" s="43"/>
      <c r="AI2106" s="43"/>
      <c r="AJ2106" s="43"/>
      <c r="AK2106" s="43"/>
      <c r="AL2106" s="43"/>
      <c r="AM2106" s="43"/>
      <c r="AN2106" s="43"/>
      <c r="AO2106" s="43"/>
      <c r="AP2106" s="43"/>
      <c r="AQ2106" s="43"/>
      <c r="AR2106" s="43"/>
      <c r="AS2106" s="43"/>
      <c r="AT2106" s="43"/>
      <c r="AU2106" s="43"/>
      <c r="AV2106" s="43"/>
      <c r="AW2106" s="43"/>
      <c r="AX2106" s="43"/>
      <c r="AY2106" s="43"/>
      <c r="AZ2106" s="43"/>
      <c r="BA2106" s="43"/>
      <c r="BB2106" s="43"/>
      <c r="BC2106" s="43"/>
      <c r="BD2106" s="43"/>
      <c r="BE2106" s="43"/>
      <c r="BF2106" s="43"/>
      <c r="BG2106" s="43"/>
      <c r="BH2106" s="43"/>
      <c r="BI2106" s="43"/>
      <c r="BJ2106" s="43"/>
      <c r="BK2106" s="43"/>
      <c r="BL2106" s="43"/>
      <c r="BM2106" s="43"/>
      <c r="BN2106" s="43"/>
      <c r="BO2106" s="43"/>
      <c r="BP2106" s="43"/>
      <c r="BQ2106" s="43"/>
    </row>
    <row r="2107" spans="1:69">
      <c r="A2107" s="113" t="s">
        <v>865</v>
      </c>
      <c r="B2107" s="38" t="s">
        <v>761</v>
      </c>
      <c r="C2107" s="38" t="s">
        <v>552</v>
      </c>
      <c r="D2107" s="39">
        <v>432</v>
      </c>
      <c r="E2107" s="40">
        <v>462</v>
      </c>
      <c r="F2107" s="40">
        <v>466</v>
      </c>
      <c r="G2107" s="101">
        <v>0</v>
      </c>
      <c r="H2107" s="40">
        <v>1728</v>
      </c>
      <c r="I2107" s="63">
        <v>0</v>
      </c>
      <c r="J2107" s="40">
        <v>1728</v>
      </c>
      <c r="K2107" s="43"/>
      <c r="L2107" s="43"/>
      <c r="M2107" s="43"/>
      <c r="N2107" s="43"/>
      <c r="O2107" s="43"/>
      <c r="P2107" s="43"/>
      <c r="Q2107" s="43"/>
      <c r="R2107" s="43"/>
      <c r="S2107" s="43"/>
      <c r="T2107" s="43"/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3"/>
      <c r="AE2107" s="43"/>
      <c r="AF2107" s="43"/>
      <c r="AG2107" s="43"/>
      <c r="AH2107" s="43"/>
      <c r="AI2107" s="43"/>
      <c r="AJ2107" s="43"/>
      <c r="AK2107" s="43"/>
      <c r="AL2107" s="43"/>
      <c r="AM2107" s="43"/>
      <c r="AN2107" s="43"/>
      <c r="AO2107" s="43"/>
      <c r="AP2107" s="43"/>
      <c r="AQ2107" s="43"/>
      <c r="AR2107" s="43"/>
      <c r="AS2107" s="43"/>
      <c r="AT2107" s="43"/>
      <c r="AU2107" s="43"/>
      <c r="AV2107" s="43"/>
      <c r="AW2107" s="43"/>
      <c r="AX2107" s="43"/>
      <c r="AY2107" s="43"/>
      <c r="AZ2107" s="43"/>
      <c r="BA2107" s="43"/>
      <c r="BB2107" s="43"/>
      <c r="BC2107" s="43"/>
      <c r="BD2107" s="43"/>
      <c r="BE2107" s="43"/>
      <c r="BF2107" s="43"/>
      <c r="BG2107" s="43"/>
      <c r="BH2107" s="43"/>
      <c r="BI2107" s="43"/>
      <c r="BJ2107" s="43"/>
      <c r="BK2107" s="43"/>
      <c r="BL2107" s="43"/>
      <c r="BM2107" s="43"/>
      <c r="BN2107" s="43"/>
      <c r="BO2107" s="43"/>
      <c r="BP2107" s="43"/>
      <c r="BQ2107" s="43"/>
    </row>
    <row r="2108" spans="1:69">
      <c r="A2108" s="113" t="s">
        <v>865</v>
      </c>
      <c r="B2108" s="38" t="s">
        <v>607</v>
      </c>
      <c r="C2108" s="38" t="s">
        <v>552</v>
      </c>
      <c r="D2108" s="39">
        <v>257</v>
      </c>
      <c r="E2108" s="40">
        <v>778</v>
      </c>
      <c r="F2108" s="40">
        <v>771</v>
      </c>
      <c r="G2108" s="101">
        <v>0</v>
      </c>
      <c r="H2108" s="40">
        <v>1799</v>
      </c>
      <c r="I2108" s="63">
        <v>0</v>
      </c>
      <c r="J2108" s="40">
        <v>-1799</v>
      </c>
      <c r="K2108" s="43"/>
      <c r="L2108" s="43"/>
      <c r="M2108" s="43"/>
      <c r="N2108" s="43"/>
      <c r="O2108" s="43"/>
      <c r="P2108" s="43"/>
      <c r="Q2108" s="43"/>
      <c r="R2108" s="43"/>
      <c r="S2108" s="43"/>
      <c r="T2108" s="43"/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3"/>
      <c r="AE2108" s="43"/>
      <c r="AF2108" s="43"/>
      <c r="AG2108" s="43"/>
      <c r="AH2108" s="43"/>
      <c r="AI2108" s="43"/>
      <c r="AJ2108" s="43"/>
      <c r="AK2108" s="43"/>
      <c r="AL2108" s="43"/>
      <c r="AM2108" s="43"/>
      <c r="AN2108" s="43"/>
      <c r="AO2108" s="43"/>
      <c r="AP2108" s="43"/>
      <c r="AQ2108" s="43"/>
      <c r="AR2108" s="43"/>
      <c r="AS2108" s="43"/>
      <c r="AT2108" s="43"/>
      <c r="AU2108" s="43"/>
      <c r="AV2108" s="43"/>
      <c r="AW2108" s="43"/>
      <c r="AX2108" s="43"/>
      <c r="AY2108" s="43"/>
      <c r="AZ2108" s="43"/>
      <c r="BA2108" s="43"/>
      <c r="BB2108" s="43"/>
      <c r="BC2108" s="43"/>
      <c r="BD2108" s="43"/>
      <c r="BE2108" s="43"/>
      <c r="BF2108" s="43"/>
      <c r="BG2108" s="43"/>
      <c r="BH2108" s="43"/>
      <c r="BI2108" s="43"/>
      <c r="BJ2108" s="43"/>
      <c r="BK2108" s="43"/>
      <c r="BL2108" s="43"/>
      <c r="BM2108" s="43"/>
      <c r="BN2108" s="43"/>
      <c r="BO2108" s="43"/>
      <c r="BP2108" s="43"/>
      <c r="BQ2108" s="43"/>
    </row>
    <row r="2109" spans="1:69">
      <c r="A2109" s="113" t="s">
        <v>866</v>
      </c>
      <c r="B2109" s="38" t="s">
        <v>821</v>
      </c>
      <c r="C2109" s="38" t="s">
        <v>552</v>
      </c>
      <c r="D2109" s="39">
        <v>347</v>
      </c>
      <c r="E2109" s="40">
        <v>575</v>
      </c>
      <c r="F2109" s="40">
        <v>579</v>
      </c>
      <c r="G2109" s="101">
        <v>0</v>
      </c>
      <c r="H2109" s="40">
        <v>1388</v>
      </c>
      <c r="I2109" s="63">
        <v>0</v>
      </c>
      <c r="J2109" s="40">
        <v>1388</v>
      </c>
      <c r="K2109" s="43"/>
      <c r="L2109" s="43"/>
      <c r="M2109" s="43"/>
      <c r="N2109" s="43"/>
      <c r="O2109" s="43"/>
      <c r="P2109" s="43"/>
      <c r="Q2109" s="43"/>
      <c r="R2109" s="43"/>
      <c r="S2109" s="43"/>
      <c r="T2109" s="43"/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3"/>
      <c r="AE2109" s="43"/>
      <c r="AF2109" s="43"/>
      <c r="AG2109" s="43"/>
      <c r="AH2109" s="43"/>
      <c r="AI2109" s="43"/>
      <c r="AJ2109" s="43"/>
      <c r="AK2109" s="43"/>
      <c r="AL2109" s="43"/>
      <c r="AM2109" s="43"/>
      <c r="AN2109" s="43"/>
      <c r="AO2109" s="43"/>
      <c r="AP2109" s="43"/>
      <c r="AQ2109" s="43"/>
      <c r="AR2109" s="43"/>
      <c r="AS2109" s="43"/>
      <c r="AT2109" s="43"/>
      <c r="AU2109" s="43"/>
      <c r="AV2109" s="43"/>
      <c r="AW2109" s="43"/>
      <c r="AX2109" s="43"/>
      <c r="AY2109" s="43"/>
      <c r="AZ2109" s="43"/>
      <c r="BA2109" s="43"/>
      <c r="BB2109" s="43"/>
      <c r="BC2109" s="43"/>
      <c r="BD2109" s="43"/>
      <c r="BE2109" s="43"/>
      <c r="BF2109" s="43"/>
      <c r="BG2109" s="43"/>
      <c r="BH2109" s="43"/>
      <c r="BI2109" s="43"/>
      <c r="BJ2109" s="43"/>
      <c r="BK2109" s="43"/>
      <c r="BL2109" s="43"/>
      <c r="BM2109" s="43"/>
      <c r="BN2109" s="43"/>
      <c r="BO2109" s="43"/>
      <c r="BP2109" s="43"/>
      <c r="BQ2109" s="43"/>
    </row>
    <row r="2110" spans="1:69">
      <c r="A2110" s="113" t="s">
        <v>866</v>
      </c>
      <c r="B2110" s="38" t="s">
        <v>46</v>
      </c>
      <c r="C2110" s="38" t="s">
        <v>552</v>
      </c>
      <c r="D2110" s="39">
        <v>666</v>
      </c>
      <c r="E2110" s="40">
        <v>300</v>
      </c>
      <c r="F2110" s="40">
        <v>303</v>
      </c>
      <c r="G2110" s="41">
        <v>306</v>
      </c>
      <c r="H2110" s="40">
        <v>1998</v>
      </c>
      <c r="I2110" s="40">
        <v>1998</v>
      </c>
      <c r="J2110" s="40">
        <v>6660</v>
      </c>
      <c r="K2110" s="43"/>
      <c r="L2110" s="43"/>
      <c r="M2110" s="43"/>
      <c r="N2110" s="43"/>
      <c r="O2110" s="43"/>
      <c r="P2110" s="43"/>
      <c r="Q2110" s="43"/>
      <c r="R2110" s="43"/>
      <c r="S2110" s="43"/>
      <c r="T2110" s="43"/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3"/>
      <c r="AE2110" s="43"/>
      <c r="AF2110" s="43"/>
      <c r="AG2110" s="43"/>
      <c r="AH2110" s="43"/>
      <c r="AI2110" s="43"/>
      <c r="AJ2110" s="43"/>
      <c r="AK2110" s="43"/>
      <c r="AL2110" s="43"/>
      <c r="AM2110" s="43"/>
      <c r="AN2110" s="43"/>
      <c r="AO2110" s="43"/>
      <c r="AP2110" s="43"/>
      <c r="AQ2110" s="43"/>
      <c r="AR2110" s="43"/>
      <c r="AS2110" s="43"/>
      <c r="AT2110" s="43"/>
      <c r="AU2110" s="43"/>
      <c r="AV2110" s="43"/>
      <c r="AW2110" s="43"/>
      <c r="AX2110" s="43"/>
      <c r="AY2110" s="43"/>
      <c r="AZ2110" s="43"/>
      <c r="BA2110" s="43"/>
      <c r="BB2110" s="43"/>
      <c r="BC2110" s="43"/>
      <c r="BD2110" s="43"/>
      <c r="BE2110" s="43"/>
      <c r="BF2110" s="43"/>
      <c r="BG2110" s="43"/>
      <c r="BH2110" s="43"/>
      <c r="BI2110" s="43"/>
      <c r="BJ2110" s="43"/>
      <c r="BK2110" s="43"/>
      <c r="BL2110" s="43"/>
      <c r="BM2110" s="43"/>
      <c r="BN2110" s="43"/>
      <c r="BO2110" s="43"/>
      <c r="BP2110" s="43"/>
      <c r="BQ2110" s="43"/>
    </row>
    <row r="2111" spans="1:69">
      <c r="A2111" s="113" t="s">
        <v>866</v>
      </c>
      <c r="B2111" s="38" t="s">
        <v>867</v>
      </c>
      <c r="C2111" s="38" t="s">
        <v>552</v>
      </c>
      <c r="D2111" s="39">
        <v>900</v>
      </c>
      <c r="E2111" s="40">
        <v>222</v>
      </c>
      <c r="F2111" s="40">
        <v>224.2</v>
      </c>
      <c r="G2111" s="41">
        <v>226.5</v>
      </c>
      <c r="H2111" s="40">
        <v>1980</v>
      </c>
      <c r="I2111" s="40">
        <v>2070</v>
      </c>
      <c r="J2111" s="40">
        <v>5400</v>
      </c>
      <c r="K2111" s="43"/>
      <c r="L2111" s="43"/>
      <c r="M2111" s="43"/>
      <c r="N2111" s="43"/>
      <c r="O2111" s="43"/>
      <c r="P2111" s="43"/>
      <c r="Q2111" s="43"/>
      <c r="R2111" s="43"/>
      <c r="S2111" s="43"/>
      <c r="T2111" s="43"/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3"/>
      <c r="AE2111" s="43"/>
      <c r="AF2111" s="43"/>
      <c r="AG2111" s="43"/>
      <c r="AH2111" s="43"/>
      <c r="AI2111" s="43"/>
      <c r="AJ2111" s="43"/>
      <c r="AK2111" s="43"/>
      <c r="AL2111" s="43"/>
      <c r="AM2111" s="43"/>
      <c r="AN2111" s="43"/>
      <c r="AO2111" s="43"/>
      <c r="AP2111" s="43"/>
      <c r="AQ2111" s="43"/>
      <c r="AR2111" s="43"/>
      <c r="AS2111" s="43"/>
      <c r="AT2111" s="43"/>
      <c r="AU2111" s="43"/>
      <c r="AV2111" s="43"/>
      <c r="AW2111" s="43"/>
      <c r="AX2111" s="43"/>
      <c r="AY2111" s="43"/>
      <c r="AZ2111" s="43"/>
      <c r="BA2111" s="43"/>
      <c r="BB2111" s="43"/>
      <c r="BC2111" s="43"/>
      <c r="BD2111" s="43"/>
      <c r="BE2111" s="43"/>
      <c r="BF2111" s="43"/>
      <c r="BG2111" s="43"/>
      <c r="BH2111" s="43"/>
      <c r="BI2111" s="43"/>
      <c r="BJ2111" s="43"/>
      <c r="BK2111" s="43"/>
      <c r="BL2111" s="43"/>
      <c r="BM2111" s="43"/>
      <c r="BN2111" s="43"/>
      <c r="BO2111" s="43"/>
      <c r="BP2111" s="43"/>
      <c r="BQ2111" s="43"/>
    </row>
    <row r="2112" spans="1:69">
      <c r="A2112" s="113" t="s">
        <v>866</v>
      </c>
      <c r="B2112" s="38" t="s">
        <v>768</v>
      </c>
      <c r="C2112" s="38" t="s">
        <v>552</v>
      </c>
      <c r="D2112" s="39">
        <v>383</v>
      </c>
      <c r="E2112" s="40">
        <v>521</v>
      </c>
      <c r="F2112" s="40">
        <v>516</v>
      </c>
      <c r="G2112" s="101">
        <v>0</v>
      </c>
      <c r="H2112" s="40">
        <v>1915</v>
      </c>
      <c r="I2112" s="63">
        <v>0</v>
      </c>
      <c r="J2112" s="40">
        <v>-1915</v>
      </c>
      <c r="K2112" s="43"/>
      <c r="L2112" s="43"/>
      <c r="M2112" s="43"/>
      <c r="N2112" s="43"/>
      <c r="O2112" s="43"/>
      <c r="P2112" s="43"/>
      <c r="Q2112" s="43"/>
      <c r="R2112" s="43"/>
      <c r="S2112" s="43"/>
      <c r="T2112" s="43"/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3"/>
      <c r="AE2112" s="43"/>
      <c r="AF2112" s="43"/>
      <c r="AG2112" s="43"/>
      <c r="AH2112" s="43"/>
      <c r="AI2112" s="43"/>
      <c r="AJ2112" s="43"/>
      <c r="AK2112" s="43"/>
      <c r="AL2112" s="43"/>
      <c r="AM2112" s="43"/>
      <c r="AN2112" s="43"/>
      <c r="AO2112" s="43"/>
      <c r="AP2112" s="43"/>
      <c r="AQ2112" s="43"/>
      <c r="AR2112" s="43"/>
      <c r="AS2112" s="43"/>
      <c r="AT2112" s="43"/>
      <c r="AU2112" s="43"/>
      <c r="AV2112" s="43"/>
      <c r="AW2112" s="43"/>
      <c r="AX2112" s="43"/>
      <c r="AY2112" s="43"/>
      <c r="AZ2112" s="43"/>
      <c r="BA2112" s="43"/>
      <c r="BB2112" s="43"/>
      <c r="BC2112" s="43"/>
      <c r="BD2112" s="43"/>
      <c r="BE2112" s="43"/>
      <c r="BF2112" s="43"/>
      <c r="BG2112" s="43"/>
      <c r="BH2112" s="43"/>
      <c r="BI2112" s="43"/>
      <c r="BJ2112" s="43"/>
      <c r="BK2112" s="43"/>
      <c r="BL2112" s="43"/>
      <c r="BM2112" s="43"/>
      <c r="BN2112" s="43"/>
      <c r="BO2112" s="43"/>
      <c r="BP2112" s="43"/>
      <c r="BQ2112" s="43"/>
    </row>
    <row r="2113" spans="1:69">
      <c r="A2113" s="113" t="s">
        <v>868</v>
      </c>
      <c r="B2113" s="38" t="s">
        <v>46</v>
      </c>
      <c r="C2113" s="38" t="s">
        <v>552</v>
      </c>
      <c r="D2113" s="39">
        <v>729</v>
      </c>
      <c r="E2113" s="40">
        <v>274</v>
      </c>
      <c r="F2113" s="40">
        <v>276</v>
      </c>
      <c r="G2113" s="41">
        <v>278</v>
      </c>
      <c r="H2113" s="40">
        <v>1458</v>
      </c>
      <c r="I2113" s="40">
        <v>1458</v>
      </c>
      <c r="J2113" s="40">
        <v>4374</v>
      </c>
      <c r="K2113" s="43"/>
      <c r="L2113" s="43"/>
      <c r="M2113" s="43"/>
      <c r="N2113" s="43"/>
      <c r="O2113" s="43"/>
      <c r="P2113" s="43"/>
      <c r="Q2113" s="43"/>
      <c r="R2113" s="43"/>
      <c r="S2113" s="43"/>
      <c r="T2113" s="43"/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3"/>
      <c r="AE2113" s="43"/>
      <c r="AF2113" s="43"/>
      <c r="AG2113" s="43"/>
      <c r="AH2113" s="43"/>
      <c r="AI2113" s="43"/>
      <c r="AJ2113" s="43"/>
      <c r="AK2113" s="43"/>
      <c r="AL2113" s="43"/>
      <c r="AM2113" s="43"/>
      <c r="AN2113" s="43"/>
      <c r="AO2113" s="43"/>
      <c r="AP2113" s="43"/>
      <c r="AQ2113" s="43"/>
      <c r="AR2113" s="43"/>
      <c r="AS2113" s="43"/>
      <c r="AT2113" s="43"/>
      <c r="AU2113" s="43"/>
      <c r="AV2113" s="43"/>
      <c r="AW2113" s="43"/>
      <c r="AX2113" s="43"/>
      <c r="AY2113" s="43"/>
      <c r="AZ2113" s="43"/>
      <c r="BA2113" s="43"/>
      <c r="BB2113" s="43"/>
      <c r="BC2113" s="43"/>
      <c r="BD2113" s="43"/>
      <c r="BE2113" s="43"/>
      <c r="BF2113" s="43"/>
      <c r="BG2113" s="43"/>
      <c r="BH2113" s="43"/>
      <c r="BI2113" s="43"/>
      <c r="BJ2113" s="43"/>
      <c r="BK2113" s="43"/>
      <c r="BL2113" s="43"/>
      <c r="BM2113" s="43"/>
      <c r="BN2113" s="43"/>
      <c r="BO2113" s="43"/>
      <c r="BP2113" s="43"/>
      <c r="BQ2113" s="43"/>
    </row>
    <row r="2114" spans="1:69">
      <c r="A2114" s="113" t="s">
        <v>868</v>
      </c>
      <c r="B2114" s="38" t="s">
        <v>620</v>
      </c>
      <c r="C2114" s="38" t="s">
        <v>552</v>
      </c>
      <c r="D2114" s="39">
        <v>398</v>
      </c>
      <c r="E2114" s="40">
        <v>502</v>
      </c>
      <c r="F2114" s="40">
        <v>502</v>
      </c>
      <c r="G2114" s="101">
        <v>0</v>
      </c>
      <c r="H2114" s="63">
        <v>0</v>
      </c>
      <c r="I2114" s="63">
        <v>0</v>
      </c>
      <c r="J2114" s="63">
        <v>0</v>
      </c>
      <c r="K2114" s="43"/>
      <c r="L2114" s="43"/>
      <c r="M2114" s="43"/>
      <c r="N2114" s="43"/>
      <c r="O2114" s="43"/>
      <c r="P2114" s="43"/>
      <c r="Q2114" s="43"/>
      <c r="R2114" s="43"/>
      <c r="S2114" s="43"/>
      <c r="T2114" s="43"/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3"/>
      <c r="AE2114" s="43"/>
      <c r="AF2114" s="43"/>
      <c r="AG2114" s="43"/>
      <c r="AH2114" s="43"/>
      <c r="AI2114" s="43"/>
      <c r="AJ2114" s="43"/>
      <c r="AK2114" s="43"/>
      <c r="AL2114" s="43"/>
      <c r="AM2114" s="43"/>
      <c r="AN2114" s="43"/>
      <c r="AO2114" s="43"/>
      <c r="AP2114" s="43"/>
      <c r="AQ2114" s="43"/>
      <c r="AR2114" s="43"/>
      <c r="AS2114" s="43"/>
      <c r="AT2114" s="43"/>
      <c r="AU2114" s="43"/>
      <c r="AV2114" s="43"/>
      <c r="AW2114" s="43"/>
      <c r="AX2114" s="43"/>
      <c r="AY2114" s="43"/>
      <c r="AZ2114" s="43"/>
      <c r="BA2114" s="43"/>
      <c r="BB2114" s="43"/>
      <c r="BC2114" s="43"/>
      <c r="BD2114" s="43"/>
      <c r="BE2114" s="43"/>
      <c r="BF2114" s="43"/>
      <c r="BG2114" s="43"/>
      <c r="BH2114" s="43"/>
      <c r="BI2114" s="43"/>
      <c r="BJ2114" s="43"/>
      <c r="BK2114" s="43"/>
      <c r="BL2114" s="43"/>
      <c r="BM2114" s="43"/>
      <c r="BN2114" s="43"/>
      <c r="BO2114" s="43"/>
      <c r="BP2114" s="43"/>
      <c r="BQ2114" s="43"/>
    </row>
    <row r="2115" spans="1:69">
      <c r="A2115" s="113" t="s">
        <v>868</v>
      </c>
      <c r="B2115" s="38" t="s">
        <v>752</v>
      </c>
      <c r="C2115" s="38" t="s">
        <v>552</v>
      </c>
      <c r="D2115" s="39">
        <v>753</v>
      </c>
      <c r="E2115" s="40">
        <v>265.6</v>
      </c>
      <c r="F2115" s="40">
        <v>267.5</v>
      </c>
      <c r="G2115" s="101">
        <v>0</v>
      </c>
      <c r="H2115" s="40">
        <v>1430</v>
      </c>
      <c r="I2115" s="63">
        <v>0</v>
      </c>
      <c r="J2115" s="40">
        <v>1430</v>
      </c>
      <c r="K2115" s="43"/>
      <c r="L2115" s="43"/>
      <c r="M2115" s="43"/>
      <c r="N2115" s="43"/>
      <c r="O2115" s="43"/>
      <c r="P2115" s="43"/>
      <c r="Q2115" s="43"/>
      <c r="R2115" s="43"/>
      <c r="S2115" s="43"/>
      <c r="T2115" s="43"/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3"/>
      <c r="AE2115" s="43"/>
      <c r="AF2115" s="43"/>
      <c r="AG2115" s="43"/>
      <c r="AH2115" s="43"/>
      <c r="AI2115" s="43"/>
      <c r="AJ2115" s="43"/>
      <c r="AK2115" s="43"/>
      <c r="AL2115" s="43"/>
      <c r="AM2115" s="43"/>
      <c r="AN2115" s="43"/>
      <c r="AO2115" s="43"/>
      <c r="AP2115" s="43"/>
      <c r="AQ2115" s="43"/>
      <c r="AR2115" s="43"/>
      <c r="AS2115" s="43"/>
      <c r="AT2115" s="43"/>
      <c r="AU2115" s="43"/>
      <c r="AV2115" s="43"/>
      <c r="AW2115" s="43"/>
      <c r="AX2115" s="43"/>
      <c r="AY2115" s="43"/>
      <c r="AZ2115" s="43"/>
      <c r="BA2115" s="43"/>
      <c r="BB2115" s="43"/>
      <c r="BC2115" s="43"/>
      <c r="BD2115" s="43"/>
      <c r="BE2115" s="43"/>
      <c r="BF2115" s="43"/>
      <c r="BG2115" s="43"/>
      <c r="BH2115" s="43"/>
      <c r="BI2115" s="43"/>
      <c r="BJ2115" s="43"/>
      <c r="BK2115" s="43"/>
      <c r="BL2115" s="43"/>
      <c r="BM2115" s="43"/>
      <c r="BN2115" s="43"/>
      <c r="BO2115" s="43"/>
      <c r="BP2115" s="43"/>
      <c r="BQ2115" s="43"/>
    </row>
    <row r="2116" spans="1:69">
      <c r="A2116" s="113" t="s">
        <v>868</v>
      </c>
      <c r="B2116" s="38" t="s">
        <v>584</v>
      </c>
      <c r="C2116" s="38" t="s">
        <v>552</v>
      </c>
      <c r="D2116" s="39">
        <v>284</v>
      </c>
      <c r="E2116" s="40">
        <v>704</v>
      </c>
      <c r="F2116" s="40">
        <v>709</v>
      </c>
      <c r="G2116" s="101">
        <v>0</v>
      </c>
      <c r="H2116" s="40">
        <v>1420</v>
      </c>
      <c r="I2116" s="63">
        <v>0</v>
      </c>
      <c r="J2116" s="40">
        <v>1420</v>
      </c>
      <c r="K2116" s="43"/>
      <c r="L2116" s="43"/>
      <c r="M2116" s="43"/>
      <c r="N2116" s="43"/>
      <c r="O2116" s="43"/>
      <c r="P2116" s="43"/>
      <c r="Q2116" s="43"/>
      <c r="R2116" s="43"/>
      <c r="S2116" s="43"/>
      <c r="T2116" s="43"/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3"/>
      <c r="AE2116" s="43"/>
      <c r="AF2116" s="43"/>
      <c r="AG2116" s="43"/>
      <c r="AH2116" s="43"/>
      <c r="AI2116" s="43"/>
      <c r="AJ2116" s="43"/>
      <c r="AK2116" s="43"/>
      <c r="AL2116" s="43"/>
      <c r="AM2116" s="43"/>
      <c r="AN2116" s="43"/>
      <c r="AO2116" s="43"/>
      <c r="AP2116" s="43"/>
      <c r="AQ2116" s="43"/>
      <c r="AR2116" s="43"/>
      <c r="AS2116" s="43"/>
      <c r="AT2116" s="43"/>
      <c r="AU2116" s="43"/>
      <c r="AV2116" s="43"/>
      <c r="AW2116" s="43"/>
      <c r="AX2116" s="43"/>
      <c r="AY2116" s="43"/>
      <c r="AZ2116" s="43"/>
      <c r="BA2116" s="43"/>
      <c r="BB2116" s="43"/>
      <c r="BC2116" s="43"/>
      <c r="BD2116" s="43"/>
      <c r="BE2116" s="43"/>
      <c r="BF2116" s="43"/>
      <c r="BG2116" s="43"/>
      <c r="BH2116" s="43"/>
      <c r="BI2116" s="43"/>
      <c r="BJ2116" s="43"/>
      <c r="BK2116" s="43"/>
      <c r="BL2116" s="43"/>
      <c r="BM2116" s="43"/>
      <c r="BN2116" s="43"/>
      <c r="BO2116" s="43"/>
      <c r="BP2116" s="43"/>
      <c r="BQ2116" s="43"/>
    </row>
    <row r="2117" spans="1:69">
      <c r="A2117" s="113" t="s">
        <v>869</v>
      </c>
      <c r="B2117" s="38" t="s">
        <v>798</v>
      </c>
      <c r="C2117" s="38" t="s">
        <v>477</v>
      </c>
      <c r="D2117" s="39">
        <v>392</v>
      </c>
      <c r="E2117" s="40">
        <v>510</v>
      </c>
      <c r="F2117" s="40">
        <v>506</v>
      </c>
      <c r="G2117" s="101">
        <v>0</v>
      </c>
      <c r="H2117" s="40">
        <v>1568</v>
      </c>
      <c r="I2117" s="63">
        <v>0</v>
      </c>
      <c r="J2117" s="40">
        <v>1568</v>
      </c>
      <c r="K2117" s="43"/>
      <c r="L2117" s="43"/>
      <c r="M2117" s="43"/>
      <c r="N2117" s="43"/>
      <c r="O2117" s="43"/>
      <c r="P2117" s="43"/>
      <c r="Q2117" s="43"/>
      <c r="R2117" s="43"/>
      <c r="S2117" s="43"/>
      <c r="T2117" s="43"/>
      <c r="U2117" s="43"/>
      <c r="V2117" s="43"/>
      <c r="W2117" s="43"/>
      <c r="X2117" s="43"/>
      <c r="Y2117" s="43"/>
      <c r="Z2117" s="43"/>
      <c r="AA2117" s="43"/>
      <c r="AB2117" s="43"/>
      <c r="AC2117" s="43"/>
      <c r="AD2117" s="43"/>
      <c r="AE2117" s="43"/>
      <c r="AF2117" s="43"/>
      <c r="AG2117" s="43"/>
      <c r="AH2117" s="43"/>
      <c r="AI2117" s="43"/>
      <c r="AJ2117" s="43"/>
      <c r="AK2117" s="43"/>
      <c r="AL2117" s="43"/>
      <c r="AM2117" s="43"/>
      <c r="AN2117" s="43"/>
      <c r="AO2117" s="43"/>
      <c r="AP2117" s="43"/>
      <c r="AQ2117" s="43"/>
      <c r="AR2117" s="43"/>
      <c r="AS2117" s="43"/>
      <c r="AT2117" s="43"/>
      <c r="AU2117" s="43"/>
      <c r="AV2117" s="43"/>
      <c r="AW2117" s="43"/>
      <c r="AX2117" s="43"/>
      <c r="AY2117" s="43"/>
      <c r="AZ2117" s="43"/>
      <c r="BA2117" s="43"/>
      <c r="BB2117" s="43"/>
      <c r="BC2117" s="43"/>
      <c r="BD2117" s="43"/>
      <c r="BE2117" s="43"/>
      <c r="BF2117" s="43"/>
      <c r="BG2117" s="43"/>
      <c r="BH2117" s="43"/>
      <c r="BI2117" s="43"/>
      <c r="BJ2117" s="43"/>
      <c r="BK2117" s="43"/>
      <c r="BL2117" s="43"/>
      <c r="BM2117" s="43"/>
      <c r="BN2117" s="43"/>
      <c r="BO2117" s="43"/>
      <c r="BP2117" s="43"/>
      <c r="BQ2117" s="43"/>
    </row>
    <row r="2118" spans="1:69">
      <c r="A2118" s="113" t="s">
        <v>869</v>
      </c>
      <c r="B2118" s="38" t="s">
        <v>771</v>
      </c>
      <c r="C2118" s="38" t="s">
        <v>552</v>
      </c>
      <c r="D2118" s="39">
        <v>135</v>
      </c>
      <c r="E2118" s="40">
        <v>1476</v>
      </c>
      <c r="F2118" s="40">
        <v>1462</v>
      </c>
      <c r="G2118" s="101">
        <v>0</v>
      </c>
      <c r="H2118" s="40">
        <v>1890</v>
      </c>
      <c r="I2118" s="63">
        <v>0</v>
      </c>
      <c r="J2118" s="40">
        <v>-1890</v>
      </c>
      <c r="K2118" s="43"/>
      <c r="L2118" s="43"/>
      <c r="M2118" s="43"/>
      <c r="N2118" s="43"/>
      <c r="O2118" s="43"/>
      <c r="P2118" s="43"/>
      <c r="Q2118" s="43"/>
      <c r="R2118" s="43"/>
      <c r="S2118" s="43"/>
      <c r="T2118" s="43"/>
      <c r="U2118" s="43"/>
      <c r="V2118" s="43"/>
      <c r="W2118" s="43"/>
      <c r="X2118" s="43"/>
      <c r="Y2118" s="43"/>
      <c r="Z2118" s="43"/>
      <c r="AA2118" s="43"/>
      <c r="AB2118" s="43"/>
      <c r="AC2118" s="43"/>
      <c r="AD2118" s="43"/>
      <c r="AE2118" s="43"/>
      <c r="AF2118" s="43"/>
      <c r="AG2118" s="43"/>
      <c r="AH2118" s="43"/>
      <c r="AI2118" s="43"/>
      <c r="AJ2118" s="43"/>
      <c r="AK2118" s="43"/>
      <c r="AL2118" s="43"/>
      <c r="AM2118" s="43"/>
      <c r="AN2118" s="43"/>
      <c r="AO2118" s="43"/>
      <c r="AP2118" s="43"/>
      <c r="AQ2118" s="43"/>
      <c r="AR2118" s="43"/>
      <c r="AS2118" s="43"/>
      <c r="AT2118" s="43"/>
      <c r="AU2118" s="43"/>
      <c r="AV2118" s="43"/>
      <c r="AW2118" s="43"/>
      <c r="AX2118" s="43"/>
      <c r="AY2118" s="43"/>
      <c r="AZ2118" s="43"/>
      <c r="BA2118" s="43"/>
      <c r="BB2118" s="43"/>
      <c r="BC2118" s="43"/>
      <c r="BD2118" s="43"/>
      <c r="BE2118" s="43"/>
      <c r="BF2118" s="43"/>
      <c r="BG2118" s="43"/>
      <c r="BH2118" s="43"/>
      <c r="BI2118" s="43"/>
      <c r="BJ2118" s="43"/>
      <c r="BK2118" s="43"/>
      <c r="BL2118" s="43"/>
      <c r="BM2118" s="43"/>
      <c r="BN2118" s="43"/>
      <c r="BO2118" s="43"/>
      <c r="BP2118" s="43"/>
      <c r="BQ2118" s="43"/>
    </row>
    <row r="2119" spans="1:69">
      <c r="A2119" s="113" t="s">
        <v>869</v>
      </c>
      <c r="B2119" s="38" t="s">
        <v>804</v>
      </c>
      <c r="C2119" s="38" t="s">
        <v>552</v>
      </c>
      <c r="D2119" s="39">
        <v>301</v>
      </c>
      <c r="E2119" s="40">
        <v>663</v>
      </c>
      <c r="F2119" s="40">
        <v>668</v>
      </c>
      <c r="G2119" s="41">
        <v>673</v>
      </c>
      <c r="H2119" s="40">
        <v>1505</v>
      </c>
      <c r="I2119" s="40">
        <v>1505</v>
      </c>
      <c r="J2119" s="40">
        <v>3010</v>
      </c>
      <c r="K2119" s="43"/>
      <c r="L2119" s="43"/>
      <c r="M2119" s="43"/>
      <c r="N2119" s="43"/>
      <c r="O2119" s="43"/>
      <c r="P2119" s="43"/>
      <c r="Q2119" s="43"/>
      <c r="R2119" s="43"/>
      <c r="S2119" s="43"/>
      <c r="T2119" s="43"/>
      <c r="U2119" s="43"/>
      <c r="V2119" s="43"/>
      <c r="W2119" s="43"/>
      <c r="X2119" s="43"/>
      <c r="Y2119" s="43"/>
      <c r="Z2119" s="43"/>
      <c r="AA2119" s="43"/>
      <c r="AB2119" s="43"/>
      <c r="AC2119" s="43"/>
      <c r="AD2119" s="43"/>
      <c r="AE2119" s="43"/>
      <c r="AF2119" s="43"/>
      <c r="AG2119" s="43"/>
      <c r="AH2119" s="43"/>
      <c r="AI2119" s="43"/>
      <c r="AJ2119" s="43"/>
      <c r="AK2119" s="43"/>
      <c r="AL2119" s="43"/>
      <c r="AM2119" s="43"/>
      <c r="AN2119" s="43"/>
      <c r="AO2119" s="43"/>
      <c r="AP2119" s="43"/>
      <c r="AQ2119" s="43"/>
      <c r="AR2119" s="43"/>
      <c r="AS2119" s="43"/>
      <c r="AT2119" s="43"/>
      <c r="AU2119" s="43"/>
      <c r="AV2119" s="43"/>
      <c r="AW2119" s="43"/>
      <c r="AX2119" s="43"/>
      <c r="AY2119" s="43"/>
      <c r="AZ2119" s="43"/>
      <c r="BA2119" s="43"/>
      <c r="BB2119" s="43"/>
      <c r="BC2119" s="43"/>
      <c r="BD2119" s="43"/>
      <c r="BE2119" s="43"/>
      <c r="BF2119" s="43"/>
      <c r="BG2119" s="43"/>
      <c r="BH2119" s="43"/>
      <c r="BI2119" s="43"/>
      <c r="BJ2119" s="43"/>
      <c r="BK2119" s="43"/>
      <c r="BL2119" s="43"/>
      <c r="BM2119" s="43"/>
      <c r="BN2119" s="43"/>
      <c r="BO2119" s="43"/>
      <c r="BP2119" s="43"/>
      <c r="BQ2119" s="43"/>
    </row>
    <row r="2120" spans="1:69">
      <c r="A2120" s="113" t="s">
        <v>870</v>
      </c>
      <c r="B2120" s="38" t="s">
        <v>768</v>
      </c>
      <c r="C2120" s="38" t="s">
        <v>477</v>
      </c>
      <c r="D2120" s="39">
        <v>392</v>
      </c>
      <c r="E2120" s="40">
        <v>510</v>
      </c>
      <c r="F2120" s="40">
        <v>510</v>
      </c>
      <c r="G2120" s="101">
        <v>0</v>
      </c>
      <c r="H2120" s="63">
        <v>0</v>
      </c>
      <c r="I2120" s="124">
        <v>0</v>
      </c>
      <c r="J2120" s="63">
        <v>0</v>
      </c>
      <c r="K2120" s="43"/>
      <c r="L2120" s="43"/>
      <c r="M2120" s="43"/>
      <c r="N2120" s="43"/>
      <c r="O2120" s="43"/>
      <c r="P2120" s="43"/>
      <c r="Q2120" s="43"/>
      <c r="R2120" s="43"/>
      <c r="S2120" s="43"/>
      <c r="T2120" s="43"/>
      <c r="U2120" s="43"/>
      <c r="V2120" s="43"/>
      <c r="W2120" s="43"/>
      <c r="X2120" s="43"/>
      <c r="Y2120" s="43"/>
      <c r="Z2120" s="43"/>
      <c r="AA2120" s="43"/>
      <c r="AB2120" s="43"/>
      <c r="AC2120" s="43"/>
      <c r="AD2120" s="43"/>
      <c r="AE2120" s="43"/>
      <c r="AF2120" s="43"/>
      <c r="AG2120" s="43"/>
      <c r="AH2120" s="43"/>
      <c r="AI2120" s="43"/>
      <c r="AJ2120" s="43"/>
      <c r="AK2120" s="43"/>
      <c r="AL2120" s="43"/>
      <c r="AM2120" s="43"/>
      <c r="AN2120" s="43"/>
      <c r="AO2120" s="43"/>
      <c r="AP2120" s="43"/>
      <c r="AQ2120" s="43"/>
      <c r="AR2120" s="43"/>
      <c r="AS2120" s="43"/>
      <c r="AT2120" s="43"/>
      <c r="AU2120" s="43"/>
      <c r="AV2120" s="43"/>
      <c r="AW2120" s="43"/>
      <c r="AX2120" s="43"/>
      <c r="AY2120" s="43"/>
      <c r="AZ2120" s="43"/>
      <c r="BA2120" s="43"/>
      <c r="BB2120" s="43"/>
      <c r="BC2120" s="43"/>
      <c r="BD2120" s="43"/>
      <c r="BE2120" s="43"/>
      <c r="BF2120" s="43"/>
      <c r="BG2120" s="43"/>
      <c r="BH2120" s="43"/>
      <c r="BI2120" s="43"/>
      <c r="BJ2120" s="43"/>
      <c r="BK2120" s="43"/>
      <c r="BL2120" s="43"/>
      <c r="BM2120" s="43"/>
      <c r="BN2120" s="43"/>
      <c r="BO2120" s="43"/>
      <c r="BP2120" s="43"/>
      <c r="BQ2120" s="43"/>
    </row>
    <row r="2121" spans="1:69">
      <c r="A2121" s="113" t="s">
        <v>870</v>
      </c>
      <c r="B2121" s="38" t="s">
        <v>747</v>
      </c>
      <c r="C2121" s="38" t="s">
        <v>477</v>
      </c>
      <c r="D2121" s="39">
        <v>144</v>
      </c>
      <c r="E2121" s="40">
        <v>1380</v>
      </c>
      <c r="F2121" s="40">
        <v>1369</v>
      </c>
      <c r="G2121" s="101">
        <v>0</v>
      </c>
      <c r="H2121" s="40">
        <v>1584</v>
      </c>
      <c r="I2121" s="63">
        <v>0</v>
      </c>
      <c r="J2121" s="40">
        <v>1584</v>
      </c>
      <c r="K2121" s="43"/>
      <c r="L2121" s="43"/>
      <c r="M2121" s="43"/>
      <c r="N2121" s="43"/>
      <c r="O2121" s="43"/>
      <c r="P2121" s="43"/>
      <c r="Q2121" s="43"/>
      <c r="R2121" s="43"/>
      <c r="S2121" s="43"/>
      <c r="T2121" s="43"/>
      <c r="U2121" s="43"/>
      <c r="V2121" s="43"/>
      <c r="W2121" s="43"/>
      <c r="X2121" s="43"/>
      <c r="Y2121" s="43"/>
      <c r="Z2121" s="43"/>
      <c r="AA2121" s="43"/>
      <c r="AB2121" s="43"/>
      <c r="AC2121" s="43"/>
      <c r="AD2121" s="43"/>
      <c r="AE2121" s="43"/>
      <c r="AF2121" s="43"/>
      <c r="AG2121" s="43"/>
      <c r="AH2121" s="43"/>
      <c r="AI2121" s="43"/>
      <c r="AJ2121" s="43"/>
      <c r="AK2121" s="43"/>
      <c r="AL2121" s="43"/>
      <c r="AM2121" s="43"/>
      <c r="AN2121" s="43"/>
      <c r="AO2121" s="43"/>
      <c r="AP2121" s="43"/>
      <c r="AQ2121" s="43"/>
      <c r="AR2121" s="43"/>
      <c r="AS2121" s="43"/>
      <c r="AT2121" s="43"/>
      <c r="AU2121" s="43"/>
      <c r="AV2121" s="43"/>
      <c r="AW2121" s="43"/>
      <c r="AX2121" s="43"/>
      <c r="AY2121" s="43"/>
      <c r="AZ2121" s="43"/>
      <c r="BA2121" s="43"/>
      <c r="BB2121" s="43"/>
      <c r="BC2121" s="43"/>
      <c r="BD2121" s="43"/>
      <c r="BE2121" s="43"/>
      <c r="BF2121" s="43"/>
      <c r="BG2121" s="43"/>
      <c r="BH2121" s="43"/>
      <c r="BI2121" s="43"/>
      <c r="BJ2121" s="43"/>
      <c r="BK2121" s="43"/>
      <c r="BL2121" s="43"/>
      <c r="BM2121" s="43"/>
      <c r="BN2121" s="43"/>
      <c r="BO2121" s="43"/>
      <c r="BP2121" s="43"/>
      <c r="BQ2121" s="43"/>
    </row>
    <row r="2122" spans="1:69">
      <c r="A2122" s="113" t="s">
        <v>870</v>
      </c>
      <c r="B2122" s="38" t="s">
        <v>871</v>
      </c>
      <c r="C2122" s="38" t="s">
        <v>477</v>
      </c>
      <c r="D2122" s="39">
        <v>613</v>
      </c>
      <c r="E2122" s="40">
        <v>326</v>
      </c>
      <c r="F2122" s="40">
        <v>323</v>
      </c>
      <c r="G2122" s="101">
        <v>0</v>
      </c>
      <c r="H2122" s="40">
        <v>1839</v>
      </c>
      <c r="I2122" s="63">
        <v>0</v>
      </c>
      <c r="J2122" s="40">
        <v>1839</v>
      </c>
      <c r="K2122" s="43"/>
      <c r="L2122" s="43"/>
      <c r="M2122" s="43"/>
      <c r="N2122" s="43"/>
      <c r="O2122" s="43"/>
      <c r="P2122" s="43"/>
      <c r="Q2122" s="43"/>
      <c r="R2122" s="43"/>
      <c r="S2122" s="43"/>
      <c r="T2122" s="43"/>
      <c r="U2122" s="43"/>
      <c r="V2122" s="43"/>
      <c r="W2122" s="43"/>
      <c r="X2122" s="43"/>
      <c r="Y2122" s="43"/>
      <c r="Z2122" s="43"/>
      <c r="AA2122" s="43"/>
      <c r="AB2122" s="43"/>
      <c r="AC2122" s="43"/>
      <c r="AD2122" s="43"/>
      <c r="AE2122" s="43"/>
      <c r="AF2122" s="43"/>
      <c r="AG2122" s="43"/>
      <c r="AH2122" s="43"/>
      <c r="AI2122" s="43"/>
      <c r="AJ2122" s="43"/>
      <c r="AK2122" s="43"/>
      <c r="AL2122" s="43"/>
      <c r="AM2122" s="43"/>
      <c r="AN2122" s="43"/>
      <c r="AO2122" s="43"/>
      <c r="AP2122" s="43"/>
      <c r="AQ2122" s="43"/>
      <c r="AR2122" s="43"/>
      <c r="AS2122" s="43"/>
      <c r="AT2122" s="43"/>
      <c r="AU2122" s="43"/>
      <c r="AV2122" s="43"/>
      <c r="AW2122" s="43"/>
      <c r="AX2122" s="43"/>
      <c r="AY2122" s="43"/>
      <c r="AZ2122" s="43"/>
      <c r="BA2122" s="43"/>
      <c r="BB2122" s="43"/>
      <c r="BC2122" s="43"/>
      <c r="BD2122" s="43"/>
      <c r="BE2122" s="43"/>
      <c r="BF2122" s="43"/>
      <c r="BG2122" s="43"/>
      <c r="BH2122" s="43"/>
      <c r="BI2122" s="43"/>
      <c r="BJ2122" s="43"/>
      <c r="BK2122" s="43"/>
      <c r="BL2122" s="43"/>
      <c r="BM2122" s="43"/>
      <c r="BN2122" s="43"/>
      <c r="BO2122" s="43"/>
      <c r="BP2122" s="43"/>
      <c r="BQ2122" s="43"/>
    </row>
    <row r="2123" ht="14.25" customHeight="1" spans="1:69">
      <c r="A2123" s="113" t="s">
        <v>870</v>
      </c>
      <c r="B2123" s="38" t="s">
        <v>376</v>
      </c>
      <c r="C2123" s="38" t="s">
        <v>477</v>
      </c>
      <c r="D2123" s="39">
        <v>724</v>
      </c>
      <c r="E2123" s="40">
        <v>276</v>
      </c>
      <c r="F2123" s="40">
        <v>273.5</v>
      </c>
      <c r="G2123" s="41">
        <v>270</v>
      </c>
      <c r="H2123" s="40">
        <v>1810</v>
      </c>
      <c r="I2123" s="40">
        <v>2534</v>
      </c>
      <c r="J2123" s="40">
        <v>4344</v>
      </c>
      <c r="K2123" s="43"/>
      <c r="L2123" s="43"/>
      <c r="M2123" s="43"/>
      <c r="N2123" s="43"/>
      <c r="O2123" s="43"/>
      <c r="P2123" s="43"/>
      <c r="Q2123" s="43"/>
      <c r="R2123" s="43"/>
      <c r="S2123" s="43"/>
      <c r="T2123" s="43"/>
      <c r="U2123" s="43"/>
      <c r="V2123" s="43"/>
      <c r="W2123" s="43"/>
      <c r="X2123" s="43"/>
      <c r="Y2123" s="43"/>
      <c r="Z2123" s="43"/>
      <c r="AA2123" s="43"/>
      <c r="AB2123" s="43"/>
      <c r="AC2123" s="43"/>
      <c r="AD2123" s="43"/>
      <c r="AE2123" s="43"/>
      <c r="AF2123" s="43"/>
      <c r="AG2123" s="43"/>
      <c r="AH2123" s="43"/>
      <c r="AI2123" s="43"/>
      <c r="AJ2123" s="43"/>
      <c r="AK2123" s="43"/>
      <c r="AL2123" s="43"/>
      <c r="AM2123" s="43"/>
      <c r="AN2123" s="43"/>
      <c r="AO2123" s="43"/>
      <c r="AP2123" s="43"/>
      <c r="AQ2123" s="43"/>
      <c r="AR2123" s="43"/>
      <c r="AS2123" s="43"/>
      <c r="AT2123" s="43"/>
      <c r="AU2123" s="43"/>
      <c r="AV2123" s="43"/>
      <c r="AW2123" s="43"/>
      <c r="AX2123" s="43"/>
      <c r="AY2123" s="43"/>
      <c r="AZ2123" s="43"/>
      <c r="BA2123" s="43"/>
      <c r="BB2123" s="43"/>
      <c r="BC2123" s="43"/>
      <c r="BD2123" s="43"/>
      <c r="BE2123" s="43"/>
      <c r="BF2123" s="43"/>
      <c r="BG2123" s="43"/>
      <c r="BH2123" s="43"/>
      <c r="BI2123" s="43"/>
      <c r="BJ2123" s="43"/>
      <c r="BK2123" s="43"/>
      <c r="BL2123" s="43"/>
      <c r="BM2123" s="43"/>
      <c r="BN2123" s="43"/>
      <c r="BO2123" s="43"/>
      <c r="BP2123" s="43"/>
      <c r="BQ2123" s="43"/>
    </row>
    <row r="2124" spans="1:69">
      <c r="A2124" s="113" t="s">
        <v>872</v>
      </c>
      <c r="B2124" s="38" t="s">
        <v>760</v>
      </c>
      <c r="C2124" s="38" t="s">
        <v>477</v>
      </c>
      <c r="D2124" s="39">
        <v>328</v>
      </c>
      <c r="E2124" s="40">
        <v>608</v>
      </c>
      <c r="F2124" s="40">
        <v>603.5</v>
      </c>
      <c r="G2124" s="101">
        <v>0</v>
      </c>
      <c r="H2124" s="40">
        <v>1476</v>
      </c>
      <c r="I2124" s="63">
        <v>0</v>
      </c>
      <c r="J2124" s="40">
        <v>1476</v>
      </c>
      <c r="K2124" s="43"/>
      <c r="L2124" s="43"/>
      <c r="M2124" s="43"/>
      <c r="N2124" s="43"/>
      <c r="O2124" s="43"/>
      <c r="P2124" s="43"/>
      <c r="Q2124" s="43"/>
      <c r="R2124" s="43"/>
      <c r="S2124" s="43"/>
      <c r="T2124" s="43"/>
      <c r="U2124" s="43"/>
      <c r="V2124" s="43"/>
      <c r="W2124" s="43"/>
      <c r="X2124" s="43"/>
      <c r="Y2124" s="43"/>
      <c r="Z2124" s="43"/>
      <c r="AA2124" s="43"/>
      <c r="AB2124" s="43"/>
      <c r="AC2124" s="43"/>
      <c r="AD2124" s="43"/>
      <c r="AE2124" s="43"/>
      <c r="AF2124" s="43"/>
      <c r="AG2124" s="43"/>
      <c r="AH2124" s="43"/>
      <c r="AI2124" s="43"/>
      <c r="AJ2124" s="43"/>
      <c r="AK2124" s="43"/>
      <c r="AL2124" s="43"/>
      <c r="AM2124" s="43"/>
      <c r="AN2124" s="43"/>
      <c r="AO2124" s="43"/>
      <c r="AP2124" s="43"/>
      <c r="AQ2124" s="43"/>
      <c r="AR2124" s="43"/>
      <c r="AS2124" s="43"/>
      <c r="AT2124" s="43"/>
      <c r="AU2124" s="43"/>
      <c r="AV2124" s="43"/>
      <c r="AW2124" s="43"/>
      <c r="AX2124" s="43"/>
      <c r="AY2124" s="43"/>
      <c r="AZ2124" s="43"/>
      <c r="BA2124" s="43"/>
      <c r="BB2124" s="43"/>
      <c r="BC2124" s="43"/>
      <c r="BD2124" s="43"/>
      <c r="BE2124" s="43"/>
      <c r="BF2124" s="43"/>
      <c r="BG2124" s="43"/>
      <c r="BH2124" s="43"/>
      <c r="BI2124" s="43"/>
      <c r="BJ2124" s="43"/>
      <c r="BK2124" s="43"/>
      <c r="BL2124" s="43"/>
      <c r="BM2124" s="43"/>
      <c r="BN2124" s="43"/>
      <c r="BO2124" s="43"/>
      <c r="BP2124" s="43"/>
      <c r="BQ2124" s="43"/>
    </row>
    <row r="2125" spans="1:69">
      <c r="A2125" s="113" t="s">
        <v>872</v>
      </c>
      <c r="B2125" s="38" t="s">
        <v>723</v>
      </c>
      <c r="C2125" s="38" t="s">
        <v>477</v>
      </c>
      <c r="D2125" s="39">
        <v>574</v>
      </c>
      <c r="E2125" s="40">
        <v>348</v>
      </c>
      <c r="F2125" s="40">
        <v>345</v>
      </c>
      <c r="G2125" s="41">
        <v>342</v>
      </c>
      <c r="H2125" s="40">
        <v>1722</v>
      </c>
      <c r="I2125" s="40">
        <v>1722</v>
      </c>
      <c r="J2125" s="40">
        <v>6314</v>
      </c>
      <c r="K2125" s="43"/>
      <c r="L2125" s="43"/>
      <c r="M2125" s="43"/>
      <c r="N2125" s="43"/>
      <c r="O2125" s="43"/>
      <c r="P2125" s="43"/>
      <c r="Q2125" s="43"/>
      <c r="R2125" s="43"/>
      <c r="S2125" s="43"/>
      <c r="T2125" s="43"/>
      <c r="U2125" s="43"/>
      <c r="V2125" s="43"/>
      <c r="W2125" s="43"/>
      <c r="X2125" s="43"/>
      <c r="Y2125" s="43"/>
      <c r="Z2125" s="43"/>
      <c r="AA2125" s="43"/>
      <c r="AB2125" s="43"/>
      <c r="AC2125" s="43"/>
      <c r="AD2125" s="43"/>
      <c r="AE2125" s="43"/>
      <c r="AF2125" s="43"/>
      <c r="AG2125" s="43"/>
      <c r="AH2125" s="43"/>
      <c r="AI2125" s="43"/>
      <c r="AJ2125" s="43"/>
      <c r="AK2125" s="43"/>
      <c r="AL2125" s="43"/>
      <c r="AM2125" s="43"/>
      <c r="AN2125" s="43"/>
      <c r="AO2125" s="43"/>
      <c r="AP2125" s="43"/>
      <c r="AQ2125" s="43"/>
      <c r="AR2125" s="43"/>
      <c r="AS2125" s="43"/>
      <c r="AT2125" s="43"/>
      <c r="AU2125" s="43"/>
      <c r="AV2125" s="43"/>
      <c r="AW2125" s="43"/>
      <c r="AX2125" s="43"/>
      <c r="AY2125" s="43"/>
      <c r="AZ2125" s="43"/>
      <c r="BA2125" s="43"/>
      <c r="BB2125" s="43"/>
      <c r="BC2125" s="43"/>
      <c r="BD2125" s="43"/>
      <c r="BE2125" s="43"/>
      <c r="BF2125" s="43"/>
      <c r="BG2125" s="43"/>
      <c r="BH2125" s="43"/>
      <c r="BI2125" s="43"/>
      <c r="BJ2125" s="43"/>
      <c r="BK2125" s="43"/>
      <c r="BL2125" s="43"/>
      <c r="BM2125" s="43"/>
      <c r="BN2125" s="43"/>
      <c r="BO2125" s="43"/>
      <c r="BP2125" s="43"/>
      <c r="BQ2125" s="43"/>
    </row>
    <row r="2126" spans="1:69">
      <c r="A2126" s="113" t="s">
        <v>872</v>
      </c>
      <c r="B2126" s="38" t="s">
        <v>747</v>
      </c>
      <c r="C2126" s="38" t="s">
        <v>552</v>
      </c>
      <c r="D2126" s="39">
        <v>132</v>
      </c>
      <c r="E2126" s="40">
        <v>1506</v>
      </c>
      <c r="F2126" s="40">
        <v>1493</v>
      </c>
      <c r="G2126" s="101">
        <v>0</v>
      </c>
      <c r="H2126" s="40">
        <v>1716</v>
      </c>
      <c r="I2126" s="63">
        <v>0</v>
      </c>
      <c r="J2126" s="40">
        <v>-1716</v>
      </c>
      <c r="K2126" s="43"/>
      <c r="L2126" s="43"/>
      <c r="M2126" s="43"/>
      <c r="N2126" s="43"/>
      <c r="O2126" s="43"/>
      <c r="P2126" s="43"/>
      <c r="Q2126" s="43"/>
      <c r="R2126" s="43"/>
      <c r="S2126" s="43"/>
      <c r="T2126" s="43"/>
      <c r="U2126" s="43"/>
      <c r="V2126" s="43"/>
      <c r="W2126" s="43"/>
      <c r="X2126" s="43"/>
      <c r="Y2126" s="43"/>
      <c r="Z2126" s="43"/>
      <c r="AA2126" s="43"/>
      <c r="AB2126" s="43"/>
      <c r="AC2126" s="43"/>
      <c r="AD2126" s="43"/>
      <c r="AE2126" s="43"/>
      <c r="AF2126" s="43"/>
      <c r="AG2126" s="43"/>
      <c r="AH2126" s="43"/>
      <c r="AI2126" s="43"/>
      <c r="AJ2126" s="43"/>
      <c r="AK2126" s="43"/>
      <c r="AL2126" s="43"/>
      <c r="AM2126" s="43"/>
      <c r="AN2126" s="43"/>
      <c r="AO2126" s="43"/>
      <c r="AP2126" s="43"/>
      <c r="AQ2126" s="43"/>
      <c r="AR2126" s="43"/>
      <c r="AS2126" s="43"/>
      <c r="AT2126" s="43"/>
      <c r="AU2126" s="43"/>
      <c r="AV2126" s="43"/>
      <c r="AW2126" s="43"/>
      <c r="AX2126" s="43"/>
      <c r="AY2126" s="43"/>
      <c r="AZ2126" s="43"/>
      <c r="BA2126" s="43"/>
      <c r="BB2126" s="43"/>
      <c r="BC2126" s="43"/>
      <c r="BD2126" s="43"/>
      <c r="BE2126" s="43"/>
      <c r="BF2126" s="43"/>
      <c r="BG2126" s="43"/>
      <c r="BH2126" s="43"/>
      <c r="BI2126" s="43"/>
      <c r="BJ2126" s="43"/>
      <c r="BK2126" s="43"/>
      <c r="BL2126" s="43"/>
      <c r="BM2126" s="43"/>
      <c r="BN2126" s="43"/>
      <c r="BO2126" s="43"/>
      <c r="BP2126" s="43"/>
      <c r="BQ2126" s="43"/>
    </row>
    <row r="2127" spans="1:69">
      <c r="A2127" s="113" t="s">
        <v>872</v>
      </c>
      <c r="B2127" s="38" t="s">
        <v>848</v>
      </c>
      <c r="C2127" s="38" t="s">
        <v>552</v>
      </c>
      <c r="D2127" s="39">
        <v>684</v>
      </c>
      <c r="E2127" s="40">
        <v>292</v>
      </c>
      <c r="F2127" s="40">
        <v>289</v>
      </c>
      <c r="G2127" s="101">
        <v>0</v>
      </c>
      <c r="H2127" s="40">
        <v>2052</v>
      </c>
      <c r="I2127" s="63">
        <v>0</v>
      </c>
      <c r="J2127" s="40">
        <v>-2052</v>
      </c>
      <c r="K2127" s="43"/>
      <c r="L2127" s="43"/>
      <c r="M2127" s="43"/>
      <c r="N2127" s="43"/>
      <c r="O2127" s="43"/>
      <c r="P2127" s="43"/>
      <c r="Q2127" s="43"/>
      <c r="R2127" s="43"/>
      <c r="S2127" s="43"/>
      <c r="T2127" s="43"/>
      <c r="U2127" s="43"/>
      <c r="V2127" s="43"/>
      <c r="W2127" s="43"/>
      <c r="X2127" s="43"/>
      <c r="Y2127" s="43"/>
      <c r="Z2127" s="43"/>
      <c r="AA2127" s="43"/>
      <c r="AB2127" s="43"/>
      <c r="AC2127" s="43"/>
      <c r="AD2127" s="43"/>
      <c r="AE2127" s="43"/>
      <c r="AF2127" s="43"/>
      <c r="AG2127" s="43"/>
      <c r="AH2127" s="43"/>
      <c r="AI2127" s="43"/>
      <c r="AJ2127" s="43"/>
      <c r="AK2127" s="43"/>
      <c r="AL2127" s="43"/>
      <c r="AM2127" s="43"/>
      <c r="AN2127" s="43"/>
      <c r="AO2127" s="43"/>
      <c r="AP2127" s="43"/>
      <c r="AQ2127" s="43"/>
      <c r="AR2127" s="43"/>
      <c r="AS2127" s="43"/>
      <c r="AT2127" s="43"/>
      <c r="AU2127" s="43"/>
      <c r="AV2127" s="43"/>
      <c r="AW2127" s="43"/>
      <c r="AX2127" s="43"/>
      <c r="AY2127" s="43"/>
      <c r="AZ2127" s="43"/>
      <c r="BA2127" s="43"/>
      <c r="BB2127" s="43"/>
      <c r="BC2127" s="43"/>
      <c r="BD2127" s="43"/>
      <c r="BE2127" s="43"/>
      <c r="BF2127" s="43"/>
      <c r="BG2127" s="43"/>
      <c r="BH2127" s="43"/>
      <c r="BI2127" s="43"/>
      <c r="BJ2127" s="43"/>
      <c r="BK2127" s="43"/>
      <c r="BL2127" s="43"/>
      <c r="BM2127" s="43"/>
      <c r="BN2127" s="43"/>
      <c r="BO2127" s="43"/>
      <c r="BP2127" s="43"/>
      <c r="BQ2127" s="43"/>
    </row>
    <row r="2128" spans="1:69">
      <c r="A2128" s="113" t="s">
        <v>873</v>
      </c>
      <c r="B2128" s="38" t="s">
        <v>804</v>
      </c>
      <c r="C2128" s="38" t="s">
        <v>477</v>
      </c>
      <c r="D2128" s="39">
        <v>293</v>
      </c>
      <c r="E2128" s="40">
        <v>681</v>
      </c>
      <c r="F2128" s="40">
        <v>675</v>
      </c>
      <c r="G2128" s="101">
        <v>670</v>
      </c>
      <c r="H2128" s="40">
        <v>1758</v>
      </c>
      <c r="I2128" s="63">
        <v>1465</v>
      </c>
      <c r="J2128" s="40">
        <v>3223</v>
      </c>
      <c r="K2128" s="43"/>
      <c r="L2128" s="43"/>
      <c r="M2128" s="43"/>
      <c r="N2128" s="43"/>
      <c r="O2128" s="43"/>
      <c r="P2128" s="43"/>
      <c r="Q2128" s="43"/>
      <c r="R2128" s="43"/>
      <c r="S2128" s="43"/>
      <c r="T2128" s="43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3"/>
      <c r="AO2128" s="43"/>
      <c r="AP2128" s="43"/>
      <c r="AQ2128" s="43"/>
      <c r="AR2128" s="43"/>
      <c r="AS2128" s="43"/>
      <c r="AT2128" s="43"/>
      <c r="AU2128" s="43"/>
      <c r="AV2128" s="43"/>
      <c r="AW2128" s="43"/>
      <c r="AX2128" s="43"/>
      <c r="AY2128" s="43"/>
      <c r="AZ2128" s="43"/>
      <c r="BA2128" s="43"/>
      <c r="BB2128" s="43"/>
      <c r="BC2128" s="43"/>
      <c r="BD2128" s="43"/>
      <c r="BE2128" s="43"/>
      <c r="BF2128" s="43"/>
      <c r="BG2128" s="43"/>
      <c r="BH2128" s="43"/>
      <c r="BI2128" s="43"/>
      <c r="BJ2128" s="43"/>
      <c r="BK2128" s="43"/>
      <c r="BL2128" s="43"/>
      <c r="BM2128" s="43"/>
      <c r="BN2128" s="43"/>
      <c r="BO2128" s="43"/>
      <c r="BP2128" s="43"/>
      <c r="BQ2128" s="43"/>
    </row>
    <row r="2129" spans="1:69">
      <c r="A2129" s="113" t="s">
        <v>873</v>
      </c>
      <c r="B2129" s="38" t="s">
        <v>794</v>
      </c>
      <c r="C2129" s="38" t="s">
        <v>552</v>
      </c>
      <c r="D2129" s="39">
        <v>237</v>
      </c>
      <c r="E2129" s="40">
        <v>843</v>
      </c>
      <c r="F2129" s="40">
        <v>849</v>
      </c>
      <c r="G2129" s="41">
        <v>857</v>
      </c>
      <c r="H2129" s="40">
        <v>1422</v>
      </c>
      <c r="I2129" s="40">
        <v>1896</v>
      </c>
      <c r="J2129" s="40">
        <v>5214</v>
      </c>
      <c r="K2129" s="43"/>
      <c r="L2129" s="43"/>
      <c r="M2129" s="43"/>
      <c r="N2129" s="43"/>
      <c r="O2129" s="43"/>
      <c r="P2129" s="43"/>
      <c r="Q2129" s="43"/>
      <c r="R2129" s="43"/>
      <c r="S2129" s="43"/>
      <c r="T2129" s="43"/>
      <c r="U2129" s="43"/>
      <c r="V2129" s="43"/>
      <c r="W2129" s="43"/>
      <c r="X2129" s="43"/>
      <c r="Y2129" s="43"/>
      <c r="Z2129" s="43"/>
      <c r="AA2129" s="43"/>
      <c r="AB2129" s="43"/>
      <c r="AC2129" s="43"/>
      <c r="AD2129" s="43"/>
      <c r="AE2129" s="43"/>
      <c r="AF2129" s="43"/>
      <c r="AG2129" s="43"/>
      <c r="AH2129" s="43"/>
      <c r="AI2129" s="43"/>
      <c r="AJ2129" s="43"/>
      <c r="AK2129" s="43"/>
      <c r="AL2129" s="43"/>
      <c r="AM2129" s="43"/>
      <c r="AN2129" s="43"/>
      <c r="AO2129" s="43"/>
      <c r="AP2129" s="43"/>
      <c r="AQ2129" s="43"/>
      <c r="AR2129" s="43"/>
      <c r="AS2129" s="43"/>
      <c r="AT2129" s="43"/>
      <c r="AU2129" s="43"/>
      <c r="AV2129" s="43"/>
      <c r="AW2129" s="43"/>
      <c r="AX2129" s="43"/>
      <c r="AY2129" s="43"/>
      <c r="AZ2129" s="43"/>
      <c r="BA2129" s="43"/>
      <c r="BB2129" s="43"/>
      <c r="BC2129" s="43"/>
      <c r="BD2129" s="43"/>
      <c r="BE2129" s="43"/>
      <c r="BF2129" s="43"/>
      <c r="BG2129" s="43"/>
      <c r="BH2129" s="43"/>
      <c r="BI2129" s="43"/>
      <c r="BJ2129" s="43"/>
      <c r="BK2129" s="43"/>
      <c r="BL2129" s="43"/>
      <c r="BM2129" s="43"/>
      <c r="BN2129" s="43"/>
      <c r="BO2129" s="43"/>
      <c r="BP2129" s="43"/>
      <c r="BQ2129" s="43"/>
    </row>
    <row r="2130" spans="1:69">
      <c r="A2130" s="113" t="s">
        <v>873</v>
      </c>
      <c r="B2130" s="38" t="s">
        <v>572</v>
      </c>
      <c r="C2130" s="38" t="s">
        <v>552</v>
      </c>
      <c r="D2130" s="39">
        <v>283</v>
      </c>
      <c r="E2130" s="40">
        <v>705</v>
      </c>
      <c r="F2130" s="40">
        <v>698</v>
      </c>
      <c r="G2130" s="101">
        <v>0</v>
      </c>
      <c r="H2130" s="40">
        <v>1981</v>
      </c>
      <c r="I2130" s="63">
        <v>0</v>
      </c>
      <c r="J2130" s="40">
        <v>-1981</v>
      </c>
      <c r="K2130" s="43"/>
      <c r="L2130" s="43"/>
      <c r="M2130" s="43"/>
      <c r="N2130" s="43"/>
      <c r="O2130" s="43"/>
      <c r="P2130" s="43"/>
      <c r="Q2130" s="43"/>
      <c r="R2130" s="43"/>
      <c r="S2130" s="43"/>
      <c r="T2130" s="43"/>
      <c r="U2130" s="43"/>
      <c r="V2130" s="43"/>
      <c r="W2130" s="43"/>
      <c r="X2130" s="43"/>
      <c r="Y2130" s="43"/>
      <c r="Z2130" s="43"/>
      <c r="AA2130" s="43"/>
      <c r="AB2130" s="43"/>
      <c r="AC2130" s="43"/>
      <c r="AD2130" s="43"/>
      <c r="AE2130" s="43"/>
      <c r="AF2130" s="43"/>
      <c r="AG2130" s="43"/>
      <c r="AH2130" s="43"/>
      <c r="AI2130" s="43"/>
      <c r="AJ2130" s="43"/>
      <c r="AK2130" s="43"/>
      <c r="AL2130" s="43"/>
      <c r="AM2130" s="43"/>
      <c r="AN2130" s="43"/>
      <c r="AO2130" s="43"/>
      <c r="AP2130" s="43"/>
      <c r="AQ2130" s="43"/>
      <c r="AR2130" s="43"/>
      <c r="AS2130" s="43"/>
      <c r="AT2130" s="43"/>
      <c r="AU2130" s="43"/>
      <c r="AV2130" s="43"/>
      <c r="AW2130" s="43"/>
      <c r="AX2130" s="43"/>
      <c r="AY2130" s="43"/>
      <c r="AZ2130" s="43"/>
      <c r="BA2130" s="43"/>
      <c r="BB2130" s="43"/>
      <c r="BC2130" s="43"/>
      <c r="BD2130" s="43"/>
      <c r="BE2130" s="43"/>
      <c r="BF2130" s="43"/>
      <c r="BG2130" s="43"/>
      <c r="BH2130" s="43"/>
      <c r="BI2130" s="43"/>
      <c r="BJ2130" s="43"/>
      <c r="BK2130" s="43"/>
      <c r="BL2130" s="43"/>
      <c r="BM2130" s="43"/>
      <c r="BN2130" s="43"/>
      <c r="BO2130" s="43"/>
      <c r="BP2130" s="43"/>
      <c r="BQ2130" s="43"/>
    </row>
    <row r="2131" spans="1:10">
      <c r="A2131" s="113" t="s">
        <v>873</v>
      </c>
      <c r="B2131" s="38" t="s">
        <v>874</v>
      </c>
      <c r="C2131" s="38" t="s">
        <v>477</v>
      </c>
      <c r="D2131" s="39">
        <v>746</v>
      </c>
      <c r="E2131" s="40">
        <v>268</v>
      </c>
      <c r="F2131" s="40">
        <v>265.7</v>
      </c>
      <c r="G2131" s="101">
        <v>0</v>
      </c>
      <c r="H2131" s="40">
        <v>1715</v>
      </c>
      <c r="I2131" s="63">
        <v>0</v>
      </c>
      <c r="J2131" s="40">
        <v>1715</v>
      </c>
    </row>
    <row r="2132" spans="1:10">
      <c r="A2132" s="113" t="s">
        <v>875</v>
      </c>
      <c r="B2132" s="38" t="s">
        <v>782</v>
      </c>
      <c r="C2132" s="38" t="s">
        <v>477</v>
      </c>
      <c r="D2132" s="39">
        <v>508</v>
      </c>
      <c r="E2132" s="40">
        <v>393</v>
      </c>
      <c r="F2132" s="40">
        <v>397</v>
      </c>
      <c r="G2132" s="101">
        <v>0</v>
      </c>
      <c r="H2132" s="40">
        <v>2032</v>
      </c>
      <c r="I2132" s="63">
        <v>0</v>
      </c>
      <c r="J2132" s="40">
        <v>-2032</v>
      </c>
    </row>
    <row r="2133" spans="1:10">
      <c r="A2133" s="113" t="s">
        <v>875</v>
      </c>
      <c r="B2133" s="38" t="s">
        <v>791</v>
      </c>
      <c r="C2133" s="38" t="s">
        <v>552</v>
      </c>
      <c r="D2133" s="39">
        <v>446</v>
      </c>
      <c r="E2133" s="40">
        <v>448.2</v>
      </c>
      <c r="F2133" s="40">
        <v>451.5</v>
      </c>
      <c r="G2133" s="101">
        <v>0</v>
      </c>
      <c r="H2133" s="40">
        <v>1471</v>
      </c>
      <c r="I2133" s="63">
        <v>0</v>
      </c>
      <c r="J2133" s="40">
        <v>1471</v>
      </c>
    </row>
    <row r="2134" spans="1:10">
      <c r="A2134" s="113" t="s">
        <v>875</v>
      </c>
      <c r="B2134" s="38" t="s">
        <v>789</v>
      </c>
      <c r="C2134" s="38" t="s">
        <v>552</v>
      </c>
      <c r="D2134" s="39">
        <v>384</v>
      </c>
      <c r="E2134" s="40">
        <v>520</v>
      </c>
      <c r="F2134" s="40">
        <v>524.2</v>
      </c>
      <c r="G2134" s="41">
        <v>529</v>
      </c>
      <c r="H2134" s="40">
        <v>1612</v>
      </c>
      <c r="I2134" s="40">
        <v>1843</v>
      </c>
      <c r="J2134" s="40">
        <v>3455</v>
      </c>
    </row>
    <row r="2135" spans="1:10">
      <c r="A2135" s="113" t="s">
        <v>875</v>
      </c>
      <c r="B2135" s="38" t="s">
        <v>632</v>
      </c>
      <c r="C2135" s="38" t="s">
        <v>552</v>
      </c>
      <c r="D2135" s="39">
        <v>606</v>
      </c>
      <c r="E2135" s="40">
        <v>329.5</v>
      </c>
      <c r="F2135" s="40">
        <v>326</v>
      </c>
      <c r="G2135" s="101">
        <v>0</v>
      </c>
      <c r="H2135" s="40">
        <v>2121</v>
      </c>
      <c r="I2135" s="63">
        <v>0</v>
      </c>
      <c r="J2135" s="40">
        <v>2121</v>
      </c>
    </row>
    <row r="2136" spans="1:10">
      <c r="A2136" s="113" t="s">
        <v>876</v>
      </c>
      <c r="B2136" s="38" t="s">
        <v>772</v>
      </c>
      <c r="C2136" s="38" t="s">
        <v>477</v>
      </c>
      <c r="D2136" s="39">
        <v>819</v>
      </c>
      <c r="E2136" s="40">
        <v>244</v>
      </c>
      <c r="F2136" s="40">
        <v>241</v>
      </c>
      <c r="G2136" s="41">
        <v>238</v>
      </c>
      <c r="H2136" s="40">
        <v>2457</v>
      </c>
      <c r="I2136" s="40">
        <v>2457</v>
      </c>
      <c r="J2136" s="40">
        <v>4914</v>
      </c>
    </row>
    <row r="2137" spans="1:10">
      <c r="A2137" s="113" t="s">
        <v>876</v>
      </c>
      <c r="B2137" s="38" t="s">
        <v>750</v>
      </c>
      <c r="C2137" s="38" t="s">
        <v>552</v>
      </c>
      <c r="D2137" s="39">
        <v>362</v>
      </c>
      <c r="E2137" s="40">
        <v>551</v>
      </c>
      <c r="F2137" s="40">
        <v>555.9</v>
      </c>
      <c r="G2137" s="101">
        <v>0</v>
      </c>
      <c r="H2137" s="40">
        <v>1773</v>
      </c>
      <c r="I2137" s="63">
        <v>0</v>
      </c>
      <c r="J2137" s="40">
        <v>1773</v>
      </c>
    </row>
    <row r="2138" spans="1:10">
      <c r="A2138" s="113" t="s">
        <v>876</v>
      </c>
      <c r="B2138" s="38" t="s">
        <v>877</v>
      </c>
      <c r="C2138" s="38" t="s">
        <v>552</v>
      </c>
      <c r="D2138" s="39">
        <v>724</v>
      </c>
      <c r="E2138" s="40">
        <v>276</v>
      </c>
      <c r="F2138" s="40">
        <v>279</v>
      </c>
      <c r="G2138" s="101">
        <v>0</v>
      </c>
      <c r="H2138" s="40">
        <v>2172</v>
      </c>
      <c r="I2138" s="63">
        <v>0</v>
      </c>
      <c r="J2138" s="40">
        <v>2172</v>
      </c>
    </row>
    <row r="2139" spans="1:10">
      <c r="A2139" s="113" t="s">
        <v>876</v>
      </c>
      <c r="B2139" s="38" t="s">
        <v>766</v>
      </c>
      <c r="C2139" s="38" t="s">
        <v>477</v>
      </c>
      <c r="D2139" s="39">
        <v>250</v>
      </c>
      <c r="E2139" s="40">
        <v>797</v>
      </c>
      <c r="F2139" s="40">
        <v>792</v>
      </c>
      <c r="G2139" s="41">
        <v>787</v>
      </c>
      <c r="H2139" s="40">
        <v>1250</v>
      </c>
      <c r="I2139" s="40">
        <v>1250</v>
      </c>
      <c r="J2139" s="40">
        <v>4250</v>
      </c>
    </row>
    <row r="2140" spans="1:10">
      <c r="A2140" s="113" t="s">
        <v>878</v>
      </c>
      <c r="B2140" s="38" t="s">
        <v>382</v>
      </c>
      <c r="C2140" s="38" t="s">
        <v>477</v>
      </c>
      <c r="D2140" s="39">
        <v>653</v>
      </c>
      <c r="E2140" s="40">
        <v>306</v>
      </c>
      <c r="F2140" s="40">
        <v>303</v>
      </c>
      <c r="G2140" s="101">
        <v>0</v>
      </c>
      <c r="H2140" s="40">
        <v>1959</v>
      </c>
      <c r="I2140" s="63">
        <v>0</v>
      </c>
      <c r="J2140" s="40">
        <v>1959</v>
      </c>
    </row>
    <row r="2141" spans="1:10">
      <c r="A2141" s="113" t="s">
        <v>878</v>
      </c>
      <c r="B2141" s="38" t="s">
        <v>879</v>
      </c>
      <c r="C2141" s="38" t="s">
        <v>552</v>
      </c>
      <c r="D2141" s="39">
        <v>266</v>
      </c>
      <c r="E2141" s="40">
        <v>766</v>
      </c>
      <c r="F2141" s="40">
        <v>760</v>
      </c>
      <c r="G2141" s="101">
        <v>0</v>
      </c>
      <c r="H2141" s="40">
        <v>1596</v>
      </c>
      <c r="I2141" s="63">
        <v>0</v>
      </c>
      <c r="J2141" s="40">
        <v>-1596</v>
      </c>
    </row>
    <row r="2142" spans="1:10">
      <c r="A2142" s="113" t="s">
        <v>878</v>
      </c>
      <c r="B2142" s="38" t="s">
        <v>584</v>
      </c>
      <c r="C2142" s="38" t="s">
        <v>477</v>
      </c>
      <c r="D2142" s="39">
        <v>298</v>
      </c>
      <c r="E2142" s="40">
        <v>670</v>
      </c>
      <c r="F2142" s="40">
        <v>665</v>
      </c>
      <c r="G2142" s="101">
        <v>0</v>
      </c>
      <c r="H2142" s="40">
        <v>1490</v>
      </c>
      <c r="I2142" s="63">
        <v>0</v>
      </c>
      <c r="J2142" s="40">
        <v>1490</v>
      </c>
    </row>
    <row r="2143" spans="1:10">
      <c r="A2143" s="113" t="s">
        <v>878</v>
      </c>
      <c r="B2143" s="38" t="s">
        <v>804</v>
      </c>
      <c r="C2143" s="38" t="s">
        <v>477</v>
      </c>
      <c r="D2143" s="39">
        <v>280</v>
      </c>
      <c r="E2143" s="40">
        <v>712</v>
      </c>
      <c r="F2143" s="40">
        <v>719</v>
      </c>
      <c r="G2143" s="101">
        <v>0</v>
      </c>
      <c r="H2143" s="40">
        <v>1960</v>
      </c>
      <c r="I2143" s="63">
        <v>0</v>
      </c>
      <c r="J2143" s="40">
        <v>-1960</v>
      </c>
    </row>
    <row r="2144" s="33" customFormat="1" ht="14.25" spans="1:69">
      <c r="A2144" s="114"/>
      <c r="B2144" s="115"/>
      <c r="C2144" s="115"/>
      <c r="D2144" s="115"/>
      <c r="E2144" s="116"/>
      <c r="F2144" s="116"/>
      <c r="G2144" s="117"/>
      <c r="H2144" s="118"/>
      <c r="I2144" s="116"/>
      <c r="J2144" s="118">
        <v>152909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92"/>
    </row>
    <row r="2145" s="33" customFormat="1" ht="14.25" spans="1:69">
      <c r="A2145" s="119"/>
      <c r="B2145" s="120"/>
      <c r="C2145" s="120"/>
      <c r="D2145" s="121"/>
      <c r="E2145" s="122"/>
      <c r="F2145" s="118">
        <v>43770</v>
      </c>
      <c r="G2145" s="123"/>
      <c r="H2145" s="122"/>
      <c r="I2145" s="122"/>
      <c r="J2145" s="12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92"/>
    </row>
    <row r="2146" spans="1:10">
      <c r="A2146" s="113" t="s">
        <v>880</v>
      </c>
      <c r="B2146" s="38" t="s">
        <v>376</v>
      </c>
      <c r="C2146" s="38" t="s">
        <v>477</v>
      </c>
      <c r="D2146" s="39">
        <v>639</v>
      </c>
      <c r="E2146" s="40">
        <v>314</v>
      </c>
      <c r="F2146" s="40">
        <v>310</v>
      </c>
      <c r="G2146" s="41">
        <v>307</v>
      </c>
      <c r="H2146" s="40">
        <v>2544</v>
      </c>
      <c r="I2146" s="40">
        <v>2544</v>
      </c>
      <c r="J2146" s="40">
        <v>8283</v>
      </c>
    </row>
    <row r="2147" spans="1:69">
      <c r="A2147" s="113" t="s">
        <v>880</v>
      </c>
      <c r="B2147" s="38" t="s">
        <v>881</v>
      </c>
      <c r="C2147" s="38" t="s">
        <v>477</v>
      </c>
      <c r="D2147" s="39">
        <v>172</v>
      </c>
      <c r="E2147" s="40">
        <v>1157</v>
      </c>
      <c r="F2147" s="40">
        <v>1147</v>
      </c>
      <c r="G2147" s="101">
        <v>0</v>
      </c>
      <c r="H2147" s="40">
        <v>1720</v>
      </c>
      <c r="I2147" s="63">
        <v>0</v>
      </c>
      <c r="J2147" s="40">
        <v>1720</v>
      </c>
      <c r="K2147" s="43"/>
      <c r="L2147" s="43"/>
      <c r="M2147" s="43"/>
      <c r="N2147" s="43"/>
      <c r="O2147" s="43"/>
      <c r="P2147" s="43"/>
      <c r="Q2147" s="43"/>
      <c r="R2147" s="43"/>
      <c r="S2147" s="43"/>
      <c r="T2147" s="43"/>
      <c r="U2147" s="43"/>
      <c r="V2147" s="43"/>
      <c r="W2147" s="43"/>
      <c r="X2147" s="43"/>
      <c r="Y2147" s="43"/>
      <c r="Z2147" s="43"/>
      <c r="AA2147" s="43"/>
      <c r="AB2147" s="43"/>
      <c r="AC2147" s="43"/>
      <c r="AD2147" s="43"/>
      <c r="AE2147" s="43"/>
      <c r="AF2147" s="43"/>
      <c r="AG2147" s="43"/>
      <c r="AH2147" s="43"/>
      <c r="AI2147" s="43"/>
      <c r="AJ2147" s="43"/>
      <c r="AK2147" s="43"/>
      <c r="AL2147" s="43"/>
      <c r="AM2147" s="43"/>
      <c r="AN2147" s="43"/>
      <c r="AO2147" s="43"/>
      <c r="AP2147" s="43"/>
      <c r="AQ2147" s="43"/>
      <c r="AR2147" s="43"/>
      <c r="AS2147" s="43"/>
      <c r="AT2147" s="43"/>
      <c r="AU2147" s="43"/>
      <c r="AV2147" s="43"/>
      <c r="AW2147" s="43"/>
      <c r="AX2147" s="43"/>
      <c r="AY2147" s="43"/>
      <c r="AZ2147" s="43"/>
      <c r="BA2147" s="43"/>
      <c r="BB2147" s="43"/>
      <c r="BC2147" s="43"/>
      <c r="BD2147" s="43"/>
      <c r="BE2147" s="43"/>
      <c r="BF2147" s="43"/>
      <c r="BG2147" s="43"/>
      <c r="BH2147" s="43"/>
      <c r="BI2147" s="43"/>
      <c r="BJ2147" s="43"/>
      <c r="BK2147" s="43"/>
      <c r="BL2147" s="43"/>
      <c r="BM2147" s="43"/>
      <c r="BN2147" s="43"/>
      <c r="BO2147" s="43"/>
      <c r="BP2147" s="43"/>
      <c r="BQ2147" s="43"/>
    </row>
    <row r="2148" spans="1:69">
      <c r="A2148" s="113" t="s">
        <v>880</v>
      </c>
      <c r="B2148" s="38" t="s">
        <v>860</v>
      </c>
      <c r="C2148" s="38" t="s">
        <v>552</v>
      </c>
      <c r="D2148" s="39">
        <v>588</v>
      </c>
      <c r="E2148" s="40">
        <v>340</v>
      </c>
      <c r="F2148" s="40">
        <v>343</v>
      </c>
      <c r="G2148" s="41">
        <v>346</v>
      </c>
      <c r="H2148" s="40">
        <v>1764</v>
      </c>
      <c r="I2148" s="40">
        <v>1764</v>
      </c>
      <c r="J2148" s="40">
        <v>3528</v>
      </c>
      <c r="K2148" s="43"/>
      <c r="L2148" s="43"/>
      <c r="M2148" s="43"/>
      <c r="N2148" s="43"/>
      <c r="O2148" s="43"/>
      <c r="P2148" s="43"/>
      <c r="Q2148" s="43"/>
      <c r="R2148" s="43"/>
      <c r="S2148" s="43"/>
      <c r="T2148" s="43"/>
      <c r="U2148" s="43"/>
      <c r="V2148" s="43"/>
      <c r="W2148" s="43"/>
      <c r="X2148" s="43"/>
      <c r="Y2148" s="43"/>
      <c r="Z2148" s="43"/>
      <c r="AA2148" s="43"/>
      <c r="AB2148" s="43"/>
      <c r="AC2148" s="43"/>
      <c r="AD2148" s="43"/>
      <c r="AE2148" s="43"/>
      <c r="AF2148" s="43"/>
      <c r="AG2148" s="43"/>
      <c r="AH2148" s="43"/>
      <c r="AI2148" s="43"/>
      <c r="AJ2148" s="43"/>
      <c r="AK2148" s="43"/>
      <c r="AL2148" s="43"/>
      <c r="AM2148" s="43"/>
      <c r="AN2148" s="43"/>
      <c r="AO2148" s="43"/>
      <c r="AP2148" s="43"/>
      <c r="AQ2148" s="43"/>
      <c r="AR2148" s="43"/>
      <c r="AS2148" s="43"/>
      <c r="AT2148" s="43"/>
      <c r="AU2148" s="43"/>
      <c r="AV2148" s="43"/>
      <c r="AW2148" s="43"/>
      <c r="AX2148" s="43"/>
      <c r="AY2148" s="43"/>
      <c r="AZ2148" s="43"/>
      <c r="BA2148" s="43"/>
      <c r="BB2148" s="43"/>
      <c r="BC2148" s="43"/>
      <c r="BD2148" s="43"/>
      <c r="BE2148" s="43"/>
      <c r="BF2148" s="43"/>
      <c r="BG2148" s="43"/>
      <c r="BH2148" s="43"/>
      <c r="BI2148" s="43"/>
      <c r="BJ2148" s="43"/>
      <c r="BK2148" s="43"/>
      <c r="BL2148" s="43"/>
      <c r="BM2148" s="43"/>
      <c r="BN2148" s="43"/>
      <c r="BO2148" s="43"/>
      <c r="BP2148" s="43"/>
      <c r="BQ2148" s="43"/>
    </row>
    <row r="2149" spans="1:69">
      <c r="A2149" s="113" t="s">
        <v>880</v>
      </c>
      <c r="B2149" s="38" t="s">
        <v>882</v>
      </c>
      <c r="C2149" s="38" t="s">
        <v>552</v>
      </c>
      <c r="D2149" s="39">
        <v>2721</v>
      </c>
      <c r="E2149" s="40">
        <v>73.5</v>
      </c>
      <c r="F2149" s="40">
        <v>72.5</v>
      </c>
      <c r="G2149" s="101">
        <v>0</v>
      </c>
      <c r="H2149" s="40">
        <v>2721</v>
      </c>
      <c r="I2149" s="63">
        <v>0</v>
      </c>
      <c r="J2149" s="40">
        <v>-2721</v>
      </c>
      <c r="K2149" s="43"/>
      <c r="L2149" s="43"/>
      <c r="M2149" s="43"/>
      <c r="N2149" s="43"/>
      <c r="O2149" s="43"/>
      <c r="P2149" s="43"/>
      <c r="Q2149" s="43"/>
      <c r="R2149" s="43"/>
      <c r="S2149" s="43"/>
      <c r="T2149" s="43"/>
      <c r="U2149" s="43"/>
      <c r="V2149" s="43"/>
      <c r="W2149" s="43"/>
      <c r="X2149" s="43"/>
      <c r="Y2149" s="43"/>
      <c r="Z2149" s="43"/>
      <c r="AA2149" s="43"/>
      <c r="AB2149" s="43"/>
      <c r="AC2149" s="43"/>
      <c r="AD2149" s="43"/>
      <c r="AE2149" s="43"/>
      <c r="AF2149" s="43"/>
      <c r="AG2149" s="43"/>
      <c r="AH2149" s="43"/>
      <c r="AI2149" s="43"/>
      <c r="AJ2149" s="43"/>
      <c r="AK2149" s="43"/>
      <c r="AL2149" s="43"/>
      <c r="AM2149" s="43"/>
      <c r="AN2149" s="43"/>
      <c r="AO2149" s="43"/>
      <c r="AP2149" s="43"/>
      <c r="AQ2149" s="43"/>
      <c r="AR2149" s="43"/>
      <c r="AS2149" s="43"/>
      <c r="AT2149" s="43"/>
      <c r="AU2149" s="43"/>
      <c r="AV2149" s="43"/>
      <c r="AW2149" s="43"/>
      <c r="AX2149" s="43"/>
      <c r="AY2149" s="43"/>
      <c r="AZ2149" s="43"/>
      <c r="BA2149" s="43"/>
      <c r="BB2149" s="43"/>
      <c r="BC2149" s="43"/>
      <c r="BD2149" s="43"/>
      <c r="BE2149" s="43"/>
      <c r="BF2149" s="43"/>
      <c r="BG2149" s="43"/>
      <c r="BH2149" s="43"/>
      <c r="BI2149" s="43"/>
      <c r="BJ2149" s="43"/>
      <c r="BK2149" s="43"/>
      <c r="BL2149" s="43"/>
      <c r="BM2149" s="43"/>
      <c r="BN2149" s="43"/>
      <c r="BO2149" s="43"/>
      <c r="BP2149" s="43"/>
      <c r="BQ2149" s="43"/>
    </row>
    <row r="2150" spans="1:69">
      <c r="A2150" s="113" t="s">
        <v>883</v>
      </c>
      <c r="B2150" s="38" t="s">
        <v>809</v>
      </c>
      <c r="C2150" s="38" t="s">
        <v>552</v>
      </c>
      <c r="D2150" s="39">
        <v>221</v>
      </c>
      <c r="E2150" s="40">
        <v>904</v>
      </c>
      <c r="F2150" s="40">
        <v>912</v>
      </c>
      <c r="G2150" s="41">
        <v>919</v>
      </c>
      <c r="H2150" s="40">
        <v>1768</v>
      </c>
      <c r="I2150" s="40">
        <v>1547</v>
      </c>
      <c r="J2150" s="40">
        <v>5525</v>
      </c>
      <c r="K2150" s="43"/>
      <c r="L2150" s="43"/>
      <c r="M2150" s="43"/>
      <c r="N2150" s="43"/>
      <c r="O2150" s="43"/>
      <c r="P2150" s="43"/>
      <c r="Q2150" s="43"/>
      <c r="R2150" s="43"/>
      <c r="S2150" s="43"/>
      <c r="T2150" s="43"/>
      <c r="U2150" s="43"/>
      <c r="V2150" s="43"/>
      <c r="W2150" s="43"/>
      <c r="X2150" s="43"/>
      <c r="Y2150" s="43"/>
      <c r="Z2150" s="43"/>
      <c r="AA2150" s="43"/>
      <c r="AB2150" s="43"/>
      <c r="AC2150" s="43"/>
      <c r="AD2150" s="43"/>
      <c r="AE2150" s="43"/>
      <c r="AF2150" s="43"/>
      <c r="AG2150" s="43"/>
      <c r="AH2150" s="43"/>
      <c r="AI2150" s="43"/>
      <c r="AJ2150" s="43"/>
      <c r="AK2150" s="43"/>
      <c r="AL2150" s="43"/>
      <c r="AM2150" s="43"/>
      <c r="AN2150" s="43"/>
      <c r="AO2150" s="43"/>
      <c r="AP2150" s="43"/>
      <c r="AQ2150" s="43"/>
      <c r="AR2150" s="43"/>
      <c r="AS2150" s="43"/>
      <c r="AT2150" s="43"/>
      <c r="AU2150" s="43"/>
      <c r="AV2150" s="43"/>
      <c r="AW2150" s="43"/>
      <c r="AX2150" s="43"/>
      <c r="AY2150" s="43"/>
      <c r="AZ2150" s="43"/>
      <c r="BA2150" s="43"/>
      <c r="BB2150" s="43"/>
      <c r="BC2150" s="43"/>
      <c r="BD2150" s="43"/>
      <c r="BE2150" s="43"/>
      <c r="BF2150" s="43"/>
      <c r="BG2150" s="43"/>
      <c r="BH2150" s="43"/>
      <c r="BI2150" s="43"/>
      <c r="BJ2150" s="43"/>
      <c r="BK2150" s="43"/>
      <c r="BL2150" s="43"/>
      <c r="BM2150" s="43"/>
      <c r="BN2150" s="43"/>
      <c r="BO2150" s="43"/>
      <c r="BP2150" s="43"/>
      <c r="BQ2150" s="43"/>
    </row>
    <row r="2151" spans="1:69">
      <c r="A2151" s="113" t="s">
        <v>883</v>
      </c>
      <c r="B2151" s="38" t="s">
        <v>768</v>
      </c>
      <c r="C2151" s="38" t="s">
        <v>552</v>
      </c>
      <c r="D2151" s="39">
        <v>564</v>
      </c>
      <c r="E2151" s="40">
        <v>354</v>
      </c>
      <c r="F2151" s="40">
        <v>356.5</v>
      </c>
      <c r="G2151" s="41">
        <v>358.5</v>
      </c>
      <c r="H2151" s="40">
        <v>1410</v>
      </c>
      <c r="I2151" s="40">
        <v>1128</v>
      </c>
      <c r="J2151" s="40">
        <v>4542</v>
      </c>
      <c r="K2151" s="43"/>
      <c r="L2151" s="43"/>
      <c r="M2151" s="43"/>
      <c r="N2151" s="43"/>
      <c r="O2151" s="43"/>
      <c r="P2151" s="43"/>
      <c r="Q2151" s="43"/>
      <c r="R2151" s="43"/>
      <c r="S2151" s="43"/>
      <c r="T2151" s="43"/>
      <c r="U2151" s="43"/>
      <c r="V2151" s="43"/>
      <c r="W2151" s="43"/>
      <c r="X2151" s="43"/>
      <c r="Y2151" s="43"/>
      <c r="Z2151" s="43"/>
      <c r="AA2151" s="43"/>
      <c r="AB2151" s="43"/>
      <c r="AC2151" s="43"/>
      <c r="AD2151" s="43"/>
      <c r="AE2151" s="43"/>
      <c r="AF2151" s="43"/>
      <c r="AG2151" s="43"/>
      <c r="AH2151" s="43"/>
      <c r="AI2151" s="43"/>
      <c r="AJ2151" s="43"/>
      <c r="AK2151" s="43"/>
      <c r="AL2151" s="43"/>
      <c r="AM2151" s="43"/>
      <c r="AN2151" s="43"/>
      <c r="AO2151" s="43"/>
      <c r="AP2151" s="43"/>
      <c r="AQ2151" s="43"/>
      <c r="AR2151" s="43"/>
      <c r="AS2151" s="43"/>
      <c r="AT2151" s="43"/>
      <c r="AU2151" s="43"/>
      <c r="AV2151" s="43"/>
      <c r="AW2151" s="43"/>
      <c r="AX2151" s="43"/>
      <c r="AY2151" s="43"/>
      <c r="AZ2151" s="43"/>
      <c r="BA2151" s="43"/>
      <c r="BB2151" s="43"/>
      <c r="BC2151" s="43"/>
      <c r="BD2151" s="43"/>
      <c r="BE2151" s="43"/>
      <c r="BF2151" s="43"/>
      <c r="BG2151" s="43"/>
      <c r="BH2151" s="43"/>
      <c r="BI2151" s="43"/>
      <c r="BJ2151" s="43"/>
      <c r="BK2151" s="43"/>
      <c r="BL2151" s="43"/>
      <c r="BM2151" s="43"/>
      <c r="BN2151" s="43"/>
      <c r="BO2151" s="43"/>
      <c r="BP2151" s="43"/>
      <c r="BQ2151" s="43"/>
    </row>
    <row r="2152" spans="1:69">
      <c r="A2152" s="113" t="s">
        <v>883</v>
      </c>
      <c r="B2152" s="38" t="s">
        <v>756</v>
      </c>
      <c r="C2152" s="38" t="s">
        <v>552</v>
      </c>
      <c r="D2152" s="39">
        <v>355</v>
      </c>
      <c r="E2152" s="40">
        <v>563</v>
      </c>
      <c r="F2152" s="40">
        <v>567</v>
      </c>
      <c r="G2152" s="41">
        <v>571</v>
      </c>
      <c r="H2152" s="40">
        <v>1420</v>
      </c>
      <c r="I2152" s="40">
        <v>1420</v>
      </c>
      <c r="J2152" s="40">
        <v>4260</v>
      </c>
      <c r="K2152" s="43"/>
      <c r="L2152" s="43"/>
      <c r="M2152" s="43"/>
      <c r="N2152" s="43"/>
      <c r="O2152" s="43"/>
      <c r="P2152" s="43"/>
      <c r="Q2152" s="43"/>
      <c r="R2152" s="43"/>
      <c r="S2152" s="43"/>
      <c r="T2152" s="43"/>
      <c r="U2152" s="43"/>
      <c r="V2152" s="43"/>
      <c r="W2152" s="43"/>
      <c r="X2152" s="43"/>
      <c r="Y2152" s="43"/>
      <c r="Z2152" s="43"/>
      <c r="AA2152" s="43"/>
      <c r="AB2152" s="43"/>
      <c r="AC2152" s="43"/>
      <c r="AD2152" s="43"/>
      <c r="AE2152" s="43"/>
      <c r="AF2152" s="43"/>
      <c r="AG2152" s="43"/>
      <c r="AH2152" s="43"/>
      <c r="AI2152" s="43"/>
      <c r="AJ2152" s="43"/>
      <c r="AK2152" s="43"/>
      <c r="AL2152" s="43"/>
      <c r="AM2152" s="43"/>
      <c r="AN2152" s="43"/>
      <c r="AO2152" s="43"/>
      <c r="AP2152" s="43"/>
      <c r="AQ2152" s="43"/>
      <c r="AR2152" s="43"/>
      <c r="AS2152" s="43"/>
      <c r="AT2152" s="43"/>
      <c r="AU2152" s="43"/>
      <c r="AV2152" s="43"/>
      <c r="AW2152" s="43"/>
      <c r="AX2152" s="43"/>
      <c r="AY2152" s="43"/>
      <c r="AZ2152" s="43"/>
      <c r="BA2152" s="43"/>
      <c r="BB2152" s="43"/>
      <c r="BC2152" s="43"/>
      <c r="BD2152" s="43"/>
      <c r="BE2152" s="43"/>
      <c r="BF2152" s="43"/>
      <c r="BG2152" s="43"/>
      <c r="BH2152" s="43"/>
      <c r="BI2152" s="43"/>
      <c r="BJ2152" s="43"/>
      <c r="BK2152" s="43"/>
      <c r="BL2152" s="43"/>
      <c r="BM2152" s="43"/>
      <c r="BN2152" s="43"/>
      <c r="BO2152" s="43"/>
      <c r="BP2152" s="43"/>
      <c r="BQ2152" s="43"/>
    </row>
    <row r="2153" spans="1:69">
      <c r="A2153" s="113" t="s">
        <v>884</v>
      </c>
      <c r="B2153" s="38" t="s">
        <v>749</v>
      </c>
      <c r="C2153" s="38" t="s">
        <v>552</v>
      </c>
      <c r="D2153" s="39">
        <v>427</v>
      </c>
      <c r="E2153" s="40">
        <v>468</v>
      </c>
      <c r="F2153" s="40">
        <v>472</v>
      </c>
      <c r="G2153" s="101">
        <v>0</v>
      </c>
      <c r="H2153" s="40">
        <v>1708</v>
      </c>
      <c r="I2153" s="63">
        <v>0</v>
      </c>
      <c r="J2153" s="40">
        <v>1708</v>
      </c>
      <c r="K2153" s="43"/>
      <c r="L2153" s="43"/>
      <c r="M2153" s="43"/>
      <c r="N2153" s="43"/>
      <c r="O2153" s="43"/>
      <c r="P2153" s="43"/>
      <c r="Q2153" s="43"/>
      <c r="R2153" s="43"/>
      <c r="S2153" s="43"/>
      <c r="T2153" s="43"/>
      <c r="U2153" s="43"/>
      <c r="V2153" s="43"/>
      <c r="W2153" s="43"/>
      <c r="X2153" s="43"/>
      <c r="Y2153" s="43"/>
      <c r="Z2153" s="43"/>
      <c r="AA2153" s="43"/>
      <c r="AB2153" s="43"/>
      <c r="AC2153" s="43"/>
      <c r="AD2153" s="43"/>
      <c r="AE2153" s="43"/>
      <c r="AF2153" s="43"/>
      <c r="AG2153" s="43"/>
      <c r="AH2153" s="43"/>
      <c r="AI2153" s="43"/>
      <c r="AJ2153" s="43"/>
      <c r="AK2153" s="43"/>
      <c r="AL2153" s="43"/>
      <c r="AM2153" s="43"/>
      <c r="AN2153" s="43"/>
      <c r="AO2153" s="43"/>
      <c r="AP2153" s="43"/>
      <c r="AQ2153" s="43"/>
      <c r="AR2153" s="43"/>
      <c r="AS2153" s="43"/>
      <c r="AT2153" s="43"/>
      <c r="AU2153" s="43"/>
      <c r="AV2153" s="43"/>
      <c r="AW2153" s="43"/>
      <c r="AX2153" s="43"/>
      <c r="AY2153" s="43"/>
      <c r="AZ2153" s="43"/>
      <c r="BA2153" s="43"/>
      <c r="BB2153" s="43"/>
      <c r="BC2153" s="43"/>
      <c r="BD2153" s="43"/>
      <c r="BE2153" s="43"/>
      <c r="BF2153" s="43"/>
      <c r="BG2153" s="43"/>
      <c r="BH2153" s="43"/>
      <c r="BI2153" s="43"/>
      <c r="BJ2153" s="43"/>
      <c r="BK2153" s="43"/>
      <c r="BL2153" s="43"/>
      <c r="BM2153" s="43"/>
      <c r="BN2153" s="43"/>
      <c r="BO2153" s="43"/>
      <c r="BP2153" s="43"/>
      <c r="BQ2153" s="43"/>
    </row>
    <row r="2154" spans="1:69">
      <c r="A2154" s="113" t="s">
        <v>884</v>
      </c>
      <c r="B2154" s="38" t="s">
        <v>768</v>
      </c>
      <c r="C2154" s="38" t="s">
        <v>552</v>
      </c>
      <c r="D2154" s="39">
        <v>361</v>
      </c>
      <c r="E2154" s="40">
        <v>553</v>
      </c>
      <c r="F2154" s="40">
        <v>548</v>
      </c>
      <c r="G2154" s="101">
        <v>0</v>
      </c>
      <c r="H2154" s="40">
        <v>1805</v>
      </c>
      <c r="I2154" s="63">
        <v>0</v>
      </c>
      <c r="J2154" s="40">
        <v>-1805</v>
      </c>
      <c r="K2154" s="43"/>
      <c r="L2154" s="43"/>
      <c r="M2154" s="43"/>
      <c r="N2154" s="43"/>
      <c r="O2154" s="43"/>
      <c r="P2154" s="43"/>
      <c r="Q2154" s="43"/>
      <c r="R2154" s="43"/>
      <c r="S2154" s="43"/>
      <c r="T2154" s="43"/>
      <c r="U2154" s="43"/>
      <c r="V2154" s="43"/>
      <c r="W2154" s="43"/>
      <c r="X2154" s="43"/>
      <c r="Y2154" s="43"/>
      <c r="Z2154" s="43"/>
      <c r="AA2154" s="43"/>
      <c r="AB2154" s="43"/>
      <c r="AC2154" s="43"/>
      <c r="AD2154" s="43"/>
      <c r="AE2154" s="43"/>
      <c r="AF2154" s="43"/>
      <c r="AG2154" s="43"/>
      <c r="AH2154" s="43"/>
      <c r="AI2154" s="43"/>
      <c r="AJ2154" s="43"/>
      <c r="AK2154" s="43"/>
      <c r="AL2154" s="43"/>
      <c r="AM2154" s="43"/>
      <c r="AN2154" s="43"/>
      <c r="AO2154" s="43"/>
      <c r="AP2154" s="43"/>
      <c r="AQ2154" s="43"/>
      <c r="AR2154" s="43"/>
      <c r="AS2154" s="43"/>
      <c r="AT2154" s="43"/>
      <c r="AU2154" s="43"/>
      <c r="AV2154" s="43"/>
      <c r="AW2154" s="43"/>
      <c r="AX2154" s="43"/>
      <c r="AY2154" s="43"/>
      <c r="AZ2154" s="43"/>
      <c r="BA2154" s="43"/>
      <c r="BB2154" s="43"/>
      <c r="BC2154" s="43"/>
      <c r="BD2154" s="43"/>
      <c r="BE2154" s="43"/>
      <c r="BF2154" s="43"/>
      <c r="BG2154" s="43"/>
      <c r="BH2154" s="43"/>
      <c r="BI2154" s="43"/>
      <c r="BJ2154" s="43"/>
      <c r="BK2154" s="43"/>
      <c r="BL2154" s="43"/>
      <c r="BM2154" s="43"/>
      <c r="BN2154" s="43"/>
      <c r="BO2154" s="43"/>
      <c r="BP2154" s="43"/>
      <c r="BQ2154" s="43"/>
    </row>
    <row r="2155" spans="1:69">
      <c r="A2155" s="113" t="s">
        <v>884</v>
      </c>
      <c r="B2155" s="38" t="s">
        <v>860</v>
      </c>
      <c r="C2155" s="38" t="s">
        <v>552</v>
      </c>
      <c r="D2155" s="39">
        <v>630</v>
      </c>
      <c r="E2155" s="40">
        <v>317</v>
      </c>
      <c r="F2155" s="40">
        <v>320</v>
      </c>
      <c r="G2155" s="41">
        <v>324</v>
      </c>
      <c r="H2155" s="40">
        <v>1890</v>
      </c>
      <c r="I2155" s="40">
        <v>2520</v>
      </c>
      <c r="J2155" s="40">
        <v>6930</v>
      </c>
      <c r="K2155" s="43"/>
      <c r="L2155" s="43"/>
      <c r="M2155" s="43"/>
      <c r="N2155" s="43"/>
      <c r="O2155" s="43"/>
      <c r="P2155" s="43"/>
      <c r="Q2155" s="43"/>
      <c r="R2155" s="43"/>
      <c r="S2155" s="43"/>
      <c r="T2155" s="43"/>
      <c r="U2155" s="43"/>
      <c r="V2155" s="43"/>
      <c r="W2155" s="43"/>
      <c r="X2155" s="43"/>
      <c r="Y2155" s="43"/>
      <c r="Z2155" s="43"/>
      <c r="AA2155" s="43"/>
      <c r="AB2155" s="43"/>
      <c r="AC2155" s="43"/>
      <c r="AD2155" s="43"/>
      <c r="AE2155" s="43"/>
      <c r="AF2155" s="43"/>
      <c r="AG2155" s="43"/>
      <c r="AH2155" s="43"/>
      <c r="AI2155" s="43"/>
      <c r="AJ2155" s="43"/>
      <c r="AK2155" s="43"/>
      <c r="AL2155" s="43"/>
      <c r="AM2155" s="43"/>
      <c r="AN2155" s="43"/>
      <c r="AO2155" s="43"/>
      <c r="AP2155" s="43"/>
      <c r="AQ2155" s="43"/>
      <c r="AR2155" s="43"/>
      <c r="AS2155" s="43"/>
      <c r="AT2155" s="43"/>
      <c r="AU2155" s="43"/>
      <c r="AV2155" s="43"/>
      <c r="AW2155" s="43"/>
      <c r="AX2155" s="43"/>
      <c r="AY2155" s="43"/>
      <c r="AZ2155" s="43"/>
      <c r="BA2155" s="43"/>
      <c r="BB2155" s="43"/>
      <c r="BC2155" s="43"/>
      <c r="BD2155" s="43"/>
      <c r="BE2155" s="43"/>
      <c r="BF2155" s="43"/>
      <c r="BG2155" s="43"/>
      <c r="BH2155" s="43"/>
      <c r="BI2155" s="43"/>
      <c r="BJ2155" s="43"/>
      <c r="BK2155" s="43"/>
      <c r="BL2155" s="43"/>
      <c r="BM2155" s="43"/>
      <c r="BN2155" s="43"/>
      <c r="BO2155" s="43"/>
      <c r="BP2155" s="43"/>
      <c r="BQ2155" s="43"/>
    </row>
    <row r="2156" spans="1:69">
      <c r="A2156" s="113" t="s">
        <v>884</v>
      </c>
      <c r="B2156" s="38" t="s">
        <v>723</v>
      </c>
      <c r="C2156" s="38" t="s">
        <v>477</v>
      </c>
      <c r="D2156" s="39">
        <v>763</v>
      </c>
      <c r="E2156" s="40">
        <v>262</v>
      </c>
      <c r="F2156" s="40">
        <v>258.3</v>
      </c>
      <c r="G2156" s="101">
        <v>0</v>
      </c>
      <c r="H2156" s="40">
        <v>2863</v>
      </c>
      <c r="I2156" s="63">
        <v>0</v>
      </c>
      <c r="J2156" s="40">
        <v>2863</v>
      </c>
      <c r="K2156" s="43"/>
      <c r="L2156" s="43"/>
      <c r="M2156" s="43"/>
      <c r="N2156" s="43"/>
      <c r="O2156" s="43"/>
      <c r="P2156" s="43"/>
      <c r="Q2156" s="43"/>
      <c r="R2156" s="43"/>
      <c r="S2156" s="43"/>
      <c r="T2156" s="43"/>
      <c r="U2156" s="43"/>
      <c r="V2156" s="43"/>
      <c r="W2156" s="43"/>
      <c r="X2156" s="43"/>
      <c r="Y2156" s="43"/>
      <c r="Z2156" s="43"/>
      <c r="AA2156" s="43"/>
      <c r="AB2156" s="43"/>
      <c r="AC2156" s="43"/>
      <c r="AD2156" s="43"/>
      <c r="AE2156" s="43"/>
      <c r="AF2156" s="43"/>
      <c r="AG2156" s="43"/>
      <c r="AH2156" s="43"/>
      <c r="AI2156" s="43"/>
      <c r="AJ2156" s="43"/>
      <c r="AK2156" s="43"/>
      <c r="AL2156" s="43"/>
      <c r="AM2156" s="43"/>
      <c r="AN2156" s="43"/>
      <c r="AO2156" s="43"/>
      <c r="AP2156" s="43"/>
      <c r="AQ2156" s="43"/>
      <c r="AR2156" s="43"/>
      <c r="AS2156" s="43"/>
      <c r="AT2156" s="43"/>
      <c r="AU2156" s="43"/>
      <c r="AV2156" s="43"/>
      <c r="AW2156" s="43"/>
      <c r="AX2156" s="43"/>
      <c r="AY2156" s="43"/>
      <c r="AZ2156" s="43"/>
      <c r="BA2156" s="43"/>
      <c r="BB2156" s="43"/>
      <c r="BC2156" s="43"/>
      <c r="BD2156" s="43"/>
      <c r="BE2156" s="43"/>
      <c r="BF2156" s="43"/>
      <c r="BG2156" s="43"/>
      <c r="BH2156" s="43"/>
      <c r="BI2156" s="43"/>
      <c r="BJ2156" s="43"/>
      <c r="BK2156" s="43"/>
      <c r="BL2156" s="43"/>
      <c r="BM2156" s="43"/>
      <c r="BN2156" s="43"/>
      <c r="BO2156" s="43"/>
      <c r="BP2156" s="43"/>
      <c r="BQ2156" s="43"/>
    </row>
    <row r="2157" spans="1:69">
      <c r="A2157" s="113" t="s">
        <v>885</v>
      </c>
      <c r="B2157" s="38" t="s">
        <v>860</v>
      </c>
      <c r="C2157" s="38" t="s">
        <v>552</v>
      </c>
      <c r="D2157" s="39">
        <v>636</v>
      </c>
      <c r="E2157" s="40">
        <v>314.1</v>
      </c>
      <c r="F2157" s="40">
        <v>310</v>
      </c>
      <c r="G2157" s="101">
        <v>0</v>
      </c>
      <c r="H2157" s="40">
        <v>2607</v>
      </c>
      <c r="I2157" s="63">
        <v>0</v>
      </c>
      <c r="J2157" s="40">
        <v>-2607</v>
      </c>
      <c r="K2157" s="43"/>
      <c r="L2157" s="43"/>
      <c r="M2157" s="43"/>
      <c r="N2157" s="43"/>
      <c r="O2157" s="43"/>
      <c r="P2157" s="43"/>
      <c r="Q2157" s="43"/>
      <c r="R2157" s="43"/>
      <c r="S2157" s="43"/>
      <c r="T2157" s="43"/>
      <c r="U2157" s="43"/>
      <c r="V2157" s="43"/>
      <c r="W2157" s="43"/>
      <c r="X2157" s="43"/>
      <c r="Y2157" s="43"/>
      <c r="Z2157" s="43"/>
      <c r="AA2157" s="43"/>
      <c r="AB2157" s="43"/>
      <c r="AC2157" s="43"/>
      <c r="AD2157" s="43"/>
      <c r="AE2157" s="43"/>
      <c r="AF2157" s="43"/>
      <c r="AG2157" s="43"/>
      <c r="AH2157" s="43"/>
      <c r="AI2157" s="43"/>
      <c r="AJ2157" s="43"/>
      <c r="AK2157" s="43"/>
      <c r="AL2157" s="43"/>
      <c r="AM2157" s="43"/>
      <c r="AN2157" s="43"/>
      <c r="AO2157" s="43"/>
      <c r="AP2157" s="43"/>
      <c r="AQ2157" s="43"/>
      <c r="AR2157" s="43"/>
      <c r="AS2157" s="43"/>
      <c r="AT2157" s="43"/>
      <c r="AU2157" s="43"/>
      <c r="AV2157" s="43"/>
      <c r="AW2157" s="43"/>
      <c r="AX2157" s="43"/>
      <c r="AY2157" s="43"/>
      <c r="AZ2157" s="43"/>
      <c r="BA2157" s="43"/>
      <c r="BB2157" s="43"/>
      <c r="BC2157" s="43"/>
      <c r="BD2157" s="43"/>
      <c r="BE2157" s="43"/>
      <c r="BF2157" s="43"/>
      <c r="BG2157" s="43"/>
      <c r="BH2157" s="43"/>
      <c r="BI2157" s="43"/>
      <c r="BJ2157" s="43"/>
      <c r="BK2157" s="43"/>
      <c r="BL2157" s="43"/>
      <c r="BM2157" s="43"/>
      <c r="BN2157" s="43"/>
      <c r="BO2157" s="43"/>
      <c r="BP2157" s="43"/>
      <c r="BQ2157" s="43"/>
    </row>
    <row r="2158" spans="1:69">
      <c r="A2158" s="113" t="s">
        <v>885</v>
      </c>
      <c r="B2158" s="38" t="s">
        <v>376</v>
      </c>
      <c r="C2158" s="38" t="s">
        <v>477</v>
      </c>
      <c r="D2158" s="39">
        <v>625</v>
      </c>
      <c r="E2158" s="40">
        <v>320</v>
      </c>
      <c r="F2158" s="40">
        <v>324</v>
      </c>
      <c r="G2158" s="101">
        <v>0</v>
      </c>
      <c r="H2158" s="40">
        <v>2500</v>
      </c>
      <c r="I2158" s="63">
        <v>0</v>
      </c>
      <c r="J2158" s="40">
        <v>-2500</v>
      </c>
      <c r="K2158" s="43"/>
      <c r="L2158" s="43"/>
      <c r="M2158" s="43"/>
      <c r="N2158" s="43"/>
      <c r="O2158" s="43"/>
      <c r="P2158" s="43"/>
      <c r="Q2158" s="43"/>
      <c r="R2158" s="43"/>
      <c r="S2158" s="43"/>
      <c r="T2158" s="43"/>
      <c r="U2158" s="43"/>
      <c r="V2158" s="43"/>
      <c r="W2158" s="43"/>
      <c r="X2158" s="43"/>
      <c r="Y2158" s="43"/>
      <c r="Z2158" s="43"/>
      <c r="AA2158" s="43"/>
      <c r="AB2158" s="43"/>
      <c r="AC2158" s="43"/>
      <c r="AD2158" s="43"/>
      <c r="AE2158" s="43"/>
      <c r="AF2158" s="43"/>
      <c r="AG2158" s="43"/>
      <c r="AH2158" s="43"/>
      <c r="AI2158" s="43"/>
      <c r="AJ2158" s="43"/>
      <c r="AK2158" s="43"/>
      <c r="AL2158" s="43"/>
      <c r="AM2158" s="43"/>
      <c r="AN2158" s="43"/>
      <c r="AO2158" s="43"/>
      <c r="AP2158" s="43"/>
      <c r="AQ2158" s="43"/>
      <c r="AR2158" s="43"/>
      <c r="AS2158" s="43"/>
      <c r="AT2158" s="43"/>
      <c r="AU2158" s="43"/>
      <c r="AV2158" s="43"/>
      <c r="AW2158" s="43"/>
      <c r="AX2158" s="43"/>
      <c r="AY2158" s="43"/>
      <c r="AZ2158" s="43"/>
      <c r="BA2158" s="43"/>
      <c r="BB2158" s="43"/>
      <c r="BC2158" s="43"/>
      <c r="BD2158" s="43"/>
      <c r="BE2158" s="43"/>
      <c r="BF2158" s="43"/>
      <c r="BG2158" s="43"/>
      <c r="BH2158" s="43"/>
      <c r="BI2158" s="43"/>
      <c r="BJ2158" s="43"/>
      <c r="BK2158" s="43"/>
      <c r="BL2158" s="43"/>
      <c r="BM2158" s="43"/>
      <c r="BN2158" s="43"/>
      <c r="BO2158" s="43"/>
      <c r="BP2158" s="43"/>
      <c r="BQ2158" s="43"/>
    </row>
    <row r="2159" spans="1:69">
      <c r="A2159" s="113" t="s">
        <v>885</v>
      </c>
      <c r="B2159" s="38" t="s">
        <v>886</v>
      </c>
      <c r="C2159" s="38" t="s">
        <v>552</v>
      </c>
      <c r="D2159" s="39">
        <v>248</v>
      </c>
      <c r="E2159" s="40">
        <v>806</v>
      </c>
      <c r="F2159" s="40">
        <v>798</v>
      </c>
      <c r="G2159" s="101">
        <v>0</v>
      </c>
      <c r="H2159" s="40">
        <v>1984</v>
      </c>
      <c r="I2159" s="63">
        <v>0</v>
      </c>
      <c r="J2159" s="40">
        <v>-1984</v>
      </c>
      <c r="K2159" s="43"/>
      <c r="L2159" s="43"/>
      <c r="M2159" s="43"/>
      <c r="N2159" s="43"/>
      <c r="O2159" s="43"/>
      <c r="P2159" s="43"/>
      <c r="Q2159" s="43"/>
      <c r="R2159" s="43"/>
      <c r="S2159" s="43"/>
      <c r="T2159" s="43"/>
      <c r="U2159" s="43"/>
      <c r="V2159" s="43"/>
      <c r="W2159" s="43"/>
      <c r="X2159" s="43"/>
      <c r="Y2159" s="43"/>
      <c r="Z2159" s="43"/>
      <c r="AA2159" s="43"/>
      <c r="AB2159" s="43"/>
      <c r="AC2159" s="43"/>
      <c r="AD2159" s="43"/>
      <c r="AE2159" s="43"/>
      <c r="AF2159" s="43"/>
      <c r="AG2159" s="43"/>
      <c r="AH2159" s="43"/>
      <c r="AI2159" s="43"/>
      <c r="AJ2159" s="43"/>
      <c r="AK2159" s="43"/>
      <c r="AL2159" s="43"/>
      <c r="AM2159" s="43"/>
      <c r="AN2159" s="43"/>
      <c r="AO2159" s="43"/>
      <c r="AP2159" s="43"/>
      <c r="AQ2159" s="43"/>
      <c r="AR2159" s="43"/>
      <c r="AS2159" s="43"/>
      <c r="AT2159" s="43"/>
      <c r="AU2159" s="43"/>
      <c r="AV2159" s="43"/>
      <c r="AW2159" s="43"/>
      <c r="AX2159" s="43"/>
      <c r="AY2159" s="43"/>
      <c r="AZ2159" s="43"/>
      <c r="BA2159" s="43"/>
      <c r="BB2159" s="43"/>
      <c r="BC2159" s="43"/>
      <c r="BD2159" s="43"/>
      <c r="BE2159" s="43"/>
      <c r="BF2159" s="43"/>
      <c r="BG2159" s="43"/>
      <c r="BH2159" s="43"/>
      <c r="BI2159" s="43"/>
      <c r="BJ2159" s="43"/>
      <c r="BK2159" s="43"/>
      <c r="BL2159" s="43"/>
      <c r="BM2159" s="43"/>
      <c r="BN2159" s="43"/>
      <c r="BO2159" s="43"/>
      <c r="BP2159" s="43"/>
      <c r="BQ2159" s="43"/>
    </row>
    <row r="2160" spans="1:69">
      <c r="A2160" s="113" t="s">
        <v>885</v>
      </c>
      <c r="B2160" s="38" t="s">
        <v>46</v>
      </c>
      <c r="C2160" s="38" t="s">
        <v>552</v>
      </c>
      <c r="D2160" s="39">
        <v>732</v>
      </c>
      <c r="E2160" s="40">
        <v>273</v>
      </c>
      <c r="F2160" s="40">
        <v>276.2</v>
      </c>
      <c r="G2160" s="41">
        <v>278.5</v>
      </c>
      <c r="H2160" s="40">
        <v>2342</v>
      </c>
      <c r="I2160" s="40">
        <v>1683</v>
      </c>
      <c r="J2160" s="40">
        <v>4025</v>
      </c>
      <c r="K2160" s="43"/>
      <c r="L2160" s="43"/>
      <c r="M2160" s="43"/>
      <c r="N2160" s="43"/>
      <c r="O2160" s="43"/>
      <c r="P2160" s="43"/>
      <c r="Q2160" s="43"/>
      <c r="R2160" s="43"/>
      <c r="S2160" s="43"/>
      <c r="T2160" s="43"/>
      <c r="U2160" s="43"/>
      <c r="V2160" s="43"/>
      <c r="W2160" s="43"/>
      <c r="X2160" s="43"/>
      <c r="Y2160" s="43"/>
      <c r="Z2160" s="43"/>
      <c r="AA2160" s="43"/>
      <c r="AB2160" s="43"/>
      <c r="AC2160" s="43"/>
      <c r="AD2160" s="43"/>
      <c r="AE2160" s="43"/>
      <c r="AF2160" s="43"/>
      <c r="AG2160" s="43"/>
      <c r="AH2160" s="43"/>
      <c r="AI2160" s="43"/>
      <c r="AJ2160" s="43"/>
      <c r="AK2160" s="43"/>
      <c r="AL2160" s="43"/>
      <c r="AM2160" s="43"/>
      <c r="AN2160" s="43"/>
      <c r="AO2160" s="43"/>
      <c r="AP2160" s="43"/>
      <c r="AQ2160" s="43"/>
      <c r="AR2160" s="43"/>
      <c r="AS2160" s="43"/>
      <c r="AT2160" s="43"/>
      <c r="AU2160" s="43"/>
      <c r="AV2160" s="43"/>
      <c r="AW2160" s="43"/>
      <c r="AX2160" s="43"/>
      <c r="AY2160" s="43"/>
      <c r="AZ2160" s="43"/>
      <c r="BA2160" s="43"/>
      <c r="BB2160" s="43"/>
      <c r="BC2160" s="43"/>
      <c r="BD2160" s="43"/>
      <c r="BE2160" s="43"/>
      <c r="BF2160" s="43"/>
      <c r="BG2160" s="43"/>
      <c r="BH2160" s="43"/>
      <c r="BI2160" s="43"/>
      <c r="BJ2160" s="43"/>
      <c r="BK2160" s="43"/>
      <c r="BL2160" s="43"/>
      <c r="BM2160" s="43"/>
      <c r="BN2160" s="43"/>
      <c r="BO2160" s="43"/>
      <c r="BP2160" s="43"/>
      <c r="BQ2160" s="43"/>
    </row>
    <row r="2161" spans="1:69">
      <c r="A2161" s="113" t="s">
        <v>887</v>
      </c>
      <c r="B2161" s="38" t="s">
        <v>824</v>
      </c>
      <c r="C2161" s="38" t="s">
        <v>552</v>
      </c>
      <c r="D2161" s="39">
        <v>584</v>
      </c>
      <c r="E2161" s="40">
        <v>342</v>
      </c>
      <c r="F2161" s="40">
        <v>345.5</v>
      </c>
      <c r="G2161" s="101">
        <v>0</v>
      </c>
      <c r="H2161" s="40">
        <v>2044</v>
      </c>
      <c r="I2161" s="63">
        <v>0</v>
      </c>
      <c r="J2161" s="40">
        <v>2044</v>
      </c>
      <c r="K2161" s="43"/>
      <c r="L2161" s="43"/>
      <c r="M2161" s="43"/>
      <c r="N2161" s="43"/>
      <c r="O2161" s="43"/>
      <c r="P2161" s="43"/>
      <c r="Q2161" s="43"/>
      <c r="R2161" s="43"/>
      <c r="S2161" s="43"/>
      <c r="T2161" s="43"/>
      <c r="U2161" s="43"/>
      <c r="V2161" s="43"/>
      <c r="W2161" s="43"/>
      <c r="X2161" s="43"/>
      <c r="Y2161" s="43"/>
      <c r="Z2161" s="43"/>
      <c r="AA2161" s="43"/>
      <c r="AB2161" s="43"/>
      <c r="AC2161" s="43"/>
      <c r="AD2161" s="43"/>
      <c r="AE2161" s="43"/>
      <c r="AF2161" s="43"/>
      <c r="AG2161" s="43"/>
      <c r="AH2161" s="43"/>
      <c r="AI2161" s="43"/>
      <c r="AJ2161" s="43"/>
      <c r="AK2161" s="43"/>
      <c r="AL2161" s="43"/>
      <c r="AM2161" s="43"/>
      <c r="AN2161" s="43"/>
      <c r="AO2161" s="43"/>
      <c r="AP2161" s="43"/>
      <c r="AQ2161" s="43"/>
      <c r="AR2161" s="43"/>
      <c r="AS2161" s="43"/>
      <c r="AT2161" s="43"/>
      <c r="AU2161" s="43"/>
      <c r="AV2161" s="43"/>
      <c r="AW2161" s="43"/>
      <c r="AX2161" s="43"/>
      <c r="AY2161" s="43"/>
      <c r="AZ2161" s="43"/>
      <c r="BA2161" s="43"/>
      <c r="BB2161" s="43"/>
      <c r="BC2161" s="43"/>
      <c r="BD2161" s="43"/>
      <c r="BE2161" s="43"/>
      <c r="BF2161" s="43"/>
      <c r="BG2161" s="43"/>
      <c r="BH2161" s="43"/>
      <c r="BI2161" s="43"/>
      <c r="BJ2161" s="43"/>
      <c r="BK2161" s="43"/>
      <c r="BL2161" s="43"/>
      <c r="BM2161" s="43"/>
      <c r="BN2161" s="43"/>
      <c r="BO2161" s="43"/>
      <c r="BP2161" s="43"/>
      <c r="BQ2161" s="43"/>
    </row>
    <row r="2162" spans="1:69">
      <c r="A2162" s="113" t="s">
        <v>887</v>
      </c>
      <c r="B2162" s="38" t="s">
        <v>766</v>
      </c>
      <c r="C2162" s="38" t="s">
        <v>477</v>
      </c>
      <c r="D2162" s="39">
        <v>246</v>
      </c>
      <c r="E2162" s="40">
        <v>810</v>
      </c>
      <c r="F2162" s="40">
        <v>818</v>
      </c>
      <c r="G2162" s="101">
        <v>0</v>
      </c>
      <c r="H2162" s="40">
        <v>1968</v>
      </c>
      <c r="I2162" s="63">
        <v>0</v>
      </c>
      <c r="J2162" s="40">
        <v>-1968</v>
      </c>
      <c r="K2162" s="43"/>
      <c r="L2162" s="43"/>
      <c r="M2162" s="43"/>
      <c r="N2162" s="43"/>
      <c r="O2162" s="43"/>
      <c r="P2162" s="43"/>
      <c r="Q2162" s="43"/>
      <c r="R2162" s="43"/>
      <c r="S2162" s="43"/>
      <c r="T2162" s="43"/>
      <c r="U2162" s="43"/>
      <c r="V2162" s="43"/>
      <c r="W2162" s="43"/>
      <c r="X2162" s="43"/>
      <c r="Y2162" s="43"/>
      <c r="Z2162" s="43"/>
      <c r="AA2162" s="43"/>
      <c r="AB2162" s="43"/>
      <c r="AC2162" s="43"/>
      <c r="AD2162" s="43"/>
      <c r="AE2162" s="43"/>
      <c r="AF2162" s="43"/>
      <c r="AG2162" s="43"/>
      <c r="AH2162" s="43"/>
      <c r="AI2162" s="43"/>
      <c r="AJ2162" s="43"/>
      <c r="AK2162" s="43"/>
      <c r="AL2162" s="43"/>
      <c r="AM2162" s="43"/>
      <c r="AN2162" s="43"/>
      <c r="AO2162" s="43"/>
      <c r="AP2162" s="43"/>
      <c r="AQ2162" s="43"/>
      <c r="AR2162" s="43"/>
      <c r="AS2162" s="43"/>
      <c r="AT2162" s="43"/>
      <c r="AU2162" s="43"/>
      <c r="AV2162" s="43"/>
      <c r="AW2162" s="43"/>
      <c r="AX2162" s="43"/>
      <c r="AY2162" s="43"/>
      <c r="AZ2162" s="43"/>
      <c r="BA2162" s="43"/>
      <c r="BB2162" s="43"/>
      <c r="BC2162" s="43"/>
      <c r="BD2162" s="43"/>
      <c r="BE2162" s="43"/>
      <c r="BF2162" s="43"/>
      <c r="BG2162" s="43"/>
      <c r="BH2162" s="43"/>
      <c r="BI2162" s="43"/>
      <c r="BJ2162" s="43"/>
      <c r="BK2162" s="43"/>
      <c r="BL2162" s="43"/>
      <c r="BM2162" s="43"/>
      <c r="BN2162" s="43"/>
      <c r="BO2162" s="43"/>
      <c r="BP2162" s="43"/>
      <c r="BQ2162" s="43"/>
    </row>
    <row r="2163" spans="1:69">
      <c r="A2163" s="113" t="s">
        <v>887</v>
      </c>
      <c r="B2163" s="38" t="s">
        <v>224</v>
      </c>
      <c r="C2163" s="38" t="s">
        <v>552</v>
      </c>
      <c r="D2163" s="39">
        <v>352</v>
      </c>
      <c r="E2163" s="40">
        <v>567</v>
      </c>
      <c r="F2163" s="40">
        <v>571</v>
      </c>
      <c r="G2163" s="41">
        <v>575</v>
      </c>
      <c r="H2163" s="63">
        <v>1408</v>
      </c>
      <c r="I2163" s="40">
        <v>1408</v>
      </c>
      <c r="J2163" s="40">
        <v>2816</v>
      </c>
      <c r="K2163" s="43"/>
      <c r="L2163" s="43"/>
      <c r="M2163" s="43"/>
      <c r="N2163" s="43"/>
      <c r="O2163" s="43"/>
      <c r="P2163" s="43"/>
      <c r="Q2163" s="43"/>
      <c r="R2163" s="43"/>
      <c r="S2163" s="43"/>
      <c r="T2163" s="43"/>
      <c r="U2163" s="43"/>
      <c r="V2163" s="43"/>
      <c r="W2163" s="43"/>
      <c r="X2163" s="43"/>
      <c r="Y2163" s="43"/>
      <c r="Z2163" s="43"/>
      <c r="AA2163" s="43"/>
      <c r="AB2163" s="43"/>
      <c r="AC2163" s="43"/>
      <c r="AD2163" s="43"/>
      <c r="AE2163" s="43"/>
      <c r="AF2163" s="43"/>
      <c r="AG2163" s="43"/>
      <c r="AH2163" s="43"/>
      <c r="AI2163" s="43"/>
      <c r="AJ2163" s="43"/>
      <c r="AK2163" s="43"/>
      <c r="AL2163" s="43"/>
      <c r="AM2163" s="43"/>
      <c r="AN2163" s="43"/>
      <c r="AO2163" s="43"/>
      <c r="AP2163" s="43"/>
      <c r="AQ2163" s="43"/>
      <c r="AR2163" s="43"/>
      <c r="AS2163" s="43"/>
      <c r="AT2163" s="43"/>
      <c r="AU2163" s="43"/>
      <c r="AV2163" s="43"/>
      <c r="AW2163" s="43"/>
      <c r="AX2163" s="43"/>
      <c r="AY2163" s="43"/>
      <c r="AZ2163" s="43"/>
      <c r="BA2163" s="43"/>
      <c r="BB2163" s="43"/>
      <c r="BC2163" s="43"/>
      <c r="BD2163" s="43"/>
      <c r="BE2163" s="43"/>
      <c r="BF2163" s="43"/>
      <c r="BG2163" s="43"/>
      <c r="BH2163" s="43"/>
      <c r="BI2163" s="43"/>
      <c r="BJ2163" s="43"/>
      <c r="BK2163" s="43"/>
      <c r="BL2163" s="43"/>
      <c r="BM2163" s="43"/>
      <c r="BN2163" s="43"/>
      <c r="BO2163" s="43"/>
      <c r="BP2163" s="43"/>
      <c r="BQ2163" s="43"/>
    </row>
    <row r="2164" spans="1:69">
      <c r="A2164" s="113" t="s">
        <v>887</v>
      </c>
      <c r="B2164" s="38" t="s">
        <v>654</v>
      </c>
      <c r="C2164" s="38" t="s">
        <v>552</v>
      </c>
      <c r="D2164" s="39">
        <v>462</v>
      </c>
      <c r="E2164" s="40">
        <v>432</v>
      </c>
      <c r="F2164" s="40">
        <v>435.2</v>
      </c>
      <c r="G2164" s="41">
        <v>439</v>
      </c>
      <c r="H2164" s="40">
        <v>1478</v>
      </c>
      <c r="I2164" s="40">
        <v>1755</v>
      </c>
      <c r="J2164" s="40">
        <v>5081</v>
      </c>
      <c r="K2164" s="43"/>
      <c r="L2164" s="43"/>
      <c r="M2164" s="43"/>
      <c r="N2164" s="43"/>
      <c r="O2164" s="43"/>
      <c r="P2164" s="43"/>
      <c r="Q2164" s="43"/>
      <c r="R2164" s="43"/>
      <c r="S2164" s="43"/>
      <c r="T2164" s="43"/>
      <c r="U2164" s="43"/>
      <c r="V2164" s="43"/>
      <c r="W2164" s="43"/>
      <c r="X2164" s="43"/>
      <c r="Y2164" s="43"/>
      <c r="Z2164" s="43"/>
      <c r="AA2164" s="43"/>
      <c r="AB2164" s="43"/>
      <c r="AC2164" s="43"/>
      <c r="AD2164" s="43"/>
      <c r="AE2164" s="43"/>
      <c r="AF2164" s="43"/>
      <c r="AG2164" s="43"/>
      <c r="AH2164" s="43"/>
      <c r="AI2164" s="43"/>
      <c r="AJ2164" s="43"/>
      <c r="AK2164" s="43"/>
      <c r="AL2164" s="43"/>
      <c r="AM2164" s="43"/>
      <c r="AN2164" s="43"/>
      <c r="AO2164" s="43"/>
      <c r="AP2164" s="43"/>
      <c r="AQ2164" s="43"/>
      <c r="AR2164" s="43"/>
      <c r="AS2164" s="43"/>
      <c r="AT2164" s="43"/>
      <c r="AU2164" s="43"/>
      <c r="AV2164" s="43"/>
      <c r="AW2164" s="43"/>
      <c r="AX2164" s="43"/>
      <c r="AY2164" s="43"/>
      <c r="AZ2164" s="43"/>
      <c r="BA2164" s="43"/>
      <c r="BB2164" s="43"/>
      <c r="BC2164" s="43"/>
      <c r="BD2164" s="43"/>
      <c r="BE2164" s="43"/>
      <c r="BF2164" s="43"/>
      <c r="BG2164" s="43"/>
      <c r="BH2164" s="43"/>
      <c r="BI2164" s="43"/>
      <c r="BJ2164" s="43"/>
      <c r="BK2164" s="43"/>
      <c r="BL2164" s="43"/>
      <c r="BM2164" s="43"/>
      <c r="BN2164" s="43"/>
      <c r="BO2164" s="43"/>
      <c r="BP2164" s="43"/>
      <c r="BQ2164" s="43"/>
    </row>
    <row r="2165" spans="1:69">
      <c r="A2165" s="113" t="s">
        <v>888</v>
      </c>
      <c r="B2165" s="38" t="s">
        <v>114</v>
      </c>
      <c r="C2165" s="38" t="s">
        <v>552</v>
      </c>
      <c r="D2165" s="39">
        <v>484</v>
      </c>
      <c r="E2165" s="40">
        <v>413</v>
      </c>
      <c r="F2165" s="40">
        <v>409</v>
      </c>
      <c r="G2165" s="101">
        <v>0</v>
      </c>
      <c r="H2165" s="40">
        <v>1936</v>
      </c>
      <c r="I2165" s="63">
        <v>0</v>
      </c>
      <c r="J2165" s="40">
        <v>-1936</v>
      </c>
      <c r="K2165" s="43"/>
      <c r="L2165" s="43"/>
      <c r="M2165" s="43"/>
      <c r="N2165" s="43"/>
      <c r="O2165" s="43"/>
      <c r="P2165" s="43"/>
      <c r="Q2165" s="43"/>
      <c r="R2165" s="43"/>
      <c r="S2165" s="43"/>
      <c r="T2165" s="43"/>
      <c r="U2165" s="43"/>
      <c r="V2165" s="43"/>
      <c r="W2165" s="43"/>
      <c r="X2165" s="43"/>
      <c r="Y2165" s="43"/>
      <c r="Z2165" s="43"/>
      <c r="AA2165" s="43"/>
      <c r="AB2165" s="43"/>
      <c r="AC2165" s="43"/>
      <c r="AD2165" s="43"/>
      <c r="AE2165" s="43"/>
      <c r="AF2165" s="43"/>
      <c r="AG2165" s="43"/>
      <c r="AH2165" s="43"/>
      <c r="AI2165" s="43"/>
      <c r="AJ2165" s="43"/>
      <c r="AK2165" s="43"/>
      <c r="AL2165" s="43"/>
      <c r="AM2165" s="43"/>
      <c r="AN2165" s="43"/>
      <c r="AO2165" s="43"/>
      <c r="AP2165" s="43"/>
      <c r="AQ2165" s="43"/>
      <c r="AR2165" s="43"/>
      <c r="AS2165" s="43"/>
      <c r="AT2165" s="43"/>
      <c r="AU2165" s="43"/>
      <c r="AV2165" s="43"/>
      <c r="AW2165" s="43"/>
      <c r="AX2165" s="43"/>
      <c r="AY2165" s="43"/>
      <c r="AZ2165" s="43"/>
      <c r="BA2165" s="43"/>
      <c r="BB2165" s="43"/>
      <c r="BC2165" s="43"/>
      <c r="BD2165" s="43"/>
      <c r="BE2165" s="43"/>
      <c r="BF2165" s="43"/>
      <c r="BG2165" s="43"/>
      <c r="BH2165" s="43"/>
      <c r="BI2165" s="43"/>
      <c r="BJ2165" s="43"/>
      <c r="BK2165" s="43"/>
      <c r="BL2165" s="43"/>
      <c r="BM2165" s="43"/>
      <c r="BN2165" s="43"/>
      <c r="BO2165" s="43"/>
      <c r="BP2165" s="43"/>
      <c r="BQ2165" s="43"/>
    </row>
    <row r="2166" spans="1:69">
      <c r="A2166" s="113" t="s">
        <v>888</v>
      </c>
      <c r="B2166" s="38" t="s">
        <v>833</v>
      </c>
      <c r="C2166" s="38" t="s">
        <v>477</v>
      </c>
      <c r="D2166" s="39">
        <v>769</v>
      </c>
      <c r="E2166" s="40">
        <v>260</v>
      </c>
      <c r="F2166" s="40">
        <v>257</v>
      </c>
      <c r="G2166" s="41">
        <v>254</v>
      </c>
      <c r="H2166" s="40">
        <v>2307</v>
      </c>
      <c r="I2166" s="40">
        <v>2307</v>
      </c>
      <c r="J2166" s="40">
        <v>4614</v>
      </c>
      <c r="K2166" s="43"/>
      <c r="L2166" s="43"/>
      <c r="M2166" s="43"/>
      <c r="N2166" s="43"/>
      <c r="O2166" s="43"/>
      <c r="P2166" s="43"/>
      <c r="Q2166" s="43"/>
      <c r="R2166" s="43"/>
      <c r="S2166" s="43"/>
      <c r="T2166" s="43"/>
      <c r="U2166" s="43"/>
      <c r="V2166" s="43"/>
      <c r="W2166" s="43"/>
      <c r="X2166" s="43"/>
      <c r="Y2166" s="43"/>
      <c r="Z2166" s="43"/>
      <c r="AA2166" s="43"/>
      <c r="AB2166" s="43"/>
      <c r="AC2166" s="43"/>
      <c r="AD2166" s="43"/>
      <c r="AE2166" s="43"/>
      <c r="AF2166" s="43"/>
      <c r="AG2166" s="43"/>
      <c r="AH2166" s="43"/>
      <c r="AI2166" s="43"/>
      <c r="AJ2166" s="43"/>
      <c r="AK2166" s="43"/>
      <c r="AL2166" s="43"/>
      <c r="AM2166" s="43"/>
      <c r="AN2166" s="43"/>
      <c r="AO2166" s="43"/>
      <c r="AP2166" s="43"/>
      <c r="AQ2166" s="43"/>
      <c r="AR2166" s="43"/>
      <c r="AS2166" s="43"/>
      <c r="AT2166" s="43"/>
      <c r="AU2166" s="43"/>
      <c r="AV2166" s="43"/>
      <c r="AW2166" s="43"/>
      <c r="AX2166" s="43"/>
      <c r="AY2166" s="43"/>
      <c r="AZ2166" s="43"/>
      <c r="BA2166" s="43"/>
      <c r="BB2166" s="43"/>
      <c r="BC2166" s="43"/>
      <c r="BD2166" s="43"/>
      <c r="BE2166" s="43"/>
      <c r="BF2166" s="43"/>
      <c r="BG2166" s="43"/>
      <c r="BH2166" s="43"/>
      <c r="BI2166" s="43"/>
      <c r="BJ2166" s="43"/>
      <c r="BK2166" s="43"/>
      <c r="BL2166" s="43"/>
      <c r="BM2166" s="43"/>
      <c r="BN2166" s="43"/>
      <c r="BO2166" s="43"/>
      <c r="BP2166" s="43"/>
      <c r="BQ2166" s="43"/>
    </row>
    <row r="2167" spans="1:69">
      <c r="A2167" s="113" t="s">
        <v>888</v>
      </c>
      <c r="B2167" s="38" t="s">
        <v>376</v>
      </c>
      <c r="C2167" s="38" t="s">
        <v>552</v>
      </c>
      <c r="D2167" s="39">
        <v>571</v>
      </c>
      <c r="E2167" s="40">
        <v>350</v>
      </c>
      <c r="F2167" s="40">
        <v>354</v>
      </c>
      <c r="G2167" s="41">
        <v>358</v>
      </c>
      <c r="H2167" s="40">
        <v>2284</v>
      </c>
      <c r="I2167" s="40">
        <v>2284</v>
      </c>
      <c r="J2167" s="40">
        <v>2284</v>
      </c>
      <c r="K2167" s="43"/>
      <c r="L2167" s="43"/>
      <c r="M2167" s="43"/>
      <c r="N2167" s="43"/>
      <c r="O2167" s="43"/>
      <c r="P2167" s="43"/>
      <c r="Q2167" s="43"/>
      <c r="R2167" s="43"/>
      <c r="S2167" s="43"/>
      <c r="T2167" s="43"/>
      <c r="U2167" s="43"/>
      <c r="V2167" s="43"/>
      <c r="W2167" s="43"/>
      <c r="X2167" s="43"/>
      <c r="Y2167" s="43"/>
      <c r="Z2167" s="43"/>
      <c r="AA2167" s="43"/>
      <c r="AB2167" s="43"/>
      <c r="AC2167" s="43"/>
      <c r="AD2167" s="43"/>
      <c r="AE2167" s="43"/>
      <c r="AF2167" s="43"/>
      <c r="AG2167" s="43"/>
      <c r="AH2167" s="43"/>
      <c r="AI2167" s="43"/>
      <c r="AJ2167" s="43"/>
      <c r="AK2167" s="43"/>
      <c r="AL2167" s="43"/>
      <c r="AM2167" s="43"/>
      <c r="AN2167" s="43"/>
      <c r="AO2167" s="43"/>
      <c r="AP2167" s="43"/>
      <c r="AQ2167" s="43"/>
      <c r="AR2167" s="43"/>
      <c r="AS2167" s="43"/>
      <c r="AT2167" s="43"/>
      <c r="AU2167" s="43"/>
      <c r="AV2167" s="43"/>
      <c r="AW2167" s="43"/>
      <c r="AX2167" s="43"/>
      <c r="AY2167" s="43"/>
      <c r="AZ2167" s="43"/>
      <c r="BA2167" s="43"/>
      <c r="BB2167" s="43"/>
      <c r="BC2167" s="43"/>
      <c r="BD2167" s="43"/>
      <c r="BE2167" s="43"/>
      <c r="BF2167" s="43"/>
      <c r="BG2167" s="43"/>
      <c r="BH2167" s="43"/>
      <c r="BI2167" s="43"/>
      <c r="BJ2167" s="43"/>
      <c r="BK2167" s="43"/>
      <c r="BL2167" s="43"/>
      <c r="BM2167" s="43"/>
      <c r="BN2167" s="43"/>
      <c r="BO2167" s="43"/>
      <c r="BP2167" s="43"/>
      <c r="BQ2167" s="43"/>
    </row>
    <row r="2168" spans="1:69">
      <c r="A2168" s="113" t="s">
        <v>888</v>
      </c>
      <c r="B2168" s="38" t="s">
        <v>761</v>
      </c>
      <c r="C2168" s="38" t="s">
        <v>552</v>
      </c>
      <c r="D2168" s="39">
        <v>457</v>
      </c>
      <c r="E2168" s="40">
        <v>437</v>
      </c>
      <c r="F2168" s="40">
        <v>441</v>
      </c>
      <c r="G2168" s="41">
        <v>445</v>
      </c>
      <c r="H2168" s="40">
        <v>1828</v>
      </c>
      <c r="I2168" s="40">
        <v>1828</v>
      </c>
      <c r="J2168" s="40">
        <v>3656</v>
      </c>
      <c r="K2168" s="43"/>
      <c r="L2168" s="43"/>
      <c r="M2168" s="43"/>
      <c r="N2168" s="43"/>
      <c r="O2168" s="43"/>
      <c r="P2168" s="43"/>
      <c r="Q2168" s="43"/>
      <c r="R2168" s="43"/>
      <c r="S2168" s="43"/>
      <c r="T2168" s="43"/>
      <c r="U2168" s="43"/>
      <c r="V2168" s="43"/>
      <c r="W2168" s="43"/>
      <c r="X2168" s="43"/>
      <c r="Y2168" s="43"/>
      <c r="Z2168" s="43"/>
      <c r="AA2168" s="43"/>
      <c r="AB2168" s="43"/>
      <c r="AC2168" s="43"/>
      <c r="AD2168" s="43"/>
      <c r="AE2168" s="43"/>
      <c r="AF2168" s="43"/>
      <c r="AG2168" s="43"/>
      <c r="AH2168" s="43"/>
      <c r="AI2168" s="43"/>
      <c r="AJ2168" s="43"/>
      <c r="AK2168" s="43"/>
      <c r="AL2168" s="43"/>
      <c r="AM2168" s="43"/>
      <c r="AN2168" s="43"/>
      <c r="AO2168" s="43"/>
      <c r="AP2168" s="43"/>
      <c r="AQ2168" s="43"/>
      <c r="AR2168" s="43"/>
      <c r="AS2168" s="43"/>
      <c r="AT2168" s="43"/>
      <c r="AU2168" s="43"/>
      <c r="AV2168" s="43"/>
      <c r="AW2168" s="43"/>
      <c r="AX2168" s="43"/>
      <c r="AY2168" s="43"/>
      <c r="AZ2168" s="43"/>
      <c r="BA2168" s="43"/>
      <c r="BB2168" s="43"/>
      <c r="BC2168" s="43"/>
      <c r="BD2168" s="43"/>
      <c r="BE2168" s="43"/>
      <c r="BF2168" s="43"/>
      <c r="BG2168" s="43"/>
      <c r="BH2168" s="43"/>
      <c r="BI2168" s="43"/>
      <c r="BJ2168" s="43"/>
      <c r="BK2168" s="43"/>
      <c r="BL2168" s="43"/>
      <c r="BM2168" s="43"/>
      <c r="BN2168" s="43"/>
      <c r="BO2168" s="43"/>
      <c r="BP2168" s="43"/>
      <c r="BQ2168" s="43"/>
    </row>
    <row r="2169" spans="1:69">
      <c r="A2169" s="113" t="s">
        <v>889</v>
      </c>
      <c r="B2169" s="38" t="s">
        <v>584</v>
      </c>
      <c r="C2169" s="38" t="s">
        <v>477</v>
      </c>
      <c r="D2169" s="39">
        <v>290</v>
      </c>
      <c r="E2169" s="40">
        <v>689</v>
      </c>
      <c r="F2169" s="40">
        <v>687</v>
      </c>
      <c r="G2169" s="101">
        <v>0</v>
      </c>
      <c r="H2169" s="40">
        <v>580</v>
      </c>
      <c r="I2169" s="63">
        <v>0</v>
      </c>
      <c r="J2169" s="40">
        <v>580</v>
      </c>
      <c r="K2169" s="43"/>
      <c r="L2169" s="43"/>
      <c r="M2169" s="43"/>
      <c r="N2169" s="43"/>
      <c r="O2169" s="43"/>
      <c r="P2169" s="43"/>
      <c r="Q2169" s="43"/>
      <c r="R2169" s="43"/>
      <c r="S2169" s="43"/>
      <c r="T2169" s="43"/>
      <c r="U2169" s="43"/>
      <c r="V2169" s="43"/>
      <c r="W2169" s="43"/>
      <c r="X2169" s="43"/>
      <c r="Y2169" s="43"/>
      <c r="Z2169" s="43"/>
      <c r="AA2169" s="43"/>
      <c r="AB2169" s="43"/>
      <c r="AC2169" s="43"/>
      <c r="AD2169" s="43"/>
      <c r="AE2169" s="43"/>
      <c r="AF2169" s="43"/>
      <c r="AG2169" s="43"/>
      <c r="AH2169" s="43"/>
      <c r="AI2169" s="43"/>
      <c r="AJ2169" s="43"/>
      <c r="AK2169" s="43"/>
      <c r="AL2169" s="43"/>
      <c r="AM2169" s="43"/>
      <c r="AN2169" s="43"/>
      <c r="AO2169" s="43"/>
      <c r="AP2169" s="43"/>
      <c r="AQ2169" s="43"/>
      <c r="AR2169" s="43"/>
      <c r="AS2169" s="43"/>
      <c r="AT2169" s="43"/>
      <c r="AU2169" s="43"/>
      <c r="AV2169" s="43"/>
      <c r="AW2169" s="43"/>
      <c r="AX2169" s="43"/>
      <c r="AY2169" s="43"/>
      <c r="AZ2169" s="43"/>
      <c r="BA2169" s="43"/>
      <c r="BB2169" s="43"/>
      <c r="BC2169" s="43"/>
      <c r="BD2169" s="43"/>
      <c r="BE2169" s="43"/>
      <c r="BF2169" s="43"/>
      <c r="BG2169" s="43"/>
      <c r="BH2169" s="43"/>
      <c r="BI2169" s="43"/>
      <c r="BJ2169" s="43"/>
      <c r="BK2169" s="43"/>
      <c r="BL2169" s="43"/>
      <c r="BM2169" s="43"/>
      <c r="BN2169" s="43"/>
      <c r="BO2169" s="43"/>
      <c r="BP2169" s="43"/>
      <c r="BQ2169" s="43"/>
    </row>
    <row r="2170" spans="1:69">
      <c r="A2170" s="113" t="s">
        <v>889</v>
      </c>
      <c r="B2170" s="38" t="s">
        <v>890</v>
      </c>
      <c r="C2170" s="38" t="s">
        <v>477</v>
      </c>
      <c r="D2170" s="39">
        <v>478</v>
      </c>
      <c r="E2170" s="40">
        <v>418</v>
      </c>
      <c r="F2170" s="40">
        <v>422</v>
      </c>
      <c r="G2170" s="101">
        <v>0</v>
      </c>
      <c r="H2170" s="40">
        <v>1912</v>
      </c>
      <c r="I2170" s="63">
        <v>0</v>
      </c>
      <c r="J2170" s="40">
        <v>-1912</v>
      </c>
      <c r="K2170" s="43"/>
      <c r="L2170" s="43"/>
      <c r="M2170" s="43"/>
      <c r="N2170" s="43"/>
      <c r="O2170" s="43"/>
      <c r="P2170" s="43"/>
      <c r="Q2170" s="43"/>
      <c r="R2170" s="43"/>
      <c r="S2170" s="43"/>
      <c r="T2170" s="43"/>
      <c r="U2170" s="43"/>
      <c r="V2170" s="43"/>
      <c r="W2170" s="43"/>
      <c r="X2170" s="43"/>
      <c r="Y2170" s="43"/>
      <c r="Z2170" s="43"/>
      <c r="AA2170" s="43"/>
      <c r="AB2170" s="43"/>
      <c r="AC2170" s="43"/>
      <c r="AD2170" s="43"/>
      <c r="AE2170" s="43"/>
      <c r="AF2170" s="43"/>
      <c r="AG2170" s="43"/>
      <c r="AH2170" s="43"/>
      <c r="AI2170" s="43"/>
      <c r="AJ2170" s="43"/>
      <c r="AK2170" s="43"/>
      <c r="AL2170" s="43"/>
      <c r="AM2170" s="43"/>
      <c r="AN2170" s="43"/>
      <c r="AO2170" s="43"/>
      <c r="AP2170" s="43"/>
      <c r="AQ2170" s="43"/>
      <c r="AR2170" s="43"/>
      <c r="AS2170" s="43"/>
      <c r="AT2170" s="43"/>
      <c r="AU2170" s="43"/>
      <c r="AV2170" s="43"/>
      <c r="AW2170" s="43"/>
      <c r="AX2170" s="43"/>
      <c r="AY2170" s="43"/>
      <c r="AZ2170" s="43"/>
      <c r="BA2170" s="43"/>
      <c r="BB2170" s="43"/>
      <c r="BC2170" s="43"/>
      <c r="BD2170" s="43"/>
      <c r="BE2170" s="43"/>
      <c r="BF2170" s="43"/>
      <c r="BG2170" s="43"/>
      <c r="BH2170" s="43"/>
      <c r="BI2170" s="43"/>
      <c r="BJ2170" s="43"/>
      <c r="BK2170" s="43"/>
      <c r="BL2170" s="43"/>
      <c r="BM2170" s="43"/>
      <c r="BN2170" s="43"/>
      <c r="BO2170" s="43"/>
      <c r="BP2170" s="43"/>
      <c r="BQ2170" s="43"/>
    </row>
    <row r="2171" spans="1:69">
      <c r="A2171" s="113" t="s">
        <v>889</v>
      </c>
      <c r="B2171" s="38" t="s">
        <v>749</v>
      </c>
      <c r="C2171" s="38" t="s">
        <v>477</v>
      </c>
      <c r="D2171" s="39">
        <v>438</v>
      </c>
      <c r="E2171" s="40">
        <v>456</v>
      </c>
      <c r="F2171" s="40">
        <v>460</v>
      </c>
      <c r="G2171" s="101">
        <v>0</v>
      </c>
      <c r="H2171" s="40">
        <v>1752</v>
      </c>
      <c r="I2171" s="63">
        <v>0</v>
      </c>
      <c r="J2171" s="40">
        <v>1752</v>
      </c>
      <c r="K2171" s="43"/>
      <c r="L2171" s="43"/>
      <c r="M2171" s="43"/>
      <c r="N2171" s="43"/>
      <c r="O2171" s="43"/>
      <c r="P2171" s="43"/>
      <c r="Q2171" s="43"/>
      <c r="R2171" s="43"/>
      <c r="S2171" s="43"/>
      <c r="T2171" s="43"/>
      <c r="U2171" s="43"/>
      <c r="V2171" s="43"/>
      <c r="W2171" s="43"/>
      <c r="X2171" s="43"/>
      <c r="Y2171" s="43"/>
      <c r="Z2171" s="43"/>
      <c r="AA2171" s="43"/>
      <c r="AB2171" s="43"/>
      <c r="AC2171" s="43"/>
      <c r="AD2171" s="43"/>
      <c r="AE2171" s="43"/>
      <c r="AF2171" s="43"/>
      <c r="AG2171" s="43"/>
      <c r="AH2171" s="43"/>
      <c r="AI2171" s="43"/>
      <c r="AJ2171" s="43"/>
      <c r="AK2171" s="43"/>
      <c r="AL2171" s="43"/>
      <c r="AM2171" s="43"/>
      <c r="AN2171" s="43"/>
      <c r="AO2171" s="43"/>
      <c r="AP2171" s="43"/>
      <c r="AQ2171" s="43"/>
      <c r="AR2171" s="43"/>
      <c r="AS2171" s="43"/>
      <c r="AT2171" s="43"/>
      <c r="AU2171" s="43"/>
      <c r="AV2171" s="43"/>
      <c r="AW2171" s="43"/>
      <c r="AX2171" s="43"/>
      <c r="AY2171" s="43"/>
      <c r="AZ2171" s="43"/>
      <c r="BA2171" s="43"/>
      <c r="BB2171" s="43"/>
      <c r="BC2171" s="43"/>
      <c r="BD2171" s="43"/>
      <c r="BE2171" s="43"/>
      <c r="BF2171" s="43"/>
      <c r="BG2171" s="43"/>
      <c r="BH2171" s="43"/>
      <c r="BI2171" s="43"/>
      <c r="BJ2171" s="43"/>
      <c r="BK2171" s="43"/>
      <c r="BL2171" s="43"/>
      <c r="BM2171" s="43"/>
      <c r="BN2171" s="43"/>
      <c r="BO2171" s="43"/>
      <c r="BP2171" s="43"/>
      <c r="BQ2171" s="43"/>
    </row>
    <row r="2172" spans="1:69">
      <c r="A2172" s="113" t="s">
        <v>889</v>
      </c>
      <c r="B2172" s="38" t="s">
        <v>891</v>
      </c>
      <c r="C2172" s="38" t="s">
        <v>552</v>
      </c>
      <c r="D2172" s="39">
        <v>161</v>
      </c>
      <c r="E2172" s="40">
        <v>1241</v>
      </c>
      <c r="F2172" s="40">
        <v>1230</v>
      </c>
      <c r="G2172" s="101">
        <v>0</v>
      </c>
      <c r="H2172" s="40">
        <v>1771</v>
      </c>
      <c r="I2172" s="63">
        <v>0</v>
      </c>
      <c r="J2172" s="40">
        <v>-1771</v>
      </c>
      <c r="K2172" s="43"/>
      <c r="L2172" s="43"/>
      <c r="M2172" s="43"/>
      <c r="N2172" s="43"/>
      <c r="O2172" s="43"/>
      <c r="P2172" s="43"/>
      <c r="Q2172" s="43"/>
      <c r="R2172" s="43"/>
      <c r="S2172" s="43"/>
      <c r="T2172" s="43"/>
      <c r="U2172" s="43"/>
      <c r="V2172" s="43"/>
      <c r="W2172" s="43"/>
      <c r="X2172" s="43"/>
      <c r="Y2172" s="43"/>
      <c r="Z2172" s="43"/>
      <c r="AA2172" s="43"/>
      <c r="AB2172" s="43"/>
      <c r="AC2172" s="43"/>
      <c r="AD2172" s="43"/>
      <c r="AE2172" s="43"/>
      <c r="AF2172" s="43"/>
      <c r="AG2172" s="43"/>
      <c r="AH2172" s="43"/>
      <c r="AI2172" s="43"/>
      <c r="AJ2172" s="43"/>
      <c r="AK2172" s="43"/>
      <c r="AL2172" s="43"/>
      <c r="AM2172" s="43"/>
      <c r="AN2172" s="43"/>
      <c r="AO2172" s="43"/>
      <c r="AP2172" s="43"/>
      <c r="AQ2172" s="43"/>
      <c r="AR2172" s="43"/>
      <c r="AS2172" s="43"/>
      <c r="AT2172" s="43"/>
      <c r="AU2172" s="43"/>
      <c r="AV2172" s="43"/>
      <c r="AW2172" s="43"/>
      <c r="AX2172" s="43"/>
      <c r="AY2172" s="43"/>
      <c r="AZ2172" s="43"/>
      <c r="BA2172" s="43"/>
      <c r="BB2172" s="43"/>
      <c r="BC2172" s="43"/>
      <c r="BD2172" s="43"/>
      <c r="BE2172" s="43"/>
      <c r="BF2172" s="43"/>
      <c r="BG2172" s="43"/>
      <c r="BH2172" s="43"/>
      <c r="BI2172" s="43"/>
      <c r="BJ2172" s="43"/>
      <c r="BK2172" s="43"/>
      <c r="BL2172" s="43"/>
      <c r="BM2172" s="43"/>
      <c r="BN2172" s="43"/>
      <c r="BO2172" s="43"/>
      <c r="BP2172" s="43"/>
      <c r="BQ2172" s="43"/>
    </row>
    <row r="2173" spans="1:69">
      <c r="A2173" s="113" t="s">
        <v>892</v>
      </c>
      <c r="B2173" s="38" t="s">
        <v>723</v>
      </c>
      <c r="C2173" s="38" t="s">
        <v>552</v>
      </c>
      <c r="D2173" s="39">
        <v>826</v>
      </c>
      <c r="E2173" s="40">
        <v>242</v>
      </c>
      <c r="F2173" s="40">
        <v>246</v>
      </c>
      <c r="G2173" s="101">
        <v>0</v>
      </c>
      <c r="H2173" s="40">
        <v>3304</v>
      </c>
      <c r="I2173" s="63">
        <v>0</v>
      </c>
      <c r="J2173" s="40">
        <v>3304</v>
      </c>
      <c r="K2173" s="43"/>
      <c r="L2173" s="43"/>
      <c r="M2173" s="43"/>
      <c r="N2173" s="43"/>
      <c r="O2173" s="43"/>
      <c r="P2173" s="43"/>
      <c r="Q2173" s="43"/>
      <c r="R2173" s="43"/>
      <c r="S2173" s="43"/>
      <c r="T2173" s="43"/>
      <c r="U2173" s="43"/>
      <c r="V2173" s="43"/>
      <c r="W2173" s="43"/>
      <c r="X2173" s="43"/>
      <c r="Y2173" s="43"/>
      <c r="Z2173" s="43"/>
      <c r="AA2173" s="43"/>
      <c r="AB2173" s="43"/>
      <c r="AC2173" s="43"/>
      <c r="AD2173" s="43"/>
      <c r="AE2173" s="43"/>
      <c r="AF2173" s="43"/>
      <c r="AG2173" s="43"/>
      <c r="AH2173" s="43"/>
      <c r="AI2173" s="43"/>
      <c r="AJ2173" s="43"/>
      <c r="AK2173" s="43"/>
      <c r="AL2173" s="43"/>
      <c r="AM2173" s="43"/>
      <c r="AN2173" s="43"/>
      <c r="AO2173" s="43"/>
      <c r="AP2173" s="43"/>
      <c r="AQ2173" s="43"/>
      <c r="AR2173" s="43"/>
      <c r="AS2173" s="43"/>
      <c r="AT2173" s="43"/>
      <c r="AU2173" s="43"/>
      <c r="AV2173" s="43"/>
      <c r="AW2173" s="43"/>
      <c r="AX2173" s="43"/>
      <c r="AY2173" s="43"/>
      <c r="AZ2173" s="43"/>
      <c r="BA2173" s="43"/>
      <c r="BB2173" s="43"/>
      <c r="BC2173" s="43"/>
      <c r="BD2173" s="43"/>
      <c r="BE2173" s="43"/>
      <c r="BF2173" s="43"/>
      <c r="BG2173" s="43"/>
      <c r="BH2173" s="43"/>
      <c r="BI2173" s="43"/>
      <c r="BJ2173" s="43"/>
      <c r="BK2173" s="43"/>
      <c r="BL2173" s="43"/>
      <c r="BM2173" s="43"/>
      <c r="BN2173" s="43"/>
      <c r="BO2173" s="43"/>
      <c r="BP2173" s="43"/>
      <c r="BQ2173" s="43"/>
    </row>
    <row r="2174" spans="1:69">
      <c r="A2174" s="113" t="s">
        <v>892</v>
      </c>
      <c r="B2174" s="38" t="s">
        <v>760</v>
      </c>
      <c r="C2174" s="38" t="s">
        <v>552</v>
      </c>
      <c r="D2174" s="39">
        <v>296</v>
      </c>
      <c r="E2174" s="40">
        <v>675</v>
      </c>
      <c r="F2174" s="40">
        <v>680</v>
      </c>
      <c r="G2174" s="41">
        <v>685</v>
      </c>
      <c r="H2174" s="40">
        <v>1480</v>
      </c>
      <c r="I2174" s="40">
        <v>1480</v>
      </c>
      <c r="J2174" s="40">
        <v>2960</v>
      </c>
      <c r="K2174" s="43"/>
      <c r="L2174" s="43"/>
      <c r="M2174" s="43"/>
      <c r="N2174" s="43"/>
      <c r="O2174" s="43"/>
      <c r="P2174" s="43"/>
      <c r="Q2174" s="43"/>
      <c r="R2174" s="43"/>
      <c r="S2174" s="43"/>
      <c r="T2174" s="43"/>
      <c r="U2174" s="43"/>
      <c r="V2174" s="43"/>
      <c r="W2174" s="43"/>
      <c r="X2174" s="43"/>
      <c r="Y2174" s="43"/>
      <c r="Z2174" s="43"/>
      <c r="AA2174" s="43"/>
      <c r="AB2174" s="43"/>
      <c r="AC2174" s="43"/>
      <c r="AD2174" s="43"/>
      <c r="AE2174" s="43"/>
      <c r="AF2174" s="43"/>
      <c r="AG2174" s="43"/>
      <c r="AH2174" s="43"/>
      <c r="AI2174" s="43"/>
      <c r="AJ2174" s="43"/>
      <c r="AK2174" s="43"/>
      <c r="AL2174" s="43"/>
      <c r="AM2174" s="43"/>
      <c r="AN2174" s="43"/>
      <c r="AO2174" s="43"/>
      <c r="AP2174" s="43"/>
      <c r="AQ2174" s="43"/>
      <c r="AR2174" s="43"/>
      <c r="AS2174" s="43"/>
      <c r="AT2174" s="43"/>
      <c r="AU2174" s="43"/>
      <c r="AV2174" s="43"/>
      <c r="AW2174" s="43"/>
      <c r="AX2174" s="43"/>
      <c r="AY2174" s="43"/>
      <c r="AZ2174" s="43"/>
      <c r="BA2174" s="43"/>
      <c r="BB2174" s="43"/>
      <c r="BC2174" s="43"/>
      <c r="BD2174" s="43"/>
      <c r="BE2174" s="43"/>
      <c r="BF2174" s="43"/>
      <c r="BG2174" s="43"/>
      <c r="BH2174" s="43"/>
      <c r="BI2174" s="43"/>
      <c r="BJ2174" s="43"/>
      <c r="BK2174" s="43"/>
      <c r="BL2174" s="43"/>
      <c r="BM2174" s="43"/>
      <c r="BN2174" s="43"/>
      <c r="BO2174" s="43"/>
      <c r="BP2174" s="43"/>
      <c r="BQ2174" s="43"/>
    </row>
    <row r="2175" spans="1:69">
      <c r="A2175" s="113" t="s">
        <v>892</v>
      </c>
      <c r="B2175" s="38" t="s">
        <v>791</v>
      </c>
      <c r="C2175" s="38" t="s">
        <v>552</v>
      </c>
      <c r="D2175" s="39">
        <v>431</v>
      </c>
      <c r="E2175" s="40">
        <v>464</v>
      </c>
      <c r="F2175" s="40">
        <v>460</v>
      </c>
      <c r="G2175" s="101">
        <v>0</v>
      </c>
      <c r="H2175" s="40">
        <v>1856</v>
      </c>
      <c r="I2175" s="63">
        <v>0</v>
      </c>
      <c r="J2175" s="40">
        <v>-1856</v>
      </c>
      <c r="K2175" s="43"/>
      <c r="L2175" s="43"/>
      <c r="M2175" s="43"/>
      <c r="N2175" s="43"/>
      <c r="O2175" s="43"/>
      <c r="P2175" s="43"/>
      <c r="Q2175" s="43"/>
      <c r="R2175" s="43"/>
      <c r="S2175" s="43"/>
      <c r="T2175" s="43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3"/>
      <c r="AE2175" s="43"/>
      <c r="AF2175" s="43"/>
      <c r="AG2175" s="43"/>
      <c r="AH2175" s="43"/>
      <c r="AI2175" s="43"/>
      <c r="AJ2175" s="43"/>
      <c r="AK2175" s="43"/>
      <c r="AL2175" s="43"/>
      <c r="AM2175" s="43"/>
      <c r="AN2175" s="43"/>
      <c r="AO2175" s="43"/>
      <c r="AP2175" s="43"/>
      <c r="AQ2175" s="43"/>
      <c r="AR2175" s="43"/>
      <c r="AS2175" s="43"/>
      <c r="AT2175" s="43"/>
      <c r="AU2175" s="43"/>
      <c r="AV2175" s="43"/>
      <c r="AW2175" s="43"/>
      <c r="AX2175" s="43"/>
      <c r="AY2175" s="43"/>
      <c r="AZ2175" s="43"/>
      <c r="BA2175" s="43"/>
      <c r="BB2175" s="43"/>
      <c r="BC2175" s="43"/>
      <c r="BD2175" s="43"/>
      <c r="BE2175" s="43"/>
      <c r="BF2175" s="43"/>
      <c r="BG2175" s="43"/>
      <c r="BH2175" s="43"/>
      <c r="BI2175" s="43"/>
      <c r="BJ2175" s="43"/>
      <c r="BK2175" s="43"/>
      <c r="BL2175" s="43"/>
      <c r="BM2175" s="43"/>
      <c r="BN2175" s="43"/>
      <c r="BO2175" s="43"/>
      <c r="BP2175" s="43"/>
      <c r="BQ2175" s="43"/>
    </row>
    <row r="2176" spans="1:69">
      <c r="A2176" s="113" t="s">
        <v>892</v>
      </c>
      <c r="B2176" s="38" t="s">
        <v>654</v>
      </c>
      <c r="C2176" s="38" t="s">
        <v>477</v>
      </c>
      <c r="D2176" s="39">
        <v>452</v>
      </c>
      <c r="E2176" s="40">
        <v>442</v>
      </c>
      <c r="F2176" s="40">
        <v>438</v>
      </c>
      <c r="G2176" s="41">
        <v>434</v>
      </c>
      <c r="H2176" s="40">
        <v>1808</v>
      </c>
      <c r="I2176" s="40">
        <v>1808</v>
      </c>
      <c r="J2176" s="40">
        <v>3616</v>
      </c>
      <c r="K2176" s="43"/>
      <c r="L2176" s="43"/>
      <c r="M2176" s="43"/>
      <c r="N2176" s="43"/>
      <c r="O2176" s="43"/>
      <c r="P2176" s="43"/>
      <c r="Q2176" s="43"/>
      <c r="R2176" s="43"/>
      <c r="S2176" s="43"/>
      <c r="T2176" s="43"/>
      <c r="U2176" s="43"/>
      <c r="V2176" s="43"/>
      <c r="W2176" s="43"/>
      <c r="X2176" s="43"/>
      <c r="Y2176" s="43"/>
      <c r="Z2176" s="43"/>
      <c r="AA2176" s="43"/>
      <c r="AB2176" s="43"/>
      <c r="AC2176" s="43"/>
      <c r="AD2176" s="43"/>
      <c r="AE2176" s="43"/>
      <c r="AF2176" s="43"/>
      <c r="AG2176" s="43"/>
      <c r="AH2176" s="43"/>
      <c r="AI2176" s="43"/>
      <c r="AJ2176" s="43"/>
      <c r="AK2176" s="43"/>
      <c r="AL2176" s="43"/>
      <c r="AM2176" s="43"/>
      <c r="AN2176" s="43"/>
      <c r="AO2176" s="43"/>
      <c r="AP2176" s="43"/>
      <c r="AQ2176" s="43"/>
      <c r="AR2176" s="43"/>
      <c r="AS2176" s="43"/>
      <c r="AT2176" s="43"/>
      <c r="AU2176" s="43"/>
      <c r="AV2176" s="43"/>
      <c r="AW2176" s="43"/>
      <c r="AX2176" s="43"/>
      <c r="AY2176" s="43"/>
      <c r="AZ2176" s="43"/>
      <c r="BA2176" s="43"/>
      <c r="BB2176" s="43"/>
      <c r="BC2176" s="43"/>
      <c r="BD2176" s="43"/>
      <c r="BE2176" s="43"/>
      <c r="BF2176" s="43"/>
      <c r="BG2176" s="43"/>
      <c r="BH2176" s="43"/>
      <c r="BI2176" s="43"/>
      <c r="BJ2176" s="43"/>
      <c r="BK2176" s="43"/>
      <c r="BL2176" s="43"/>
      <c r="BM2176" s="43"/>
      <c r="BN2176" s="43"/>
      <c r="BO2176" s="43"/>
      <c r="BP2176" s="43"/>
      <c r="BQ2176" s="43"/>
    </row>
    <row r="2177" spans="1:69">
      <c r="A2177" s="113" t="s">
        <v>893</v>
      </c>
      <c r="B2177" s="38" t="s">
        <v>92</v>
      </c>
      <c r="C2177" s="38" t="s">
        <v>552</v>
      </c>
      <c r="D2177" s="39">
        <v>352</v>
      </c>
      <c r="E2177" s="40">
        <v>568</v>
      </c>
      <c r="F2177" s="40">
        <v>572</v>
      </c>
      <c r="G2177" s="101">
        <v>0</v>
      </c>
      <c r="H2177" s="40">
        <v>1408</v>
      </c>
      <c r="I2177" s="63">
        <v>0</v>
      </c>
      <c r="J2177" s="40">
        <v>1408</v>
      </c>
      <c r="K2177" s="43"/>
      <c r="L2177" s="43"/>
      <c r="M2177" s="43"/>
      <c r="N2177" s="43"/>
      <c r="O2177" s="43"/>
      <c r="P2177" s="43"/>
      <c r="Q2177" s="43"/>
      <c r="R2177" s="43"/>
      <c r="S2177" s="43"/>
      <c r="T2177" s="43"/>
      <c r="U2177" s="43"/>
      <c r="V2177" s="43"/>
      <c r="W2177" s="43"/>
      <c r="X2177" s="43"/>
      <c r="Y2177" s="43"/>
      <c r="Z2177" s="43"/>
      <c r="AA2177" s="43"/>
      <c r="AB2177" s="43"/>
      <c r="AC2177" s="43"/>
      <c r="AD2177" s="43"/>
      <c r="AE2177" s="43"/>
      <c r="AF2177" s="43"/>
      <c r="AG2177" s="43"/>
      <c r="AH2177" s="43"/>
      <c r="AI2177" s="43"/>
      <c r="AJ2177" s="43"/>
      <c r="AK2177" s="43"/>
      <c r="AL2177" s="43"/>
      <c r="AM2177" s="43"/>
      <c r="AN2177" s="43"/>
      <c r="AO2177" s="43"/>
      <c r="AP2177" s="43"/>
      <c r="AQ2177" s="43"/>
      <c r="AR2177" s="43"/>
      <c r="AS2177" s="43"/>
      <c r="AT2177" s="43"/>
      <c r="AU2177" s="43"/>
      <c r="AV2177" s="43"/>
      <c r="AW2177" s="43"/>
      <c r="AX2177" s="43"/>
      <c r="AY2177" s="43"/>
      <c r="AZ2177" s="43"/>
      <c r="BA2177" s="43"/>
      <c r="BB2177" s="43"/>
      <c r="BC2177" s="43"/>
      <c r="BD2177" s="43"/>
      <c r="BE2177" s="43"/>
      <c r="BF2177" s="43"/>
      <c r="BG2177" s="43"/>
      <c r="BH2177" s="43"/>
      <c r="BI2177" s="43"/>
      <c r="BJ2177" s="43"/>
      <c r="BK2177" s="43"/>
      <c r="BL2177" s="43"/>
      <c r="BM2177" s="43"/>
      <c r="BN2177" s="43"/>
      <c r="BO2177" s="43"/>
      <c r="BP2177" s="43"/>
      <c r="BQ2177" s="43"/>
    </row>
    <row r="2178" spans="1:69">
      <c r="A2178" s="113" t="s">
        <v>893</v>
      </c>
      <c r="B2178" s="38" t="s">
        <v>794</v>
      </c>
      <c r="C2178" s="38" t="s">
        <v>552</v>
      </c>
      <c r="D2178" s="39">
        <v>242</v>
      </c>
      <c r="E2178" s="40">
        <v>826</v>
      </c>
      <c r="F2178" s="40">
        <v>818</v>
      </c>
      <c r="G2178" s="101">
        <v>0</v>
      </c>
      <c r="H2178" s="40">
        <v>1936</v>
      </c>
      <c r="I2178" s="63">
        <v>0</v>
      </c>
      <c r="J2178" s="40">
        <v>-1936</v>
      </c>
      <c r="K2178" s="43"/>
      <c r="L2178" s="43"/>
      <c r="M2178" s="43"/>
      <c r="N2178" s="43"/>
      <c r="O2178" s="43"/>
      <c r="P2178" s="43"/>
      <c r="Q2178" s="43"/>
      <c r="R2178" s="43"/>
      <c r="S2178" s="43"/>
      <c r="T2178" s="43"/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3"/>
      <c r="AE2178" s="43"/>
      <c r="AF2178" s="43"/>
      <c r="AG2178" s="43"/>
      <c r="AH2178" s="43"/>
      <c r="AI2178" s="43"/>
      <c r="AJ2178" s="43"/>
      <c r="AK2178" s="43"/>
      <c r="AL2178" s="43"/>
      <c r="AM2178" s="43"/>
      <c r="AN2178" s="43"/>
      <c r="AO2178" s="43"/>
      <c r="AP2178" s="43"/>
      <c r="AQ2178" s="43"/>
      <c r="AR2178" s="43"/>
      <c r="AS2178" s="43"/>
      <c r="AT2178" s="43"/>
      <c r="AU2178" s="43"/>
      <c r="AV2178" s="43"/>
      <c r="AW2178" s="43"/>
      <c r="AX2178" s="43"/>
      <c r="AY2178" s="43"/>
      <c r="AZ2178" s="43"/>
      <c r="BA2178" s="43"/>
      <c r="BB2178" s="43"/>
      <c r="BC2178" s="43"/>
      <c r="BD2178" s="43"/>
      <c r="BE2178" s="43"/>
      <c r="BF2178" s="43"/>
      <c r="BG2178" s="43"/>
      <c r="BH2178" s="43"/>
      <c r="BI2178" s="43"/>
      <c r="BJ2178" s="43"/>
      <c r="BK2178" s="43"/>
      <c r="BL2178" s="43"/>
      <c r="BM2178" s="43"/>
      <c r="BN2178" s="43"/>
      <c r="BO2178" s="43"/>
      <c r="BP2178" s="43"/>
      <c r="BQ2178" s="43"/>
    </row>
    <row r="2179" spans="1:69">
      <c r="A2179" s="113" t="s">
        <v>893</v>
      </c>
      <c r="B2179" s="38" t="s">
        <v>750</v>
      </c>
      <c r="C2179" s="38" t="s">
        <v>552</v>
      </c>
      <c r="D2179" s="39">
        <v>359</v>
      </c>
      <c r="E2179" s="40">
        <v>556</v>
      </c>
      <c r="F2179" s="40">
        <v>562</v>
      </c>
      <c r="G2179" s="101">
        <v>0</v>
      </c>
      <c r="H2179" s="40">
        <v>2154</v>
      </c>
      <c r="I2179" s="63">
        <v>0</v>
      </c>
      <c r="J2179" s="40">
        <v>2154</v>
      </c>
      <c r="K2179" s="43"/>
      <c r="L2179" s="43"/>
      <c r="M2179" s="43"/>
      <c r="N2179" s="43"/>
      <c r="O2179" s="43"/>
      <c r="P2179" s="43"/>
      <c r="Q2179" s="43"/>
      <c r="R2179" s="43"/>
      <c r="S2179" s="43"/>
      <c r="T2179" s="43"/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3"/>
      <c r="AE2179" s="43"/>
      <c r="AF2179" s="43"/>
      <c r="AG2179" s="43"/>
      <c r="AH2179" s="43"/>
      <c r="AI2179" s="43"/>
      <c r="AJ2179" s="43"/>
      <c r="AK2179" s="43"/>
      <c r="AL2179" s="43"/>
      <c r="AM2179" s="43"/>
      <c r="AN2179" s="43"/>
      <c r="AO2179" s="43"/>
      <c r="AP2179" s="43"/>
      <c r="AQ2179" s="43"/>
      <c r="AR2179" s="43"/>
      <c r="AS2179" s="43"/>
      <c r="AT2179" s="43"/>
      <c r="AU2179" s="43"/>
      <c r="AV2179" s="43"/>
      <c r="AW2179" s="43"/>
      <c r="AX2179" s="43"/>
      <c r="AY2179" s="43"/>
      <c r="AZ2179" s="43"/>
      <c r="BA2179" s="43"/>
      <c r="BB2179" s="43"/>
      <c r="BC2179" s="43"/>
      <c r="BD2179" s="43"/>
      <c r="BE2179" s="43"/>
      <c r="BF2179" s="43"/>
      <c r="BG2179" s="43"/>
      <c r="BH2179" s="43"/>
      <c r="BI2179" s="43"/>
      <c r="BJ2179" s="43"/>
      <c r="BK2179" s="43"/>
      <c r="BL2179" s="43"/>
      <c r="BM2179" s="43"/>
      <c r="BN2179" s="43"/>
      <c r="BO2179" s="43"/>
      <c r="BP2179" s="43"/>
      <c r="BQ2179" s="43"/>
    </row>
    <row r="2180" spans="1:69">
      <c r="A2180" s="113" t="s">
        <v>893</v>
      </c>
      <c r="B2180" s="38" t="s">
        <v>829</v>
      </c>
      <c r="C2180" s="38" t="s">
        <v>477</v>
      </c>
      <c r="D2180" s="39">
        <v>443</v>
      </c>
      <c r="E2180" s="40">
        <v>451</v>
      </c>
      <c r="F2180" s="40">
        <v>455</v>
      </c>
      <c r="G2180" s="101">
        <v>0</v>
      </c>
      <c r="H2180" s="40">
        <v>1772</v>
      </c>
      <c r="I2180" s="63">
        <v>0</v>
      </c>
      <c r="J2180" s="40">
        <v>-1772</v>
      </c>
      <c r="K2180" s="43"/>
      <c r="L2180" s="43"/>
      <c r="M2180" s="43"/>
      <c r="N2180" s="43"/>
      <c r="O2180" s="43"/>
      <c r="P2180" s="43"/>
      <c r="Q2180" s="43"/>
      <c r="R2180" s="43"/>
      <c r="S2180" s="43"/>
      <c r="T2180" s="43"/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3"/>
      <c r="AE2180" s="43"/>
      <c r="AF2180" s="43"/>
      <c r="AG2180" s="43"/>
      <c r="AH2180" s="43"/>
      <c r="AI2180" s="43"/>
      <c r="AJ2180" s="43"/>
      <c r="AK2180" s="43"/>
      <c r="AL2180" s="43"/>
      <c r="AM2180" s="43"/>
      <c r="AN2180" s="43"/>
      <c r="AO2180" s="43"/>
      <c r="AP2180" s="43"/>
      <c r="AQ2180" s="43"/>
      <c r="AR2180" s="43"/>
      <c r="AS2180" s="43"/>
      <c r="AT2180" s="43"/>
      <c r="AU2180" s="43"/>
      <c r="AV2180" s="43"/>
      <c r="AW2180" s="43"/>
      <c r="AX2180" s="43"/>
      <c r="AY2180" s="43"/>
      <c r="AZ2180" s="43"/>
      <c r="BA2180" s="43"/>
      <c r="BB2180" s="43"/>
      <c r="BC2180" s="43"/>
      <c r="BD2180" s="43"/>
      <c r="BE2180" s="43"/>
      <c r="BF2180" s="43"/>
      <c r="BG2180" s="43"/>
      <c r="BH2180" s="43"/>
      <c r="BI2180" s="43"/>
      <c r="BJ2180" s="43"/>
      <c r="BK2180" s="43"/>
      <c r="BL2180" s="43"/>
      <c r="BM2180" s="43"/>
      <c r="BN2180" s="43"/>
      <c r="BO2180" s="43"/>
      <c r="BP2180" s="43"/>
      <c r="BQ2180" s="43"/>
    </row>
    <row r="2181" spans="1:69">
      <c r="A2181" s="113" t="s">
        <v>894</v>
      </c>
      <c r="B2181" s="38" t="s">
        <v>756</v>
      </c>
      <c r="C2181" s="38" t="s">
        <v>552</v>
      </c>
      <c r="D2181" s="39">
        <v>366</v>
      </c>
      <c r="E2181" s="40">
        <v>545</v>
      </c>
      <c r="F2181" s="40">
        <v>549</v>
      </c>
      <c r="G2181" s="101">
        <v>0</v>
      </c>
      <c r="H2181" s="40">
        <v>1464</v>
      </c>
      <c r="I2181" s="63">
        <v>0</v>
      </c>
      <c r="J2181" s="40">
        <v>1464</v>
      </c>
      <c r="K2181" s="43"/>
      <c r="L2181" s="43"/>
      <c r="M2181" s="43"/>
      <c r="N2181" s="43"/>
      <c r="O2181" s="43"/>
      <c r="P2181" s="43"/>
      <c r="Q2181" s="43"/>
      <c r="R2181" s="43"/>
      <c r="S2181" s="43"/>
      <c r="T2181" s="43"/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3"/>
      <c r="AE2181" s="43"/>
      <c r="AF2181" s="43"/>
      <c r="AG2181" s="43"/>
      <c r="AH2181" s="43"/>
      <c r="AI2181" s="43"/>
      <c r="AJ2181" s="43"/>
      <c r="AK2181" s="43"/>
      <c r="AL2181" s="43"/>
      <c r="AM2181" s="43"/>
      <c r="AN2181" s="43"/>
      <c r="AO2181" s="43"/>
      <c r="AP2181" s="43"/>
      <c r="AQ2181" s="43"/>
      <c r="AR2181" s="43"/>
      <c r="AS2181" s="43"/>
      <c r="AT2181" s="43"/>
      <c r="AU2181" s="43"/>
      <c r="AV2181" s="43"/>
      <c r="AW2181" s="43"/>
      <c r="AX2181" s="43"/>
      <c r="AY2181" s="43"/>
      <c r="AZ2181" s="43"/>
      <c r="BA2181" s="43"/>
      <c r="BB2181" s="43"/>
      <c r="BC2181" s="43"/>
      <c r="BD2181" s="43"/>
      <c r="BE2181" s="43"/>
      <c r="BF2181" s="43"/>
      <c r="BG2181" s="43"/>
      <c r="BH2181" s="43"/>
      <c r="BI2181" s="43"/>
      <c r="BJ2181" s="43"/>
      <c r="BK2181" s="43"/>
      <c r="BL2181" s="43"/>
      <c r="BM2181" s="43"/>
      <c r="BN2181" s="43"/>
      <c r="BO2181" s="43"/>
      <c r="BP2181" s="43"/>
      <c r="BQ2181" s="43"/>
    </row>
    <row r="2182" spans="1:69">
      <c r="A2182" s="113" t="s">
        <v>894</v>
      </c>
      <c r="B2182" s="38" t="s">
        <v>791</v>
      </c>
      <c r="C2182" s="38" t="s">
        <v>477</v>
      </c>
      <c r="D2182" s="39">
        <v>448</v>
      </c>
      <c r="E2182" s="40">
        <v>446</v>
      </c>
      <c r="F2182" s="40">
        <v>447</v>
      </c>
      <c r="G2182" s="101">
        <v>0</v>
      </c>
      <c r="H2182" s="40">
        <v>446</v>
      </c>
      <c r="I2182" s="63">
        <v>0</v>
      </c>
      <c r="J2182" s="40">
        <v>-446</v>
      </c>
      <c r="K2182" s="43"/>
      <c r="L2182" s="43"/>
      <c r="M2182" s="43"/>
      <c r="N2182" s="43"/>
      <c r="O2182" s="43"/>
      <c r="P2182" s="43"/>
      <c r="Q2182" s="43"/>
      <c r="R2182" s="43"/>
      <c r="S2182" s="43"/>
      <c r="T2182" s="43"/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3"/>
      <c r="AE2182" s="43"/>
      <c r="AF2182" s="43"/>
      <c r="AG2182" s="43"/>
      <c r="AH2182" s="43"/>
      <c r="AI2182" s="43"/>
      <c r="AJ2182" s="43"/>
      <c r="AK2182" s="43"/>
      <c r="AL2182" s="43"/>
      <c r="AM2182" s="43"/>
      <c r="AN2182" s="43"/>
      <c r="AO2182" s="43"/>
      <c r="AP2182" s="43"/>
      <c r="AQ2182" s="43"/>
      <c r="AR2182" s="43"/>
      <c r="AS2182" s="43"/>
      <c r="AT2182" s="43"/>
      <c r="AU2182" s="43"/>
      <c r="AV2182" s="43"/>
      <c r="AW2182" s="43"/>
      <c r="AX2182" s="43"/>
      <c r="AY2182" s="43"/>
      <c r="AZ2182" s="43"/>
      <c r="BA2182" s="43"/>
      <c r="BB2182" s="43"/>
      <c r="BC2182" s="43"/>
      <c r="BD2182" s="43"/>
      <c r="BE2182" s="43"/>
      <c r="BF2182" s="43"/>
      <c r="BG2182" s="43"/>
      <c r="BH2182" s="43"/>
      <c r="BI2182" s="43"/>
      <c r="BJ2182" s="43"/>
      <c r="BK2182" s="43"/>
      <c r="BL2182" s="43"/>
      <c r="BM2182" s="43"/>
      <c r="BN2182" s="43"/>
      <c r="BO2182" s="43"/>
      <c r="BP2182" s="43"/>
      <c r="BQ2182" s="43"/>
    </row>
    <row r="2183" spans="1:69">
      <c r="A2183" s="113" t="s">
        <v>894</v>
      </c>
      <c r="B2183" s="38" t="s">
        <v>761</v>
      </c>
      <c r="C2183" s="38" t="s">
        <v>552</v>
      </c>
      <c r="D2183" s="39">
        <v>470</v>
      </c>
      <c r="E2183" s="40">
        <v>425</v>
      </c>
      <c r="F2183" s="40">
        <v>425</v>
      </c>
      <c r="G2183" s="101">
        <v>0</v>
      </c>
      <c r="H2183" s="63">
        <v>0</v>
      </c>
      <c r="I2183" s="63">
        <v>0</v>
      </c>
      <c r="J2183" s="63">
        <v>0</v>
      </c>
      <c r="K2183" s="43"/>
      <c r="L2183" s="43"/>
      <c r="M2183" s="43"/>
      <c r="N2183" s="43"/>
      <c r="O2183" s="43"/>
      <c r="P2183" s="43"/>
      <c r="Q2183" s="43"/>
      <c r="R2183" s="43"/>
      <c r="S2183" s="43"/>
      <c r="T2183" s="43"/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3"/>
      <c r="AE2183" s="43"/>
      <c r="AF2183" s="43"/>
      <c r="AG2183" s="43"/>
      <c r="AH2183" s="43"/>
      <c r="AI2183" s="43"/>
      <c r="AJ2183" s="43"/>
      <c r="AK2183" s="43"/>
      <c r="AL2183" s="43"/>
      <c r="AM2183" s="43"/>
      <c r="AN2183" s="43"/>
      <c r="AO2183" s="43"/>
      <c r="AP2183" s="43"/>
      <c r="AQ2183" s="43"/>
      <c r="AR2183" s="43"/>
      <c r="AS2183" s="43"/>
      <c r="AT2183" s="43"/>
      <c r="AU2183" s="43"/>
      <c r="AV2183" s="43"/>
      <c r="AW2183" s="43"/>
      <c r="AX2183" s="43"/>
      <c r="AY2183" s="43"/>
      <c r="AZ2183" s="43"/>
      <c r="BA2183" s="43"/>
      <c r="BB2183" s="43"/>
      <c r="BC2183" s="43"/>
      <c r="BD2183" s="43"/>
      <c r="BE2183" s="43"/>
      <c r="BF2183" s="43"/>
      <c r="BG2183" s="43"/>
      <c r="BH2183" s="43"/>
      <c r="BI2183" s="43"/>
      <c r="BJ2183" s="43"/>
      <c r="BK2183" s="43"/>
      <c r="BL2183" s="43"/>
      <c r="BM2183" s="43"/>
      <c r="BN2183" s="43"/>
      <c r="BO2183" s="43"/>
      <c r="BP2183" s="43"/>
      <c r="BQ2183" s="43"/>
    </row>
    <row r="2184" spans="1:69">
      <c r="A2184" s="113" t="s">
        <v>894</v>
      </c>
      <c r="B2184" s="38" t="s">
        <v>738</v>
      </c>
      <c r="C2184" s="38" t="s">
        <v>552</v>
      </c>
      <c r="D2184" s="39">
        <v>615</v>
      </c>
      <c r="E2184" s="40">
        <v>325</v>
      </c>
      <c r="F2184" s="40">
        <v>329</v>
      </c>
      <c r="G2184" s="41">
        <v>332</v>
      </c>
      <c r="H2184" s="40">
        <v>2460</v>
      </c>
      <c r="I2184" s="40">
        <v>1845</v>
      </c>
      <c r="J2184" s="40">
        <v>7380</v>
      </c>
      <c r="K2184" s="43"/>
      <c r="L2184" s="43"/>
      <c r="M2184" s="43"/>
      <c r="N2184" s="43"/>
      <c r="O2184" s="43"/>
      <c r="P2184" s="43"/>
      <c r="Q2184" s="43"/>
      <c r="R2184" s="43"/>
      <c r="S2184" s="43"/>
      <c r="T2184" s="43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  <c r="AE2184" s="43"/>
      <c r="AF2184" s="43"/>
      <c r="AG2184" s="43"/>
      <c r="AH2184" s="43"/>
      <c r="AI2184" s="43"/>
      <c r="AJ2184" s="43"/>
      <c r="AK2184" s="43"/>
      <c r="AL2184" s="43"/>
      <c r="AM2184" s="43"/>
      <c r="AN2184" s="43"/>
      <c r="AO2184" s="43"/>
      <c r="AP2184" s="43"/>
      <c r="AQ2184" s="43"/>
      <c r="AR2184" s="43"/>
      <c r="AS2184" s="43"/>
      <c r="AT2184" s="43"/>
      <c r="AU2184" s="43"/>
      <c r="AV2184" s="43"/>
      <c r="AW2184" s="43"/>
      <c r="AX2184" s="43"/>
      <c r="AY2184" s="43"/>
      <c r="AZ2184" s="43"/>
      <c r="BA2184" s="43"/>
      <c r="BB2184" s="43"/>
      <c r="BC2184" s="43"/>
      <c r="BD2184" s="43"/>
      <c r="BE2184" s="43"/>
      <c r="BF2184" s="43"/>
      <c r="BG2184" s="43"/>
      <c r="BH2184" s="43"/>
      <c r="BI2184" s="43"/>
      <c r="BJ2184" s="43"/>
      <c r="BK2184" s="43"/>
      <c r="BL2184" s="43"/>
      <c r="BM2184" s="43"/>
      <c r="BN2184" s="43"/>
      <c r="BO2184" s="43"/>
      <c r="BP2184" s="43"/>
      <c r="BQ2184" s="43"/>
    </row>
    <row r="2185" spans="1:69">
      <c r="A2185" s="113" t="s">
        <v>895</v>
      </c>
      <c r="B2185" s="38" t="s">
        <v>822</v>
      </c>
      <c r="C2185" s="38" t="s">
        <v>552</v>
      </c>
      <c r="D2185" s="39">
        <v>114</v>
      </c>
      <c r="E2185" s="40">
        <v>1754</v>
      </c>
      <c r="F2185" s="40">
        <v>1740</v>
      </c>
      <c r="G2185" s="101">
        <v>0</v>
      </c>
      <c r="H2185" s="40">
        <v>2268</v>
      </c>
      <c r="I2185" s="63">
        <v>0</v>
      </c>
      <c r="J2185" s="40">
        <v>-2268</v>
      </c>
      <c r="K2185" s="43"/>
      <c r="L2185" s="43"/>
      <c r="M2185" s="43"/>
      <c r="N2185" s="43"/>
      <c r="O2185" s="43"/>
      <c r="P2185" s="43"/>
      <c r="Q2185" s="43"/>
      <c r="R2185" s="43"/>
      <c r="S2185" s="43"/>
      <c r="T2185" s="43"/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3"/>
      <c r="AE2185" s="43"/>
      <c r="AF2185" s="43"/>
      <c r="AG2185" s="43"/>
      <c r="AH2185" s="43"/>
      <c r="AI2185" s="43"/>
      <c r="AJ2185" s="43"/>
      <c r="AK2185" s="43"/>
      <c r="AL2185" s="43"/>
      <c r="AM2185" s="43"/>
      <c r="AN2185" s="43"/>
      <c r="AO2185" s="43"/>
      <c r="AP2185" s="43"/>
      <c r="AQ2185" s="43"/>
      <c r="AR2185" s="43"/>
      <c r="AS2185" s="43"/>
      <c r="AT2185" s="43"/>
      <c r="AU2185" s="43"/>
      <c r="AV2185" s="43"/>
      <c r="AW2185" s="43"/>
      <c r="AX2185" s="43"/>
      <c r="AY2185" s="43"/>
      <c r="AZ2185" s="43"/>
      <c r="BA2185" s="43"/>
      <c r="BB2185" s="43"/>
      <c r="BC2185" s="43"/>
      <c r="BD2185" s="43"/>
      <c r="BE2185" s="43"/>
      <c r="BF2185" s="43"/>
      <c r="BG2185" s="43"/>
      <c r="BH2185" s="43"/>
      <c r="BI2185" s="43"/>
      <c r="BJ2185" s="43"/>
      <c r="BK2185" s="43"/>
      <c r="BL2185" s="43"/>
      <c r="BM2185" s="43"/>
      <c r="BN2185" s="43"/>
      <c r="BO2185" s="43"/>
      <c r="BP2185" s="43"/>
      <c r="BQ2185" s="43"/>
    </row>
    <row r="2186" spans="1:69">
      <c r="A2186" s="113" t="s">
        <v>895</v>
      </c>
      <c r="B2186" s="38" t="s">
        <v>896</v>
      </c>
      <c r="C2186" s="38" t="s">
        <v>477</v>
      </c>
      <c r="D2186" s="39">
        <v>162</v>
      </c>
      <c r="E2186" s="40">
        <v>1228</v>
      </c>
      <c r="F2186" s="40">
        <v>1218</v>
      </c>
      <c r="G2186" s="101">
        <v>0</v>
      </c>
      <c r="H2186" s="40">
        <v>1620</v>
      </c>
      <c r="I2186" s="63">
        <v>0</v>
      </c>
      <c r="J2186" s="40">
        <v>1620</v>
      </c>
      <c r="K2186" s="43"/>
      <c r="L2186" s="43"/>
      <c r="M2186" s="43"/>
      <c r="N2186" s="43"/>
      <c r="O2186" s="43"/>
      <c r="P2186" s="43"/>
      <c r="Q2186" s="43"/>
      <c r="R2186" s="43"/>
      <c r="S2186" s="43"/>
      <c r="T2186" s="43"/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3"/>
      <c r="AE2186" s="43"/>
      <c r="AF2186" s="43"/>
      <c r="AG2186" s="43"/>
      <c r="AH2186" s="43"/>
      <c r="AI2186" s="43"/>
      <c r="AJ2186" s="43"/>
      <c r="AK2186" s="43"/>
      <c r="AL2186" s="43"/>
      <c r="AM2186" s="43"/>
      <c r="AN2186" s="43"/>
      <c r="AO2186" s="43"/>
      <c r="AP2186" s="43"/>
      <c r="AQ2186" s="43"/>
      <c r="AR2186" s="43"/>
      <c r="AS2186" s="43"/>
      <c r="AT2186" s="43"/>
      <c r="AU2186" s="43"/>
      <c r="AV2186" s="43"/>
      <c r="AW2186" s="43"/>
      <c r="AX2186" s="43"/>
      <c r="AY2186" s="43"/>
      <c r="AZ2186" s="43"/>
      <c r="BA2186" s="43"/>
      <c r="BB2186" s="43"/>
      <c r="BC2186" s="43"/>
      <c r="BD2186" s="43"/>
      <c r="BE2186" s="43"/>
      <c r="BF2186" s="43"/>
      <c r="BG2186" s="43"/>
      <c r="BH2186" s="43"/>
      <c r="BI2186" s="43"/>
      <c r="BJ2186" s="43"/>
      <c r="BK2186" s="43"/>
      <c r="BL2186" s="43"/>
      <c r="BM2186" s="43"/>
      <c r="BN2186" s="43"/>
      <c r="BO2186" s="43"/>
      <c r="BP2186" s="43"/>
      <c r="BQ2186" s="43"/>
    </row>
    <row r="2187" spans="1:69">
      <c r="A2187" s="113" t="s">
        <v>895</v>
      </c>
      <c r="B2187" s="38" t="s">
        <v>785</v>
      </c>
      <c r="C2187" s="38" t="s">
        <v>552</v>
      </c>
      <c r="D2187" s="39">
        <v>620</v>
      </c>
      <c r="E2187" s="40">
        <v>322.4</v>
      </c>
      <c r="F2187" s="40">
        <v>325.5</v>
      </c>
      <c r="G2187" s="41">
        <v>328.5</v>
      </c>
      <c r="H2187" s="40">
        <v>1860</v>
      </c>
      <c r="I2187" s="40">
        <v>1860</v>
      </c>
      <c r="J2187" s="40">
        <v>3720</v>
      </c>
      <c r="K2187" s="43"/>
      <c r="L2187" s="43"/>
      <c r="M2187" s="43"/>
      <c r="N2187" s="43"/>
      <c r="O2187" s="43"/>
      <c r="P2187" s="43"/>
      <c r="Q2187" s="43"/>
      <c r="R2187" s="43"/>
      <c r="S2187" s="43"/>
      <c r="T2187" s="43"/>
      <c r="U2187" s="43"/>
      <c r="V2187" s="43"/>
      <c r="W2187" s="43"/>
      <c r="X2187" s="43"/>
      <c r="Y2187" s="43"/>
      <c r="Z2187" s="43"/>
      <c r="AA2187" s="43"/>
      <c r="AB2187" s="43"/>
      <c r="AC2187" s="43"/>
      <c r="AD2187" s="43"/>
      <c r="AE2187" s="43"/>
      <c r="AF2187" s="43"/>
      <c r="AG2187" s="43"/>
      <c r="AH2187" s="43"/>
      <c r="AI2187" s="43"/>
      <c r="AJ2187" s="43"/>
      <c r="AK2187" s="43"/>
      <c r="AL2187" s="43"/>
      <c r="AM2187" s="43"/>
      <c r="AN2187" s="43"/>
      <c r="AO2187" s="43"/>
      <c r="AP2187" s="43"/>
      <c r="AQ2187" s="43"/>
      <c r="AR2187" s="43"/>
      <c r="AS2187" s="43"/>
      <c r="AT2187" s="43"/>
      <c r="AU2187" s="43"/>
      <c r="AV2187" s="43"/>
      <c r="AW2187" s="43"/>
      <c r="AX2187" s="43"/>
      <c r="AY2187" s="43"/>
      <c r="AZ2187" s="43"/>
      <c r="BA2187" s="43"/>
      <c r="BB2187" s="43"/>
      <c r="BC2187" s="43"/>
      <c r="BD2187" s="43"/>
      <c r="BE2187" s="43"/>
      <c r="BF2187" s="43"/>
      <c r="BG2187" s="43"/>
      <c r="BH2187" s="43"/>
      <c r="BI2187" s="43"/>
      <c r="BJ2187" s="43"/>
      <c r="BK2187" s="43"/>
      <c r="BL2187" s="43"/>
      <c r="BM2187" s="43"/>
      <c r="BN2187" s="43"/>
      <c r="BO2187" s="43"/>
      <c r="BP2187" s="43"/>
      <c r="BQ2187" s="43"/>
    </row>
    <row r="2188" spans="1:69">
      <c r="A2188" s="113" t="s">
        <v>895</v>
      </c>
      <c r="B2188" s="38" t="s">
        <v>789</v>
      </c>
      <c r="C2188" s="38" t="s">
        <v>552</v>
      </c>
      <c r="D2188" s="39">
        <v>396</v>
      </c>
      <c r="E2188" s="40">
        <v>504.5</v>
      </c>
      <c r="F2188" s="40">
        <v>508</v>
      </c>
      <c r="G2188" s="101">
        <v>0</v>
      </c>
      <c r="H2188" s="40">
        <v>1386</v>
      </c>
      <c r="I2188" s="63">
        <v>0</v>
      </c>
      <c r="J2188" s="40">
        <v>1386</v>
      </c>
      <c r="K2188" s="43"/>
      <c r="L2188" s="43"/>
      <c r="M2188" s="43"/>
      <c r="N2188" s="43"/>
      <c r="O2188" s="43"/>
      <c r="P2188" s="43"/>
      <c r="Q2188" s="43"/>
      <c r="R2188" s="43"/>
      <c r="S2188" s="43"/>
      <c r="T2188" s="43"/>
      <c r="U2188" s="43"/>
      <c r="V2188" s="43"/>
      <c r="W2188" s="43"/>
      <c r="X2188" s="43"/>
      <c r="Y2188" s="43"/>
      <c r="Z2188" s="43"/>
      <c r="AA2188" s="43"/>
      <c r="AB2188" s="43"/>
      <c r="AC2188" s="43"/>
      <c r="AD2188" s="43"/>
      <c r="AE2188" s="43"/>
      <c r="AF2188" s="43"/>
      <c r="AG2188" s="43"/>
      <c r="AH2188" s="43"/>
      <c r="AI2188" s="43"/>
      <c r="AJ2188" s="43"/>
      <c r="AK2188" s="43"/>
      <c r="AL2188" s="43"/>
      <c r="AM2188" s="43"/>
      <c r="AN2188" s="43"/>
      <c r="AO2188" s="43"/>
      <c r="AP2188" s="43"/>
      <c r="AQ2188" s="43"/>
      <c r="AR2188" s="43"/>
      <c r="AS2188" s="43"/>
      <c r="AT2188" s="43"/>
      <c r="AU2188" s="43"/>
      <c r="AV2188" s="43"/>
      <c r="AW2188" s="43"/>
      <c r="AX2188" s="43"/>
      <c r="AY2188" s="43"/>
      <c r="AZ2188" s="43"/>
      <c r="BA2188" s="43"/>
      <c r="BB2188" s="43"/>
      <c r="BC2188" s="43"/>
      <c r="BD2188" s="43"/>
      <c r="BE2188" s="43"/>
      <c r="BF2188" s="43"/>
      <c r="BG2188" s="43"/>
      <c r="BH2188" s="43"/>
      <c r="BI2188" s="43"/>
      <c r="BJ2188" s="43"/>
      <c r="BK2188" s="43"/>
      <c r="BL2188" s="43"/>
      <c r="BM2188" s="43"/>
      <c r="BN2188" s="43"/>
      <c r="BO2188" s="43"/>
      <c r="BP2188" s="43"/>
      <c r="BQ2188" s="43"/>
    </row>
    <row r="2189" spans="1:69">
      <c r="A2189" s="113" t="s">
        <v>897</v>
      </c>
      <c r="B2189" s="38" t="s">
        <v>896</v>
      </c>
      <c r="C2189" s="38" t="s">
        <v>552</v>
      </c>
      <c r="D2189" s="39">
        <v>157</v>
      </c>
      <c r="E2189" s="40">
        <v>1270</v>
      </c>
      <c r="F2189" s="40">
        <v>1280</v>
      </c>
      <c r="G2189" s="41">
        <v>1290</v>
      </c>
      <c r="H2189" s="40">
        <v>1570</v>
      </c>
      <c r="I2189" s="40">
        <v>1570</v>
      </c>
      <c r="J2189" s="40">
        <v>4710</v>
      </c>
      <c r="K2189" s="43"/>
      <c r="L2189" s="43"/>
      <c r="M2189" s="43"/>
      <c r="N2189" s="43"/>
      <c r="O2189" s="43"/>
      <c r="P2189" s="43"/>
      <c r="Q2189" s="43"/>
      <c r="R2189" s="43"/>
      <c r="S2189" s="43"/>
      <c r="T2189" s="43"/>
      <c r="U2189" s="43"/>
      <c r="V2189" s="43"/>
      <c r="W2189" s="43"/>
      <c r="X2189" s="43"/>
      <c r="Y2189" s="43"/>
      <c r="Z2189" s="43"/>
      <c r="AA2189" s="43"/>
      <c r="AB2189" s="43"/>
      <c r="AC2189" s="43"/>
      <c r="AD2189" s="43"/>
      <c r="AE2189" s="43"/>
      <c r="AF2189" s="43"/>
      <c r="AG2189" s="43"/>
      <c r="AH2189" s="43"/>
      <c r="AI2189" s="43"/>
      <c r="AJ2189" s="43"/>
      <c r="AK2189" s="43"/>
      <c r="AL2189" s="43"/>
      <c r="AM2189" s="43"/>
      <c r="AN2189" s="43"/>
      <c r="AO2189" s="43"/>
      <c r="AP2189" s="43"/>
      <c r="AQ2189" s="43"/>
      <c r="AR2189" s="43"/>
      <c r="AS2189" s="43"/>
      <c r="AT2189" s="43"/>
      <c r="AU2189" s="43"/>
      <c r="AV2189" s="43"/>
      <c r="AW2189" s="43"/>
      <c r="AX2189" s="43"/>
      <c r="AY2189" s="43"/>
      <c r="AZ2189" s="43"/>
      <c r="BA2189" s="43"/>
      <c r="BB2189" s="43"/>
      <c r="BC2189" s="43"/>
      <c r="BD2189" s="43"/>
      <c r="BE2189" s="43"/>
      <c r="BF2189" s="43"/>
      <c r="BG2189" s="43"/>
      <c r="BH2189" s="43"/>
      <c r="BI2189" s="43"/>
      <c r="BJ2189" s="43"/>
      <c r="BK2189" s="43"/>
      <c r="BL2189" s="43"/>
      <c r="BM2189" s="43"/>
      <c r="BN2189" s="43"/>
      <c r="BO2189" s="43"/>
      <c r="BP2189" s="43"/>
      <c r="BQ2189" s="43"/>
    </row>
    <row r="2190" spans="1:69">
      <c r="A2190" s="113" t="s">
        <v>897</v>
      </c>
      <c r="B2190" s="38" t="s">
        <v>788</v>
      </c>
      <c r="C2190" s="38" t="s">
        <v>552</v>
      </c>
      <c r="D2190" s="39">
        <v>133</v>
      </c>
      <c r="E2190" s="40">
        <v>1501</v>
      </c>
      <c r="F2190" s="40">
        <v>1512</v>
      </c>
      <c r="G2190" s="41">
        <v>1525</v>
      </c>
      <c r="H2190" s="40">
        <v>1463</v>
      </c>
      <c r="I2190" s="40">
        <v>1729</v>
      </c>
      <c r="J2190" s="40">
        <v>3192</v>
      </c>
      <c r="K2190" s="43"/>
      <c r="L2190" s="43"/>
      <c r="M2190" s="43"/>
      <c r="N2190" s="43"/>
      <c r="O2190" s="43"/>
      <c r="P2190" s="43"/>
      <c r="Q2190" s="43"/>
      <c r="R2190" s="43"/>
      <c r="S2190" s="43"/>
      <c r="T2190" s="43"/>
      <c r="U2190" s="43"/>
      <c r="V2190" s="43"/>
      <c r="W2190" s="43"/>
      <c r="X2190" s="43"/>
      <c r="Y2190" s="43"/>
      <c r="Z2190" s="43"/>
      <c r="AA2190" s="43"/>
      <c r="AB2190" s="43"/>
      <c r="AC2190" s="43"/>
      <c r="AD2190" s="43"/>
      <c r="AE2190" s="43"/>
      <c r="AF2190" s="43"/>
      <c r="AG2190" s="43"/>
      <c r="AH2190" s="43"/>
      <c r="AI2190" s="43"/>
      <c r="AJ2190" s="43"/>
      <c r="AK2190" s="43"/>
      <c r="AL2190" s="43"/>
      <c r="AM2190" s="43"/>
      <c r="AN2190" s="43"/>
      <c r="AO2190" s="43"/>
      <c r="AP2190" s="43"/>
      <c r="AQ2190" s="43"/>
      <c r="AR2190" s="43"/>
      <c r="AS2190" s="43"/>
      <c r="AT2190" s="43"/>
      <c r="AU2190" s="43"/>
      <c r="AV2190" s="43"/>
      <c r="AW2190" s="43"/>
      <c r="AX2190" s="43"/>
      <c r="AY2190" s="43"/>
      <c r="AZ2190" s="43"/>
      <c r="BA2190" s="43"/>
      <c r="BB2190" s="43"/>
      <c r="BC2190" s="43"/>
      <c r="BD2190" s="43"/>
      <c r="BE2190" s="43"/>
      <c r="BF2190" s="43"/>
      <c r="BG2190" s="43"/>
      <c r="BH2190" s="43"/>
      <c r="BI2190" s="43"/>
      <c r="BJ2190" s="43"/>
      <c r="BK2190" s="43"/>
      <c r="BL2190" s="43"/>
      <c r="BM2190" s="43"/>
      <c r="BN2190" s="43"/>
      <c r="BO2190" s="43"/>
      <c r="BP2190" s="43"/>
      <c r="BQ2190" s="43"/>
    </row>
    <row r="2191" spans="1:69">
      <c r="A2191" s="113" t="s">
        <v>897</v>
      </c>
      <c r="B2191" s="38" t="s">
        <v>584</v>
      </c>
      <c r="C2191" s="38" t="s">
        <v>552</v>
      </c>
      <c r="D2191" s="39">
        <v>287</v>
      </c>
      <c r="E2191" s="40">
        <v>695</v>
      </c>
      <c r="F2191" s="40">
        <v>703</v>
      </c>
      <c r="G2191" s="41">
        <v>710</v>
      </c>
      <c r="H2191" s="40">
        <v>2296</v>
      </c>
      <c r="I2191" s="40">
        <v>2009</v>
      </c>
      <c r="J2191" s="40">
        <v>4305</v>
      </c>
      <c r="K2191" s="43"/>
      <c r="L2191" s="43"/>
      <c r="M2191" s="43"/>
      <c r="N2191" s="43"/>
      <c r="O2191" s="43"/>
      <c r="P2191" s="43"/>
      <c r="Q2191" s="43"/>
      <c r="R2191" s="43"/>
      <c r="S2191" s="43"/>
      <c r="T2191" s="43"/>
      <c r="U2191" s="43"/>
      <c r="V2191" s="43"/>
      <c r="W2191" s="43"/>
      <c r="X2191" s="43"/>
      <c r="Y2191" s="43"/>
      <c r="Z2191" s="43"/>
      <c r="AA2191" s="43"/>
      <c r="AB2191" s="43"/>
      <c r="AC2191" s="43"/>
      <c r="AD2191" s="43"/>
      <c r="AE2191" s="43"/>
      <c r="AF2191" s="43"/>
      <c r="AG2191" s="43"/>
      <c r="AH2191" s="43"/>
      <c r="AI2191" s="43"/>
      <c r="AJ2191" s="43"/>
      <c r="AK2191" s="43"/>
      <c r="AL2191" s="43"/>
      <c r="AM2191" s="43"/>
      <c r="AN2191" s="43"/>
      <c r="AO2191" s="43"/>
      <c r="AP2191" s="43"/>
      <c r="AQ2191" s="43"/>
      <c r="AR2191" s="43"/>
      <c r="AS2191" s="43"/>
      <c r="AT2191" s="43"/>
      <c r="AU2191" s="43"/>
      <c r="AV2191" s="43"/>
      <c r="AW2191" s="43"/>
      <c r="AX2191" s="43"/>
      <c r="AY2191" s="43"/>
      <c r="AZ2191" s="43"/>
      <c r="BA2191" s="43"/>
      <c r="BB2191" s="43"/>
      <c r="BC2191" s="43"/>
      <c r="BD2191" s="43"/>
      <c r="BE2191" s="43"/>
      <c r="BF2191" s="43"/>
      <c r="BG2191" s="43"/>
      <c r="BH2191" s="43"/>
      <c r="BI2191" s="43"/>
      <c r="BJ2191" s="43"/>
      <c r="BK2191" s="43"/>
      <c r="BL2191" s="43"/>
      <c r="BM2191" s="43"/>
      <c r="BN2191" s="43"/>
      <c r="BO2191" s="43"/>
      <c r="BP2191" s="43"/>
      <c r="BQ2191" s="43"/>
    </row>
    <row r="2192" spans="1:69">
      <c r="A2192" s="113" t="s">
        <v>897</v>
      </c>
      <c r="B2192" s="38" t="s">
        <v>46</v>
      </c>
      <c r="C2192" s="38" t="s">
        <v>477</v>
      </c>
      <c r="D2192" s="39">
        <v>947</v>
      </c>
      <c r="E2192" s="40">
        <v>211</v>
      </c>
      <c r="F2192" s="40">
        <v>214</v>
      </c>
      <c r="G2192" s="101">
        <v>0</v>
      </c>
      <c r="H2192" s="40">
        <v>2841</v>
      </c>
      <c r="I2192" s="63">
        <v>0</v>
      </c>
      <c r="J2192" s="40">
        <v>2841</v>
      </c>
      <c r="K2192" s="43"/>
      <c r="L2192" s="43"/>
      <c r="M2192" s="43"/>
      <c r="N2192" s="43"/>
      <c r="O2192" s="43"/>
      <c r="P2192" s="43"/>
      <c r="Q2192" s="43"/>
      <c r="R2192" s="43"/>
      <c r="S2192" s="43"/>
      <c r="T2192" s="43"/>
      <c r="U2192" s="43"/>
      <c r="V2192" s="43"/>
      <c r="W2192" s="43"/>
      <c r="X2192" s="43"/>
      <c r="Y2192" s="43"/>
      <c r="Z2192" s="43"/>
      <c r="AA2192" s="43"/>
      <c r="AB2192" s="43"/>
      <c r="AC2192" s="43"/>
      <c r="AD2192" s="43"/>
      <c r="AE2192" s="43"/>
      <c r="AF2192" s="43"/>
      <c r="AG2192" s="43"/>
      <c r="AH2192" s="43"/>
      <c r="AI2192" s="43"/>
      <c r="AJ2192" s="43"/>
      <c r="AK2192" s="43"/>
      <c r="AL2192" s="43"/>
      <c r="AM2192" s="43"/>
      <c r="AN2192" s="43"/>
      <c r="AO2192" s="43"/>
      <c r="AP2192" s="43"/>
      <c r="AQ2192" s="43"/>
      <c r="AR2192" s="43"/>
      <c r="AS2192" s="43"/>
      <c r="AT2192" s="43"/>
      <c r="AU2192" s="43"/>
      <c r="AV2192" s="43"/>
      <c r="AW2192" s="43"/>
      <c r="AX2192" s="43"/>
      <c r="AY2192" s="43"/>
      <c r="AZ2192" s="43"/>
      <c r="BA2192" s="43"/>
      <c r="BB2192" s="43"/>
      <c r="BC2192" s="43"/>
      <c r="BD2192" s="43"/>
      <c r="BE2192" s="43"/>
      <c r="BF2192" s="43"/>
      <c r="BG2192" s="43"/>
      <c r="BH2192" s="43"/>
      <c r="BI2192" s="43"/>
      <c r="BJ2192" s="43"/>
      <c r="BK2192" s="43"/>
      <c r="BL2192" s="43"/>
      <c r="BM2192" s="43"/>
      <c r="BN2192" s="43"/>
      <c r="BO2192" s="43"/>
      <c r="BP2192" s="43"/>
      <c r="BQ2192" s="43"/>
    </row>
    <row r="2193" spans="1:69">
      <c r="A2193" s="113" t="s">
        <v>898</v>
      </c>
      <c r="B2193" s="38" t="s">
        <v>572</v>
      </c>
      <c r="C2193" s="38" t="s">
        <v>552</v>
      </c>
      <c r="D2193" s="39">
        <v>284</v>
      </c>
      <c r="E2193" s="40">
        <v>702</v>
      </c>
      <c r="F2193" s="40">
        <v>707</v>
      </c>
      <c r="G2193" s="101">
        <v>0</v>
      </c>
      <c r="H2193" s="40">
        <v>1420</v>
      </c>
      <c r="I2193" s="63">
        <v>0</v>
      </c>
      <c r="J2193" s="40">
        <v>1420</v>
      </c>
      <c r="K2193" s="43"/>
      <c r="L2193" s="43"/>
      <c r="M2193" s="43"/>
      <c r="N2193" s="43"/>
      <c r="O2193" s="43"/>
      <c r="P2193" s="43"/>
      <c r="Q2193" s="43"/>
      <c r="R2193" s="43"/>
      <c r="S2193" s="43"/>
      <c r="T2193" s="43"/>
      <c r="U2193" s="43"/>
      <c r="V2193" s="43"/>
      <c r="W2193" s="43"/>
      <c r="X2193" s="43"/>
      <c r="Y2193" s="43"/>
      <c r="Z2193" s="43"/>
      <c r="AA2193" s="43"/>
      <c r="AB2193" s="43"/>
      <c r="AC2193" s="43"/>
      <c r="AD2193" s="43"/>
      <c r="AE2193" s="43"/>
      <c r="AF2193" s="43"/>
      <c r="AG2193" s="43"/>
      <c r="AH2193" s="43"/>
      <c r="AI2193" s="43"/>
      <c r="AJ2193" s="43"/>
      <c r="AK2193" s="43"/>
      <c r="AL2193" s="43"/>
      <c r="AM2193" s="43"/>
      <c r="AN2193" s="43"/>
      <c r="AO2193" s="43"/>
      <c r="AP2193" s="43"/>
      <c r="AQ2193" s="43"/>
      <c r="AR2193" s="43"/>
      <c r="AS2193" s="43"/>
      <c r="AT2193" s="43"/>
      <c r="AU2193" s="43"/>
      <c r="AV2193" s="43"/>
      <c r="AW2193" s="43"/>
      <c r="AX2193" s="43"/>
      <c r="AY2193" s="43"/>
      <c r="AZ2193" s="43"/>
      <c r="BA2193" s="43"/>
      <c r="BB2193" s="43"/>
      <c r="BC2193" s="43"/>
      <c r="BD2193" s="43"/>
      <c r="BE2193" s="43"/>
      <c r="BF2193" s="43"/>
      <c r="BG2193" s="43"/>
      <c r="BH2193" s="43"/>
      <c r="BI2193" s="43"/>
      <c r="BJ2193" s="43"/>
      <c r="BK2193" s="43"/>
      <c r="BL2193" s="43"/>
      <c r="BM2193" s="43"/>
      <c r="BN2193" s="43"/>
      <c r="BO2193" s="43"/>
      <c r="BP2193" s="43"/>
      <c r="BQ2193" s="43"/>
    </row>
    <row r="2194" spans="1:69">
      <c r="A2194" s="113" t="s">
        <v>898</v>
      </c>
      <c r="B2194" s="38" t="s">
        <v>753</v>
      </c>
      <c r="C2194" s="38" t="s">
        <v>477</v>
      </c>
      <c r="D2194" s="39">
        <v>519</v>
      </c>
      <c r="E2194" s="40">
        <v>385</v>
      </c>
      <c r="F2194" s="40">
        <v>382</v>
      </c>
      <c r="G2194" s="41">
        <v>378</v>
      </c>
      <c r="H2194" s="40">
        <v>1557</v>
      </c>
      <c r="I2194" s="40">
        <v>2076</v>
      </c>
      <c r="J2194" s="40">
        <v>6228</v>
      </c>
      <c r="K2194" s="43"/>
      <c r="L2194" s="43"/>
      <c r="M2194" s="43"/>
      <c r="N2194" s="43"/>
      <c r="O2194" s="43"/>
      <c r="P2194" s="43"/>
      <c r="Q2194" s="43"/>
      <c r="R2194" s="43"/>
      <c r="S2194" s="43"/>
      <c r="T2194" s="43"/>
      <c r="U2194" s="43"/>
      <c r="V2194" s="43"/>
      <c r="W2194" s="43"/>
      <c r="X2194" s="43"/>
      <c r="Y2194" s="43"/>
      <c r="Z2194" s="43"/>
      <c r="AA2194" s="43"/>
      <c r="AB2194" s="43"/>
      <c r="AC2194" s="43"/>
      <c r="AD2194" s="43"/>
      <c r="AE2194" s="43"/>
      <c r="AF2194" s="43"/>
      <c r="AG2194" s="43"/>
      <c r="AH2194" s="43"/>
      <c r="AI2194" s="43"/>
      <c r="AJ2194" s="43"/>
      <c r="AK2194" s="43"/>
      <c r="AL2194" s="43"/>
      <c r="AM2194" s="43"/>
      <c r="AN2194" s="43"/>
      <c r="AO2194" s="43"/>
      <c r="AP2194" s="43"/>
      <c r="AQ2194" s="43"/>
      <c r="AR2194" s="43"/>
      <c r="AS2194" s="43"/>
      <c r="AT2194" s="43"/>
      <c r="AU2194" s="43"/>
      <c r="AV2194" s="43"/>
      <c r="AW2194" s="43"/>
      <c r="AX2194" s="43"/>
      <c r="AY2194" s="43"/>
      <c r="AZ2194" s="43"/>
      <c r="BA2194" s="43"/>
      <c r="BB2194" s="43"/>
      <c r="BC2194" s="43"/>
      <c r="BD2194" s="43"/>
      <c r="BE2194" s="43"/>
      <c r="BF2194" s="43"/>
      <c r="BG2194" s="43"/>
      <c r="BH2194" s="43"/>
      <c r="BI2194" s="43"/>
      <c r="BJ2194" s="43"/>
      <c r="BK2194" s="43"/>
      <c r="BL2194" s="43"/>
      <c r="BM2194" s="43"/>
      <c r="BN2194" s="43"/>
      <c r="BO2194" s="43"/>
      <c r="BP2194" s="43"/>
      <c r="BQ2194" s="43"/>
    </row>
    <row r="2195" spans="1:69">
      <c r="A2195" s="113" t="s">
        <v>898</v>
      </c>
      <c r="B2195" s="38" t="s">
        <v>761</v>
      </c>
      <c r="C2195" s="38" t="s">
        <v>477</v>
      </c>
      <c r="D2195" s="39">
        <v>449</v>
      </c>
      <c r="E2195" s="40">
        <v>445</v>
      </c>
      <c r="F2195" s="40">
        <v>441</v>
      </c>
      <c r="G2195" s="41">
        <v>437</v>
      </c>
      <c r="H2195" s="40">
        <v>1796</v>
      </c>
      <c r="I2195" s="40">
        <v>1796</v>
      </c>
      <c r="J2195" s="40">
        <v>5837</v>
      </c>
      <c r="K2195" s="43"/>
      <c r="L2195" s="43"/>
      <c r="M2195" s="43"/>
      <c r="N2195" s="43"/>
      <c r="O2195" s="43"/>
      <c r="P2195" s="43"/>
      <c r="Q2195" s="43"/>
      <c r="R2195" s="43"/>
      <c r="S2195" s="43"/>
      <c r="T2195" s="43"/>
      <c r="U2195" s="43"/>
      <c r="V2195" s="43"/>
      <c r="W2195" s="43"/>
      <c r="X2195" s="43"/>
      <c r="Y2195" s="43"/>
      <c r="Z2195" s="43"/>
      <c r="AA2195" s="43"/>
      <c r="AB2195" s="43"/>
      <c r="AC2195" s="43"/>
      <c r="AD2195" s="43"/>
      <c r="AE2195" s="43"/>
      <c r="AF2195" s="43"/>
      <c r="AG2195" s="43"/>
      <c r="AH2195" s="43"/>
      <c r="AI2195" s="43"/>
      <c r="AJ2195" s="43"/>
      <c r="AK2195" s="43"/>
      <c r="AL2195" s="43"/>
      <c r="AM2195" s="43"/>
      <c r="AN2195" s="43"/>
      <c r="AO2195" s="43"/>
      <c r="AP2195" s="43"/>
      <c r="AQ2195" s="43"/>
      <c r="AR2195" s="43"/>
      <c r="AS2195" s="43"/>
      <c r="AT2195" s="43"/>
      <c r="AU2195" s="43"/>
      <c r="AV2195" s="43"/>
      <c r="AW2195" s="43"/>
      <c r="AX2195" s="43"/>
      <c r="AY2195" s="43"/>
      <c r="AZ2195" s="43"/>
      <c r="BA2195" s="43"/>
      <c r="BB2195" s="43"/>
      <c r="BC2195" s="43"/>
      <c r="BD2195" s="43"/>
      <c r="BE2195" s="43"/>
      <c r="BF2195" s="43"/>
      <c r="BG2195" s="43"/>
      <c r="BH2195" s="43"/>
      <c r="BI2195" s="43"/>
      <c r="BJ2195" s="43"/>
      <c r="BK2195" s="43"/>
      <c r="BL2195" s="43"/>
      <c r="BM2195" s="43"/>
      <c r="BN2195" s="43"/>
      <c r="BO2195" s="43"/>
      <c r="BP2195" s="43"/>
      <c r="BQ2195" s="43"/>
    </row>
    <row r="2196" spans="1:69">
      <c r="A2196" s="113" t="s">
        <v>898</v>
      </c>
      <c r="B2196" s="38" t="s">
        <v>723</v>
      </c>
      <c r="C2196" s="38" t="s">
        <v>552</v>
      </c>
      <c r="D2196" s="39">
        <v>571</v>
      </c>
      <c r="E2196" s="40">
        <v>350</v>
      </c>
      <c r="F2196" s="40">
        <v>346</v>
      </c>
      <c r="G2196" s="101">
        <v>0</v>
      </c>
      <c r="H2196" s="40">
        <v>2284</v>
      </c>
      <c r="I2196" s="63">
        <v>0</v>
      </c>
      <c r="J2196" s="40">
        <v>-2284</v>
      </c>
      <c r="K2196" s="43"/>
      <c r="L2196" s="43"/>
      <c r="M2196" s="43"/>
      <c r="N2196" s="43"/>
      <c r="O2196" s="43"/>
      <c r="P2196" s="43"/>
      <c r="Q2196" s="43"/>
      <c r="R2196" s="43"/>
      <c r="S2196" s="43"/>
      <c r="T2196" s="43"/>
      <c r="U2196" s="43"/>
      <c r="V2196" s="43"/>
      <c r="W2196" s="43"/>
      <c r="X2196" s="43"/>
      <c r="Y2196" s="43"/>
      <c r="Z2196" s="43"/>
      <c r="AA2196" s="43"/>
      <c r="AB2196" s="43"/>
      <c r="AC2196" s="43"/>
      <c r="AD2196" s="43"/>
      <c r="AE2196" s="43"/>
      <c r="AF2196" s="43"/>
      <c r="AG2196" s="43"/>
      <c r="AH2196" s="43"/>
      <c r="AI2196" s="43"/>
      <c r="AJ2196" s="43"/>
      <c r="AK2196" s="43"/>
      <c r="AL2196" s="43"/>
      <c r="AM2196" s="43"/>
      <c r="AN2196" s="43"/>
      <c r="AO2196" s="43"/>
      <c r="AP2196" s="43"/>
      <c r="AQ2196" s="43"/>
      <c r="AR2196" s="43"/>
      <c r="AS2196" s="43"/>
      <c r="AT2196" s="43"/>
      <c r="AU2196" s="43"/>
      <c r="AV2196" s="43"/>
      <c r="AW2196" s="43"/>
      <c r="AX2196" s="43"/>
      <c r="AY2196" s="43"/>
      <c r="AZ2196" s="43"/>
      <c r="BA2196" s="43"/>
      <c r="BB2196" s="43"/>
      <c r="BC2196" s="43"/>
      <c r="BD2196" s="43"/>
      <c r="BE2196" s="43"/>
      <c r="BF2196" s="43"/>
      <c r="BG2196" s="43"/>
      <c r="BH2196" s="43"/>
      <c r="BI2196" s="43"/>
      <c r="BJ2196" s="43"/>
      <c r="BK2196" s="43"/>
      <c r="BL2196" s="43"/>
      <c r="BM2196" s="43"/>
      <c r="BN2196" s="43"/>
      <c r="BO2196" s="43"/>
      <c r="BP2196" s="43"/>
      <c r="BQ2196" s="43"/>
    </row>
    <row r="2197" spans="1:69">
      <c r="A2197" s="113" t="s">
        <v>899</v>
      </c>
      <c r="B2197" s="38" t="s">
        <v>791</v>
      </c>
      <c r="C2197" s="38" t="s">
        <v>552</v>
      </c>
      <c r="D2197" s="39">
        <v>456</v>
      </c>
      <c r="E2197" s="40">
        <v>438</v>
      </c>
      <c r="F2197" s="40">
        <v>434</v>
      </c>
      <c r="G2197" s="101">
        <v>0</v>
      </c>
      <c r="H2197" s="40">
        <v>1824</v>
      </c>
      <c r="I2197" s="63">
        <v>0</v>
      </c>
      <c r="J2197" s="40">
        <v>-1824</v>
      </c>
      <c r="K2197" s="43"/>
      <c r="L2197" s="43"/>
      <c r="M2197" s="43"/>
      <c r="N2197" s="43"/>
      <c r="O2197" s="43"/>
      <c r="P2197" s="43"/>
      <c r="Q2197" s="43"/>
      <c r="R2197" s="43"/>
      <c r="S2197" s="43"/>
      <c r="T2197" s="43"/>
      <c r="U2197" s="43"/>
      <c r="V2197" s="43"/>
      <c r="W2197" s="43"/>
      <c r="X2197" s="43"/>
      <c r="Y2197" s="43"/>
      <c r="Z2197" s="43"/>
      <c r="AA2197" s="43"/>
      <c r="AB2197" s="43"/>
      <c r="AC2197" s="43"/>
      <c r="AD2197" s="43"/>
      <c r="AE2197" s="43"/>
      <c r="AF2197" s="43"/>
      <c r="AG2197" s="43"/>
      <c r="AH2197" s="43"/>
      <c r="AI2197" s="43"/>
      <c r="AJ2197" s="43"/>
      <c r="AK2197" s="43"/>
      <c r="AL2197" s="43"/>
      <c r="AM2197" s="43"/>
      <c r="AN2197" s="43"/>
      <c r="AO2197" s="43"/>
      <c r="AP2197" s="43"/>
      <c r="AQ2197" s="43"/>
      <c r="AR2197" s="43"/>
      <c r="AS2197" s="43"/>
      <c r="AT2197" s="43"/>
      <c r="AU2197" s="43"/>
      <c r="AV2197" s="43"/>
      <c r="AW2197" s="43"/>
      <c r="AX2197" s="43"/>
      <c r="AY2197" s="43"/>
      <c r="AZ2197" s="43"/>
      <c r="BA2197" s="43"/>
      <c r="BB2197" s="43"/>
      <c r="BC2197" s="43"/>
      <c r="BD2197" s="43"/>
      <c r="BE2197" s="43"/>
      <c r="BF2197" s="43"/>
      <c r="BG2197" s="43"/>
      <c r="BH2197" s="43"/>
      <c r="BI2197" s="43"/>
      <c r="BJ2197" s="43"/>
      <c r="BK2197" s="43"/>
      <c r="BL2197" s="43"/>
      <c r="BM2197" s="43"/>
      <c r="BN2197" s="43"/>
      <c r="BO2197" s="43"/>
      <c r="BP2197" s="43"/>
      <c r="BQ2197" s="43"/>
    </row>
    <row r="2198" spans="1:69">
      <c r="A2198" s="113" t="s">
        <v>899</v>
      </c>
      <c r="B2198" s="38" t="s">
        <v>274</v>
      </c>
      <c r="C2198" s="38" t="s">
        <v>477</v>
      </c>
      <c r="D2198" s="39">
        <v>158</v>
      </c>
      <c r="E2198" s="40">
        <v>1265</v>
      </c>
      <c r="F2198" s="40">
        <v>1255</v>
      </c>
      <c r="G2198" s="101">
        <v>0</v>
      </c>
      <c r="H2198" s="40">
        <v>1580</v>
      </c>
      <c r="I2198" s="63">
        <v>0</v>
      </c>
      <c r="J2198" s="40">
        <v>1580</v>
      </c>
      <c r="K2198" s="43"/>
      <c r="L2198" s="43"/>
      <c r="M2198" s="43"/>
      <c r="N2198" s="43"/>
      <c r="O2198" s="43"/>
      <c r="P2198" s="43"/>
      <c r="Q2198" s="43"/>
      <c r="R2198" s="43"/>
      <c r="S2198" s="43"/>
      <c r="T2198" s="43"/>
      <c r="U2198" s="43"/>
      <c r="V2198" s="43"/>
      <c r="W2198" s="43"/>
      <c r="X2198" s="43"/>
      <c r="Y2198" s="43"/>
      <c r="Z2198" s="43"/>
      <c r="AA2198" s="43"/>
      <c r="AB2198" s="43"/>
      <c r="AC2198" s="43"/>
      <c r="AD2198" s="43"/>
      <c r="AE2198" s="43"/>
      <c r="AF2198" s="43"/>
      <c r="AG2198" s="43"/>
      <c r="AH2198" s="43"/>
      <c r="AI2198" s="43"/>
      <c r="AJ2198" s="43"/>
      <c r="AK2198" s="43"/>
      <c r="AL2198" s="43"/>
      <c r="AM2198" s="43"/>
      <c r="AN2198" s="43"/>
      <c r="AO2198" s="43"/>
      <c r="AP2198" s="43"/>
      <c r="AQ2198" s="43"/>
      <c r="AR2198" s="43"/>
      <c r="AS2198" s="43"/>
      <c r="AT2198" s="43"/>
      <c r="AU2198" s="43"/>
      <c r="AV2198" s="43"/>
      <c r="AW2198" s="43"/>
      <c r="AX2198" s="43"/>
      <c r="AY2198" s="43"/>
      <c r="AZ2198" s="43"/>
      <c r="BA2198" s="43"/>
      <c r="BB2198" s="43"/>
      <c r="BC2198" s="43"/>
      <c r="BD2198" s="43"/>
      <c r="BE2198" s="43"/>
      <c r="BF2198" s="43"/>
      <c r="BG2198" s="43"/>
      <c r="BH2198" s="43"/>
      <c r="BI2198" s="43"/>
      <c r="BJ2198" s="43"/>
      <c r="BK2198" s="43"/>
      <c r="BL2198" s="43"/>
      <c r="BM2198" s="43"/>
      <c r="BN2198" s="43"/>
      <c r="BO2198" s="43"/>
      <c r="BP2198" s="43"/>
      <c r="BQ2198" s="43"/>
    </row>
    <row r="2199" spans="1:69">
      <c r="A2199" s="113" t="s">
        <v>899</v>
      </c>
      <c r="B2199" s="38" t="s">
        <v>745</v>
      </c>
      <c r="C2199" s="38" t="s">
        <v>552</v>
      </c>
      <c r="D2199" s="39">
        <v>481</v>
      </c>
      <c r="E2199" s="40">
        <v>415</v>
      </c>
      <c r="F2199" s="40">
        <v>418.2</v>
      </c>
      <c r="G2199" s="41">
        <v>421.5</v>
      </c>
      <c r="H2199" s="40">
        <v>1539</v>
      </c>
      <c r="I2199" s="40">
        <v>1587</v>
      </c>
      <c r="J2199" s="40">
        <v>3126</v>
      </c>
      <c r="K2199" s="43"/>
      <c r="L2199" s="43"/>
      <c r="M2199" s="43"/>
      <c r="N2199" s="43"/>
      <c r="O2199" s="43"/>
      <c r="P2199" s="43"/>
      <c r="Q2199" s="43"/>
      <c r="R2199" s="43"/>
      <c r="S2199" s="43"/>
      <c r="T2199" s="43"/>
      <c r="U2199" s="43"/>
      <c r="V2199" s="43"/>
      <c r="W2199" s="43"/>
      <c r="X2199" s="43"/>
      <c r="Y2199" s="43"/>
      <c r="Z2199" s="43"/>
      <c r="AA2199" s="43"/>
      <c r="AB2199" s="43"/>
      <c r="AC2199" s="43"/>
      <c r="AD2199" s="43"/>
      <c r="AE2199" s="43"/>
      <c r="AF2199" s="43"/>
      <c r="AG2199" s="43"/>
      <c r="AH2199" s="43"/>
      <c r="AI2199" s="43"/>
      <c r="AJ2199" s="43"/>
      <c r="AK2199" s="43"/>
      <c r="AL2199" s="43"/>
      <c r="AM2199" s="43"/>
      <c r="AN2199" s="43"/>
      <c r="AO2199" s="43"/>
      <c r="AP2199" s="43"/>
      <c r="AQ2199" s="43"/>
      <c r="AR2199" s="43"/>
      <c r="AS2199" s="43"/>
      <c r="AT2199" s="43"/>
      <c r="AU2199" s="43"/>
      <c r="AV2199" s="43"/>
      <c r="AW2199" s="43"/>
      <c r="AX2199" s="43"/>
      <c r="AY2199" s="43"/>
      <c r="AZ2199" s="43"/>
      <c r="BA2199" s="43"/>
      <c r="BB2199" s="43"/>
      <c r="BC2199" s="43"/>
      <c r="BD2199" s="43"/>
      <c r="BE2199" s="43"/>
      <c r="BF2199" s="43"/>
      <c r="BG2199" s="43"/>
      <c r="BH2199" s="43"/>
      <c r="BI2199" s="43"/>
      <c r="BJ2199" s="43"/>
      <c r="BK2199" s="43"/>
      <c r="BL2199" s="43"/>
      <c r="BM2199" s="43"/>
      <c r="BN2199" s="43"/>
      <c r="BO2199" s="43"/>
      <c r="BP2199" s="43"/>
      <c r="BQ2199" s="43"/>
    </row>
    <row r="2200" spans="1:69">
      <c r="A2200" s="113" t="s">
        <v>899</v>
      </c>
      <c r="B2200" s="38" t="s">
        <v>723</v>
      </c>
      <c r="C2200" s="38" t="s">
        <v>552</v>
      </c>
      <c r="D2200" s="39">
        <v>593</v>
      </c>
      <c r="E2200" s="40">
        <v>337.1</v>
      </c>
      <c r="F2200" s="40">
        <v>340</v>
      </c>
      <c r="G2200" s="41">
        <v>343.5</v>
      </c>
      <c r="H2200" s="40">
        <v>1719</v>
      </c>
      <c r="I2200" s="40">
        <v>2075</v>
      </c>
      <c r="J2200" s="40">
        <v>3794</v>
      </c>
      <c r="K2200" s="43"/>
      <c r="L2200" s="43"/>
      <c r="M2200" s="43"/>
      <c r="N2200" s="43"/>
      <c r="O2200" s="43"/>
      <c r="P2200" s="43"/>
      <c r="Q2200" s="43"/>
      <c r="R2200" s="43"/>
      <c r="S2200" s="43"/>
      <c r="T2200" s="43"/>
      <c r="U2200" s="43"/>
      <c r="V2200" s="43"/>
      <c r="W2200" s="43"/>
      <c r="X2200" s="43"/>
      <c r="Y2200" s="43"/>
      <c r="Z2200" s="43"/>
      <c r="AA2200" s="43"/>
      <c r="AB2200" s="43"/>
      <c r="AC2200" s="43"/>
      <c r="AD2200" s="43"/>
      <c r="AE2200" s="43"/>
      <c r="AF2200" s="43"/>
      <c r="AG2200" s="43"/>
      <c r="AH2200" s="43"/>
      <c r="AI2200" s="43"/>
      <c r="AJ2200" s="43"/>
      <c r="AK2200" s="43"/>
      <c r="AL2200" s="43"/>
      <c r="AM2200" s="43"/>
      <c r="AN2200" s="43"/>
      <c r="AO2200" s="43"/>
      <c r="AP2200" s="43"/>
      <c r="AQ2200" s="43"/>
      <c r="AR2200" s="43"/>
      <c r="AS2200" s="43"/>
      <c r="AT2200" s="43"/>
      <c r="AU2200" s="43"/>
      <c r="AV2200" s="43"/>
      <c r="AW2200" s="43"/>
      <c r="AX2200" s="43"/>
      <c r="AY2200" s="43"/>
      <c r="AZ2200" s="43"/>
      <c r="BA2200" s="43"/>
      <c r="BB2200" s="43"/>
      <c r="BC2200" s="43"/>
      <c r="BD2200" s="43"/>
      <c r="BE2200" s="43"/>
      <c r="BF2200" s="43"/>
      <c r="BG2200" s="43"/>
      <c r="BH2200" s="43"/>
      <c r="BI2200" s="43"/>
      <c r="BJ2200" s="43"/>
      <c r="BK2200" s="43"/>
      <c r="BL2200" s="43"/>
      <c r="BM2200" s="43"/>
      <c r="BN2200" s="43"/>
      <c r="BO2200" s="43"/>
      <c r="BP2200" s="43"/>
      <c r="BQ2200" s="43"/>
    </row>
    <row r="2201" spans="1:69">
      <c r="A2201" s="113" t="s">
        <v>900</v>
      </c>
      <c r="B2201" s="38" t="s">
        <v>768</v>
      </c>
      <c r="C2201" s="38" t="s">
        <v>552</v>
      </c>
      <c r="D2201" s="39">
        <v>338</v>
      </c>
      <c r="E2201" s="40">
        <v>591</v>
      </c>
      <c r="F2201" s="40">
        <v>595</v>
      </c>
      <c r="G2201" s="101">
        <v>0</v>
      </c>
      <c r="H2201" s="40">
        <v>1690</v>
      </c>
      <c r="I2201" s="63">
        <v>0</v>
      </c>
      <c r="J2201" s="40">
        <v>1690</v>
      </c>
      <c r="K2201" s="43"/>
      <c r="L2201" s="43"/>
      <c r="M2201" s="43"/>
      <c r="N2201" s="43"/>
      <c r="O2201" s="43"/>
      <c r="P2201" s="43"/>
      <c r="Q2201" s="43"/>
      <c r="R2201" s="43"/>
      <c r="S2201" s="43"/>
      <c r="T2201" s="43"/>
      <c r="U2201" s="43"/>
      <c r="V2201" s="43"/>
      <c r="W2201" s="43"/>
      <c r="X2201" s="43"/>
      <c r="Y2201" s="43"/>
      <c r="Z2201" s="43"/>
      <c r="AA2201" s="43"/>
      <c r="AB2201" s="43"/>
      <c r="AC2201" s="43"/>
      <c r="AD2201" s="43"/>
      <c r="AE2201" s="43"/>
      <c r="AF2201" s="43"/>
      <c r="AG2201" s="43"/>
      <c r="AH2201" s="43"/>
      <c r="AI2201" s="43"/>
      <c r="AJ2201" s="43"/>
      <c r="AK2201" s="43"/>
      <c r="AL2201" s="43"/>
      <c r="AM2201" s="43"/>
      <c r="AN2201" s="43"/>
      <c r="AO2201" s="43"/>
      <c r="AP2201" s="43"/>
      <c r="AQ2201" s="43"/>
      <c r="AR2201" s="43"/>
      <c r="AS2201" s="43"/>
      <c r="AT2201" s="43"/>
      <c r="AU2201" s="43"/>
      <c r="AV2201" s="43"/>
      <c r="AW2201" s="43"/>
      <c r="AX2201" s="43"/>
      <c r="AY2201" s="43"/>
      <c r="AZ2201" s="43"/>
      <c r="BA2201" s="43"/>
      <c r="BB2201" s="43"/>
      <c r="BC2201" s="43"/>
      <c r="BD2201" s="43"/>
      <c r="BE2201" s="43"/>
      <c r="BF2201" s="43"/>
      <c r="BG2201" s="43"/>
      <c r="BH2201" s="43"/>
      <c r="BI2201" s="43"/>
      <c r="BJ2201" s="43"/>
      <c r="BK2201" s="43"/>
      <c r="BL2201" s="43"/>
      <c r="BM2201" s="43"/>
      <c r="BN2201" s="43"/>
      <c r="BO2201" s="43"/>
      <c r="BP2201" s="43"/>
      <c r="BQ2201" s="43"/>
    </row>
    <row r="2202" spans="1:69">
      <c r="A2202" s="113" t="s">
        <v>900</v>
      </c>
      <c r="B2202" s="38" t="s">
        <v>879</v>
      </c>
      <c r="C2202" s="38" t="s">
        <v>552</v>
      </c>
      <c r="D2202" s="39">
        <v>259</v>
      </c>
      <c r="E2202" s="40">
        <v>772</v>
      </c>
      <c r="F2202" s="40">
        <v>767</v>
      </c>
      <c r="G2202" s="101">
        <v>0</v>
      </c>
      <c r="H2202" s="40">
        <v>1295</v>
      </c>
      <c r="I2202" s="63">
        <v>0</v>
      </c>
      <c r="J2202" s="40">
        <v>1295</v>
      </c>
      <c r="K2202" s="43"/>
      <c r="L2202" s="43"/>
      <c r="M2202" s="43"/>
      <c r="N2202" s="43"/>
      <c r="O2202" s="43"/>
      <c r="P2202" s="43"/>
      <c r="Q2202" s="43"/>
      <c r="R2202" s="43"/>
      <c r="S2202" s="43"/>
      <c r="T2202" s="43"/>
      <c r="U2202" s="43"/>
      <c r="V2202" s="43"/>
      <c r="W2202" s="43"/>
      <c r="X2202" s="43"/>
      <c r="Y2202" s="43"/>
      <c r="Z2202" s="43"/>
      <c r="AA2202" s="43"/>
      <c r="AB2202" s="43"/>
      <c r="AC2202" s="43"/>
      <c r="AD2202" s="43"/>
      <c r="AE2202" s="43"/>
      <c r="AF2202" s="43"/>
      <c r="AG2202" s="43"/>
      <c r="AH2202" s="43"/>
      <c r="AI2202" s="43"/>
      <c r="AJ2202" s="43"/>
      <c r="AK2202" s="43"/>
      <c r="AL2202" s="43"/>
      <c r="AM2202" s="43"/>
      <c r="AN2202" s="43"/>
      <c r="AO2202" s="43"/>
      <c r="AP2202" s="43"/>
      <c r="AQ2202" s="43"/>
      <c r="AR2202" s="43"/>
      <c r="AS2202" s="43"/>
      <c r="AT2202" s="43"/>
      <c r="AU2202" s="43"/>
      <c r="AV2202" s="43"/>
      <c r="AW2202" s="43"/>
      <c r="AX2202" s="43"/>
      <c r="AY2202" s="43"/>
      <c r="AZ2202" s="43"/>
      <c r="BA2202" s="43"/>
      <c r="BB2202" s="43"/>
      <c r="BC2202" s="43"/>
      <c r="BD2202" s="43"/>
      <c r="BE2202" s="43"/>
      <c r="BF2202" s="43"/>
      <c r="BG2202" s="43"/>
      <c r="BH2202" s="43"/>
      <c r="BI2202" s="43"/>
      <c r="BJ2202" s="43"/>
      <c r="BK2202" s="43"/>
      <c r="BL2202" s="43"/>
      <c r="BM2202" s="43"/>
      <c r="BN2202" s="43"/>
      <c r="BO2202" s="43"/>
      <c r="BP2202" s="43"/>
      <c r="BQ2202" s="43"/>
    </row>
    <row r="2203" spans="1:69">
      <c r="A2203" s="113" t="s">
        <v>900</v>
      </c>
      <c r="B2203" s="38" t="s">
        <v>757</v>
      </c>
      <c r="C2203" s="38" t="s">
        <v>552</v>
      </c>
      <c r="D2203" s="39">
        <v>481</v>
      </c>
      <c r="E2203" s="40">
        <v>415.8</v>
      </c>
      <c r="F2203" s="40">
        <v>419</v>
      </c>
      <c r="G2203" s="41">
        <v>423</v>
      </c>
      <c r="H2203" s="40">
        <v>1539</v>
      </c>
      <c r="I2203" s="40">
        <v>1924</v>
      </c>
      <c r="J2203" s="40">
        <v>3463</v>
      </c>
      <c r="K2203" s="43"/>
      <c r="L2203" s="43"/>
      <c r="M2203" s="43"/>
      <c r="N2203" s="43"/>
      <c r="O2203" s="43"/>
      <c r="P2203" s="43"/>
      <c r="Q2203" s="43"/>
      <c r="R2203" s="43"/>
      <c r="S2203" s="43"/>
      <c r="T2203" s="43"/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3"/>
      <c r="AE2203" s="43"/>
      <c r="AF2203" s="43"/>
      <c r="AG2203" s="43"/>
      <c r="AH2203" s="43"/>
      <c r="AI2203" s="43"/>
      <c r="AJ2203" s="43"/>
      <c r="AK2203" s="43"/>
      <c r="AL2203" s="43"/>
      <c r="AM2203" s="43"/>
      <c r="AN2203" s="43"/>
      <c r="AO2203" s="43"/>
      <c r="AP2203" s="43"/>
      <c r="AQ2203" s="43"/>
      <c r="AR2203" s="43"/>
      <c r="AS2203" s="43"/>
      <c r="AT2203" s="43"/>
      <c r="AU2203" s="43"/>
      <c r="AV2203" s="43"/>
      <c r="AW2203" s="43"/>
      <c r="AX2203" s="43"/>
      <c r="AY2203" s="43"/>
      <c r="AZ2203" s="43"/>
      <c r="BA2203" s="43"/>
      <c r="BB2203" s="43"/>
      <c r="BC2203" s="43"/>
      <c r="BD2203" s="43"/>
      <c r="BE2203" s="43"/>
      <c r="BF2203" s="43"/>
      <c r="BG2203" s="43"/>
      <c r="BH2203" s="43"/>
      <c r="BI2203" s="43"/>
      <c r="BJ2203" s="43"/>
      <c r="BK2203" s="43"/>
      <c r="BL2203" s="43"/>
      <c r="BM2203" s="43"/>
      <c r="BN2203" s="43"/>
      <c r="BO2203" s="43"/>
      <c r="BP2203" s="43"/>
      <c r="BQ2203" s="43"/>
    </row>
    <row r="2204" spans="1:69">
      <c r="A2204" s="113" t="s">
        <v>901</v>
      </c>
      <c r="B2204" s="38" t="s">
        <v>742</v>
      </c>
      <c r="C2204" s="38" t="s">
        <v>552</v>
      </c>
      <c r="D2204" s="39">
        <v>297</v>
      </c>
      <c r="E2204" s="40">
        <v>672</v>
      </c>
      <c r="F2204" s="40">
        <v>678</v>
      </c>
      <c r="G2204" s="101">
        <v>0</v>
      </c>
      <c r="H2204" s="40">
        <v>1782</v>
      </c>
      <c r="I2204" s="63">
        <v>0</v>
      </c>
      <c r="J2204" s="40">
        <v>1782</v>
      </c>
      <c r="K2204" s="43"/>
      <c r="L2204" s="43"/>
      <c r="M2204" s="43"/>
      <c r="N2204" s="43"/>
      <c r="O2204" s="43"/>
      <c r="P2204" s="43"/>
      <c r="Q2204" s="43"/>
      <c r="R2204" s="43"/>
      <c r="S2204" s="43"/>
      <c r="T2204" s="43"/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3"/>
      <c r="AE2204" s="43"/>
      <c r="AF2204" s="43"/>
      <c r="AG2204" s="43"/>
      <c r="AH2204" s="43"/>
      <c r="AI2204" s="43"/>
      <c r="AJ2204" s="43"/>
      <c r="AK2204" s="43"/>
      <c r="AL2204" s="43"/>
      <c r="AM2204" s="43"/>
      <c r="AN2204" s="43"/>
      <c r="AO2204" s="43"/>
      <c r="AP2204" s="43"/>
      <c r="AQ2204" s="43"/>
      <c r="AR2204" s="43"/>
      <c r="AS2204" s="43"/>
      <c r="AT2204" s="43"/>
      <c r="AU2204" s="43"/>
      <c r="AV2204" s="43"/>
      <c r="AW2204" s="43"/>
      <c r="AX2204" s="43"/>
      <c r="AY2204" s="43"/>
      <c r="AZ2204" s="43"/>
      <c r="BA2204" s="43"/>
      <c r="BB2204" s="43"/>
      <c r="BC2204" s="43"/>
      <c r="BD2204" s="43"/>
      <c r="BE2204" s="43"/>
      <c r="BF2204" s="43"/>
      <c r="BG2204" s="43"/>
      <c r="BH2204" s="43"/>
      <c r="BI2204" s="43"/>
      <c r="BJ2204" s="43"/>
      <c r="BK2204" s="43"/>
      <c r="BL2204" s="43"/>
      <c r="BM2204" s="43"/>
      <c r="BN2204" s="43"/>
      <c r="BO2204" s="43"/>
      <c r="BP2204" s="43"/>
      <c r="BQ2204" s="43"/>
    </row>
    <row r="2205" spans="1:69">
      <c r="A2205" s="113" t="s">
        <v>901</v>
      </c>
      <c r="B2205" s="38" t="s">
        <v>652</v>
      </c>
      <c r="C2205" s="38" t="s">
        <v>552</v>
      </c>
      <c r="D2205" s="39">
        <v>281</v>
      </c>
      <c r="E2205" s="40">
        <v>710</v>
      </c>
      <c r="F2205" s="40">
        <v>715</v>
      </c>
      <c r="G2205" s="101">
        <v>0</v>
      </c>
      <c r="H2205" s="40">
        <v>1405</v>
      </c>
      <c r="I2205" s="63">
        <v>0</v>
      </c>
      <c r="J2205" s="40">
        <v>1405</v>
      </c>
      <c r="K2205" s="43"/>
      <c r="L2205" s="43"/>
      <c r="M2205" s="43"/>
      <c r="N2205" s="43"/>
      <c r="O2205" s="43"/>
      <c r="P2205" s="43"/>
      <c r="Q2205" s="43"/>
      <c r="R2205" s="43"/>
      <c r="S2205" s="43"/>
      <c r="T2205" s="43"/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3"/>
      <c r="AE2205" s="43"/>
      <c r="AF2205" s="43"/>
      <c r="AG2205" s="43"/>
      <c r="AH2205" s="43"/>
      <c r="AI2205" s="43"/>
      <c r="AJ2205" s="43"/>
      <c r="AK2205" s="43"/>
      <c r="AL2205" s="43"/>
      <c r="AM2205" s="43"/>
      <c r="AN2205" s="43"/>
      <c r="AO2205" s="43"/>
      <c r="AP2205" s="43"/>
      <c r="AQ2205" s="43"/>
      <c r="AR2205" s="43"/>
      <c r="AS2205" s="43"/>
      <c r="AT2205" s="43"/>
      <c r="AU2205" s="43"/>
      <c r="AV2205" s="43"/>
      <c r="AW2205" s="43"/>
      <c r="AX2205" s="43"/>
      <c r="AY2205" s="43"/>
      <c r="AZ2205" s="43"/>
      <c r="BA2205" s="43"/>
      <c r="BB2205" s="43"/>
      <c r="BC2205" s="43"/>
      <c r="BD2205" s="43"/>
      <c r="BE2205" s="43"/>
      <c r="BF2205" s="43"/>
      <c r="BG2205" s="43"/>
      <c r="BH2205" s="43"/>
      <c r="BI2205" s="43"/>
      <c r="BJ2205" s="43"/>
      <c r="BK2205" s="43"/>
      <c r="BL2205" s="43"/>
      <c r="BM2205" s="43"/>
      <c r="BN2205" s="43"/>
      <c r="BO2205" s="43"/>
      <c r="BP2205" s="43"/>
      <c r="BQ2205" s="43"/>
    </row>
    <row r="2206" spans="1:69">
      <c r="A2206" s="113" t="s">
        <v>901</v>
      </c>
      <c r="B2206" s="38" t="s">
        <v>738</v>
      </c>
      <c r="C2206" s="38" t="s">
        <v>477</v>
      </c>
      <c r="D2206" s="39">
        <v>689</v>
      </c>
      <c r="E2206" s="40">
        <v>290</v>
      </c>
      <c r="F2206" s="40">
        <v>293</v>
      </c>
      <c r="G2206" s="101">
        <v>0</v>
      </c>
      <c r="H2206" s="40">
        <v>2067</v>
      </c>
      <c r="I2206" s="63">
        <v>0</v>
      </c>
      <c r="J2206" s="40">
        <v>2067</v>
      </c>
      <c r="K2206" s="43"/>
      <c r="L2206" s="43"/>
      <c r="M2206" s="43"/>
      <c r="N2206" s="43"/>
      <c r="O2206" s="43"/>
      <c r="P2206" s="43"/>
      <c r="Q2206" s="43"/>
      <c r="R2206" s="43"/>
      <c r="S2206" s="43"/>
      <c r="T2206" s="43"/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3"/>
      <c r="AE2206" s="43"/>
      <c r="AF2206" s="43"/>
      <c r="AG2206" s="43"/>
      <c r="AH2206" s="43"/>
      <c r="AI2206" s="43"/>
      <c r="AJ2206" s="43"/>
      <c r="AK2206" s="43"/>
      <c r="AL2206" s="43"/>
      <c r="AM2206" s="43"/>
      <c r="AN2206" s="43"/>
      <c r="AO2206" s="43"/>
      <c r="AP2206" s="43"/>
      <c r="AQ2206" s="43"/>
      <c r="AR2206" s="43"/>
      <c r="AS2206" s="43"/>
      <c r="AT2206" s="43"/>
      <c r="AU2206" s="43"/>
      <c r="AV2206" s="43"/>
      <c r="AW2206" s="43"/>
      <c r="AX2206" s="43"/>
      <c r="AY2206" s="43"/>
      <c r="AZ2206" s="43"/>
      <c r="BA2206" s="43"/>
      <c r="BB2206" s="43"/>
      <c r="BC2206" s="43"/>
      <c r="BD2206" s="43"/>
      <c r="BE2206" s="43"/>
      <c r="BF2206" s="43"/>
      <c r="BG2206" s="43"/>
      <c r="BH2206" s="43"/>
      <c r="BI2206" s="43"/>
      <c r="BJ2206" s="43"/>
      <c r="BK2206" s="43"/>
      <c r="BL2206" s="43"/>
      <c r="BM2206" s="43"/>
      <c r="BN2206" s="43"/>
      <c r="BO2206" s="43"/>
      <c r="BP2206" s="43"/>
      <c r="BQ2206" s="43"/>
    </row>
    <row r="2207" spans="1:69">
      <c r="A2207" s="113" t="s">
        <v>901</v>
      </c>
      <c r="B2207" s="38" t="s">
        <v>504</v>
      </c>
      <c r="C2207" s="38" t="s">
        <v>552</v>
      </c>
      <c r="D2207" s="39">
        <v>468</v>
      </c>
      <c r="E2207" s="40">
        <v>427</v>
      </c>
      <c r="F2207" s="40">
        <v>431</v>
      </c>
      <c r="G2207" s="41">
        <v>435</v>
      </c>
      <c r="H2207" s="40">
        <v>1872</v>
      </c>
      <c r="I2207" s="40">
        <v>1872</v>
      </c>
      <c r="J2207" s="40">
        <v>6084</v>
      </c>
      <c r="K2207" s="43"/>
      <c r="L2207" s="43"/>
      <c r="M2207" s="43"/>
      <c r="N2207" s="43"/>
      <c r="O2207" s="43"/>
      <c r="P2207" s="43"/>
      <c r="Q2207" s="43"/>
      <c r="R2207" s="43"/>
      <c r="S2207" s="43"/>
      <c r="T2207" s="43"/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3"/>
      <c r="AE2207" s="43"/>
      <c r="AF2207" s="43"/>
      <c r="AG2207" s="43"/>
      <c r="AH2207" s="43"/>
      <c r="AI2207" s="43"/>
      <c r="AJ2207" s="43"/>
      <c r="AK2207" s="43"/>
      <c r="AL2207" s="43"/>
      <c r="AM2207" s="43"/>
      <c r="AN2207" s="43"/>
      <c r="AO2207" s="43"/>
      <c r="AP2207" s="43"/>
      <c r="AQ2207" s="43"/>
      <c r="AR2207" s="43"/>
      <c r="AS2207" s="43"/>
      <c r="AT2207" s="43"/>
      <c r="AU2207" s="43"/>
      <c r="AV2207" s="43"/>
      <c r="AW2207" s="43"/>
      <c r="AX2207" s="43"/>
      <c r="AY2207" s="43"/>
      <c r="AZ2207" s="43"/>
      <c r="BA2207" s="43"/>
      <c r="BB2207" s="43"/>
      <c r="BC2207" s="43"/>
      <c r="BD2207" s="43"/>
      <c r="BE2207" s="43"/>
      <c r="BF2207" s="43"/>
      <c r="BG2207" s="43"/>
      <c r="BH2207" s="43"/>
      <c r="BI2207" s="43"/>
      <c r="BJ2207" s="43"/>
      <c r="BK2207" s="43"/>
      <c r="BL2207" s="43"/>
      <c r="BM2207" s="43"/>
      <c r="BN2207" s="43"/>
      <c r="BO2207" s="43"/>
      <c r="BP2207" s="43"/>
      <c r="BQ2207" s="43"/>
    </row>
    <row r="2208" spans="1:69">
      <c r="A2208" s="113" t="s">
        <v>902</v>
      </c>
      <c r="B2208" s="38" t="s">
        <v>903</v>
      </c>
      <c r="C2208" s="38" t="s">
        <v>552</v>
      </c>
      <c r="D2208" s="39">
        <v>682</v>
      </c>
      <c r="E2208" s="40">
        <v>293</v>
      </c>
      <c r="F2208" s="40">
        <v>295.5</v>
      </c>
      <c r="G2208" s="41">
        <v>298.5</v>
      </c>
      <c r="H2208" s="40">
        <v>1705</v>
      </c>
      <c r="I2208" s="40">
        <v>2046</v>
      </c>
      <c r="J2208" s="40">
        <v>3751</v>
      </c>
      <c r="K2208" s="43"/>
      <c r="L2208" s="43"/>
      <c r="M2208" s="43"/>
      <c r="N2208" s="43"/>
      <c r="O2208" s="43"/>
      <c r="P2208" s="43"/>
      <c r="Q2208" s="43"/>
      <c r="R2208" s="43"/>
      <c r="S2208" s="43"/>
      <c r="T2208" s="43"/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3"/>
      <c r="AE2208" s="43"/>
      <c r="AF2208" s="43"/>
      <c r="AG2208" s="43"/>
      <c r="AH2208" s="43"/>
      <c r="AI2208" s="43"/>
      <c r="AJ2208" s="43"/>
      <c r="AK2208" s="43"/>
      <c r="AL2208" s="43"/>
      <c r="AM2208" s="43"/>
      <c r="AN2208" s="43"/>
      <c r="AO2208" s="43"/>
      <c r="AP2208" s="43"/>
      <c r="AQ2208" s="43"/>
      <c r="AR2208" s="43"/>
      <c r="AS2208" s="43"/>
      <c r="AT2208" s="43"/>
      <c r="AU2208" s="43"/>
      <c r="AV2208" s="43"/>
      <c r="AW2208" s="43"/>
      <c r="AX2208" s="43"/>
      <c r="AY2208" s="43"/>
      <c r="AZ2208" s="43"/>
      <c r="BA2208" s="43"/>
      <c r="BB2208" s="43"/>
      <c r="BC2208" s="43"/>
      <c r="BD2208" s="43"/>
      <c r="BE2208" s="43"/>
      <c r="BF2208" s="43"/>
      <c r="BG2208" s="43"/>
      <c r="BH2208" s="43"/>
      <c r="BI2208" s="43"/>
      <c r="BJ2208" s="43"/>
      <c r="BK2208" s="43"/>
      <c r="BL2208" s="43"/>
      <c r="BM2208" s="43"/>
      <c r="BN2208" s="43"/>
      <c r="BO2208" s="43"/>
      <c r="BP2208" s="43"/>
      <c r="BQ2208" s="43"/>
    </row>
    <row r="2209" spans="1:69">
      <c r="A2209" s="113" t="s">
        <v>902</v>
      </c>
      <c r="B2209" s="38" t="s">
        <v>791</v>
      </c>
      <c r="C2209" s="38" t="s">
        <v>477</v>
      </c>
      <c r="D2209" s="39">
        <v>436</v>
      </c>
      <c r="E2209" s="40">
        <v>458</v>
      </c>
      <c r="F2209" s="40">
        <v>455</v>
      </c>
      <c r="G2209" s="101">
        <v>0</v>
      </c>
      <c r="H2209" s="40">
        <v>1308</v>
      </c>
      <c r="I2209" s="63">
        <v>0</v>
      </c>
      <c r="J2209" s="40">
        <v>1308</v>
      </c>
      <c r="K2209" s="43"/>
      <c r="L2209" s="43"/>
      <c r="M2209" s="43"/>
      <c r="N2209" s="43"/>
      <c r="O2209" s="43"/>
      <c r="P2209" s="43"/>
      <c r="Q2209" s="43"/>
      <c r="R2209" s="43"/>
      <c r="S2209" s="43"/>
      <c r="T2209" s="43"/>
      <c r="U2209" s="43"/>
      <c r="V2209" s="43"/>
      <c r="W2209" s="43"/>
      <c r="X2209" s="43"/>
      <c r="Y2209" s="43"/>
      <c r="Z2209" s="43"/>
      <c r="AA2209" s="43"/>
      <c r="AB2209" s="43"/>
      <c r="AC2209" s="43"/>
      <c r="AD2209" s="43"/>
      <c r="AE2209" s="43"/>
      <c r="AF2209" s="43"/>
      <c r="AG2209" s="43"/>
      <c r="AH2209" s="43"/>
      <c r="AI2209" s="43"/>
      <c r="AJ2209" s="43"/>
      <c r="AK2209" s="43"/>
      <c r="AL2209" s="43"/>
      <c r="AM2209" s="43"/>
      <c r="AN2209" s="43"/>
      <c r="AO2209" s="43"/>
      <c r="AP2209" s="43"/>
      <c r="AQ2209" s="43"/>
      <c r="AR2209" s="43"/>
      <c r="AS2209" s="43"/>
      <c r="AT2209" s="43"/>
      <c r="AU2209" s="43"/>
      <c r="AV2209" s="43"/>
      <c r="AW2209" s="43"/>
      <c r="AX2209" s="43"/>
      <c r="AY2209" s="43"/>
      <c r="AZ2209" s="43"/>
      <c r="BA2209" s="43"/>
      <c r="BB2209" s="43"/>
      <c r="BC2209" s="43"/>
      <c r="BD2209" s="43"/>
      <c r="BE2209" s="43"/>
      <c r="BF2209" s="43"/>
      <c r="BG2209" s="43"/>
      <c r="BH2209" s="43"/>
      <c r="BI2209" s="43"/>
      <c r="BJ2209" s="43"/>
      <c r="BK2209" s="43"/>
      <c r="BL2209" s="43"/>
      <c r="BM2209" s="43"/>
      <c r="BN2209" s="43"/>
      <c r="BO2209" s="43"/>
      <c r="BP2209" s="43"/>
      <c r="BQ2209" s="43"/>
    </row>
    <row r="2210" spans="1:69">
      <c r="A2210" s="113" t="s">
        <v>902</v>
      </c>
      <c r="B2210" s="38" t="s">
        <v>28</v>
      </c>
      <c r="C2210" s="38" t="s">
        <v>552</v>
      </c>
      <c r="D2210" s="39">
        <v>201</v>
      </c>
      <c r="E2210" s="40">
        <v>991</v>
      </c>
      <c r="F2210" s="40">
        <v>1000</v>
      </c>
      <c r="G2210" s="41">
        <v>1008</v>
      </c>
      <c r="H2210" s="40">
        <v>1809</v>
      </c>
      <c r="I2210" s="40">
        <v>1608</v>
      </c>
      <c r="J2210" s="40">
        <v>5829</v>
      </c>
      <c r="K2210" s="43"/>
      <c r="L2210" s="43"/>
      <c r="M2210" s="43"/>
      <c r="N2210" s="43"/>
      <c r="O2210" s="43"/>
      <c r="P2210" s="43"/>
      <c r="Q2210" s="43"/>
      <c r="R2210" s="43"/>
      <c r="S2210" s="43"/>
      <c r="T2210" s="43"/>
      <c r="U2210" s="43"/>
      <c r="V2210" s="43"/>
      <c r="W2210" s="43"/>
      <c r="X2210" s="43"/>
      <c r="Y2210" s="43"/>
      <c r="Z2210" s="43"/>
      <c r="AA2210" s="43"/>
      <c r="AB2210" s="43"/>
      <c r="AC2210" s="43"/>
      <c r="AD2210" s="43"/>
      <c r="AE2210" s="43"/>
      <c r="AF2210" s="43"/>
      <c r="AG2210" s="43"/>
      <c r="AH2210" s="43"/>
      <c r="AI2210" s="43"/>
      <c r="AJ2210" s="43"/>
      <c r="AK2210" s="43"/>
      <c r="AL2210" s="43"/>
      <c r="AM2210" s="43"/>
      <c r="AN2210" s="43"/>
      <c r="AO2210" s="43"/>
      <c r="AP2210" s="43"/>
      <c r="AQ2210" s="43"/>
      <c r="AR2210" s="43"/>
      <c r="AS2210" s="43"/>
      <c r="AT2210" s="43"/>
      <c r="AU2210" s="43"/>
      <c r="AV2210" s="43"/>
      <c r="AW2210" s="43"/>
      <c r="AX2210" s="43"/>
      <c r="AY2210" s="43"/>
      <c r="AZ2210" s="43"/>
      <c r="BA2210" s="43"/>
      <c r="BB2210" s="43"/>
      <c r="BC2210" s="43"/>
      <c r="BD2210" s="43"/>
      <c r="BE2210" s="43"/>
      <c r="BF2210" s="43"/>
      <c r="BG2210" s="43"/>
      <c r="BH2210" s="43"/>
      <c r="BI2210" s="43"/>
      <c r="BJ2210" s="43"/>
      <c r="BK2210" s="43"/>
      <c r="BL2210" s="43"/>
      <c r="BM2210" s="43"/>
      <c r="BN2210" s="43"/>
      <c r="BO2210" s="43"/>
      <c r="BP2210" s="43"/>
      <c r="BQ2210" s="43"/>
    </row>
    <row r="2211" spans="1:10">
      <c r="A2211" s="113" t="s">
        <v>902</v>
      </c>
      <c r="B2211" s="38" t="s">
        <v>376</v>
      </c>
      <c r="C2211" s="38" t="s">
        <v>552</v>
      </c>
      <c r="D2211" s="39">
        <v>668</v>
      </c>
      <c r="E2211" s="40">
        <v>229</v>
      </c>
      <c r="F2211" s="40">
        <v>302</v>
      </c>
      <c r="G2211" s="101">
        <v>0</v>
      </c>
      <c r="H2211" s="40">
        <v>2004</v>
      </c>
      <c r="I2211" s="63">
        <v>0</v>
      </c>
      <c r="J2211" s="40">
        <v>2004</v>
      </c>
    </row>
    <row r="2212" spans="1:10">
      <c r="A2212" s="113" t="s">
        <v>904</v>
      </c>
      <c r="B2212" s="38" t="s">
        <v>772</v>
      </c>
      <c r="C2212" s="38" t="s">
        <v>552</v>
      </c>
      <c r="D2212" s="39">
        <v>909</v>
      </c>
      <c r="E2212" s="40">
        <v>220</v>
      </c>
      <c r="F2212" s="40">
        <v>222</v>
      </c>
      <c r="G2212" s="101">
        <v>0</v>
      </c>
      <c r="H2212" s="40">
        <v>1818</v>
      </c>
      <c r="I2212" s="63">
        <v>0</v>
      </c>
      <c r="J2212" s="40">
        <v>1818</v>
      </c>
    </row>
    <row r="2213" spans="1:10">
      <c r="A2213" s="113" t="s">
        <v>904</v>
      </c>
      <c r="B2213" s="38" t="s">
        <v>809</v>
      </c>
      <c r="C2213" s="38" t="s">
        <v>552</v>
      </c>
      <c r="D2213" s="39">
        <v>226</v>
      </c>
      <c r="E2213" s="40">
        <v>884</v>
      </c>
      <c r="F2213" s="40">
        <v>890</v>
      </c>
      <c r="G2213" s="101">
        <v>0</v>
      </c>
      <c r="H2213" s="40">
        <v>1356</v>
      </c>
      <c r="I2213" s="63">
        <v>0</v>
      </c>
      <c r="J2213" s="40">
        <v>1356</v>
      </c>
    </row>
    <row r="2214" spans="1:10">
      <c r="A2214" s="113" t="s">
        <v>904</v>
      </c>
      <c r="B2214" s="38" t="s">
        <v>749</v>
      </c>
      <c r="C2214" s="38" t="s">
        <v>552</v>
      </c>
      <c r="D2214" s="39">
        <v>430</v>
      </c>
      <c r="E2214" s="40">
        <v>465</v>
      </c>
      <c r="F2214" s="40">
        <v>468</v>
      </c>
      <c r="G2214" s="101">
        <v>0</v>
      </c>
      <c r="H2214" s="40">
        <v>1290</v>
      </c>
      <c r="I2214" s="63">
        <v>0</v>
      </c>
      <c r="J2214" s="40">
        <v>1290</v>
      </c>
    </row>
    <row r="2215" spans="1:10">
      <c r="A2215" s="113" t="s">
        <v>904</v>
      </c>
      <c r="B2215" s="38" t="s">
        <v>572</v>
      </c>
      <c r="C2215" s="38" t="s">
        <v>477</v>
      </c>
      <c r="D2215" s="39">
        <v>291</v>
      </c>
      <c r="E2215" s="40">
        <v>685</v>
      </c>
      <c r="F2215" s="40">
        <v>680</v>
      </c>
      <c r="G2215" s="41">
        <v>675</v>
      </c>
      <c r="H2215" s="40">
        <v>1455</v>
      </c>
      <c r="I2215" s="40">
        <v>1455</v>
      </c>
      <c r="J2215" s="40">
        <v>2910</v>
      </c>
    </row>
    <row r="2216" spans="1:10">
      <c r="A2216" s="113" t="s">
        <v>905</v>
      </c>
      <c r="B2216" s="38" t="s">
        <v>879</v>
      </c>
      <c r="C2216" s="38" t="s">
        <v>552</v>
      </c>
      <c r="D2216" s="39">
        <v>243</v>
      </c>
      <c r="E2216" s="40">
        <v>822</v>
      </c>
      <c r="F2216" s="40">
        <v>828</v>
      </c>
      <c r="G2216" s="41">
        <v>834</v>
      </c>
      <c r="H2216" s="40">
        <v>1458</v>
      </c>
      <c r="I2216" s="40">
        <v>1458</v>
      </c>
      <c r="J2216" s="40">
        <v>2916</v>
      </c>
    </row>
    <row r="2217" spans="1:10">
      <c r="A2217" s="113" t="s">
        <v>905</v>
      </c>
      <c r="B2217" s="38" t="s">
        <v>761</v>
      </c>
      <c r="C2217" s="38" t="s">
        <v>552</v>
      </c>
      <c r="D2217" s="39">
        <v>400</v>
      </c>
      <c r="E2217" s="40">
        <v>500</v>
      </c>
      <c r="F2217" s="40">
        <v>504</v>
      </c>
      <c r="G2217" s="101">
        <v>0</v>
      </c>
      <c r="H2217" s="40">
        <v>1600</v>
      </c>
      <c r="I2217" s="63">
        <v>0</v>
      </c>
      <c r="J2217" s="40">
        <v>1600</v>
      </c>
    </row>
    <row r="2218" spans="1:10">
      <c r="A2218" s="113" t="s">
        <v>905</v>
      </c>
      <c r="B2218" s="38" t="s">
        <v>906</v>
      </c>
      <c r="C2218" s="38" t="s">
        <v>552</v>
      </c>
      <c r="D2218" s="39">
        <v>662</v>
      </c>
      <c r="E2218" s="40">
        <v>302</v>
      </c>
      <c r="F2218" s="40">
        <v>305.5</v>
      </c>
      <c r="G2218" s="41">
        <v>308.5</v>
      </c>
      <c r="H2218" s="40">
        <v>2317</v>
      </c>
      <c r="I2218" s="40">
        <v>1986</v>
      </c>
      <c r="J2218" s="40">
        <v>4303</v>
      </c>
    </row>
    <row r="2219" spans="1:10">
      <c r="A2219" s="113" t="s">
        <v>905</v>
      </c>
      <c r="B2219" s="38" t="s">
        <v>238</v>
      </c>
      <c r="C2219" s="38" t="s">
        <v>552</v>
      </c>
      <c r="D2219" s="39">
        <v>480</v>
      </c>
      <c r="E2219" s="40">
        <v>416</v>
      </c>
      <c r="F2219" s="40">
        <v>419</v>
      </c>
      <c r="G2219" s="41">
        <v>423</v>
      </c>
      <c r="H2219" s="40">
        <v>1440</v>
      </c>
      <c r="I2219" s="40">
        <v>1920</v>
      </c>
      <c r="J2219" s="40">
        <v>3360</v>
      </c>
    </row>
    <row r="2220" spans="1:10">
      <c r="A2220" s="113" t="s">
        <v>907</v>
      </c>
      <c r="B2220" s="38" t="s">
        <v>759</v>
      </c>
      <c r="C2220" s="38" t="s">
        <v>552</v>
      </c>
      <c r="D2220" s="39">
        <v>147</v>
      </c>
      <c r="E2220" s="40">
        <v>1360</v>
      </c>
      <c r="F2220" s="40">
        <v>1373</v>
      </c>
      <c r="G2220" s="41">
        <v>1385</v>
      </c>
      <c r="H2220" s="40">
        <v>1911</v>
      </c>
      <c r="I2220" s="40">
        <v>1764</v>
      </c>
      <c r="J2220" s="40">
        <v>3675</v>
      </c>
    </row>
    <row r="2221" spans="1:10">
      <c r="A2221" s="113" t="s">
        <v>907</v>
      </c>
      <c r="B2221" s="38" t="s">
        <v>575</v>
      </c>
      <c r="C2221" s="38" t="s">
        <v>552</v>
      </c>
      <c r="D2221" s="39">
        <v>1025</v>
      </c>
      <c r="E2221" s="40">
        <v>195</v>
      </c>
      <c r="F2221" s="40">
        <v>192</v>
      </c>
      <c r="G2221" s="101">
        <v>0</v>
      </c>
      <c r="H2221" s="40">
        <v>3000</v>
      </c>
      <c r="I2221" s="63">
        <v>0</v>
      </c>
      <c r="J2221" s="40">
        <v>-3000</v>
      </c>
    </row>
    <row r="2222" spans="1:10">
      <c r="A2222" s="113" t="s">
        <v>907</v>
      </c>
      <c r="B2222" s="38" t="s">
        <v>382</v>
      </c>
      <c r="C2222" s="38" t="s">
        <v>552</v>
      </c>
      <c r="D2222" s="39">
        <v>641</v>
      </c>
      <c r="E2222" s="40">
        <v>312</v>
      </c>
      <c r="F2222" s="40">
        <v>309</v>
      </c>
      <c r="G2222" s="101">
        <v>0</v>
      </c>
      <c r="H2222" s="40">
        <v>1923</v>
      </c>
      <c r="I2222" s="63">
        <v>0</v>
      </c>
      <c r="J2222" s="40">
        <v>-1923</v>
      </c>
    </row>
    <row r="2223" spans="1:10">
      <c r="A2223" s="113" t="s">
        <v>907</v>
      </c>
      <c r="B2223" s="38" t="s">
        <v>654</v>
      </c>
      <c r="C2223" s="38" t="s">
        <v>552</v>
      </c>
      <c r="D2223" s="39">
        <v>543</v>
      </c>
      <c r="E2223" s="40">
        <v>368</v>
      </c>
      <c r="F2223" s="40">
        <v>371</v>
      </c>
      <c r="G2223" s="41">
        <v>374</v>
      </c>
      <c r="H2223" s="40">
        <v>1630</v>
      </c>
      <c r="I2223" s="63">
        <v>0</v>
      </c>
      <c r="J2223" s="40">
        <v>3260</v>
      </c>
    </row>
    <row r="2224" s="33" customFormat="1" ht="14.25" spans="1:69">
      <c r="A2224" s="114"/>
      <c r="B2224" s="115"/>
      <c r="C2224" s="115"/>
      <c r="D2224" s="115"/>
      <c r="E2224" s="116"/>
      <c r="F2224" s="116"/>
      <c r="G2224" s="117"/>
      <c r="H2224" s="118"/>
      <c r="I2224" s="116"/>
      <c r="J2224" s="118">
        <v>118985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92"/>
    </row>
    <row r="2225" s="33" customFormat="1" ht="14.25" spans="1:69">
      <c r="A2225" s="119"/>
      <c r="B2225" s="120"/>
      <c r="C2225" s="120"/>
      <c r="D2225" s="121"/>
      <c r="E2225" s="122"/>
      <c r="F2225" s="118">
        <v>43739</v>
      </c>
      <c r="G2225" s="123"/>
      <c r="H2225" s="122"/>
      <c r="I2225" s="122"/>
      <c r="J2225" s="12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92"/>
    </row>
    <row r="2226" spans="1:10">
      <c r="A2226" s="113" t="s">
        <v>908</v>
      </c>
      <c r="B2226" s="38" t="s">
        <v>737</v>
      </c>
      <c r="C2226" s="38" t="s">
        <v>552</v>
      </c>
      <c r="D2226" s="39">
        <v>655</v>
      </c>
      <c r="E2226" s="40">
        <v>305</v>
      </c>
      <c r="F2226" s="40">
        <v>301</v>
      </c>
      <c r="G2226" s="101">
        <v>0</v>
      </c>
      <c r="H2226" s="40">
        <v>2622</v>
      </c>
      <c r="I2226" s="63">
        <v>0</v>
      </c>
      <c r="J2226" s="40">
        <v>2622</v>
      </c>
    </row>
    <row r="2227" spans="1:69">
      <c r="A2227" s="113" t="s">
        <v>908</v>
      </c>
      <c r="B2227" s="38" t="s">
        <v>742</v>
      </c>
      <c r="C2227" s="38" t="s">
        <v>477</v>
      </c>
      <c r="D2227" s="39">
        <v>338</v>
      </c>
      <c r="E2227" s="40">
        <v>591</v>
      </c>
      <c r="F2227" s="40">
        <v>585</v>
      </c>
      <c r="G2227" s="101">
        <v>0</v>
      </c>
      <c r="H2227" s="40">
        <v>2028</v>
      </c>
      <c r="I2227" s="63">
        <v>0</v>
      </c>
      <c r="J2227" s="40">
        <v>2028</v>
      </c>
      <c r="K2227" s="43"/>
      <c r="L2227" s="43"/>
      <c r="M2227" s="43"/>
      <c r="N2227" s="43"/>
      <c r="O2227" s="43"/>
      <c r="P2227" s="43"/>
      <c r="Q2227" s="43"/>
      <c r="R2227" s="43"/>
      <c r="S2227" s="43"/>
      <c r="T2227" s="43"/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3"/>
      <c r="AE2227" s="43"/>
      <c r="AF2227" s="43"/>
      <c r="AG2227" s="43"/>
      <c r="AH2227" s="43"/>
      <c r="AI2227" s="43"/>
      <c r="AJ2227" s="43"/>
      <c r="AK2227" s="43"/>
      <c r="AL2227" s="43"/>
      <c r="AM2227" s="43"/>
      <c r="AN2227" s="43"/>
      <c r="AO2227" s="43"/>
      <c r="AP2227" s="43"/>
      <c r="AQ2227" s="43"/>
      <c r="AR2227" s="43"/>
      <c r="AS2227" s="43"/>
      <c r="AT2227" s="43"/>
      <c r="AU2227" s="43"/>
      <c r="AV2227" s="43"/>
      <c r="AW2227" s="43"/>
      <c r="AX2227" s="43"/>
      <c r="AY2227" s="43"/>
      <c r="AZ2227" s="43"/>
      <c r="BA2227" s="43"/>
      <c r="BB2227" s="43"/>
      <c r="BC2227" s="43"/>
      <c r="BD2227" s="43"/>
      <c r="BE2227" s="43"/>
      <c r="BF2227" s="43"/>
      <c r="BG2227" s="43"/>
      <c r="BH2227" s="43"/>
      <c r="BI2227" s="43"/>
      <c r="BJ2227" s="43"/>
      <c r="BK2227" s="43"/>
      <c r="BL2227" s="43"/>
      <c r="BM2227" s="43"/>
      <c r="BN2227" s="43"/>
      <c r="BO2227" s="43"/>
      <c r="BP2227" s="43"/>
      <c r="BQ2227" s="43"/>
    </row>
    <row r="2228" spans="1:69">
      <c r="A2228" s="113" t="s">
        <v>908</v>
      </c>
      <c r="B2228" s="38" t="s">
        <v>767</v>
      </c>
      <c r="C2228" s="38" t="s">
        <v>552</v>
      </c>
      <c r="D2228" s="39">
        <v>318</v>
      </c>
      <c r="E2228" s="40">
        <v>627</v>
      </c>
      <c r="F2228" s="40">
        <v>633</v>
      </c>
      <c r="G2228" s="101">
        <v>0</v>
      </c>
      <c r="H2228" s="40">
        <v>1911</v>
      </c>
      <c r="I2228" s="63">
        <v>0</v>
      </c>
      <c r="J2228" s="40">
        <v>1911</v>
      </c>
      <c r="K2228" s="43"/>
      <c r="L2228" s="43"/>
      <c r="M2228" s="43"/>
      <c r="N2228" s="43"/>
      <c r="O2228" s="43"/>
      <c r="P2228" s="43"/>
      <c r="Q2228" s="43"/>
      <c r="R2228" s="43"/>
      <c r="S2228" s="43"/>
      <c r="T2228" s="43"/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  <c r="AE2228" s="43"/>
      <c r="AF2228" s="43"/>
      <c r="AG2228" s="43"/>
      <c r="AH2228" s="43"/>
      <c r="AI2228" s="43"/>
      <c r="AJ2228" s="43"/>
      <c r="AK2228" s="43"/>
      <c r="AL2228" s="43"/>
      <c r="AM2228" s="43"/>
      <c r="AN2228" s="43"/>
      <c r="AO2228" s="43"/>
      <c r="AP2228" s="43"/>
      <c r="AQ2228" s="43"/>
      <c r="AR2228" s="43"/>
      <c r="AS2228" s="43"/>
      <c r="AT2228" s="43"/>
      <c r="AU2228" s="43"/>
      <c r="AV2228" s="43"/>
      <c r="AW2228" s="43"/>
      <c r="AX2228" s="43"/>
      <c r="AY2228" s="43"/>
      <c r="AZ2228" s="43"/>
      <c r="BA2228" s="43"/>
      <c r="BB2228" s="43"/>
      <c r="BC2228" s="43"/>
      <c r="BD2228" s="43"/>
      <c r="BE2228" s="43"/>
      <c r="BF2228" s="43"/>
      <c r="BG2228" s="43"/>
      <c r="BH2228" s="43"/>
      <c r="BI2228" s="43"/>
      <c r="BJ2228" s="43"/>
      <c r="BK2228" s="43"/>
      <c r="BL2228" s="43"/>
      <c r="BM2228" s="43"/>
      <c r="BN2228" s="43"/>
      <c r="BO2228" s="43"/>
      <c r="BP2228" s="43"/>
      <c r="BQ2228" s="43"/>
    </row>
    <row r="2229" spans="1:69">
      <c r="A2229" s="113" t="s">
        <v>908</v>
      </c>
      <c r="B2229" s="38" t="s">
        <v>383</v>
      </c>
      <c r="C2229" s="38" t="s">
        <v>552</v>
      </c>
      <c r="D2229" s="39">
        <v>382</v>
      </c>
      <c r="E2229" s="40">
        <v>523</v>
      </c>
      <c r="F2229" s="40">
        <v>529</v>
      </c>
      <c r="G2229" s="101">
        <v>0</v>
      </c>
      <c r="H2229" s="40">
        <v>2292</v>
      </c>
      <c r="I2229" s="63">
        <v>0</v>
      </c>
      <c r="J2229" s="40">
        <v>2292</v>
      </c>
      <c r="K2229" s="43"/>
      <c r="L2229" s="43"/>
      <c r="M2229" s="43"/>
      <c r="N2229" s="43"/>
      <c r="O2229" s="43"/>
      <c r="P2229" s="43"/>
      <c r="Q2229" s="43"/>
      <c r="R2229" s="43"/>
      <c r="S2229" s="43"/>
      <c r="T2229" s="43"/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3"/>
      <c r="AE2229" s="43"/>
      <c r="AF2229" s="43"/>
      <c r="AG2229" s="43"/>
      <c r="AH2229" s="43"/>
      <c r="AI2229" s="43"/>
      <c r="AJ2229" s="43"/>
      <c r="AK2229" s="43"/>
      <c r="AL2229" s="43"/>
      <c r="AM2229" s="43"/>
      <c r="AN2229" s="43"/>
      <c r="AO2229" s="43"/>
      <c r="AP2229" s="43"/>
      <c r="AQ2229" s="43"/>
      <c r="AR2229" s="43"/>
      <c r="AS2229" s="43"/>
      <c r="AT2229" s="43"/>
      <c r="AU2229" s="43"/>
      <c r="AV2229" s="43"/>
      <c r="AW2229" s="43"/>
      <c r="AX2229" s="43"/>
      <c r="AY2229" s="43"/>
      <c r="AZ2229" s="43"/>
      <c r="BA2229" s="43"/>
      <c r="BB2229" s="43"/>
      <c r="BC2229" s="43"/>
      <c r="BD2229" s="43"/>
      <c r="BE2229" s="43"/>
      <c r="BF2229" s="43"/>
      <c r="BG2229" s="43"/>
      <c r="BH2229" s="43"/>
      <c r="BI2229" s="43"/>
      <c r="BJ2229" s="43"/>
      <c r="BK2229" s="43"/>
      <c r="BL2229" s="43"/>
      <c r="BM2229" s="43"/>
      <c r="BN2229" s="43"/>
      <c r="BO2229" s="43"/>
      <c r="BP2229" s="43"/>
      <c r="BQ2229" s="43"/>
    </row>
    <row r="2230" spans="1:69">
      <c r="A2230" s="113" t="s">
        <v>909</v>
      </c>
      <c r="B2230" s="38" t="s">
        <v>798</v>
      </c>
      <c r="C2230" s="38" t="s">
        <v>477</v>
      </c>
      <c r="D2230" s="39">
        <v>370</v>
      </c>
      <c r="E2230" s="40">
        <v>540</v>
      </c>
      <c r="F2230" s="40">
        <v>545</v>
      </c>
      <c r="G2230" s="101">
        <v>0</v>
      </c>
      <c r="H2230" s="40">
        <v>1851</v>
      </c>
      <c r="I2230" s="63">
        <v>0</v>
      </c>
      <c r="J2230" s="40">
        <v>-1851</v>
      </c>
      <c r="K2230" s="43"/>
      <c r="L2230" s="43"/>
      <c r="M2230" s="43"/>
      <c r="N2230" s="43"/>
      <c r="O2230" s="43"/>
      <c r="P2230" s="43"/>
      <c r="Q2230" s="43"/>
      <c r="R2230" s="43"/>
      <c r="S2230" s="43"/>
      <c r="T2230" s="43"/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3"/>
      <c r="AE2230" s="43"/>
      <c r="AF2230" s="43"/>
      <c r="AG2230" s="43"/>
      <c r="AH2230" s="43"/>
      <c r="AI2230" s="43"/>
      <c r="AJ2230" s="43"/>
      <c r="AK2230" s="43"/>
      <c r="AL2230" s="43"/>
      <c r="AM2230" s="43"/>
      <c r="AN2230" s="43"/>
      <c r="AO2230" s="43"/>
      <c r="AP2230" s="43"/>
      <c r="AQ2230" s="43"/>
      <c r="AR2230" s="43"/>
      <c r="AS2230" s="43"/>
      <c r="AT2230" s="43"/>
      <c r="AU2230" s="43"/>
      <c r="AV2230" s="43"/>
      <c r="AW2230" s="43"/>
      <c r="AX2230" s="43"/>
      <c r="AY2230" s="43"/>
      <c r="AZ2230" s="43"/>
      <c r="BA2230" s="43"/>
      <c r="BB2230" s="43"/>
      <c r="BC2230" s="43"/>
      <c r="BD2230" s="43"/>
      <c r="BE2230" s="43"/>
      <c r="BF2230" s="43"/>
      <c r="BG2230" s="43"/>
      <c r="BH2230" s="43"/>
      <c r="BI2230" s="43"/>
      <c r="BJ2230" s="43"/>
      <c r="BK2230" s="43"/>
      <c r="BL2230" s="43"/>
      <c r="BM2230" s="43"/>
      <c r="BN2230" s="43"/>
      <c r="BO2230" s="43"/>
      <c r="BP2230" s="43"/>
      <c r="BQ2230" s="43"/>
    </row>
    <row r="2231" spans="1:69">
      <c r="A2231" s="113" t="s">
        <v>909</v>
      </c>
      <c r="B2231" s="38" t="s">
        <v>910</v>
      </c>
      <c r="C2231" s="38" t="s">
        <v>477</v>
      </c>
      <c r="D2231" s="39">
        <v>1459</v>
      </c>
      <c r="E2231" s="40">
        <v>137</v>
      </c>
      <c r="F2231" s="40">
        <v>134</v>
      </c>
      <c r="G2231" s="41">
        <v>133</v>
      </c>
      <c r="H2231" s="40">
        <v>4377</v>
      </c>
      <c r="I2231" s="40">
        <v>1459</v>
      </c>
      <c r="J2231" s="40">
        <v>10213</v>
      </c>
      <c r="K2231" s="43"/>
      <c r="L2231" s="43"/>
      <c r="M2231" s="43"/>
      <c r="N2231" s="43"/>
      <c r="O2231" s="43"/>
      <c r="P2231" s="43"/>
      <c r="Q2231" s="43"/>
      <c r="R2231" s="43"/>
      <c r="S2231" s="43"/>
      <c r="T2231" s="43"/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3"/>
      <c r="AE2231" s="43"/>
      <c r="AF2231" s="43"/>
      <c r="AG2231" s="43"/>
      <c r="AH2231" s="43"/>
      <c r="AI2231" s="43"/>
      <c r="AJ2231" s="43"/>
      <c r="AK2231" s="43"/>
      <c r="AL2231" s="43"/>
      <c r="AM2231" s="43"/>
      <c r="AN2231" s="43"/>
      <c r="AO2231" s="43"/>
      <c r="AP2231" s="43"/>
      <c r="AQ2231" s="43"/>
      <c r="AR2231" s="43"/>
      <c r="AS2231" s="43"/>
      <c r="AT2231" s="43"/>
      <c r="AU2231" s="43"/>
      <c r="AV2231" s="43"/>
      <c r="AW2231" s="43"/>
      <c r="AX2231" s="43"/>
      <c r="AY2231" s="43"/>
      <c r="AZ2231" s="43"/>
      <c r="BA2231" s="43"/>
      <c r="BB2231" s="43"/>
      <c r="BC2231" s="43"/>
      <c r="BD2231" s="43"/>
      <c r="BE2231" s="43"/>
      <c r="BF2231" s="43"/>
      <c r="BG2231" s="43"/>
      <c r="BH2231" s="43"/>
      <c r="BI2231" s="43"/>
      <c r="BJ2231" s="43"/>
      <c r="BK2231" s="43"/>
      <c r="BL2231" s="43"/>
      <c r="BM2231" s="43"/>
      <c r="BN2231" s="43"/>
      <c r="BO2231" s="43"/>
      <c r="BP2231" s="43"/>
      <c r="BQ2231" s="43"/>
    </row>
    <row r="2232" spans="1:69">
      <c r="A2232" s="113" t="s">
        <v>909</v>
      </c>
      <c r="B2232" s="38" t="s">
        <v>911</v>
      </c>
      <c r="C2232" s="38" t="s">
        <v>552</v>
      </c>
      <c r="D2232" s="39">
        <v>116</v>
      </c>
      <c r="E2232" s="40">
        <v>1710</v>
      </c>
      <c r="F2232" s="40">
        <v>1725</v>
      </c>
      <c r="G2232" s="41">
        <v>1740</v>
      </c>
      <c r="H2232" s="40">
        <v>1750</v>
      </c>
      <c r="I2232" s="40">
        <v>1750</v>
      </c>
      <c r="J2232" s="40">
        <v>5820</v>
      </c>
      <c r="K2232" s="43"/>
      <c r="L2232" s="43"/>
      <c r="M2232" s="43"/>
      <c r="N2232" s="43"/>
      <c r="O2232" s="43"/>
      <c r="P2232" s="43"/>
      <c r="Q2232" s="43"/>
      <c r="R2232" s="43"/>
      <c r="S2232" s="43"/>
      <c r="T2232" s="43"/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3"/>
      <c r="AE2232" s="43"/>
      <c r="AF2232" s="43"/>
      <c r="AG2232" s="43"/>
      <c r="AH2232" s="43"/>
      <c r="AI2232" s="43"/>
      <c r="AJ2232" s="43"/>
      <c r="AK2232" s="43"/>
      <c r="AL2232" s="43"/>
      <c r="AM2232" s="43"/>
      <c r="AN2232" s="43"/>
      <c r="AO2232" s="43"/>
      <c r="AP2232" s="43"/>
      <c r="AQ2232" s="43"/>
      <c r="AR2232" s="43"/>
      <c r="AS2232" s="43"/>
      <c r="AT2232" s="43"/>
      <c r="AU2232" s="43"/>
      <c r="AV2232" s="43"/>
      <c r="AW2232" s="43"/>
      <c r="AX2232" s="43"/>
      <c r="AY2232" s="43"/>
      <c r="AZ2232" s="43"/>
      <c r="BA2232" s="43"/>
      <c r="BB2232" s="43"/>
      <c r="BC2232" s="43"/>
      <c r="BD2232" s="43"/>
      <c r="BE2232" s="43"/>
      <c r="BF2232" s="43"/>
      <c r="BG2232" s="43"/>
      <c r="BH2232" s="43"/>
      <c r="BI2232" s="43"/>
      <c r="BJ2232" s="43"/>
      <c r="BK2232" s="43"/>
      <c r="BL2232" s="43"/>
      <c r="BM2232" s="43"/>
      <c r="BN2232" s="43"/>
      <c r="BO2232" s="43"/>
      <c r="BP2232" s="43"/>
      <c r="BQ2232" s="43"/>
    </row>
    <row r="2233" spans="1:69">
      <c r="A2233" s="113" t="s">
        <v>909</v>
      </c>
      <c r="B2233" s="38" t="s">
        <v>738</v>
      </c>
      <c r="C2233" s="38" t="s">
        <v>552</v>
      </c>
      <c r="D2233" s="39">
        <v>649</v>
      </c>
      <c r="E2233" s="40">
        <v>308</v>
      </c>
      <c r="F2233" s="40">
        <v>311.2</v>
      </c>
      <c r="G2233" s="101">
        <v>0</v>
      </c>
      <c r="H2233" s="40">
        <v>2076</v>
      </c>
      <c r="I2233" s="63">
        <v>0</v>
      </c>
      <c r="J2233" s="40">
        <v>2076</v>
      </c>
      <c r="K2233" s="43"/>
      <c r="L2233" s="43"/>
      <c r="M2233" s="43"/>
      <c r="N2233" s="43"/>
      <c r="O2233" s="43"/>
      <c r="P2233" s="43"/>
      <c r="Q2233" s="43"/>
      <c r="R2233" s="43"/>
      <c r="S2233" s="43"/>
      <c r="T2233" s="43"/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3"/>
      <c r="AE2233" s="43"/>
      <c r="AF2233" s="43"/>
      <c r="AG2233" s="43"/>
      <c r="AH2233" s="43"/>
      <c r="AI2233" s="43"/>
      <c r="AJ2233" s="43"/>
      <c r="AK2233" s="43"/>
      <c r="AL2233" s="43"/>
      <c r="AM2233" s="43"/>
      <c r="AN2233" s="43"/>
      <c r="AO2233" s="43"/>
      <c r="AP2233" s="43"/>
      <c r="AQ2233" s="43"/>
      <c r="AR2233" s="43"/>
      <c r="AS2233" s="43"/>
      <c r="AT2233" s="43"/>
      <c r="AU2233" s="43"/>
      <c r="AV2233" s="43"/>
      <c r="AW2233" s="43"/>
      <c r="AX2233" s="43"/>
      <c r="AY2233" s="43"/>
      <c r="AZ2233" s="43"/>
      <c r="BA2233" s="43"/>
      <c r="BB2233" s="43"/>
      <c r="BC2233" s="43"/>
      <c r="BD2233" s="43"/>
      <c r="BE2233" s="43"/>
      <c r="BF2233" s="43"/>
      <c r="BG2233" s="43"/>
      <c r="BH2233" s="43"/>
      <c r="BI2233" s="43"/>
      <c r="BJ2233" s="43"/>
      <c r="BK2233" s="43"/>
      <c r="BL2233" s="43"/>
      <c r="BM2233" s="43"/>
      <c r="BN2233" s="43"/>
      <c r="BO2233" s="43"/>
      <c r="BP2233" s="43"/>
      <c r="BQ2233" s="43"/>
    </row>
    <row r="2234" spans="1:69">
      <c r="A2234" s="113" t="s">
        <v>912</v>
      </c>
      <c r="B2234" s="38" t="s">
        <v>792</v>
      </c>
      <c r="C2234" s="38" t="s">
        <v>477</v>
      </c>
      <c r="D2234" s="39">
        <v>183</v>
      </c>
      <c r="E2234" s="40">
        <v>1088</v>
      </c>
      <c r="F2234" s="40">
        <v>1078</v>
      </c>
      <c r="G2234" s="41">
        <v>1068</v>
      </c>
      <c r="H2234" s="40">
        <v>1830</v>
      </c>
      <c r="I2234" s="40">
        <v>1830</v>
      </c>
      <c r="J2234" s="40">
        <v>3660</v>
      </c>
      <c r="K2234" s="43"/>
      <c r="L2234" s="43"/>
      <c r="M2234" s="43"/>
      <c r="N2234" s="43"/>
      <c r="O2234" s="43"/>
      <c r="P2234" s="43"/>
      <c r="Q2234" s="43"/>
      <c r="R2234" s="43"/>
      <c r="S2234" s="43"/>
      <c r="T2234" s="43"/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3"/>
      <c r="AE2234" s="43"/>
      <c r="AF2234" s="43"/>
      <c r="AG2234" s="43"/>
      <c r="AH2234" s="43"/>
      <c r="AI2234" s="43"/>
      <c r="AJ2234" s="43"/>
      <c r="AK2234" s="43"/>
      <c r="AL2234" s="43"/>
      <c r="AM2234" s="43"/>
      <c r="AN2234" s="43"/>
      <c r="AO2234" s="43"/>
      <c r="AP2234" s="43"/>
      <c r="AQ2234" s="43"/>
      <c r="AR2234" s="43"/>
      <c r="AS2234" s="43"/>
      <c r="AT2234" s="43"/>
      <c r="AU2234" s="43"/>
      <c r="AV2234" s="43"/>
      <c r="AW2234" s="43"/>
      <c r="AX2234" s="43"/>
      <c r="AY2234" s="43"/>
      <c r="AZ2234" s="43"/>
      <c r="BA2234" s="43"/>
      <c r="BB2234" s="43"/>
      <c r="BC2234" s="43"/>
      <c r="BD2234" s="43"/>
      <c r="BE2234" s="43"/>
      <c r="BF2234" s="43"/>
      <c r="BG2234" s="43"/>
      <c r="BH2234" s="43"/>
      <c r="BI2234" s="43"/>
      <c r="BJ2234" s="43"/>
      <c r="BK2234" s="43"/>
      <c r="BL2234" s="43"/>
      <c r="BM2234" s="43"/>
      <c r="BN2234" s="43"/>
      <c r="BO2234" s="43"/>
      <c r="BP2234" s="43"/>
      <c r="BQ2234" s="43"/>
    </row>
    <row r="2235" spans="1:69">
      <c r="A2235" s="113" t="s">
        <v>912</v>
      </c>
      <c r="B2235" s="38" t="s">
        <v>808</v>
      </c>
      <c r="C2235" s="38" t="s">
        <v>552</v>
      </c>
      <c r="D2235" s="39">
        <v>146</v>
      </c>
      <c r="E2235" s="40">
        <v>1361</v>
      </c>
      <c r="F2235" s="40">
        <v>1372</v>
      </c>
      <c r="G2235" s="41">
        <v>1372</v>
      </c>
      <c r="H2235" s="63">
        <v>0</v>
      </c>
      <c r="I2235" s="40">
        <v>1606</v>
      </c>
      <c r="J2235" s="40">
        <v>1606</v>
      </c>
      <c r="K2235" s="43"/>
      <c r="L2235" s="43"/>
      <c r="M2235" s="43"/>
      <c r="N2235" s="43"/>
      <c r="O2235" s="43"/>
      <c r="P2235" s="43"/>
      <c r="Q2235" s="43"/>
      <c r="R2235" s="43"/>
      <c r="S2235" s="43"/>
      <c r="T2235" s="43"/>
      <c r="U2235" s="43"/>
      <c r="V2235" s="43"/>
      <c r="W2235" s="43"/>
      <c r="X2235" s="43"/>
      <c r="Y2235" s="43"/>
      <c r="Z2235" s="43"/>
      <c r="AA2235" s="43"/>
      <c r="AB2235" s="43"/>
      <c r="AC2235" s="43"/>
      <c r="AD2235" s="43"/>
      <c r="AE2235" s="43"/>
      <c r="AF2235" s="43"/>
      <c r="AG2235" s="43"/>
      <c r="AH2235" s="43"/>
      <c r="AI2235" s="43"/>
      <c r="AJ2235" s="43"/>
      <c r="AK2235" s="43"/>
      <c r="AL2235" s="43"/>
      <c r="AM2235" s="43"/>
      <c r="AN2235" s="43"/>
      <c r="AO2235" s="43"/>
      <c r="AP2235" s="43"/>
      <c r="AQ2235" s="43"/>
      <c r="AR2235" s="43"/>
      <c r="AS2235" s="43"/>
      <c r="AT2235" s="43"/>
      <c r="AU2235" s="43"/>
      <c r="AV2235" s="43"/>
      <c r="AW2235" s="43"/>
      <c r="AX2235" s="43"/>
      <c r="AY2235" s="43"/>
      <c r="AZ2235" s="43"/>
      <c r="BA2235" s="43"/>
      <c r="BB2235" s="43"/>
      <c r="BC2235" s="43"/>
      <c r="BD2235" s="43"/>
      <c r="BE2235" s="43"/>
      <c r="BF2235" s="43"/>
      <c r="BG2235" s="43"/>
      <c r="BH2235" s="43"/>
      <c r="BI2235" s="43"/>
      <c r="BJ2235" s="43"/>
      <c r="BK2235" s="43"/>
      <c r="BL2235" s="43"/>
      <c r="BM2235" s="43"/>
      <c r="BN2235" s="43"/>
      <c r="BO2235" s="43"/>
      <c r="BP2235" s="43"/>
      <c r="BQ2235" s="43"/>
    </row>
    <row r="2236" spans="1:69">
      <c r="A2236" s="113" t="s">
        <v>912</v>
      </c>
      <c r="B2236" s="38" t="s">
        <v>815</v>
      </c>
      <c r="C2236" s="38" t="s">
        <v>552</v>
      </c>
      <c r="D2236" s="39">
        <v>117</v>
      </c>
      <c r="E2236" s="40">
        <v>1700</v>
      </c>
      <c r="F2236" s="40">
        <v>1712</v>
      </c>
      <c r="G2236" s="101">
        <v>0</v>
      </c>
      <c r="H2236" s="40">
        <v>1411</v>
      </c>
      <c r="I2236" s="63">
        <v>0</v>
      </c>
      <c r="J2236" s="40">
        <v>1411</v>
      </c>
      <c r="K2236" s="43"/>
      <c r="L2236" s="43"/>
      <c r="M2236" s="43"/>
      <c r="N2236" s="43"/>
      <c r="O2236" s="43"/>
      <c r="P2236" s="43"/>
      <c r="Q2236" s="43"/>
      <c r="R2236" s="43"/>
      <c r="S2236" s="43"/>
      <c r="T2236" s="43"/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3"/>
      <c r="AE2236" s="43"/>
      <c r="AF2236" s="43"/>
      <c r="AG2236" s="43"/>
      <c r="AH2236" s="43"/>
      <c r="AI2236" s="43"/>
      <c r="AJ2236" s="43"/>
      <c r="AK2236" s="43"/>
      <c r="AL2236" s="43"/>
      <c r="AM2236" s="43"/>
      <c r="AN2236" s="43"/>
      <c r="AO2236" s="43"/>
      <c r="AP2236" s="43"/>
      <c r="AQ2236" s="43"/>
      <c r="AR2236" s="43"/>
      <c r="AS2236" s="43"/>
      <c r="AT2236" s="43"/>
      <c r="AU2236" s="43"/>
      <c r="AV2236" s="43"/>
      <c r="AW2236" s="43"/>
      <c r="AX2236" s="43"/>
      <c r="AY2236" s="43"/>
      <c r="AZ2236" s="43"/>
      <c r="BA2236" s="43"/>
      <c r="BB2236" s="43"/>
      <c r="BC2236" s="43"/>
      <c r="BD2236" s="43"/>
      <c r="BE2236" s="43"/>
      <c r="BF2236" s="43"/>
      <c r="BG2236" s="43"/>
      <c r="BH2236" s="43"/>
      <c r="BI2236" s="43"/>
      <c r="BJ2236" s="43"/>
      <c r="BK2236" s="43"/>
      <c r="BL2236" s="43"/>
      <c r="BM2236" s="43"/>
      <c r="BN2236" s="43"/>
      <c r="BO2236" s="43"/>
      <c r="BP2236" s="43"/>
      <c r="BQ2236" s="43"/>
    </row>
    <row r="2237" spans="1:69">
      <c r="A2237" s="113" t="s">
        <v>912</v>
      </c>
      <c r="B2237" s="38" t="s">
        <v>376</v>
      </c>
      <c r="C2237" s="38" t="s">
        <v>477</v>
      </c>
      <c r="D2237" s="39">
        <v>816</v>
      </c>
      <c r="E2237" s="40">
        <v>245</v>
      </c>
      <c r="F2237" s="40">
        <v>248</v>
      </c>
      <c r="G2237" s="101">
        <v>0</v>
      </c>
      <c r="H2237" s="40">
        <v>2448</v>
      </c>
      <c r="I2237" s="63">
        <v>0</v>
      </c>
      <c r="J2237" s="40">
        <v>-2448</v>
      </c>
      <c r="K2237" s="43"/>
      <c r="L2237" s="43"/>
      <c r="M2237" s="43"/>
      <c r="N2237" s="43"/>
      <c r="O2237" s="43"/>
      <c r="P2237" s="43"/>
      <c r="Q2237" s="43"/>
      <c r="R2237" s="43"/>
      <c r="S2237" s="43"/>
      <c r="T2237" s="43"/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3"/>
      <c r="AE2237" s="43"/>
      <c r="AF2237" s="43"/>
      <c r="AG2237" s="43"/>
      <c r="AH2237" s="43"/>
      <c r="AI2237" s="43"/>
      <c r="AJ2237" s="43"/>
      <c r="AK2237" s="43"/>
      <c r="AL2237" s="43"/>
      <c r="AM2237" s="43"/>
      <c r="AN2237" s="43"/>
      <c r="AO2237" s="43"/>
      <c r="AP2237" s="43"/>
      <c r="AQ2237" s="43"/>
      <c r="AR2237" s="43"/>
      <c r="AS2237" s="43"/>
      <c r="AT2237" s="43"/>
      <c r="AU2237" s="43"/>
      <c r="AV2237" s="43"/>
      <c r="AW2237" s="43"/>
      <c r="AX2237" s="43"/>
      <c r="AY2237" s="43"/>
      <c r="AZ2237" s="43"/>
      <c r="BA2237" s="43"/>
      <c r="BB2237" s="43"/>
      <c r="BC2237" s="43"/>
      <c r="BD2237" s="43"/>
      <c r="BE2237" s="43"/>
      <c r="BF2237" s="43"/>
      <c r="BG2237" s="43"/>
      <c r="BH2237" s="43"/>
      <c r="BI2237" s="43"/>
      <c r="BJ2237" s="43"/>
      <c r="BK2237" s="43"/>
      <c r="BL2237" s="43"/>
      <c r="BM2237" s="43"/>
      <c r="BN2237" s="43"/>
      <c r="BO2237" s="43"/>
      <c r="BP2237" s="43"/>
      <c r="BQ2237" s="43"/>
    </row>
    <row r="2238" spans="1:69">
      <c r="A2238" s="113" t="s">
        <v>913</v>
      </c>
      <c r="B2238" s="38" t="s">
        <v>842</v>
      </c>
      <c r="C2238" s="38" t="s">
        <v>552</v>
      </c>
      <c r="D2238" s="39">
        <v>378</v>
      </c>
      <c r="E2238" s="40">
        <v>528</v>
      </c>
      <c r="F2238" s="40">
        <v>533</v>
      </c>
      <c r="G2238" s="41">
        <v>538</v>
      </c>
      <c r="H2238" s="40">
        <v>1894</v>
      </c>
      <c r="I2238" s="40">
        <v>1894</v>
      </c>
      <c r="J2238" s="40">
        <v>3788</v>
      </c>
      <c r="K2238" s="43"/>
      <c r="L2238" s="43"/>
      <c r="M2238" s="43"/>
      <c r="N2238" s="43"/>
      <c r="O2238" s="43"/>
      <c r="P2238" s="43"/>
      <c r="Q2238" s="43"/>
      <c r="R2238" s="43"/>
      <c r="S2238" s="43"/>
      <c r="T2238" s="43"/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3"/>
      <c r="AE2238" s="43"/>
      <c r="AF2238" s="43"/>
      <c r="AG2238" s="43"/>
      <c r="AH2238" s="43"/>
      <c r="AI2238" s="43"/>
      <c r="AJ2238" s="43"/>
      <c r="AK2238" s="43"/>
      <c r="AL2238" s="43"/>
      <c r="AM2238" s="43"/>
      <c r="AN2238" s="43"/>
      <c r="AO2238" s="43"/>
      <c r="AP2238" s="43"/>
      <c r="AQ2238" s="43"/>
      <c r="AR2238" s="43"/>
      <c r="AS2238" s="43"/>
      <c r="AT2238" s="43"/>
      <c r="AU2238" s="43"/>
      <c r="AV2238" s="43"/>
      <c r="AW2238" s="43"/>
      <c r="AX2238" s="43"/>
      <c r="AY2238" s="43"/>
      <c r="AZ2238" s="43"/>
      <c r="BA2238" s="43"/>
      <c r="BB2238" s="43"/>
      <c r="BC2238" s="43"/>
      <c r="BD2238" s="43"/>
      <c r="BE2238" s="43"/>
      <c r="BF2238" s="43"/>
      <c r="BG2238" s="43"/>
      <c r="BH2238" s="43"/>
      <c r="BI2238" s="43"/>
      <c r="BJ2238" s="43"/>
      <c r="BK2238" s="43"/>
      <c r="BL2238" s="43"/>
      <c r="BM2238" s="43"/>
      <c r="BN2238" s="43"/>
      <c r="BO2238" s="43"/>
      <c r="BP2238" s="43"/>
      <c r="BQ2238" s="43"/>
    </row>
    <row r="2239" spans="1:69">
      <c r="A2239" s="113" t="s">
        <v>913</v>
      </c>
      <c r="B2239" s="38" t="s">
        <v>780</v>
      </c>
      <c r="C2239" s="38" t="s">
        <v>552</v>
      </c>
      <c r="D2239" s="39">
        <v>294</v>
      </c>
      <c r="E2239" s="40">
        <v>678</v>
      </c>
      <c r="F2239" s="40">
        <v>684</v>
      </c>
      <c r="G2239" s="41">
        <v>690</v>
      </c>
      <c r="H2239" s="40">
        <v>1768</v>
      </c>
      <c r="I2239" s="40">
        <v>1768</v>
      </c>
      <c r="J2239" s="40">
        <v>3540</v>
      </c>
      <c r="K2239" s="43"/>
      <c r="L2239" s="43"/>
      <c r="M2239" s="43"/>
      <c r="N2239" s="43"/>
      <c r="O2239" s="43"/>
      <c r="P2239" s="43"/>
      <c r="Q2239" s="43"/>
      <c r="R2239" s="43"/>
      <c r="S2239" s="43"/>
      <c r="T2239" s="43"/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3"/>
      <c r="AE2239" s="43"/>
      <c r="AF2239" s="43"/>
      <c r="AG2239" s="43"/>
      <c r="AH2239" s="43"/>
      <c r="AI2239" s="43"/>
      <c r="AJ2239" s="43"/>
      <c r="AK2239" s="43"/>
      <c r="AL2239" s="43"/>
      <c r="AM2239" s="43"/>
      <c r="AN2239" s="43"/>
      <c r="AO2239" s="43"/>
      <c r="AP2239" s="43"/>
      <c r="AQ2239" s="43"/>
      <c r="AR2239" s="43"/>
      <c r="AS2239" s="43"/>
      <c r="AT2239" s="43"/>
      <c r="AU2239" s="43"/>
      <c r="AV2239" s="43"/>
      <c r="AW2239" s="43"/>
      <c r="AX2239" s="43"/>
      <c r="AY2239" s="43"/>
      <c r="AZ2239" s="43"/>
      <c r="BA2239" s="43"/>
      <c r="BB2239" s="43"/>
      <c r="BC2239" s="43"/>
      <c r="BD2239" s="43"/>
      <c r="BE2239" s="43"/>
      <c r="BF2239" s="43"/>
      <c r="BG2239" s="43"/>
      <c r="BH2239" s="43"/>
      <c r="BI2239" s="43"/>
      <c r="BJ2239" s="43"/>
      <c r="BK2239" s="43"/>
      <c r="BL2239" s="43"/>
      <c r="BM2239" s="43"/>
      <c r="BN2239" s="43"/>
      <c r="BO2239" s="43"/>
      <c r="BP2239" s="43"/>
      <c r="BQ2239" s="43"/>
    </row>
    <row r="2240" spans="1:69">
      <c r="A2240" s="113" t="s">
        <v>913</v>
      </c>
      <c r="B2240" s="38" t="s">
        <v>801</v>
      </c>
      <c r="C2240" s="38" t="s">
        <v>477</v>
      </c>
      <c r="D2240" s="39">
        <v>527</v>
      </c>
      <c r="E2240" s="40">
        <v>379</v>
      </c>
      <c r="F2240" s="40">
        <v>375</v>
      </c>
      <c r="G2240" s="101">
        <v>0</v>
      </c>
      <c r="H2240" s="40">
        <v>2110</v>
      </c>
      <c r="I2240" s="63">
        <v>0</v>
      </c>
      <c r="J2240" s="40">
        <v>2110</v>
      </c>
      <c r="K2240" s="43"/>
      <c r="L2240" s="43"/>
      <c r="M2240" s="43"/>
      <c r="N2240" s="43"/>
      <c r="O2240" s="43"/>
      <c r="P2240" s="43"/>
      <c r="Q2240" s="43"/>
      <c r="R2240" s="43"/>
      <c r="S2240" s="43"/>
      <c r="T2240" s="43"/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3"/>
      <c r="AE2240" s="43"/>
      <c r="AF2240" s="43"/>
      <c r="AG2240" s="43"/>
      <c r="AH2240" s="43"/>
      <c r="AI2240" s="43"/>
      <c r="AJ2240" s="43"/>
      <c r="AK2240" s="43"/>
      <c r="AL2240" s="43"/>
      <c r="AM2240" s="43"/>
      <c r="AN2240" s="43"/>
      <c r="AO2240" s="43"/>
      <c r="AP2240" s="43"/>
      <c r="AQ2240" s="43"/>
      <c r="AR2240" s="43"/>
      <c r="AS2240" s="43"/>
      <c r="AT2240" s="43"/>
      <c r="AU2240" s="43"/>
      <c r="AV2240" s="43"/>
      <c r="AW2240" s="43"/>
      <c r="AX2240" s="43"/>
      <c r="AY2240" s="43"/>
      <c r="AZ2240" s="43"/>
      <c r="BA2240" s="43"/>
      <c r="BB2240" s="43"/>
      <c r="BC2240" s="43"/>
      <c r="BD2240" s="43"/>
      <c r="BE2240" s="43"/>
      <c r="BF2240" s="43"/>
      <c r="BG2240" s="43"/>
      <c r="BH2240" s="43"/>
      <c r="BI2240" s="43"/>
      <c r="BJ2240" s="43"/>
      <c r="BK2240" s="43"/>
      <c r="BL2240" s="43"/>
      <c r="BM2240" s="43"/>
      <c r="BN2240" s="43"/>
      <c r="BO2240" s="43"/>
      <c r="BP2240" s="43"/>
      <c r="BQ2240" s="43"/>
    </row>
    <row r="2241" spans="1:69">
      <c r="A2241" s="113" t="s">
        <v>914</v>
      </c>
      <c r="B2241" s="38" t="s">
        <v>382</v>
      </c>
      <c r="C2241" s="38" t="s">
        <v>552</v>
      </c>
      <c r="D2241" s="39">
        <v>664</v>
      </c>
      <c r="E2241" s="40">
        <v>301</v>
      </c>
      <c r="F2241" s="40">
        <v>304</v>
      </c>
      <c r="G2241" s="101">
        <v>0</v>
      </c>
      <c r="H2241" s="40">
        <v>1993</v>
      </c>
      <c r="I2241" s="63">
        <v>0</v>
      </c>
      <c r="J2241" s="40">
        <v>1993</v>
      </c>
      <c r="K2241" s="43"/>
      <c r="L2241" s="43"/>
      <c r="M2241" s="43"/>
      <c r="N2241" s="43"/>
      <c r="O2241" s="43"/>
      <c r="P2241" s="43"/>
      <c r="Q2241" s="43"/>
      <c r="R2241" s="43"/>
      <c r="S2241" s="43"/>
      <c r="T2241" s="43"/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3"/>
      <c r="AE2241" s="43"/>
      <c r="AF2241" s="43"/>
      <c r="AG2241" s="43"/>
      <c r="AH2241" s="43"/>
      <c r="AI2241" s="43"/>
      <c r="AJ2241" s="43"/>
      <c r="AK2241" s="43"/>
      <c r="AL2241" s="43"/>
      <c r="AM2241" s="43"/>
      <c r="AN2241" s="43"/>
      <c r="AO2241" s="43"/>
      <c r="AP2241" s="43"/>
      <c r="AQ2241" s="43"/>
      <c r="AR2241" s="43"/>
      <c r="AS2241" s="43"/>
      <c r="AT2241" s="43"/>
      <c r="AU2241" s="43"/>
      <c r="AV2241" s="43"/>
      <c r="AW2241" s="43"/>
      <c r="AX2241" s="43"/>
      <c r="AY2241" s="43"/>
      <c r="AZ2241" s="43"/>
      <c r="BA2241" s="43"/>
      <c r="BB2241" s="43"/>
      <c r="BC2241" s="43"/>
      <c r="BD2241" s="43"/>
      <c r="BE2241" s="43"/>
      <c r="BF2241" s="43"/>
      <c r="BG2241" s="43"/>
      <c r="BH2241" s="43"/>
      <c r="BI2241" s="43"/>
      <c r="BJ2241" s="43"/>
      <c r="BK2241" s="43"/>
      <c r="BL2241" s="43"/>
      <c r="BM2241" s="43"/>
      <c r="BN2241" s="43"/>
      <c r="BO2241" s="43"/>
      <c r="BP2241" s="43"/>
      <c r="BQ2241" s="43"/>
    </row>
    <row r="2242" spans="1:69">
      <c r="A2242" s="113" t="s">
        <v>914</v>
      </c>
      <c r="B2242" s="38" t="s">
        <v>750</v>
      </c>
      <c r="C2242" s="38" t="s">
        <v>552</v>
      </c>
      <c r="D2242" s="39">
        <v>320</v>
      </c>
      <c r="E2242" s="40">
        <v>624</v>
      </c>
      <c r="F2242" s="40">
        <v>629</v>
      </c>
      <c r="G2242" s="41">
        <v>635</v>
      </c>
      <c r="H2242" s="40">
        <v>1600</v>
      </c>
      <c r="I2242" s="40">
        <v>1920</v>
      </c>
      <c r="J2242" s="40">
        <v>3520</v>
      </c>
      <c r="K2242" s="43"/>
      <c r="L2242" s="43"/>
      <c r="M2242" s="43"/>
      <c r="N2242" s="43"/>
      <c r="O2242" s="43"/>
      <c r="P2242" s="43"/>
      <c r="Q2242" s="43"/>
      <c r="R2242" s="43"/>
      <c r="S2242" s="43"/>
      <c r="T2242" s="43"/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3"/>
      <c r="AE2242" s="43"/>
      <c r="AF2242" s="43"/>
      <c r="AG2242" s="43"/>
      <c r="AH2242" s="43"/>
      <c r="AI2242" s="43"/>
      <c r="AJ2242" s="43"/>
      <c r="AK2242" s="43"/>
      <c r="AL2242" s="43"/>
      <c r="AM2242" s="43"/>
      <c r="AN2242" s="43"/>
      <c r="AO2242" s="43"/>
      <c r="AP2242" s="43"/>
      <c r="AQ2242" s="43"/>
      <c r="AR2242" s="43"/>
      <c r="AS2242" s="43"/>
      <c r="AT2242" s="43"/>
      <c r="AU2242" s="43"/>
      <c r="AV2242" s="43"/>
      <c r="AW2242" s="43"/>
      <c r="AX2242" s="43"/>
      <c r="AY2242" s="43"/>
      <c r="AZ2242" s="43"/>
      <c r="BA2242" s="43"/>
      <c r="BB2242" s="43"/>
      <c r="BC2242" s="43"/>
      <c r="BD2242" s="43"/>
      <c r="BE2242" s="43"/>
      <c r="BF2242" s="43"/>
      <c r="BG2242" s="43"/>
      <c r="BH2242" s="43"/>
      <c r="BI2242" s="43"/>
      <c r="BJ2242" s="43"/>
      <c r="BK2242" s="43"/>
      <c r="BL2242" s="43"/>
      <c r="BM2242" s="43"/>
      <c r="BN2242" s="43"/>
      <c r="BO2242" s="43"/>
      <c r="BP2242" s="43"/>
      <c r="BQ2242" s="43"/>
    </row>
    <row r="2243" spans="1:69">
      <c r="A2243" s="113" t="s">
        <v>914</v>
      </c>
      <c r="B2243" s="38" t="s">
        <v>879</v>
      </c>
      <c r="C2243" s="38" t="s">
        <v>477</v>
      </c>
      <c r="D2243" s="39">
        <v>247</v>
      </c>
      <c r="E2243" s="40">
        <v>809</v>
      </c>
      <c r="F2243" s="40">
        <v>802</v>
      </c>
      <c r="G2243" s="101">
        <v>0</v>
      </c>
      <c r="H2243" s="63">
        <v>1730</v>
      </c>
      <c r="I2243" s="63">
        <v>0</v>
      </c>
      <c r="J2243" s="40">
        <v>1730</v>
      </c>
      <c r="K2243" s="43"/>
      <c r="L2243" s="43"/>
      <c r="M2243" s="43"/>
      <c r="N2243" s="43"/>
      <c r="O2243" s="43"/>
      <c r="P2243" s="43"/>
      <c r="Q2243" s="43"/>
      <c r="R2243" s="43"/>
      <c r="S2243" s="43"/>
      <c r="T2243" s="43"/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3"/>
      <c r="AE2243" s="43"/>
      <c r="AF2243" s="43"/>
      <c r="AG2243" s="43"/>
      <c r="AH2243" s="43"/>
      <c r="AI2243" s="43"/>
      <c r="AJ2243" s="43"/>
      <c r="AK2243" s="43"/>
      <c r="AL2243" s="43"/>
      <c r="AM2243" s="43"/>
      <c r="AN2243" s="43"/>
      <c r="AO2243" s="43"/>
      <c r="AP2243" s="43"/>
      <c r="AQ2243" s="43"/>
      <c r="AR2243" s="43"/>
      <c r="AS2243" s="43"/>
      <c r="AT2243" s="43"/>
      <c r="AU2243" s="43"/>
      <c r="AV2243" s="43"/>
      <c r="AW2243" s="43"/>
      <c r="AX2243" s="43"/>
      <c r="AY2243" s="43"/>
      <c r="AZ2243" s="43"/>
      <c r="BA2243" s="43"/>
      <c r="BB2243" s="43"/>
      <c r="BC2243" s="43"/>
      <c r="BD2243" s="43"/>
      <c r="BE2243" s="43"/>
      <c r="BF2243" s="43"/>
      <c r="BG2243" s="43"/>
      <c r="BH2243" s="43"/>
      <c r="BI2243" s="43"/>
      <c r="BJ2243" s="43"/>
      <c r="BK2243" s="43"/>
      <c r="BL2243" s="43"/>
      <c r="BM2243" s="43"/>
      <c r="BN2243" s="43"/>
      <c r="BO2243" s="43"/>
      <c r="BP2243" s="43"/>
      <c r="BQ2243" s="43"/>
    </row>
    <row r="2244" spans="1:69">
      <c r="A2244" s="113" t="s">
        <v>914</v>
      </c>
      <c r="B2244" s="38" t="s">
        <v>740</v>
      </c>
      <c r="C2244" s="38" t="s">
        <v>552</v>
      </c>
      <c r="D2244" s="39">
        <v>396</v>
      </c>
      <c r="E2244" s="40">
        <v>504</v>
      </c>
      <c r="F2244" s="40">
        <v>500</v>
      </c>
      <c r="G2244" s="101">
        <v>0</v>
      </c>
      <c r="H2244" s="40">
        <v>1584</v>
      </c>
      <c r="I2244" s="63">
        <v>0</v>
      </c>
      <c r="J2244" s="40">
        <v>-1584</v>
      </c>
      <c r="K2244" s="43"/>
      <c r="L2244" s="43"/>
      <c r="M2244" s="43"/>
      <c r="N2244" s="43"/>
      <c r="O2244" s="43"/>
      <c r="P2244" s="43"/>
      <c r="Q2244" s="43"/>
      <c r="R2244" s="43"/>
      <c r="S2244" s="43"/>
      <c r="T2244" s="43"/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3"/>
      <c r="AE2244" s="43"/>
      <c r="AF2244" s="43"/>
      <c r="AG2244" s="43"/>
      <c r="AH2244" s="43"/>
      <c r="AI2244" s="43"/>
      <c r="AJ2244" s="43"/>
      <c r="AK2244" s="43"/>
      <c r="AL2244" s="43"/>
      <c r="AM2244" s="43"/>
      <c r="AN2244" s="43"/>
      <c r="AO2244" s="43"/>
      <c r="AP2244" s="43"/>
      <c r="AQ2244" s="43"/>
      <c r="AR2244" s="43"/>
      <c r="AS2244" s="43"/>
      <c r="AT2244" s="43"/>
      <c r="AU2244" s="43"/>
      <c r="AV2244" s="43"/>
      <c r="AW2244" s="43"/>
      <c r="AX2244" s="43"/>
      <c r="AY2244" s="43"/>
      <c r="AZ2244" s="43"/>
      <c r="BA2244" s="43"/>
      <c r="BB2244" s="43"/>
      <c r="BC2244" s="43"/>
      <c r="BD2244" s="43"/>
      <c r="BE2244" s="43"/>
      <c r="BF2244" s="43"/>
      <c r="BG2244" s="43"/>
      <c r="BH2244" s="43"/>
      <c r="BI2244" s="43"/>
      <c r="BJ2244" s="43"/>
      <c r="BK2244" s="43"/>
      <c r="BL2244" s="43"/>
      <c r="BM2244" s="43"/>
      <c r="BN2244" s="43"/>
      <c r="BO2244" s="43"/>
      <c r="BP2244" s="43"/>
      <c r="BQ2244" s="43"/>
    </row>
    <row r="2245" spans="1:69">
      <c r="A2245" s="113" t="s">
        <v>915</v>
      </c>
      <c r="B2245" s="38" t="s">
        <v>916</v>
      </c>
      <c r="C2245" s="38" t="s">
        <v>552</v>
      </c>
      <c r="D2245" s="39">
        <v>749</v>
      </c>
      <c r="E2245" s="40">
        <v>267</v>
      </c>
      <c r="F2245" s="40">
        <v>269</v>
      </c>
      <c r="G2245" s="41">
        <v>272</v>
      </c>
      <c r="H2245" s="40">
        <v>1498</v>
      </c>
      <c r="I2245" s="40">
        <v>2247</v>
      </c>
      <c r="J2245" s="40">
        <v>3745</v>
      </c>
      <c r="K2245" s="43"/>
      <c r="L2245" s="43"/>
      <c r="M2245" s="43"/>
      <c r="N2245" s="43"/>
      <c r="O2245" s="43"/>
      <c r="P2245" s="43"/>
      <c r="Q2245" s="43"/>
      <c r="R2245" s="43"/>
      <c r="S2245" s="43"/>
      <c r="T2245" s="43"/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3"/>
      <c r="AE2245" s="43"/>
      <c r="AF2245" s="43"/>
      <c r="AG2245" s="43"/>
      <c r="AH2245" s="43"/>
      <c r="AI2245" s="43"/>
      <c r="AJ2245" s="43"/>
      <c r="AK2245" s="43"/>
      <c r="AL2245" s="43"/>
      <c r="AM2245" s="43"/>
      <c r="AN2245" s="43"/>
      <c r="AO2245" s="43"/>
      <c r="AP2245" s="43"/>
      <c r="AQ2245" s="43"/>
      <c r="AR2245" s="43"/>
      <c r="AS2245" s="43"/>
      <c r="AT2245" s="43"/>
      <c r="AU2245" s="43"/>
      <c r="AV2245" s="43"/>
      <c r="AW2245" s="43"/>
      <c r="AX2245" s="43"/>
      <c r="AY2245" s="43"/>
      <c r="AZ2245" s="43"/>
      <c r="BA2245" s="43"/>
      <c r="BB2245" s="43"/>
      <c r="BC2245" s="43"/>
      <c r="BD2245" s="43"/>
      <c r="BE2245" s="43"/>
      <c r="BF2245" s="43"/>
      <c r="BG2245" s="43"/>
      <c r="BH2245" s="43"/>
      <c r="BI2245" s="43"/>
      <c r="BJ2245" s="43"/>
      <c r="BK2245" s="43"/>
      <c r="BL2245" s="43"/>
      <c r="BM2245" s="43"/>
      <c r="BN2245" s="43"/>
      <c r="BO2245" s="43"/>
      <c r="BP2245" s="43"/>
      <c r="BQ2245" s="43"/>
    </row>
    <row r="2246" spans="1:69">
      <c r="A2246" s="113" t="s">
        <v>915</v>
      </c>
      <c r="B2246" s="38" t="s">
        <v>238</v>
      </c>
      <c r="C2246" s="38" t="s">
        <v>477</v>
      </c>
      <c r="D2246" s="39">
        <v>450</v>
      </c>
      <c r="E2246" s="40">
        <v>444</v>
      </c>
      <c r="F2246" s="40">
        <v>446</v>
      </c>
      <c r="G2246" s="101">
        <v>0</v>
      </c>
      <c r="H2246" s="40">
        <v>900</v>
      </c>
      <c r="I2246" s="63">
        <v>0</v>
      </c>
      <c r="J2246" s="40">
        <v>-900</v>
      </c>
      <c r="K2246" s="43"/>
      <c r="L2246" s="43"/>
      <c r="M2246" s="43"/>
      <c r="N2246" s="43"/>
      <c r="O2246" s="43"/>
      <c r="P2246" s="43"/>
      <c r="Q2246" s="43"/>
      <c r="R2246" s="43"/>
      <c r="S2246" s="43"/>
      <c r="T2246" s="43"/>
      <c r="U2246" s="43"/>
      <c r="V2246" s="43"/>
      <c r="W2246" s="43"/>
      <c r="X2246" s="43"/>
      <c r="Y2246" s="43"/>
      <c r="Z2246" s="43"/>
      <c r="AA2246" s="43"/>
      <c r="AB2246" s="43"/>
      <c r="AC2246" s="43"/>
      <c r="AD2246" s="43"/>
      <c r="AE2246" s="43"/>
      <c r="AF2246" s="43"/>
      <c r="AG2246" s="43"/>
      <c r="AH2246" s="43"/>
      <c r="AI2246" s="43"/>
      <c r="AJ2246" s="43"/>
      <c r="AK2246" s="43"/>
      <c r="AL2246" s="43"/>
      <c r="AM2246" s="43"/>
      <c r="AN2246" s="43"/>
      <c r="AO2246" s="43"/>
      <c r="AP2246" s="43"/>
      <c r="AQ2246" s="43"/>
      <c r="AR2246" s="43"/>
      <c r="AS2246" s="43"/>
      <c r="AT2246" s="43"/>
      <c r="AU2246" s="43"/>
      <c r="AV2246" s="43"/>
      <c r="AW2246" s="43"/>
      <c r="AX2246" s="43"/>
      <c r="AY2246" s="43"/>
      <c r="AZ2246" s="43"/>
      <c r="BA2246" s="43"/>
      <c r="BB2246" s="43"/>
      <c r="BC2246" s="43"/>
      <c r="BD2246" s="43"/>
      <c r="BE2246" s="43"/>
      <c r="BF2246" s="43"/>
      <c r="BG2246" s="43"/>
      <c r="BH2246" s="43"/>
      <c r="BI2246" s="43"/>
      <c r="BJ2246" s="43"/>
      <c r="BK2246" s="43"/>
      <c r="BL2246" s="43"/>
      <c r="BM2246" s="43"/>
      <c r="BN2246" s="43"/>
      <c r="BO2246" s="43"/>
      <c r="BP2246" s="43"/>
      <c r="BQ2246" s="43"/>
    </row>
    <row r="2247" spans="1:69">
      <c r="A2247" s="113" t="s">
        <v>915</v>
      </c>
      <c r="B2247" s="38" t="s">
        <v>92</v>
      </c>
      <c r="C2247" s="38" t="s">
        <v>552</v>
      </c>
      <c r="D2247" s="39">
        <v>491</v>
      </c>
      <c r="E2247" s="40">
        <v>407</v>
      </c>
      <c r="F2247" s="40">
        <v>412</v>
      </c>
      <c r="G2247" s="41">
        <v>418</v>
      </c>
      <c r="H2247" s="40">
        <v>2455</v>
      </c>
      <c r="I2247" s="40">
        <v>2946</v>
      </c>
      <c r="J2247" s="40">
        <v>5401</v>
      </c>
      <c r="K2247" s="43"/>
      <c r="L2247" s="43"/>
      <c r="M2247" s="43"/>
      <c r="N2247" s="43"/>
      <c r="O2247" s="43"/>
      <c r="P2247" s="43"/>
      <c r="Q2247" s="43"/>
      <c r="R2247" s="43"/>
      <c r="S2247" s="43"/>
      <c r="T2247" s="43"/>
      <c r="U2247" s="43"/>
      <c r="V2247" s="43"/>
      <c r="W2247" s="43"/>
      <c r="X2247" s="43"/>
      <c r="Y2247" s="43"/>
      <c r="Z2247" s="43"/>
      <c r="AA2247" s="43"/>
      <c r="AB2247" s="43"/>
      <c r="AC2247" s="43"/>
      <c r="AD2247" s="43"/>
      <c r="AE2247" s="43"/>
      <c r="AF2247" s="43"/>
      <c r="AG2247" s="43"/>
      <c r="AH2247" s="43"/>
      <c r="AI2247" s="43"/>
      <c r="AJ2247" s="43"/>
      <c r="AK2247" s="43"/>
      <c r="AL2247" s="43"/>
      <c r="AM2247" s="43"/>
      <c r="AN2247" s="43"/>
      <c r="AO2247" s="43"/>
      <c r="AP2247" s="43"/>
      <c r="AQ2247" s="43"/>
      <c r="AR2247" s="43"/>
      <c r="AS2247" s="43"/>
      <c r="AT2247" s="43"/>
      <c r="AU2247" s="43"/>
      <c r="AV2247" s="43"/>
      <c r="AW2247" s="43"/>
      <c r="AX2247" s="43"/>
      <c r="AY2247" s="43"/>
      <c r="AZ2247" s="43"/>
      <c r="BA2247" s="43"/>
      <c r="BB2247" s="43"/>
      <c r="BC2247" s="43"/>
      <c r="BD2247" s="43"/>
      <c r="BE2247" s="43"/>
      <c r="BF2247" s="43"/>
      <c r="BG2247" s="43"/>
      <c r="BH2247" s="43"/>
      <c r="BI2247" s="43"/>
      <c r="BJ2247" s="43"/>
      <c r="BK2247" s="43"/>
      <c r="BL2247" s="43"/>
      <c r="BM2247" s="43"/>
      <c r="BN2247" s="43"/>
      <c r="BO2247" s="43"/>
      <c r="BP2247" s="43"/>
      <c r="BQ2247" s="43"/>
    </row>
    <row r="2248" spans="1:69">
      <c r="A2248" s="113" t="s">
        <v>915</v>
      </c>
      <c r="B2248" s="38" t="s">
        <v>801</v>
      </c>
      <c r="C2248" s="38" t="s">
        <v>552</v>
      </c>
      <c r="D2248" s="39">
        <v>533</v>
      </c>
      <c r="E2248" s="40">
        <v>375</v>
      </c>
      <c r="F2248" s="40">
        <v>375</v>
      </c>
      <c r="G2248" s="101">
        <v>0</v>
      </c>
      <c r="H2248" s="63">
        <v>0</v>
      </c>
      <c r="I2248" s="63">
        <v>0</v>
      </c>
      <c r="J2248" s="63">
        <v>0</v>
      </c>
      <c r="K2248" s="43"/>
      <c r="L2248" s="43"/>
      <c r="M2248" s="43"/>
      <c r="N2248" s="43"/>
      <c r="O2248" s="43"/>
      <c r="P2248" s="43"/>
      <c r="Q2248" s="43"/>
      <c r="R2248" s="43"/>
      <c r="S2248" s="43"/>
      <c r="T2248" s="43"/>
      <c r="U2248" s="43"/>
      <c r="V2248" s="43"/>
      <c r="W2248" s="43"/>
      <c r="X2248" s="43"/>
      <c r="Y2248" s="43"/>
      <c r="Z2248" s="43"/>
      <c r="AA2248" s="43"/>
      <c r="AB2248" s="43"/>
      <c r="AC2248" s="43"/>
      <c r="AD2248" s="43"/>
      <c r="AE2248" s="43"/>
      <c r="AF2248" s="43"/>
      <c r="AG2248" s="43"/>
      <c r="AH2248" s="43"/>
      <c r="AI2248" s="43"/>
      <c r="AJ2248" s="43"/>
      <c r="AK2248" s="43"/>
      <c r="AL2248" s="43"/>
      <c r="AM2248" s="43"/>
      <c r="AN2248" s="43"/>
      <c r="AO2248" s="43"/>
      <c r="AP2248" s="43"/>
      <c r="AQ2248" s="43"/>
      <c r="AR2248" s="43"/>
      <c r="AS2248" s="43"/>
      <c r="AT2248" s="43"/>
      <c r="AU2248" s="43"/>
      <c r="AV2248" s="43"/>
      <c r="AW2248" s="43"/>
      <c r="AX2248" s="43"/>
      <c r="AY2248" s="43"/>
      <c r="AZ2248" s="43"/>
      <c r="BA2248" s="43"/>
      <c r="BB2248" s="43"/>
      <c r="BC2248" s="43"/>
      <c r="BD2248" s="43"/>
      <c r="BE2248" s="43"/>
      <c r="BF2248" s="43"/>
      <c r="BG2248" s="43"/>
      <c r="BH2248" s="43"/>
      <c r="BI2248" s="43"/>
      <c r="BJ2248" s="43"/>
      <c r="BK2248" s="43"/>
      <c r="BL2248" s="43"/>
      <c r="BM2248" s="43"/>
      <c r="BN2248" s="43"/>
      <c r="BO2248" s="43"/>
      <c r="BP2248" s="43"/>
      <c r="BQ2248" s="43"/>
    </row>
    <row r="2249" spans="1:69">
      <c r="A2249" s="113" t="s">
        <v>917</v>
      </c>
      <c r="B2249" s="38" t="s">
        <v>794</v>
      </c>
      <c r="C2249" s="38" t="s">
        <v>552</v>
      </c>
      <c r="D2249" s="39">
        <v>298</v>
      </c>
      <c r="E2249" s="40">
        <v>671</v>
      </c>
      <c r="F2249" s="40">
        <v>676</v>
      </c>
      <c r="G2249" s="101">
        <v>0</v>
      </c>
      <c r="H2249" s="40">
        <v>1490</v>
      </c>
      <c r="I2249" s="63">
        <v>0</v>
      </c>
      <c r="J2249" s="40">
        <v>1490</v>
      </c>
      <c r="K2249" s="43"/>
      <c r="L2249" s="43"/>
      <c r="M2249" s="43"/>
      <c r="N2249" s="43"/>
      <c r="O2249" s="43"/>
      <c r="P2249" s="43"/>
      <c r="Q2249" s="43"/>
      <c r="R2249" s="43"/>
      <c r="S2249" s="43"/>
      <c r="T2249" s="43"/>
      <c r="U2249" s="43"/>
      <c r="V2249" s="43"/>
      <c r="W2249" s="43"/>
      <c r="X2249" s="43"/>
      <c r="Y2249" s="43"/>
      <c r="Z2249" s="43"/>
      <c r="AA2249" s="43"/>
      <c r="AB2249" s="43"/>
      <c r="AC2249" s="43"/>
      <c r="AD2249" s="43"/>
      <c r="AE2249" s="43"/>
      <c r="AF2249" s="43"/>
      <c r="AG2249" s="43"/>
      <c r="AH2249" s="43"/>
      <c r="AI2249" s="43"/>
      <c r="AJ2249" s="43"/>
      <c r="AK2249" s="43"/>
      <c r="AL2249" s="43"/>
      <c r="AM2249" s="43"/>
      <c r="AN2249" s="43"/>
      <c r="AO2249" s="43"/>
      <c r="AP2249" s="43"/>
      <c r="AQ2249" s="43"/>
      <c r="AR2249" s="43"/>
      <c r="AS2249" s="43"/>
      <c r="AT2249" s="43"/>
      <c r="AU2249" s="43"/>
      <c r="AV2249" s="43"/>
      <c r="AW2249" s="43"/>
      <c r="AX2249" s="43"/>
      <c r="AY2249" s="43"/>
      <c r="AZ2249" s="43"/>
      <c r="BA2249" s="43"/>
      <c r="BB2249" s="43"/>
      <c r="BC2249" s="43"/>
      <c r="BD2249" s="43"/>
      <c r="BE2249" s="43"/>
      <c r="BF2249" s="43"/>
      <c r="BG2249" s="43"/>
      <c r="BH2249" s="43"/>
      <c r="BI2249" s="43"/>
      <c r="BJ2249" s="43"/>
      <c r="BK2249" s="43"/>
      <c r="BL2249" s="43"/>
      <c r="BM2249" s="43"/>
      <c r="BN2249" s="43"/>
      <c r="BO2249" s="43"/>
      <c r="BP2249" s="43"/>
      <c r="BQ2249" s="43"/>
    </row>
    <row r="2250" spans="1:69">
      <c r="A2250" s="113" t="s">
        <v>917</v>
      </c>
      <c r="B2250" s="38" t="s">
        <v>881</v>
      </c>
      <c r="C2250" s="38" t="s">
        <v>477</v>
      </c>
      <c r="D2250" s="39">
        <v>186</v>
      </c>
      <c r="E2250" s="40">
        <v>1070</v>
      </c>
      <c r="F2250" s="40">
        <v>1061</v>
      </c>
      <c r="G2250" s="41">
        <v>1050</v>
      </c>
      <c r="H2250" s="40">
        <v>1682</v>
      </c>
      <c r="I2250" s="40">
        <v>1860</v>
      </c>
      <c r="J2250" s="40">
        <v>3542</v>
      </c>
      <c r="K2250" s="43"/>
      <c r="L2250" s="43"/>
      <c r="M2250" s="43"/>
      <c r="N2250" s="43"/>
      <c r="O2250" s="43"/>
      <c r="P2250" s="43"/>
      <c r="Q2250" s="43"/>
      <c r="R2250" s="43"/>
      <c r="S2250" s="43"/>
      <c r="T2250" s="43"/>
      <c r="U2250" s="43"/>
      <c r="V2250" s="43"/>
      <c r="W2250" s="43"/>
      <c r="X2250" s="43"/>
      <c r="Y2250" s="43"/>
      <c r="Z2250" s="43"/>
      <c r="AA2250" s="43"/>
      <c r="AB2250" s="43"/>
      <c r="AC2250" s="43"/>
      <c r="AD2250" s="43"/>
      <c r="AE2250" s="43"/>
      <c r="AF2250" s="43"/>
      <c r="AG2250" s="43"/>
      <c r="AH2250" s="43"/>
      <c r="AI2250" s="43"/>
      <c r="AJ2250" s="43"/>
      <c r="AK2250" s="43"/>
      <c r="AL2250" s="43"/>
      <c r="AM2250" s="43"/>
      <c r="AN2250" s="43"/>
      <c r="AO2250" s="43"/>
      <c r="AP2250" s="43"/>
      <c r="AQ2250" s="43"/>
      <c r="AR2250" s="43"/>
      <c r="AS2250" s="43"/>
      <c r="AT2250" s="43"/>
      <c r="AU2250" s="43"/>
      <c r="AV2250" s="43"/>
      <c r="AW2250" s="43"/>
      <c r="AX2250" s="43"/>
      <c r="AY2250" s="43"/>
      <c r="AZ2250" s="43"/>
      <c r="BA2250" s="43"/>
      <c r="BB2250" s="43"/>
      <c r="BC2250" s="43"/>
      <c r="BD2250" s="43"/>
      <c r="BE2250" s="43"/>
      <c r="BF2250" s="43"/>
      <c r="BG2250" s="43"/>
      <c r="BH2250" s="43"/>
      <c r="BI2250" s="43"/>
      <c r="BJ2250" s="43"/>
      <c r="BK2250" s="43"/>
      <c r="BL2250" s="43"/>
      <c r="BM2250" s="43"/>
      <c r="BN2250" s="43"/>
      <c r="BO2250" s="43"/>
      <c r="BP2250" s="43"/>
      <c r="BQ2250" s="43"/>
    </row>
    <row r="2251" spans="1:69">
      <c r="A2251" s="113" t="s">
        <v>917</v>
      </c>
      <c r="B2251" s="38" t="s">
        <v>918</v>
      </c>
      <c r="C2251" s="38" t="s">
        <v>552</v>
      </c>
      <c r="D2251" s="39">
        <v>800</v>
      </c>
      <c r="E2251" s="40">
        <v>250</v>
      </c>
      <c r="F2251" s="40">
        <v>250</v>
      </c>
      <c r="G2251" s="101">
        <v>0</v>
      </c>
      <c r="H2251" s="63">
        <v>0</v>
      </c>
      <c r="I2251" s="63">
        <v>0</v>
      </c>
      <c r="J2251" s="63">
        <v>0</v>
      </c>
      <c r="K2251" s="43"/>
      <c r="L2251" s="43"/>
      <c r="M2251" s="43"/>
      <c r="N2251" s="43"/>
      <c r="O2251" s="43"/>
      <c r="P2251" s="43"/>
      <c r="Q2251" s="43"/>
      <c r="R2251" s="43"/>
      <c r="S2251" s="43"/>
      <c r="T2251" s="43"/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3"/>
      <c r="AE2251" s="43"/>
      <c r="AF2251" s="43"/>
      <c r="AG2251" s="43"/>
      <c r="AH2251" s="43"/>
      <c r="AI2251" s="43"/>
      <c r="AJ2251" s="43"/>
      <c r="AK2251" s="43"/>
      <c r="AL2251" s="43"/>
      <c r="AM2251" s="43"/>
      <c r="AN2251" s="43"/>
      <c r="AO2251" s="43"/>
      <c r="AP2251" s="43"/>
      <c r="AQ2251" s="43"/>
      <c r="AR2251" s="43"/>
      <c r="AS2251" s="43"/>
      <c r="AT2251" s="43"/>
      <c r="AU2251" s="43"/>
      <c r="AV2251" s="43"/>
      <c r="AW2251" s="43"/>
      <c r="AX2251" s="43"/>
      <c r="AY2251" s="43"/>
      <c r="AZ2251" s="43"/>
      <c r="BA2251" s="43"/>
      <c r="BB2251" s="43"/>
      <c r="BC2251" s="43"/>
      <c r="BD2251" s="43"/>
      <c r="BE2251" s="43"/>
      <c r="BF2251" s="43"/>
      <c r="BG2251" s="43"/>
      <c r="BH2251" s="43"/>
      <c r="BI2251" s="43"/>
      <c r="BJ2251" s="43"/>
      <c r="BK2251" s="43"/>
      <c r="BL2251" s="43"/>
      <c r="BM2251" s="43"/>
      <c r="BN2251" s="43"/>
      <c r="BO2251" s="43"/>
      <c r="BP2251" s="43"/>
      <c r="BQ2251" s="43"/>
    </row>
    <row r="2252" spans="1:69">
      <c r="A2252" s="113" t="s">
        <v>917</v>
      </c>
      <c r="B2252" s="38" t="s">
        <v>766</v>
      </c>
      <c r="C2252" s="38" t="s">
        <v>552</v>
      </c>
      <c r="D2252" s="39">
        <v>277</v>
      </c>
      <c r="E2252" s="40">
        <v>721</v>
      </c>
      <c r="F2252" s="40">
        <v>728</v>
      </c>
      <c r="G2252" s="101">
        <v>0</v>
      </c>
      <c r="H2252" s="40">
        <v>1941</v>
      </c>
      <c r="I2252" s="63">
        <v>0</v>
      </c>
      <c r="J2252" s="40">
        <v>1941</v>
      </c>
      <c r="K2252" s="43"/>
      <c r="L2252" s="43"/>
      <c r="M2252" s="43"/>
      <c r="N2252" s="43"/>
      <c r="O2252" s="43"/>
      <c r="P2252" s="43"/>
      <c r="Q2252" s="43"/>
      <c r="R2252" s="43"/>
      <c r="S2252" s="43"/>
      <c r="T2252" s="43"/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3"/>
      <c r="AE2252" s="43"/>
      <c r="AF2252" s="43"/>
      <c r="AG2252" s="43"/>
      <c r="AH2252" s="43"/>
      <c r="AI2252" s="43"/>
      <c r="AJ2252" s="43"/>
      <c r="AK2252" s="43"/>
      <c r="AL2252" s="43"/>
      <c r="AM2252" s="43"/>
      <c r="AN2252" s="43"/>
      <c r="AO2252" s="43"/>
      <c r="AP2252" s="43"/>
      <c r="AQ2252" s="43"/>
      <c r="AR2252" s="43"/>
      <c r="AS2252" s="43"/>
      <c r="AT2252" s="43"/>
      <c r="AU2252" s="43"/>
      <c r="AV2252" s="43"/>
      <c r="AW2252" s="43"/>
      <c r="AX2252" s="43"/>
      <c r="AY2252" s="43"/>
      <c r="AZ2252" s="43"/>
      <c r="BA2252" s="43"/>
      <c r="BB2252" s="43"/>
      <c r="BC2252" s="43"/>
      <c r="BD2252" s="43"/>
      <c r="BE2252" s="43"/>
      <c r="BF2252" s="43"/>
      <c r="BG2252" s="43"/>
      <c r="BH2252" s="43"/>
      <c r="BI2252" s="43"/>
      <c r="BJ2252" s="43"/>
      <c r="BK2252" s="43"/>
      <c r="BL2252" s="43"/>
      <c r="BM2252" s="43"/>
      <c r="BN2252" s="43"/>
      <c r="BO2252" s="43"/>
      <c r="BP2252" s="43"/>
      <c r="BQ2252" s="43"/>
    </row>
    <row r="2253" spans="1:69">
      <c r="A2253" s="113" t="s">
        <v>919</v>
      </c>
      <c r="B2253" s="38" t="s">
        <v>133</v>
      </c>
      <c r="C2253" s="38" t="s">
        <v>477</v>
      </c>
      <c r="D2253" s="39">
        <v>431</v>
      </c>
      <c r="E2253" s="40">
        <v>464</v>
      </c>
      <c r="F2253" s="40">
        <v>468</v>
      </c>
      <c r="G2253" s="101">
        <v>0</v>
      </c>
      <c r="H2253" s="40">
        <v>1724</v>
      </c>
      <c r="I2253" s="63">
        <v>0</v>
      </c>
      <c r="J2253" s="40">
        <v>-1724</v>
      </c>
      <c r="K2253" s="43"/>
      <c r="L2253" s="43"/>
      <c r="M2253" s="43"/>
      <c r="N2253" s="43"/>
      <c r="O2253" s="43"/>
      <c r="P2253" s="43"/>
      <c r="Q2253" s="43"/>
      <c r="R2253" s="43"/>
      <c r="S2253" s="43"/>
      <c r="T2253" s="43"/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3"/>
      <c r="AE2253" s="43"/>
      <c r="AF2253" s="43"/>
      <c r="AG2253" s="43"/>
      <c r="AH2253" s="43"/>
      <c r="AI2253" s="43"/>
      <c r="AJ2253" s="43"/>
      <c r="AK2253" s="43"/>
      <c r="AL2253" s="43"/>
      <c r="AM2253" s="43"/>
      <c r="AN2253" s="43"/>
      <c r="AO2253" s="43"/>
      <c r="AP2253" s="43"/>
      <c r="AQ2253" s="43"/>
      <c r="AR2253" s="43"/>
      <c r="AS2253" s="43"/>
      <c r="AT2253" s="43"/>
      <c r="AU2253" s="43"/>
      <c r="AV2253" s="43"/>
      <c r="AW2253" s="43"/>
      <c r="AX2253" s="43"/>
      <c r="AY2253" s="43"/>
      <c r="AZ2253" s="43"/>
      <c r="BA2253" s="43"/>
      <c r="BB2253" s="43"/>
      <c r="BC2253" s="43"/>
      <c r="BD2253" s="43"/>
      <c r="BE2253" s="43"/>
      <c r="BF2253" s="43"/>
      <c r="BG2253" s="43"/>
      <c r="BH2253" s="43"/>
      <c r="BI2253" s="43"/>
      <c r="BJ2253" s="43"/>
      <c r="BK2253" s="43"/>
      <c r="BL2253" s="43"/>
      <c r="BM2253" s="43"/>
      <c r="BN2253" s="43"/>
      <c r="BO2253" s="43"/>
      <c r="BP2253" s="43"/>
      <c r="BQ2253" s="43"/>
    </row>
    <row r="2254" spans="1:69">
      <c r="A2254" s="113" t="s">
        <v>919</v>
      </c>
      <c r="B2254" s="38" t="s">
        <v>768</v>
      </c>
      <c r="C2254" s="38" t="s">
        <v>552</v>
      </c>
      <c r="D2254" s="39">
        <v>345</v>
      </c>
      <c r="E2254" s="40">
        <v>579</v>
      </c>
      <c r="F2254" s="40">
        <v>584</v>
      </c>
      <c r="G2254" s="101">
        <v>0</v>
      </c>
      <c r="H2254" s="40">
        <v>1727</v>
      </c>
      <c r="I2254" s="63">
        <v>0</v>
      </c>
      <c r="J2254" s="40">
        <v>1727</v>
      </c>
      <c r="K2254" s="43"/>
      <c r="L2254" s="43"/>
      <c r="M2254" s="43"/>
      <c r="N2254" s="43"/>
      <c r="O2254" s="43"/>
      <c r="P2254" s="43"/>
      <c r="Q2254" s="43"/>
      <c r="R2254" s="43"/>
      <c r="S2254" s="43"/>
      <c r="T2254" s="43"/>
      <c r="U2254" s="43"/>
      <c r="V2254" s="43"/>
      <c r="W2254" s="43"/>
      <c r="X2254" s="43"/>
      <c r="Y2254" s="43"/>
      <c r="Z2254" s="43"/>
      <c r="AA2254" s="43"/>
      <c r="AB2254" s="43"/>
      <c r="AC2254" s="43"/>
      <c r="AD2254" s="43"/>
      <c r="AE2254" s="43"/>
      <c r="AF2254" s="43"/>
      <c r="AG2254" s="43"/>
      <c r="AH2254" s="43"/>
      <c r="AI2254" s="43"/>
      <c r="AJ2254" s="43"/>
      <c r="AK2254" s="43"/>
      <c r="AL2254" s="43"/>
      <c r="AM2254" s="43"/>
      <c r="AN2254" s="43"/>
      <c r="AO2254" s="43"/>
      <c r="AP2254" s="43"/>
      <c r="AQ2254" s="43"/>
      <c r="AR2254" s="43"/>
      <c r="AS2254" s="43"/>
      <c r="AT2254" s="43"/>
      <c r="AU2254" s="43"/>
      <c r="AV2254" s="43"/>
      <c r="AW2254" s="43"/>
      <c r="AX2254" s="43"/>
      <c r="AY2254" s="43"/>
      <c r="AZ2254" s="43"/>
      <c r="BA2254" s="43"/>
      <c r="BB2254" s="43"/>
      <c r="BC2254" s="43"/>
      <c r="BD2254" s="43"/>
      <c r="BE2254" s="43"/>
      <c r="BF2254" s="43"/>
      <c r="BG2254" s="43"/>
      <c r="BH2254" s="43"/>
      <c r="BI2254" s="43"/>
      <c r="BJ2254" s="43"/>
      <c r="BK2254" s="43"/>
      <c r="BL2254" s="43"/>
      <c r="BM2254" s="43"/>
      <c r="BN2254" s="43"/>
      <c r="BO2254" s="43"/>
      <c r="BP2254" s="43"/>
      <c r="BQ2254" s="43"/>
    </row>
    <row r="2255" spans="1:69">
      <c r="A2255" s="113" t="s">
        <v>919</v>
      </c>
      <c r="B2255" s="38" t="s">
        <v>740</v>
      </c>
      <c r="C2255" s="38" t="s">
        <v>552</v>
      </c>
      <c r="D2255" s="39">
        <v>409</v>
      </c>
      <c r="E2255" s="40">
        <v>488</v>
      </c>
      <c r="F2255" s="40">
        <v>484</v>
      </c>
      <c r="G2255" s="101">
        <v>0</v>
      </c>
      <c r="H2255" s="40">
        <v>1639</v>
      </c>
      <c r="I2255" s="63">
        <v>0</v>
      </c>
      <c r="J2255" s="40">
        <v>-1639</v>
      </c>
      <c r="K2255" s="43"/>
      <c r="L2255" s="43"/>
      <c r="M2255" s="43"/>
      <c r="N2255" s="43"/>
      <c r="O2255" s="43"/>
      <c r="P2255" s="43"/>
      <c r="Q2255" s="43"/>
      <c r="R2255" s="43"/>
      <c r="S2255" s="43"/>
      <c r="T2255" s="43"/>
      <c r="U2255" s="43"/>
      <c r="V2255" s="43"/>
      <c r="W2255" s="43"/>
      <c r="X2255" s="43"/>
      <c r="Y2255" s="43"/>
      <c r="Z2255" s="43"/>
      <c r="AA2255" s="43"/>
      <c r="AB2255" s="43"/>
      <c r="AC2255" s="43"/>
      <c r="AD2255" s="43"/>
      <c r="AE2255" s="43"/>
      <c r="AF2255" s="43"/>
      <c r="AG2255" s="43"/>
      <c r="AH2255" s="43"/>
      <c r="AI2255" s="43"/>
      <c r="AJ2255" s="43"/>
      <c r="AK2255" s="43"/>
      <c r="AL2255" s="43"/>
      <c r="AM2255" s="43"/>
      <c r="AN2255" s="43"/>
      <c r="AO2255" s="43"/>
      <c r="AP2255" s="43"/>
      <c r="AQ2255" s="43"/>
      <c r="AR2255" s="43"/>
      <c r="AS2255" s="43"/>
      <c r="AT2255" s="43"/>
      <c r="AU2255" s="43"/>
      <c r="AV2255" s="43"/>
      <c r="AW2255" s="43"/>
      <c r="AX2255" s="43"/>
      <c r="AY2255" s="43"/>
      <c r="AZ2255" s="43"/>
      <c r="BA2255" s="43"/>
      <c r="BB2255" s="43"/>
      <c r="BC2255" s="43"/>
      <c r="BD2255" s="43"/>
      <c r="BE2255" s="43"/>
      <c r="BF2255" s="43"/>
      <c r="BG2255" s="43"/>
      <c r="BH2255" s="43"/>
      <c r="BI2255" s="43"/>
      <c r="BJ2255" s="43"/>
      <c r="BK2255" s="43"/>
      <c r="BL2255" s="43"/>
      <c r="BM2255" s="43"/>
      <c r="BN2255" s="43"/>
      <c r="BO2255" s="43"/>
      <c r="BP2255" s="43"/>
      <c r="BQ2255" s="43"/>
    </row>
    <row r="2256" spans="1:69">
      <c r="A2256" s="113" t="s">
        <v>919</v>
      </c>
      <c r="B2256" s="38" t="s">
        <v>749</v>
      </c>
      <c r="C2256" s="38" t="s">
        <v>552</v>
      </c>
      <c r="D2256" s="39">
        <v>498</v>
      </c>
      <c r="E2256" s="40">
        <v>401</v>
      </c>
      <c r="F2256" s="40">
        <v>405</v>
      </c>
      <c r="G2256" s="41">
        <v>409</v>
      </c>
      <c r="H2256" s="40">
        <v>1604</v>
      </c>
      <c r="I2256" s="40">
        <v>2005</v>
      </c>
      <c r="J2256" s="63">
        <v>3609</v>
      </c>
      <c r="K2256" s="43"/>
      <c r="L2256" s="43"/>
      <c r="M2256" s="43"/>
      <c r="N2256" s="43"/>
      <c r="O2256" s="43"/>
      <c r="P2256" s="43"/>
      <c r="Q2256" s="43"/>
      <c r="R2256" s="43"/>
      <c r="S2256" s="43"/>
      <c r="T2256" s="43"/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3"/>
      <c r="AE2256" s="43"/>
      <c r="AF2256" s="43"/>
      <c r="AG2256" s="43"/>
      <c r="AH2256" s="43"/>
      <c r="AI2256" s="43"/>
      <c r="AJ2256" s="43"/>
      <c r="AK2256" s="43"/>
      <c r="AL2256" s="43"/>
      <c r="AM2256" s="43"/>
      <c r="AN2256" s="43"/>
      <c r="AO2256" s="43"/>
      <c r="AP2256" s="43"/>
      <c r="AQ2256" s="43"/>
      <c r="AR2256" s="43"/>
      <c r="AS2256" s="43"/>
      <c r="AT2256" s="43"/>
      <c r="AU2256" s="43"/>
      <c r="AV2256" s="43"/>
      <c r="AW2256" s="43"/>
      <c r="AX2256" s="43"/>
      <c r="AY2256" s="43"/>
      <c r="AZ2256" s="43"/>
      <c r="BA2256" s="43"/>
      <c r="BB2256" s="43"/>
      <c r="BC2256" s="43"/>
      <c r="BD2256" s="43"/>
      <c r="BE2256" s="43"/>
      <c r="BF2256" s="43"/>
      <c r="BG2256" s="43"/>
      <c r="BH2256" s="43"/>
      <c r="BI2256" s="43"/>
      <c r="BJ2256" s="43"/>
      <c r="BK2256" s="43"/>
      <c r="BL2256" s="43"/>
      <c r="BM2256" s="43"/>
      <c r="BN2256" s="43"/>
      <c r="BO2256" s="43"/>
      <c r="BP2256" s="43"/>
      <c r="BQ2256" s="43"/>
    </row>
    <row r="2257" spans="1:69">
      <c r="A2257" s="113" t="s">
        <v>920</v>
      </c>
      <c r="B2257" s="38" t="s">
        <v>794</v>
      </c>
      <c r="C2257" s="38" t="s">
        <v>552</v>
      </c>
      <c r="D2257" s="39">
        <v>305</v>
      </c>
      <c r="E2257" s="40">
        <v>655</v>
      </c>
      <c r="F2257" s="40">
        <v>649</v>
      </c>
      <c r="G2257" s="101">
        <v>0</v>
      </c>
      <c r="H2257" s="40">
        <v>1830</v>
      </c>
      <c r="I2257" s="63">
        <v>0</v>
      </c>
      <c r="J2257" s="40">
        <v>-1830</v>
      </c>
      <c r="K2257" s="43"/>
      <c r="L2257" s="43"/>
      <c r="M2257" s="43"/>
      <c r="N2257" s="43"/>
      <c r="O2257" s="43"/>
      <c r="P2257" s="43"/>
      <c r="Q2257" s="43"/>
      <c r="R2257" s="43"/>
      <c r="S2257" s="43"/>
      <c r="T2257" s="43"/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3"/>
      <c r="AE2257" s="43"/>
      <c r="AF2257" s="43"/>
      <c r="AG2257" s="43"/>
      <c r="AH2257" s="43"/>
      <c r="AI2257" s="43"/>
      <c r="AJ2257" s="43"/>
      <c r="AK2257" s="43"/>
      <c r="AL2257" s="43"/>
      <c r="AM2257" s="43"/>
      <c r="AN2257" s="43"/>
      <c r="AO2257" s="43"/>
      <c r="AP2257" s="43"/>
      <c r="AQ2257" s="43"/>
      <c r="AR2257" s="43"/>
      <c r="AS2257" s="43"/>
      <c r="AT2257" s="43"/>
      <c r="AU2257" s="43"/>
      <c r="AV2257" s="43"/>
      <c r="AW2257" s="43"/>
      <c r="AX2257" s="43"/>
      <c r="AY2257" s="43"/>
      <c r="AZ2257" s="43"/>
      <c r="BA2257" s="43"/>
      <c r="BB2257" s="43"/>
      <c r="BC2257" s="43"/>
      <c r="BD2257" s="43"/>
      <c r="BE2257" s="43"/>
      <c r="BF2257" s="43"/>
      <c r="BG2257" s="43"/>
      <c r="BH2257" s="43"/>
      <c r="BI2257" s="43"/>
      <c r="BJ2257" s="43"/>
      <c r="BK2257" s="43"/>
      <c r="BL2257" s="43"/>
      <c r="BM2257" s="43"/>
      <c r="BN2257" s="43"/>
      <c r="BO2257" s="43"/>
      <c r="BP2257" s="43"/>
      <c r="BQ2257" s="43"/>
    </row>
    <row r="2258" spans="1:69">
      <c r="A2258" s="113" t="s">
        <v>920</v>
      </c>
      <c r="B2258" s="38" t="s">
        <v>821</v>
      </c>
      <c r="C2258" s="38" t="s">
        <v>552</v>
      </c>
      <c r="D2258" s="39">
        <v>343</v>
      </c>
      <c r="E2258" s="40">
        <v>583</v>
      </c>
      <c r="F2258" s="40">
        <v>589</v>
      </c>
      <c r="G2258" s="41">
        <v>595</v>
      </c>
      <c r="H2258" s="40">
        <v>2058</v>
      </c>
      <c r="I2258" s="40">
        <v>2058</v>
      </c>
      <c r="J2258" s="40">
        <v>4116</v>
      </c>
      <c r="K2258" s="43"/>
      <c r="L2258" s="43"/>
      <c r="M2258" s="43"/>
      <c r="N2258" s="43"/>
      <c r="O2258" s="43"/>
      <c r="P2258" s="43"/>
      <c r="Q2258" s="43"/>
      <c r="R2258" s="43"/>
      <c r="S2258" s="43"/>
      <c r="T2258" s="43"/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3"/>
      <c r="AE2258" s="43"/>
      <c r="AF2258" s="43"/>
      <c r="AG2258" s="43"/>
      <c r="AH2258" s="43"/>
      <c r="AI2258" s="43"/>
      <c r="AJ2258" s="43"/>
      <c r="AK2258" s="43"/>
      <c r="AL2258" s="43"/>
      <c r="AM2258" s="43"/>
      <c r="AN2258" s="43"/>
      <c r="AO2258" s="43"/>
      <c r="AP2258" s="43"/>
      <c r="AQ2258" s="43"/>
      <c r="AR2258" s="43"/>
      <c r="AS2258" s="43"/>
      <c r="AT2258" s="43"/>
      <c r="AU2258" s="43"/>
      <c r="AV2258" s="43"/>
      <c r="AW2258" s="43"/>
      <c r="AX2258" s="43"/>
      <c r="AY2258" s="43"/>
      <c r="AZ2258" s="43"/>
      <c r="BA2258" s="43"/>
      <c r="BB2258" s="43"/>
      <c r="BC2258" s="43"/>
      <c r="BD2258" s="43"/>
      <c r="BE2258" s="43"/>
      <c r="BF2258" s="43"/>
      <c r="BG2258" s="43"/>
      <c r="BH2258" s="43"/>
      <c r="BI2258" s="43"/>
      <c r="BJ2258" s="43"/>
      <c r="BK2258" s="43"/>
      <c r="BL2258" s="43"/>
      <c r="BM2258" s="43"/>
      <c r="BN2258" s="43"/>
      <c r="BO2258" s="43"/>
      <c r="BP2258" s="43"/>
      <c r="BQ2258" s="43"/>
    </row>
    <row r="2259" spans="1:69">
      <c r="A2259" s="113" t="s">
        <v>920</v>
      </c>
      <c r="B2259" s="38" t="s">
        <v>654</v>
      </c>
      <c r="C2259" s="38" t="s">
        <v>552</v>
      </c>
      <c r="D2259" s="39">
        <v>515</v>
      </c>
      <c r="E2259" s="40">
        <v>388</v>
      </c>
      <c r="F2259" s="40">
        <v>391</v>
      </c>
      <c r="G2259" s="41">
        <v>395</v>
      </c>
      <c r="H2259" s="40">
        <v>1545</v>
      </c>
      <c r="I2259" s="40">
        <v>2060</v>
      </c>
      <c r="J2259" s="40">
        <v>3605</v>
      </c>
      <c r="K2259" s="43"/>
      <c r="L2259" s="43"/>
      <c r="M2259" s="43"/>
      <c r="N2259" s="43"/>
      <c r="O2259" s="43"/>
      <c r="P2259" s="43"/>
      <c r="Q2259" s="43"/>
      <c r="R2259" s="43"/>
      <c r="S2259" s="43"/>
      <c r="T2259" s="43"/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3"/>
      <c r="AE2259" s="43"/>
      <c r="AF2259" s="43"/>
      <c r="AG2259" s="43"/>
      <c r="AH2259" s="43"/>
      <c r="AI2259" s="43"/>
      <c r="AJ2259" s="43"/>
      <c r="AK2259" s="43"/>
      <c r="AL2259" s="43"/>
      <c r="AM2259" s="43"/>
      <c r="AN2259" s="43"/>
      <c r="AO2259" s="43"/>
      <c r="AP2259" s="43"/>
      <c r="AQ2259" s="43"/>
      <c r="AR2259" s="43"/>
      <c r="AS2259" s="43"/>
      <c r="AT2259" s="43"/>
      <c r="AU2259" s="43"/>
      <c r="AV2259" s="43"/>
      <c r="AW2259" s="43"/>
      <c r="AX2259" s="43"/>
      <c r="AY2259" s="43"/>
      <c r="AZ2259" s="43"/>
      <c r="BA2259" s="43"/>
      <c r="BB2259" s="43"/>
      <c r="BC2259" s="43"/>
      <c r="BD2259" s="43"/>
      <c r="BE2259" s="43"/>
      <c r="BF2259" s="43"/>
      <c r="BG2259" s="43"/>
      <c r="BH2259" s="43"/>
      <c r="BI2259" s="43"/>
      <c r="BJ2259" s="43"/>
      <c r="BK2259" s="43"/>
      <c r="BL2259" s="43"/>
      <c r="BM2259" s="43"/>
      <c r="BN2259" s="43"/>
      <c r="BO2259" s="43"/>
      <c r="BP2259" s="43"/>
      <c r="BQ2259" s="43"/>
    </row>
    <row r="2260" spans="1:69">
      <c r="A2260" s="113" t="s">
        <v>920</v>
      </c>
      <c r="B2260" s="38" t="s">
        <v>121</v>
      </c>
      <c r="C2260" s="38" t="s">
        <v>552</v>
      </c>
      <c r="D2260" s="39">
        <v>904</v>
      </c>
      <c r="E2260" s="40">
        <v>221</v>
      </c>
      <c r="F2260" s="40">
        <v>224.5</v>
      </c>
      <c r="G2260" s="101">
        <v>0</v>
      </c>
      <c r="H2260" s="40">
        <v>3164</v>
      </c>
      <c r="I2260" s="63">
        <v>0</v>
      </c>
      <c r="J2260" s="63">
        <v>3164</v>
      </c>
      <c r="K2260" s="43"/>
      <c r="L2260" s="43"/>
      <c r="M2260" s="43"/>
      <c r="N2260" s="43"/>
      <c r="O2260" s="43"/>
      <c r="P2260" s="43"/>
      <c r="Q2260" s="43"/>
      <c r="R2260" s="43"/>
      <c r="S2260" s="43"/>
      <c r="T2260" s="43"/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3"/>
      <c r="AE2260" s="43"/>
      <c r="AF2260" s="43"/>
      <c r="AG2260" s="43"/>
      <c r="AH2260" s="43"/>
      <c r="AI2260" s="43"/>
      <c r="AJ2260" s="43"/>
      <c r="AK2260" s="43"/>
      <c r="AL2260" s="43"/>
      <c r="AM2260" s="43"/>
      <c r="AN2260" s="43"/>
      <c r="AO2260" s="43"/>
      <c r="AP2260" s="43"/>
      <c r="AQ2260" s="43"/>
      <c r="AR2260" s="43"/>
      <c r="AS2260" s="43"/>
      <c r="AT2260" s="43"/>
      <c r="AU2260" s="43"/>
      <c r="AV2260" s="43"/>
      <c r="AW2260" s="43"/>
      <c r="AX2260" s="43"/>
      <c r="AY2260" s="43"/>
      <c r="AZ2260" s="43"/>
      <c r="BA2260" s="43"/>
      <c r="BB2260" s="43"/>
      <c r="BC2260" s="43"/>
      <c r="BD2260" s="43"/>
      <c r="BE2260" s="43"/>
      <c r="BF2260" s="43"/>
      <c r="BG2260" s="43"/>
      <c r="BH2260" s="43"/>
      <c r="BI2260" s="43"/>
      <c r="BJ2260" s="43"/>
      <c r="BK2260" s="43"/>
      <c r="BL2260" s="43"/>
      <c r="BM2260" s="43"/>
      <c r="BN2260" s="43"/>
      <c r="BO2260" s="43"/>
      <c r="BP2260" s="43"/>
      <c r="BQ2260" s="43"/>
    </row>
    <row r="2261" spans="1:69">
      <c r="A2261" s="113" t="s">
        <v>921</v>
      </c>
      <c r="B2261" s="38" t="s">
        <v>922</v>
      </c>
      <c r="C2261" s="38" t="s">
        <v>552</v>
      </c>
      <c r="D2261" s="39">
        <v>549</v>
      </c>
      <c r="E2261" s="40">
        <v>364</v>
      </c>
      <c r="F2261" s="40">
        <v>367.5</v>
      </c>
      <c r="G2261" s="41">
        <v>371</v>
      </c>
      <c r="H2261" s="40">
        <v>1923</v>
      </c>
      <c r="I2261" s="40">
        <v>1923</v>
      </c>
      <c r="J2261" s="40">
        <v>3846</v>
      </c>
      <c r="K2261" s="43"/>
      <c r="L2261" s="43"/>
      <c r="M2261" s="43"/>
      <c r="N2261" s="43"/>
      <c r="O2261" s="43"/>
      <c r="P2261" s="43"/>
      <c r="Q2261" s="43"/>
      <c r="R2261" s="43"/>
      <c r="S2261" s="43"/>
      <c r="T2261" s="43"/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3"/>
      <c r="AE2261" s="43"/>
      <c r="AF2261" s="43"/>
      <c r="AG2261" s="43"/>
      <c r="AH2261" s="43"/>
      <c r="AI2261" s="43"/>
      <c r="AJ2261" s="43"/>
      <c r="AK2261" s="43"/>
      <c r="AL2261" s="43"/>
      <c r="AM2261" s="43"/>
      <c r="AN2261" s="43"/>
      <c r="AO2261" s="43"/>
      <c r="AP2261" s="43"/>
      <c r="AQ2261" s="43"/>
      <c r="AR2261" s="43"/>
      <c r="AS2261" s="43"/>
      <c r="AT2261" s="43"/>
      <c r="AU2261" s="43"/>
      <c r="AV2261" s="43"/>
      <c r="AW2261" s="43"/>
      <c r="AX2261" s="43"/>
      <c r="AY2261" s="43"/>
      <c r="AZ2261" s="43"/>
      <c r="BA2261" s="43"/>
      <c r="BB2261" s="43"/>
      <c r="BC2261" s="43"/>
      <c r="BD2261" s="43"/>
      <c r="BE2261" s="43"/>
      <c r="BF2261" s="43"/>
      <c r="BG2261" s="43"/>
      <c r="BH2261" s="43"/>
      <c r="BI2261" s="43"/>
      <c r="BJ2261" s="43"/>
      <c r="BK2261" s="43"/>
      <c r="BL2261" s="43"/>
      <c r="BM2261" s="43"/>
      <c r="BN2261" s="43"/>
      <c r="BO2261" s="43"/>
      <c r="BP2261" s="43"/>
      <c r="BQ2261" s="43"/>
    </row>
    <row r="2262" spans="1:69">
      <c r="A2262" s="113" t="s">
        <v>921</v>
      </c>
      <c r="B2262" s="38" t="s">
        <v>747</v>
      </c>
      <c r="C2262" s="38" t="s">
        <v>552</v>
      </c>
      <c r="D2262" s="39">
        <v>138</v>
      </c>
      <c r="E2262" s="40">
        <v>1442</v>
      </c>
      <c r="F2262" s="40">
        <v>1448</v>
      </c>
      <c r="G2262" s="101">
        <v>0</v>
      </c>
      <c r="H2262" s="40">
        <v>832</v>
      </c>
      <c r="I2262" s="63">
        <v>0</v>
      </c>
      <c r="J2262" s="40">
        <v>832</v>
      </c>
      <c r="K2262" s="43"/>
      <c r="L2262" s="43"/>
      <c r="M2262" s="43"/>
      <c r="N2262" s="43"/>
      <c r="O2262" s="43"/>
      <c r="P2262" s="43"/>
      <c r="Q2262" s="43"/>
      <c r="R2262" s="43"/>
      <c r="S2262" s="43"/>
      <c r="T2262" s="43"/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3"/>
      <c r="AE2262" s="43"/>
      <c r="AF2262" s="43"/>
      <c r="AG2262" s="43"/>
      <c r="AH2262" s="43"/>
      <c r="AI2262" s="43"/>
      <c r="AJ2262" s="43"/>
      <c r="AK2262" s="43"/>
      <c r="AL2262" s="43"/>
      <c r="AM2262" s="43"/>
      <c r="AN2262" s="43"/>
      <c r="AO2262" s="43"/>
      <c r="AP2262" s="43"/>
      <c r="AQ2262" s="43"/>
      <c r="AR2262" s="43"/>
      <c r="AS2262" s="43"/>
      <c r="AT2262" s="43"/>
      <c r="AU2262" s="43"/>
      <c r="AV2262" s="43"/>
      <c r="AW2262" s="43"/>
      <c r="AX2262" s="43"/>
      <c r="AY2262" s="43"/>
      <c r="AZ2262" s="43"/>
      <c r="BA2262" s="43"/>
      <c r="BB2262" s="43"/>
      <c r="BC2262" s="43"/>
      <c r="BD2262" s="43"/>
      <c r="BE2262" s="43"/>
      <c r="BF2262" s="43"/>
      <c r="BG2262" s="43"/>
      <c r="BH2262" s="43"/>
      <c r="BI2262" s="43"/>
      <c r="BJ2262" s="43"/>
      <c r="BK2262" s="43"/>
      <c r="BL2262" s="43"/>
      <c r="BM2262" s="43"/>
      <c r="BN2262" s="43"/>
      <c r="BO2262" s="43"/>
      <c r="BP2262" s="43"/>
      <c r="BQ2262" s="43"/>
    </row>
    <row r="2263" spans="1:69">
      <c r="A2263" s="113" t="s">
        <v>921</v>
      </c>
      <c r="B2263" s="38" t="s">
        <v>376</v>
      </c>
      <c r="C2263" s="38" t="s">
        <v>477</v>
      </c>
      <c r="D2263" s="39">
        <v>833</v>
      </c>
      <c r="E2263" s="40">
        <v>240</v>
      </c>
      <c r="F2263" s="40">
        <v>237</v>
      </c>
      <c r="G2263" s="101">
        <v>0</v>
      </c>
      <c r="H2263" s="40">
        <v>2500</v>
      </c>
      <c r="I2263" s="63">
        <v>0</v>
      </c>
      <c r="J2263" s="40">
        <v>2500</v>
      </c>
      <c r="K2263" s="43"/>
      <c r="L2263" s="43"/>
      <c r="M2263" s="43"/>
      <c r="N2263" s="43"/>
      <c r="O2263" s="43"/>
      <c r="P2263" s="43"/>
      <c r="Q2263" s="43"/>
      <c r="R2263" s="43"/>
      <c r="S2263" s="43"/>
      <c r="T2263" s="43"/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3"/>
      <c r="AE2263" s="43"/>
      <c r="AF2263" s="43"/>
      <c r="AG2263" s="43"/>
      <c r="AH2263" s="43"/>
      <c r="AI2263" s="43"/>
      <c r="AJ2263" s="43"/>
      <c r="AK2263" s="43"/>
      <c r="AL2263" s="43"/>
      <c r="AM2263" s="43"/>
      <c r="AN2263" s="43"/>
      <c r="AO2263" s="43"/>
      <c r="AP2263" s="43"/>
      <c r="AQ2263" s="43"/>
      <c r="AR2263" s="43"/>
      <c r="AS2263" s="43"/>
      <c r="AT2263" s="43"/>
      <c r="AU2263" s="43"/>
      <c r="AV2263" s="43"/>
      <c r="AW2263" s="43"/>
      <c r="AX2263" s="43"/>
      <c r="AY2263" s="43"/>
      <c r="AZ2263" s="43"/>
      <c r="BA2263" s="43"/>
      <c r="BB2263" s="43"/>
      <c r="BC2263" s="43"/>
      <c r="BD2263" s="43"/>
      <c r="BE2263" s="43"/>
      <c r="BF2263" s="43"/>
      <c r="BG2263" s="43"/>
      <c r="BH2263" s="43"/>
      <c r="BI2263" s="43"/>
      <c r="BJ2263" s="43"/>
      <c r="BK2263" s="43"/>
      <c r="BL2263" s="43"/>
      <c r="BM2263" s="43"/>
      <c r="BN2263" s="43"/>
      <c r="BO2263" s="43"/>
      <c r="BP2263" s="43"/>
      <c r="BQ2263" s="43"/>
    </row>
    <row r="2264" spans="1:69">
      <c r="A2264" s="113" t="s">
        <v>921</v>
      </c>
      <c r="B2264" s="38" t="s">
        <v>738</v>
      </c>
      <c r="C2264" s="38" t="s">
        <v>477</v>
      </c>
      <c r="D2264" s="39">
        <v>709</v>
      </c>
      <c r="E2264" s="40">
        <v>282</v>
      </c>
      <c r="F2264" s="40">
        <v>285</v>
      </c>
      <c r="G2264" s="101">
        <v>0</v>
      </c>
      <c r="H2264" s="40">
        <v>2127</v>
      </c>
      <c r="I2264" s="63">
        <v>0</v>
      </c>
      <c r="J2264" s="40">
        <v>-2127</v>
      </c>
      <c r="K2264" s="43"/>
      <c r="L2264" s="43"/>
      <c r="M2264" s="43"/>
      <c r="N2264" s="43"/>
      <c r="O2264" s="43"/>
      <c r="P2264" s="43"/>
      <c r="Q2264" s="43"/>
      <c r="R2264" s="43"/>
      <c r="S2264" s="43"/>
      <c r="T2264" s="43"/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3"/>
      <c r="AE2264" s="43"/>
      <c r="AF2264" s="43"/>
      <c r="AG2264" s="43"/>
      <c r="AH2264" s="43"/>
      <c r="AI2264" s="43"/>
      <c r="AJ2264" s="43"/>
      <c r="AK2264" s="43"/>
      <c r="AL2264" s="43"/>
      <c r="AM2264" s="43"/>
      <c r="AN2264" s="43"/>
      <c r="AO2264" s="43"/>
      <c r="AP2264" s="43"/>
      <c r="AQ2264" s="43"/>
      <c r="AR2264" s="43"/>
      <c r="AS2264" s="43"/>
      <c r="AT2264" s="43"/>
      <c r="AU2264" s="43"/>
      <c r="AV2264" s="43"/>
      <c r="AW2264" s="43"/>
      <c r="AX2264" s="43"/>
      <c r="AY2264" s="43"/>
      <c r="AZ2264" s="43"/>
      <c r="BA2264" s="43"/>
      <c r="BB2264" s="43"/>
      <c r="BC2264" s="43"/>
      <c r="BD2264" s="43"/>
      <c r="BE2264" s="43"/>
      <c r="BF2264" s="43"/>
      <c r="BG2264" s="43"/>
      <c r="BH2264" s="43"/>
      <c r="BI2264" s="43"/>
      <c r="BJ2264" s="43"/>
      <c r="BK2264" s="43"/>
      <c r="BL2264" s="43"/>
      <c r="BM2264" s="43"/>
      <c r="BN2264" s="43"/>
      <c r="BO2264" s="43"/>
      <c r="BP2264" s="43"/>
      <c r="BQ2264" s="43"/>
    </row>
    <row r="2265" spans="1:69">
      <c r="A2265" s="113" t="s">
        <v>923</v>
      </c>
      <c r="B2265" s="38" t="s">
        <v>749</v>
      </c>
      <c r="C2265" s="38" t="s">
        <v>477</v>
      </c>
      <c r="D2265" s="39">
        <v>514</v>
      </c>
      <c r="E2265" s="40">
        <v>389</v>
      </c>
      <c r="F2265" s="40">
        <v>385.7</v>
      </c>
      <c r="G2265" s="101">
        <v>0</v>
      </c>
      <c r="H2265" s="40">
        <v>1696</v>
      </c>
      <c r="I2265" s="63">
        <v>0</v>
      </c>
      <c r="J2265" s="40">
        <v>1696</v>
      </c>
      <c r="K2265" s="43"/>
      <c r="L2265" s="43"/>
      <c r="M2265" s="43"/>
      <c r="N2265" s="43"/>
      <c r="O2265" s="43"/>
      <c r="P2265" s="43"/>
      <c r="Q2265" s="43"/>
      <c r="R2265" s="43"/>
      <c r="S2265" s="43"/>
      <c r="T2265" s="43"/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3"/>
      <c r="AE2265" s="43"/>
      <c r="AF2265" s="43"/>
      <c r="AG2265" s="43"/>
      <c r="AH2265" s="43"/>
      <c r="AI2265" s="43"/>
      <c r="AJ2265" s="43"/>
      <c r="AK2265" s="43"/>
      <c r="AL2265" s="43"/>
      <c r="AM2265" s="43"/>
      <c r="AN2265" s="43"/>
      <c r="AO2265" s="43"/>
      <c r="AP2265" s="43"/>
      <c r="AQ2265" s="43"/>
      <c r="AR2265" s="43"/>
      <c r="AS2265" s="43"/>
      <c r="AT2265" s="43"/>
      <c r="AU2265" s="43"/>
      <c r="AV2265" s="43"/>
      <c r="AW2265" s="43"/>
      <c r="AX2265" s="43"/>
      <c r="AY2265" s="43"/>
      <c r="AZ2265" s="43"/>
      <c r="BA2265" s="43"/>
      <c r="BB2265" s="43"/>
      <c r="BC2265" s="43"/>
      <c r="BD2265" s="43"/>
      <c r="BE2265" s="43"/>
      <c r="BF2265" s="43"/>
      <c r="BG2265" s="43"/>
      <c r="BH2265" s="43"/>
      <c r="BI2265" s="43"/>
      <c r="BJ2265" s="43"/>
      <c r="BK2265" s="43"/>
      <c r="BL2265" s="43"/>
      <c r="BM2265" s="43"/>
      <c r="BN2265" s="43"/>
      <c r="BO2265" s="43"/>
      <c r="BP2265" s="43"/>
      <c r="BQ2265" s="43"/>
    </row>
    <row r="2266" spans="1:69">
      <c r="A2266" s="113" t="s">
        <v>923</v>
      </c>
      <c r="B2266" s="38" t="s">
        <v>334</v>
      </c>
      <c r="C2266" s="38" t="s">
        <v>552</v>
      </c>
      <c r="D2266" s="39">
        <v>503</v>
      </c>
      <c r="E2266" s="40">
        <v>397</v>
      </c>
      <c r="F2266" s="40">
        <v>401</v>
      </c>
      <c r="G2266" s="101">
        <v>0</v>
      </c>
      <c r="H2266" s="40">
        <v>2012</v>
      </c>
      <c r="I2266" s="63">
        <v>0</v>
      </c>
      <c r="J2266" s="40">
        <v>2012</v>
      </c>
      <c r="K2266" s="43"/>
      <c r="L2266" s="43"/>
      <c r="M2266" s="43"/>
      <c r="N2266" s="43"/>
      <c r="O2266" s="43"/>
      <c r="P2266" s="43"/>
      <c r="Q2266" s="43"/>
      <c r="R2266" s="43"/>
      <c r="S2266" s="43"/>
      <c r="T2266" s="43"/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3"/>
      <c r="AE2266" s="43"/>
      <c r="AF2266" s="43"/>
      <c r="AG2266" s="43"/>
      <c r="AH2266" s="43"/>
      <c r="AI2266" s="43"/>
      <c r="AJ2266" s="43"/>
      <c r="AK2266" s="43"/>
      <c r="AL2266" s="43"/>
      <c r="AM2266" s="43"/>
      <c r="AN2266" s="43"/>
      <c r="AO2266" s="43"/>
      <c r="AP2266" s="43"/>
      <c r="AQ2266" s="43"/>
      <c r="AR2266" s="43"/>
      <c r="AS2266" s="43"/>
      <c r="AT2266" s="43"/>
      <c r="AU2266" s="43"/>
      <c r="AV2266" s="43"/>
      <c r="AW2266" s="43"/>
      <c r="AX2266" s="43"/>
      <c r="AY2266" s="43"/>
      <c r="AZ2266" s="43"/>
      <c r="BA2266" s="43"/>
      <c r="BB2266" s="43"/>
      <c r="BC2266" s="43"/>
      <c r="BD2266" s="43"/>
      <c r="BE2266" s="43"/>
      <c r="BF2266" s="43"/>
      <c r="BG2266" s="43"/>
      <c r="BH2266" s="43"/>
      <c r="BI2266" s="43"/>
      <c r="BJ2266" s="43"/>
      <c r="BK2266" s="43"/>
      <c r="BL2266" s="43"/>
      <c r="BM2266" s="43"/>
      <c r="BN2266" s="43"/>
      <c r="BO2266" s="43"/>
      <c r="BP2266" s="43"/>
      <c r="BQ2266" s="43"/>
    </row>
    <row r="2267" spans="1:69">
      <c r="A2267" s="113" t="s">
        <v>923</v>
      </c>
      <c r="B2267" s="38" t="s">
        <v>924</v>
      </c>
      <c r="C2267" s="38" t="s">
        <v>552</v>
      </c>
      <c r="D2267" s="39">
        <v>350</v>
      </c>
      <c r="E2267" s="40">
        <v>570</v>
      </c>
      <c r="F2267" s="40">
        <v>575</v>
      </c>
      <c r="G2267" s="101">
        <v>0</v>
      </c>
      <c r="H2267" s="40">
        <v>1750</v>
      </c>
      <c r="I2267" s="63">
        <v>0</v>
      </c>
      <c r="J2267" s="40">
        <v>1750</v>
      </c>
      <c r="K2267" s="43"/>
      <c r="L2267" s="43"/>
      <c r="M2267" s="43"/>
      <c r="N2267" s="43"/>
      <c r="O2267" s="43"/>
      <c r="P2267" s="43"/>
      <c r="Q2267" s="43"/>
      <c r="R2267" s="43"/>
      <c r="S2267" s="43"/>
      <c r="T2267" s="43"/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3"/>
      <c r="AE2267" s="43"/>
      <c r="AF2267" s="43"/>
      <c r="AG2267" s="43"/>
      <c r="AH2267" s="43"/>
      <c r="AI2267" s="43"/>
      <c r="AJ2267" s="43"/>
      <c r="AK2267" s="43"/>
      <c r="AL2267" s="43"/>
      <c r="AM2267" s="43"/>
      <c r="AN2267" s="43"/>
      <c r="AO2267" s="43"/>
      <c r="AP2267" s="43"/>
      <c r="AQ2267" s="43"/>
      <c r="AR2267" s="43"/>
      <c r="AS2267" s="43"/>
      <c r="AT2267" s="43"/>
      <c r="AU2267" s="43"/>
      <c r="AV2267" s="43"/>
      <c r="AW2267" s="43"/>
      <c r="AX2267" s="43"/>
      <c r="AY2267" s="43"/>
      <c r="AZ2267" s="43"/>
      <c r="BA2267" s="43"/>
      <c r="BB2267" s="43"/>
      <c r="BC2267" s="43"/>
      <c r="BD2267" s="43"/>
      <c r="BE2267" s="43"/>
      <c r="BF2267" s="43"/>
      <c r="BG2267" s="43"/>
      <c r="BH2267" s="43"/>
      <c r="BI2267" s="43"/>
      <c r="BJ2267" s="43"/>
      <c r="BK2267" s="43"/>
      <c r="BL2267" s="43"/>
      <c r="BM2267" s="43"/>
      <c r="BN2267" s="43"/>
      <c r="BO2267" s="43"/>
      <c r="BP2267" s="43"/>
      <c r="BQ2267" s="43"/>
    </row>
    <row r="2268" spans="1:69">
      <c r="A2268" s="113" t="s">
        <v>923</v>
      </c>
      <c r="B2268" s="38" t="s">
        <v>874</v>
      </c>
      <c r="C2268" s="38" t="s">
        <v>552</v>
      </c>
      <c r="D2268" s="39">
        <v>738</v>
      </c>
      <c r="E2268" s="40">
        <v>271</v>
      </c>
      <c r="F2268" s="40">
        <v>268</v>
      </c>
      <c r="G2268" s="101">
        <v>0</v>
      </c>
      <c r="H2268" s="40">
        <v>2214</v>
      </c>
      <c r="I2268" s="63">
        <v>0</v>
      </c>
      <c r="J2268" s="40">
        <v>-2214</v>
      </c>
      <c r="K2268" s="43"/>
      <c r="L2268" s="43"/>
      <c r="M2268" s="43"/>
      <c r="N2268" s="43"/>
      <c r="O2268" s="43"/>
      <c r="P2268" s="43"/>
      <c r="Q2268" s="43"/>
      <c r="R2268" s="43"/>
      <c r="S2268" s="43"/>
      <c r="T2268" s="43"/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3"/>
      <c r="AE2268" s="43"/>
      <c r="AF2268" s="43"/>
      <c r="AG2268" s="43"/>
      <c r="AH2268" s="43"/>
      <c r="AI2268" s="43"/>
      <c r="AJ2268" s="43"/>
      <c r="AK2268" s="43"/>
      <c r="AL2268" s="43"/>
      <c r="AM2268" s="43"/>
      <c r="AN2268" s="43"/>
      <c r="AO2268" s="43"/>
      <c r="AP2268" s="43"/>
      <c r="AQ2268" s="43"/>
      <c r="AR2268" s="43"/>
      <c r="AS2268" s="43"/>
      <c r="AT2268" s="43"/>
      <c r="AU2268" s="43"/>
      <c r="AV2268" s="43"/>
      <c r="AW2268" s="43"/>
      <c r="AX2268" s="43"/>
      <c r="AY2268" s="43"/>
      <c r="AZ2268" s="43"/>
      <c r="BA2268" s="43"/>
      <c r="BB2268" s="43"/>
      <c r="BC2268" s="43"/>
      <c r="BD2268" s="43"/>
      <c r="BE2268" s="43"/>
      <c r="BF2268" s="43"/>
      <c r="BG2268" s="43"/>
      <c r="BH2268" s="43"/>
      <c r="BI2268" s="43"/>
      <c r="BJ2268" s="43"/>
      <c r="BK2268" s="43"/>
      <c r="BL2268" s="43"/>
      <c r="BM2268" s="43"/>
      <c r="BN2268" s="43"/>
      <c r="BO2268" s="43"/>
      <c r="BP2268" s="43"/>
      <c r="BQ2268" s="43"/>
    </row>
    <row r="2269" spans="1:69">
      <c r="A2269" s="113" t="s">
        <v>925</v>
      </c>
      <c r="B2269" s="38" t="s">
        <v>926</v>
      </c>
      <c r="C2269" s="38" t="s">
        <v>552</v>
      </c>
      <c r="D2269" s="39">
        <v>223</v>
      </c>
      <c r="E2269" s="40">
        <v>896</v>
      </c>
      <c r="F2269" s="40">
        <v>903</v>
      </c>
      <c r="G2269" s="41">
        <v>912</v>
      </c>
      <c r="H2269" s="40">
        <v>1562</v>
      </c>
      <c r="I2269" s="40">
        <v>2007</v>
      </c>
      <c r="J2269" s="40">
        <v>3569</v>
      </c>
      <c r="K2269" s="43"/>
      <c r="L2269" s="43"/>
      <c r="M2269" s="43"/>
      <c r="N2269" s="43"/>
      <c r="O2269" s="43"/>
      <c r="P2269" s="43"/>
      <c r="Q2269" s="43"/>
      <c r="R2269" s="43"/>
      <c r="S2269" s="43"/>
      <c r="T2269" s="43"/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3"/>
      <c r="AE2269" s="43"/>
      <c r="AF2269" s="43"/>
      <c r="AG2269" s="43"/>
      <c r="AH2269" s="43"/>
      <c r="AI2269" s="43"/>
      <c r="AJ2269" s="43"/>
      <c r="AK2269" s="43"/>
      <c r="AL2269" s="43"/>
      <c r="AM2269" s="43"/>
      <c r="AN2269" s="43"/>
      <c r="AO2269" s="43"/>
      <c r="AP2269" s="43"/>
      <c r="AQ2269" s="43"/>
      <c r="AR2269" s="43"/>
      <c r="AS2269" s="43"/>
      <c r="AT2269" s="43"/>
      <c r="AU2269" s="43"/>
      <c r="AV2269" s="43"/>
      <c r="AW2269" s="43"/>
      <c r="AX2269" s="43"/>
      <c r="AY2269" s="43"/>
      <c r="AZ2269" s="43"/>
      <c r="BA2269" s="43"/>
      <c r="BB2269" s="43"/>
      <c r="BC2269" s="43"/>
      <c r="BD2269" s="43"/>
      <c r="BE2269" s="43"/>
      <c r="BF2269" s="43"/>
      <c r="BG2269" s="43"/>
      <c r="BH2269" s="43"/>
      <c r="BI2269" s="43"/>
      <c r="BJ2269" s="43"/>
      <c r="BK2269" s="43"/>
      <c r="BL2269" s="43"/>
      <c r="BM2269" s="43"/>
      <c r="BN2269" s="43"/>
      <c r="BO2269" s="43"/>
      <c r="BP2269" s="43"/>
      <c r="BQ2269" s="43"/>
    </row>
    <row r="2270" spans="1:69">
      <c r="A2270" s="113" t="s">
        <v>925</v>
      </c>
      <c r="B2270" s="38" t="s">
        <v>890</v>
      </c>
      <c r="C2270" s="38" t="s">
        <v>477</v>
      </c>
      <c r="D2270" s="39">
        <v>536</v>
      </c>
      <c r="E2270" s="40">
        <v>373</v>
      </c>
      <c r="F2270" s="40">
        <v>373</v>
      </c>
      <c r="G2270" s="101">
        <v>0</v>
      </c>
      <c r="H2270" s="63">
        <v>0</v>
      </c>
      <c r="I2270" s="63">
        <v>0</v>
      </c>
      <c r="J2270" s="63">
        <v>0</v>
      </c>
      <c r="K2270" s="43"/>
      <c r="L2270" s="43"/>
      <c r="M2270" s="43"/>
      <c r="N2270" s="43"/>
      <c r="O2270" s="43"/>
      <c r="P2270" s="43"/>
      <c r="Q2270" s="43"/>
      <c r="R2270" s="43"/>
      <c r="S2270" s="43"/>
      <c r="T2270" s="43"/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3"/>
      <c r="AE2270" s="43"/>
      <c r="AF2270" s="43"/>
      <c r="AG2270" s="43"/>
      <c r="AH2270" s="43"/>
      <c r="AI2270" s="43"/>
      <c r="AJ2270" s="43"/>
      <c r="AK2270" s="43"/>
      <c r="AL2270" s="43"/>
      <c r="AM2270" s="43"/>
      <c r="AN2270" s="43"/>
      <c r="AO2270" s="43"/>
      <c r="AP2270" s="43"/>
      <c r="AQ2270" s="43"/>
      <c r="AR2270" s="43"/>
      <c r="AS2270" s="43"/>
      <c r="AT2270" s="43"/>
      <c r="AU2270" s="43"/>
      <c r="AV2270" s="43"/>
      <c r="AW2270" s="43"/>
      <c r="AX2270" s="43"/>
      <c r="AY2270" s="43"/>
      <c r="AZ2270" s="43"/>
      <c r="BA2270" s="43"/>
      <c r="BB2270" s="43"/>
      <c r="BC2270" s="43"/>
      <c r="BD2270" s="43"/>
      <c r="BE2270" s="43"/>
      <c r="BF2270" s="43"/>
      <c r="BG2270" s="43"/>
      <c r="BH2270" s="43"/>
      <c r="BI2270" s="43"/>
      <c r="BJ2270" s="43"/>
      <c r="BK2270" s="43"/>
      <c r="BL2270" s="43"/>
      <c r="BM2270" s="43"/>
      <c r="BN2270" s="43"/>
      <c r="BO2270" s="43"/>
      <c r="BP2270" s="43"/>
      <c r="BQ2270" s="43"/>
    </row>
    <row r="2271" spans="1:69">
      <c r="A2271" s="113" t="s">
        <v>925</v>
      </c>
      <c r="B2271" s="38" t="s">
        <v>761</v>
      </c>
      <c r="C2271" s="38" t="s">
        <v>477</v>
      </c>
      <c r="D2271" s="39">
        <v>427</v>
      </c>
      <c r="E2271" s="40">
        <v>468</v>
      </c>
      <c r="F2271" s="40">
        <v>463</v>
      </c>
      <c r="G2271" s="41">
        <v>458</v>
      </c>
      <c r="H2271" s="40">
        <v>2136</v>
      </c>
      <c r="I2271" s="40">
        <v>2136</v>
      </c>
      <c r="J2271" s="40">
        <v>4272</v>
      </c>
      <c r="K2271" s="43"/>
      <c r="L2271" s="43"/>
      <c r="M2271" s="43"/>
      <c r="N2271" s="43"/>
      <c r="O2271" s="43"/>
      <c r="P2271" s="43"/>
      <c r="Q2271" s="43"/>
      <c r="R2271" s="43"/>
      <c r="S2271" s="43"/>
      <c r="T2271" s="43"/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3"/>
      <c r="AE2271" s="43"/>
      <c r="AF2271" s="43"/>
      <c r="AG2271" s="43"/>
      <c r="AH2271" s="43"/>
      <c r="AI2271" s="43"/>
      <c r="AJ2271" s="43"/>
      <c r="AK2271" s="43"/>
      <c r="AL2271" s="43"/>
      <c r="AM2271" s="43"/>
      <c r="AN2271" s="43"/>
      <c r="AO2271" s="43"/>
      <c r="AP2271" s="43"/>
      <c r="AQ2271" s="43"/>
      <c r="AR2271" s="43"/>
      <c r="AS2271" s="43"/>
      <c r="AT2271" s="43"/>
      <c r="AU2271" s="43"/>
      <c r="AV2271" s="43"/>
      <c r="AW2271" s="43"/>
      <c r="AX2271" s="43"/>
      <c r="AY2271" s="43"/>
      <c r="AZ2271" s="43"/>
      <c r="BA2271" s="43"/>
      <c r="BB2271" s="43"/>
      <c r="BC2271" s="43"/>
      <c r="BD2271" s="43"/>
      <c r="BE2271" s="43"/>
      <c r="BF2271" s="43"/>
      <c r="BG2271" s="43"/>
      <c r="BH2271" s="43"/>
      <c r="BI2271" s="43"/>
      <c r="BJ2271" s="43"/>
      <c r="BK2271" s="43"/>
      <c r="BL2271" s="43"/>
      <c r="BM2271" s="43"/>
      <c r="BN2271" s="43"/>
      <c r="BO2271" s="43"/>
      <c r="BP2271" s="43"/>
      <c r="BQ2271" s="43"/>
    </row>
    <row r="2272" spans="1:69">
      <c r="A2272" s="113" t="s">
        <v>925</v>
      </c>
      <c r="B2272" s="38" t="s">
        <v>927</v>
      </c>
      <c r="C2272" s="38" t="s">
        <v>552</v>
      </c>
      <c r="D2272" s="39">
        <v>1242</v>
      </c>
      <c r="E2272" s="40">
        <v>161</v>
      </c>
      <c r="F2272" s="40">
        <v>163.5</v>
      </c>
      <c r="G2272" s="41">
        <v>167</v>
      </c>
      <c r="H2272" s="40">
        <v>3105</v>
      </c>
      <c r="I2272" s="40">
        <v>4347</v>
      </c>
      <c r="J2272" s="40">
        <v>7452</v>
      </c>
      <c r="K2272" s="43"/>
      <c r="L2272" s="43"/>
      <c r="M2272" s="43"/>
      <c r="N2272" s="43"/>
      <c r="O2272" s="43"/>
      <c r="P2272" s="43"/>
      <c r="Q2272" s="43"/>
      <c r="R2272" s="43"/>
      <c r="S2272" s="43"/>
      <c r="T2272" s="43"/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3"/>
      <c r="AO2272" s="43"/>
      <c r="AP2272" s="43"/>
      <c r="AQ2272" s="43"/>
      <c r="AR2272" s="43"/>
      <c r="AS2272" s="43"/>
      <c r="AT2272" s="43"/>
      <c r="AU2272" s="43"/>
      <c r="AV2272" s="43"/>
      <c r="AW2272" s="43"/>
      <c r="AX2272" s="43"/>
      <c r="AY2272" s="43"/>
      <c r="AZ2272" s="43"/>
      <c r="BA2272" s="43"/>
      <c r="BB2272" s="43"/>
      <c r="BC2272" s="43"/>
      <c r="BD2272" s="43"/>
      <c r="BE2272" s="43"/>
      <c r="BF2272" s="43"/>
      <c r="BG2272" s="43"/>
      <c r="BH2272" s="43"/>
      <c r="BI2272" s="43"/>
      <c r="BJ2272" s="43"/>
      <c r="BK2272" s="43"/>
      <c r="BL2272" s="43"/>
      <c r="BM2272" s="43"/>
      <c r="BN2272" s="43"/>
      <c r="BO2272" s="43"/>
      <c r="BP2272" s="43"/>
      <c r="BQ2272" s="43"/>
    </row>
    <row r="2273" spans="1:69">
      <c r="A2273" s="113" t="s">
        <v>928</v>
      </c>
      <c r="B2273" s="38" t="s">
        <v>169</v>
      </c>
      <c r="C2273" s="38" t="s">
        <v>477</v>
      </c>
      <c r="D2273" s="39">
        <v>666</v>
      </c>
      <c r="E2273" s="40">
        <v>300</v>
      </c>
      <c r="F2273" s="40">
        <v>300</v>
      </c>
      <c r="G2273" s="101">
        <v>0</v>
      </c>
      <c r="H2273" s="63">
        <v>0</v>
      </c>
      <c r="I2273" s="63">
        <v>0</v>
      </c>
      <c r="J2273" s="63">
        <v>0</v>
      </c>
      <c r="K2273" s="43"/>
      <c r="L2273" s="43"/>
      <c r="M2273" s="43"/>
      <c r="N2273" s="43"/>
      <c r="O2273" s="43"/>
      <c r="P2273" s="43"/>
      <c r="Q2273" s="43"/>
      <c r="R2273" s="43"/>
      <c r="S2273" s="43"/>
      <c r="T2273" s="43"/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3"/>
      <c r="AE2273" s="43"/>
      <c r="AF2273" s="43"/>
      <c r="AG2273" s="43"/>
      <c r="AH2273" s="43"/>
      <c r="AI2273" s="43"/>
      <c r="AJ2273" s="43"/>
      <c r="AK2273" s="43"/>
      <c r="AL2273" s="43"/>
      <c r="AM2273" s="43"/>
      <c r="AN2273" s="43"/>
      <c r="AO2273" s="43"/>
      <c r="AP2273" s="43"/>
      <c r="AQ2273" s="43"/>
      <c r="AR2273" s="43"/>
      <c r="AS2273" s="43"/>
      <c r="AT2273" s="43"/>
      <c r="AU2273" s="43"/>
      <c r="AV2273" s="43"/>
      <c r="AW2273" s="43"/>
      <c r="AX2273" s="43"/>
      <c r="AY2273" s="43"/>
      <c r="AZ2273" s="43"/>
      <c r="BA2273" s="43"/>
      <c r="BB2273" s="43"/>
      <c r="BC2273" s="43"/>
      <c r="BD2273" s="43"/>
      <c r="BE2273" s="43"/>
      <c r="BF2273" s="43"/>
      <c r="BG2273" s="43"/>
      <c r="BH2273" s="43"/>
      <c r="BI2273" s="43"/>
      <c r="BJ2273" s="43"/>
      <c r="BK2273" s="43"/>
      <c r="BL2273" s="43"/>
      <c r="BM2273" s="43"/>
      <c r="BN2273" s="43"/>
      <c r="BO2273" s="43"/>
      <c r="BP2273" s="43"/>
      <c r="BQ2273" s="43"/>
    </row>
    <row r="2274" spans="1:69">
      <c r="A2274" s="113" t="s">
        <v>928</v>
      </c>
      <c r="B2274" s="38" t="s">
        <v>28</v>
      </c>
      <c r="C2274" s="38" t="s">
        <v>477</v>
      </c>
      <c r="D2274" s="39">
        <v>201</v>
      </c>
      <c r="E2274" s="40">
        <v>992</v>
      </c>
      <c r="F2274" s="40">
        <v>986</v>
      </c>
      <c r="G2274" s="101">
        <v>0</v>
      </c>
      <c r="H2274" s="63">
        <v>1209</v>
      </c>
      <c r="I2274" s="63">
        <v>0</v>
      </c>
      <c r="J2274" s="40">
        <v>1209</v>
      </c>
      <c r="K2274" s="43"/>
      <c r="L2274" s="43"/>
      <c r="M2274" s="43"/>
      <c r="N2274" s="43"/>
      <c r="O2274" s="43"/>
      <c r="P2274" s="43"/>
      <c r="Q2274" s="43"/>
      <c r="R2274" s="43"/>
      <c r="S2274" s="43"/>
      <c r="T2274" s="43"/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3"/>
      <c r="AE2274" s="43"/>
      <c r="AF2274" s="43"/>
      <c r="AG2274" s="43"/>
      <c r="AH2274" s="43"/>
      <c r="AI2274" s="43"/>
      <c r="AJ2274" s="43"/>
      <c r="AK2274" s="43"/>
      <c r="AL2274" s="43"/>
      <c r="AM2274" s="43"/>
      <c r="AN2274" s="43"/>
      <c r="AO2274" s="43"/>
      <c r="AP2274" s="43"/>
      <c r="AQ2274" s="43"/>
      <c r="AR2274" s="43"/>
      <c r="AS2274" s="43"/>
      <c r="AT2274" s="43"/>
      <c r="AU2274" s="43"/>
      <c r="AV2274" s="43"/>
      <c r="AW2274" s="43"/>
      <c r="AX2274" s="43"/>
      <c r="AY2274" s="43"/>
      <c r="AZ2274" s="43"/>
      <c r="BA2274" s="43"/>
      <c r="BB2274" s="43"/>
      <c r="BC2274" s="43"/>
      <c r="BD2274" s="43"/>
      <c r="BE2274" s="43"/>
      <c r="BF2274" s="43"/>
      <c r="BG2274" s="43"/>
      <c r="BH2274" s="43"/>
      <c r="BI2274" s="43"/>
      <c r="BJ2274" s="43"/>
      <c r="BK2274" s="43"/>
      <c r="BL2274" s="43"/>
      <c r="BM2274" s="43"/>
      <c r="BN2274" s="43"/>
      <c r="BO2274" s="43"/>
      <c r="BP2274" s="43"/>
      <c r="BQ2274" s="43"/>
    </row>
    <row r="2275" spans="1:10">
      <c r="A2275" s="113" t="s">
        <v>928</v>
      </c>
      <c r="B2275" s="38" t="s">
        <v>749</v>
      </c>
      <c r="C2275" s="38" t="s">
        <v>477</v>
      </c>
      <c r="D2275" s="39">
        <v>522</v>
      </c>
      <c r="E2275" s="40">
        <v>383</v>
      </c>
      <c r="F2275" s="40">
        <v>387</v>
      </c>
      <c r="G2275" s="101">
        <v>0</v>
      </c>
      <c r="H2275" s="40">
        <v>2088</v>
      </c>
      <c r="I2275" s="63">
        <v>0</v>
      </c>
      <c r="J2275" s="40">
        <v>-2088</v>
      </c>
    </row>
    <row r="2276" spans="1:10">
      <c r="A2276" s="113" t="s">
        <v>928</v>
      </c>
      <c r="B2276" s="38" t="s">
        <v>738</v>
      </c>
      <c r="C2276" s="38" t="s">
        <v>477</v>
      </c>
      <c r="D2276" s="39">
        <v>671</v>
      </c>
      <c r="E2276" s="40">
        <v>298</v>
      </c>
      <c r="F2276" s="40">
        <v>294.5</v>
      </c>
      <c r="G2276" s="41">
        <v>291</v>
      </c>
      <c r="H2276" s="40">
        <v>2348</v>
      </c>
      <c r="I2276" s="40">
        <v>2348</v>
      </c>
      <c r="J2276" s="40">
        <v>4697</v>
      </c>
    </row>
    <row r="2277" spans="1:10">
      <c r="A2277" s="113" t="s">
        <v>929</v>
      </c>
      <c r="B2277" s="38" t="s">
        <v>791</v>
      </c>
      <c r="C2277" s="38" t="s">
        <v>477</v>
      </c>
      <c r="D2277" s="39">
        <v>459</v>
      </c>
      <c r="E2277" s="40">
        <v>435</v>
      </c>
      <c r="F2277" s="40">
        <v>432</v>
      </c>
      <c r="G2277" s="41">
        <v>428</v>
      </c>
      <c r="H2277" s="40">
        <v>1379</v>
      </c>
      <c r="I2277" s="40">
        <v>1836</v>
      </c>
      <c r="J2277" s="40">
        <v>3215</v>
      </c>
    </row>
    <row r="2278" spans="1:10">
      <c r="A2278" s="113" t="s">
        <v>929</v>
      </c>
      <c r="B2278" s="38" t="s">
        <v>768</v>
      </c>
      <c r="C2278" s="38" t="s">
        <v>552</v>
      </c>
      <c r="D2278" s="39">
        <v>350</v>
      </c>
      <c r="E2278" s="40">
        <v>570</v>
      </c>
      <c r="F2278" s="40">
        <v>575</v>
      </c>
      <c r="G2278" s="101">
        <v>0</v>
      </c>
      <c r="H2278" s="40">
        <v>1754</v>
      </c>
      <c r="I2278" s="63">
        <v>0</v>
      </c>
      <c r="J2278" s="40">
        <v>1754</v>
      </c>
    </row>
    <row r="2279" spans="1:10">
      <c r="A2279" s="113" t="s">
        <v>929</v>
      </c>
      <c r="B2279" s="38" t="s">
        <v>558</v>
      </c>
      <c r="C2279" s="38" t="s">
        <v>552</v>
      </c>
      <c r="D2279" s="39">
        <v>205</v>
      </c>
      <c r="E2279" s="40">
        <v>975</v>
      </c>
      <c r="F2279" s="40">
        <v>984</v>
      </c>
      <c r="G2279" s="101">
        <v>0</v>
      </c>
      <c r="H2279" s="40">
        <v>1846</v>
      </c>
      <c r="I2279" s="63">
        <v>0</v>
      </c>
      <c r="J2279" s="40">
        <v>1846</v>
      </c>
    </row>
    <row r="2280" spans="1:10">
      <c r="A2280" s="113" t="s">
        <v>929</v>
      </c>
      <c r="B2280" s="38" t="s">
        <v>766</v>
      </c>
      <c r="C2280" s="38" t="s">
        <v>477</v>
      </c>
      <c r="D2280" s="39">
        <v>299</v>
      </c>
      <c r="E2280" s="40">
        <v>667</v>
      </c>
      <c r="F2280" s="40">
        <v>673</v>
      </c>
      <c r="G2280" s="101">
        <v>0</v>
      </c>
      <c r="H2280" s="40">
        <v>1799</v>
      </c>
      <c r="I2280" s="63">
        <v>0</v>
      </c>
      <c r="J2280" s="40">
        <v>-1799</v>
      </c>
    </row>
    <row r="2281" spans="1:10">
      <c r="A2281" s="113" t="s">
        <v>930</v>
      </c>
      <c r="B2281" s="38" t="s">
        <v>46</v>
      </c>
      <c r="C2281" s="38" t="s">
        <v>477</v>
      </c>
      <c r="D2281" s="39">
        <v>769</v>
      </c>
      <c r="E2281" s="40">
        <v>260</v>
      </c>
      <c r="F2281" s="40">
        <v>257</v>
      </c>
      <c r="G2281" s="41">
        <v>253</v>
      </c>
      <c r="H2281" s="40">
        <v>2307</v>
      </c>
      <c r="I2281" s="40">
        <v>3076</v>
      </c>
      <c r="J2281" s="40">
        <v>5383</v>
      </c>
    </row>
    <row r="2282" spans="1:10">
      <c r="A2282" s="113" t="s">
        <v>930</v>
      </c>
      <c r="B2282" s="38" t="s">
        <v>801</v>
      </c>
      <c r="C2282" s="38" t="s">
        <v>552</v>
      </c>
      <c r="D2282" s="39">
        <v>515</v>
      </c>
      <c r="E2282" s="40">
        <v>388</v>
      </c>
      <c r="F2282" s="40">
        <v>384</v>
      </c>
      <c r="G2282" s="101">
        <v>0</v>
      </c>
      <c r="H2282" s="40">
        <v>2061</v>
      </c>
      <c r="I2282" s="63">
        <v>0</v>
      </c>
      <c r="J2282" s="40">
        <v>-2061</v>
      </c>
    </row>
    <row r="2283" spans="1:10">
      <c r="A2283" s="113" t="s">
        <v>930</v>
      </c>
      <c r="B2283" s="38" t="s">
        <v>383</v>
      </c>
      <c r="C2283" s="38" t="s">
        <v>552</v>
      </c>
      <c r="D2283" s="39">
        <v>396</v>
      </c>
      <c r="E2283" s="40">
        <v>504</v>
      </c>
      <c r="F2283" s="40">
        <v>509</v>
      </c>
      <c r="G2283" s="41">
        <v>514</v>
      </c>
      <c r="H2283" s="40">
        <v>1587</v>
      </c>
      <c r="I2283" s="40">
        <v>1980</v>
      </c>
      <c r="J2283" s="40">
        <v>3567</v>
      </c>
    </row>
    <row r="2284" spans="1:10">
      <c r="A2284" s="113" t="s">
        <v>930</v>
      </c>
      <c r="B2284" s="38" t="s">
        <v>763</v>
      </c>
      <c r="C2284" s="38" t="s">
        <v>552</v>
      </c>
      <c r="D2284" s="39">
        <v>186</v>
      </c>
      <c r="E2284" s="40">
        <v>1071</v>
      </c>
      <c r="F2284" s="40">
        <v>1081</v>
      </c>
      <c r="G2284" s="101">
        <v>0</v>
      </c>
      <c r="H2284" s="40">
        <v>1860</v>
      </c>
      <c r="I2284" s="63">
        <v>0</v>
      </c>
      <c r="J2284" s="40">
        <v>1860</v>
      </c>
    </row>
    <row r="2285" spans="1:10">
      <c r="A2285" s="113" t="s">
        <v>931</v>
      </c>
      <c r="B2285" s="38" t="s">
        <v>821</v>
      </c>
      <c r="C2285" s="38" t="s">
        <v>552</v>
      </c>
      <c r="D2285" s="39">
        <v>303</v>
      </c>
      <c r="E2285" s="40">
        <v>658</v>
      </c>
      <c r="F2285" s="40">
        <v>665</v>
      </c>
      <c r="G2285" s="101">
        <v>0</v>
      </c>
      <c r="H2285" s="40">
        <v>2127</v>
      </c>
      <c r="I2285" s="63">
        <v>0</v>
      </c>
      <c r="J2285" s="40">
        <v>2127</v>
      </c>
    </row>
    <row r="2286" spans="1:10">
      <c r="A2286" s="113" t="s">
        <v>931</v>
      </c>
      <c r="B2286" s="38" t="s">
        <v>768</v>
      </c>
      <c r="C2286" s="38" t="s">
        <v>552</v>
      </c>
      <c r="D2286" s="39">
        <v>357</v>
      </c>
      <c r="E2286" s="40">
        <v>560</v>
      </c>
      <c r="F2286" s="40">
        <v>564</v>
      </c>
      <c r="G2286" s="101">
        <v>0</v>
      </c>
      <c r="H2286" s="40">
        <v>1428</v>
      </c>
      <c r="I2286" s="63">
        <v>0</v>
      </c>
      <c r="J2286" s="40">
        <v>1428</v>
      </c>
    </row>
    <row r="2287" spans="1:10">
      <c r="A2287" s="113" t="s">
        <v>931</v>
      </c>
      <c r="B2287" s="38" t="s">
        <v>383</v>
      </c>
      <c r="C2287" s="38" t="s">
        <v>477</v>
      </c>
      <c r="D2287" s="39">
        <v>397</v>
      </c>
      <c r="E2287" s="40">
        <v>503</v>
      </c>
      <c r="F2287" s="40">
        <v>499</v>
      </c>
      <c r="G2287" s="41">
        <v>494</v>
      </c>
      <c r="H2287" s="40">
        <v>1590</v>
      </c>
      <c r="I2287" s="40">
        <v>1985</v>
      </c>
      <c r="J2287" s="40">
        <v>3575</v>
      </c>
    </row>
    <row r="2288" s="33" customFormat="1" ht="14.25" spans="1:69">
      <c r="A2288" s="114"/>
      <c r="B2288" s="115"/>
      <c r="C2288" s="115"/>
      <c r="D2288" s="115"/>
      <c r="E2288" s="116"/>
      <c r="F2288" s="116"/>
      <c r="G2288" s="117"/>
      <c r="H2288" s="118"/>
      <c r="I2288" s="116"/>
      <c r="J2288" s="118">
        <v>105366</v>
      </c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92"/>
    </row>
    <row r="2289" s="33" customFormat="1" ht="14.25" spans="1:69">
      <c r="A2289" s="119"/>
      <c r="B2289" s="120"/>
      <c r="C2289" s="120"/>
      <c r="D2289" s="121"/>
      <c r="E2289" s="122"/>
      <c r="F2289" s="118">
        <v>43709</v>
      </c>
      <c r="G2289" s="123"/>
      <c r="H2289" s="122"/>
      <c r="I2289" s="122"/>
      <c r="J2289" s="12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92"/>
    </row>
    <row r="2290" spans="1:10">
      <c r="A2290" s="113" t="s">
        <v>932</v>
      </c>
      <c r="B2290" s="38" t="s">
        <v>821</v>
      </c>
      <c r="C2290" s="38" t="s">
        <v>552</v>
      </c>
      <c r="D2290" s="39">
        <v>328</v>
      </c>
      <c r="E2290" s="40">
        <v>609</v>
      </c>
      <c r="F2290" s="40">
        <v>605</v>
      </c>
      <c r="G2290" s="101">
        <v>0</v>
      </c>
      <c r="H2290" s="40">
        <v>1313</v>
      </c>
      <c r="I2290" s="63">
        <v>0</v>
      </c>
      <c r="J2290" s="40">
        <v>-1313</v>
      </c>
    </row>
    <row r="2291" spans="1:69">
      <c r="A2291" s="113" t="s">
        <v>932</v>
      </c>
      <c r="B2291" s="38" t="s">
        <v>933</v>
      </c>
      <c r="C2291" s="38" t="s">
        <v>477</v>
      </c>
      <c r="D2291" s="39">
        <v>212</v>
      </c>
      <c r="E2291" s="40">
        <v>939</v>
      </c>
      <c r="F2291" s="40">
        <v>948</v>
      </c>
      <c r="G2291" s="101">
        <v>0</v>
      </c>
      <c r="H2291" s="40">
        <v>1916</v>
      </c>
      <c r="I2291" s="63">
        <v>0</v>
      </c>
      <c r="J2291" s="40">
        <v>-1916</v>
      </c>
      <c r="K2291" s="43"/>
      <c r="L2291" s="43"/>
      <c r="M2291" s="43"/>
      <c r="N2291" s="43"/>
      <c r="O2291" s="43"/>
      <c r="P2291" s="43"/>
      <c r="Q2291" s="43"/>
      <c r="R2291" s="43"/>
      <c r="S2291" s="43"/>
      <c r="T2291" s="43"/>
      <c r="U2291" s="43"/>
      <c r="V2291" s="43"/>
      <c r="W2291" s="43"/>
      <c r="X2291" s="43"/>
      <c r="Y2291" s="43"/>
      <c r="Z2291" s="43"/>
      <c r="AA2291" s="43"/>
      <c r="AB2291" s="43"/>
      <c r="AC2291" s="43"/>
      <c r="AD2291" s="43"/>
      <c r="AE2291" s="43"/>
      <c r="AF2291" s="43"/>
      <c r="AG2291" s="43"/>
      <c r="AH2291" s="43"/>
      <c r="AI2291" s="43"/>
      <c r="AJ2291" s="43"/>
      <c r="AK2291" s="43"/>
      <c r="AL2291" s="43"/>
      <c r="AM2291" s="43"/>
      <c r="AN2291" s="43"/>
      <c r="AO2291" s="43"/>
      <c r="AP2291" s="43"/>
      <c r="AQ2291" s="43"/>
      <c r="AR2291" s="43"/>
      <c r="AS2291" s="43"/>
      <c r="AT2291" s="43"/>
      <c r="AU2291" s="43"/>
      <c r="AV2291" s="43"/>
      <c r="AW2291" s="43"/>
      <c r="AX2291" s="43"/>
      <c r="AY2291" s="43"/>
      <c r="AZ2291" s="43"/>
      <c r="BA2291" s="43"/>
      <c r="BB2291" s="43"/>
      <c r="BC2291" s="43"/>
      <c r="BD2291" s="43"/>
      <c r="BE2291" s="43"/>
      <c r="BF2291" s="43"/>
      <c r="BG2291" s="43"/>
      <c r="BH2291" s="43"/>
      <c r="BI2291" s="43"/>
      <c r="BJ2291" s="43"/>
      <c r="BK2291" s="43"/>
      <c r="BL2291" s="43"/>
      <c r="BM2291" s="43"/>
      <c r="BN2291" s="43"/>
      <c r="BO2291" s="43"/>
      <c r="BP2291" s="43"/>
      <c r="BQ2291" s="43"/>
    </row>
    <row r="2292" spans="1:69">
      <c r="A2292" s="113" t="s">
        <v>932</v>
      </c>
      <c r="B2292" s="38" t="s">
        <v>890</v>
      </c>
      <c r="C2292" s="38" t="s">
        <v>477</v>
      </c>
      <c r="D2292" s="39">
        <v>479</v>
      </c>
      <c r="E2292" s="40">
        <v>417</v>
      </c>
      <c r="F2292" s="40">
        <v>412.5</v>
      </c>
      <c r="G2292" s="41">
        <v>407</v>
      </c>
      <c r="H2292" s="40">
        <v>2158</v>
      </c>
      <c r="I2292" s="40">
        <v>2293</v>
      </c>
      <c r="J2292" s="40">
        <v>4451</v>
      </c>
      <c r="K2292" s="43"/>
      <c r="L2292" s="43"/>
      <c r="M2292" s="43"/>
      <c r="N2292" s="43"/>
      <c r="O2292" s="43"/>
      <c r="P2292" s="43"/>
      <c r="Q2292" s="43"/>
      <c r="R2292" s="43"/>
      <c r="S2292" s="43"/>
      <c r="T2292" s="43"/>
      <c r="U2292" s="43"/>
      <c r="V2292" s="43"/>
      <c r="W2292" s="43"/>
      <c r="X2292" s="43"/>
      <c r="Y2292" s="43"/>
      <c r="Z2292" s="43"/>
      <c r="AA2292" s="43"/>
      <c r="AB2292" s="43"/>
      <c r="AC2292" s="43"/>
      <c r="AD2292" s="43"/>
      <c r="AE2292" s="43"/>
      <c r="AF2292" s="43"/>
      <c r="AG2292" s="43"/>
      <c r="AH2292" s="43"/>
      <c r="AI2292" s="43"/>
      <c r="AJ2292" s="43"/>
      <c r="AK2292" s="43"/>
      <c r="AL2292" s="43"/>
      <c r="AM2292" s="43"/>
      <c r="AN2292" s="43"/>
      <c r="AO2292" s="43"/>
      <c r="AP2292" s="43"/>
      <c r="AQ2292" s="43"/>
      <c r="AR2292" s="43"/>
      <c r="AS2292" s="43"/>
      <c r="AT2292" s="43"/>
      <c r="AU2292" s="43"/>
      <c r="AV2292" s="43"/>
      <c r="AW2292" s="43"/>
      <c r="AX2292" s="43"/>
      <c r="AY2292" s="43"/>
      <c r="AZ2292" s="43"/>
      <c r="BA2292" s="43"/>
      <c r="BB2292" s="43"/>
      <c r="BC2292" s="43"/>
      <c r="BD2292" s="43"/>
      <c r="BE2292" s="43"/>
      <c r="BF2292" s="43"/>
      <c r="BG2292" s="43"/>
      <c r="BH2292" s="43"/>
      <c r="BI2292" s="43"/>
      <c r="BJ2292" s="43"/>
      <c r="BK2292" s="43"/>
      <c r="BL2292" s="43"/>
      <c r="BM2292" s="43"/>
      <c r="BN2292" s="43"/>
      <c r="BO2292" s="43"/>
      <c r="BP2292" s="43"/>
      <c r="BQ2292" s="43"/>
    </row>
    <row r="2293" spans="1:69">
      <c r="A2293" s="113" t="s">
        <v>932</v>
      </c>
      <c r="B2293" s="38" t="s">
        <v>747</v>
      </c>
      <c r="C2293" s="38" t="s">
        <v>477</v>
      </c>
      <c r="D2293" s="39">
        <v>144</v>
      </c>
      <c r="E2293" s="40">
        <v>1384</v>
      </c>
      <c r="F2293" s="40">
        <v>1374</v>
      </c>
      <c r="G2293" s="41">
        <v>1360.5</v>
      </c>
      <c r="H2293" s="40">
        <v>1440</v>
      </c>
      <c r="I2293" s="40">
        <v>2023</v>
      </c>
      <c r="J2293" s="40">
        <v>3463</v>
      </c>
      <c r="K2293" s="43"/>
      <c r="L2293" s="43"/>
      <c r="M2293" s="43"/>
      <c r="N2293" s="43"/>
      <c r="O2293" s="43"/>
      <c r="P2293" s="43"/>
      <c r="Q2293" s="43"/>
      <c r="R2293" s="43"/>
      <c r="S2293" s="43"/>
      <c r="T2293" s="43"/>
      <c r="U2293" s="43"/>
      <c r="V2293" s="43"/>
      <c r="W2293" s="43"/>
      <c r="X2293" s="43"/>
      <c r="Y2293" s="43"/>
      <c r="Z2293" s="43"/>
      <c r="AA2293" s="43"/>
      <c r="AB2293" s="43"/>
      <c r="AC2293" s="43"/>
      <c r="AD2293" s="43"/>
      <c r="AE2293" s="43"/>
      <c r="AF2293" s="43"/>
      <c r="AG2293" s="43"/>
      <c r="AH2293" s="43"/>
      <c r="AI2293" s="43"/>
      <c r="AJ2293" s="43"/>
      <c r="AK2293" s="43"/>
      <c r="AL2293" s="43"/>
      <c r="AM2293" s="43"/>
      <c r="AN2293" s="43"/>
      <c r="AO2293" s="43"/>
      <c r="AP2293" s="43"/>
      <c r="AQ2293" s="43"/>
      <c r="AR2293" s="43"/>
      <c r="AS2293" s="43"/>
      <c r="AT2293" s="43"/>
      <c r="AU2293" s="43"/>
      <c r="AV2293" s="43"/>
      <c r="AW2293" s="43"/>
      <c r="AX2293" s="43"/>
      <c r="AY2293" s="43"/>
      <c r="AZ2293" s="43"/>
      <c r="BA2293" s="43"/>
      <c r="BB2293" s="43"/>
      <c r="BC2293" s="43"/>
      <c r="BD2293" s="43"/>
      <c r="BE2293" s="43"/>
      <c r="BF2293" s="43"/>
      <c r="BG2293" s="43"/>
      <c r="BH2293" s="43"/>
      <c r="BI2293" s="43"/>
      <c r="BJ2293" s="43"/>
      <c r="BK2293" s="43"/>
      <c r="BL2293" s="43"/>
      <c r="BM2293" s="43"/>
      <c r="BN2293" s="43"/>
      <c r="BO2293" s="43"/>
      <c r="BP2293" s="43"/>
      <c r="BQ2293" s="43"/>
    </row>
    <row r="2294" spans="1:69">
      <c r="A2294" s="113" t="s">
        <v>934</v>
      </c>
      <c r="B2294" s="38" t="s">
        <v>782</v>
      </c>
      <c r="C2294" s="38" t="s">
        <v>477</v>
      </c>
      <c r="D2294" s="39">
        <v>552</v>
      </c>
      <c r="E2294" s="40">
        <v>362</v>
      </c>
      <c r="F2294" s="40">
        <v>360</v>
      </c>
      <c r="G2294" s="101">
        <v>0</v>
      </c>
      <c r="H2294" s="40">
        <v>1104</v>
      </c>
      <c r="I2294" s="63">
        <v>0</v>
      </c>
      <c r="J2294" s="40">
        <v>1104</v>
      </c>
      <c r="K2294" s="43"/>
      <c r="L2294" s="43"/>
      <c r="M2294" s="43"/>
      <c r="N2294" s="43"/>
      <c r="O2294" s="43"/>
      <c r="P2294" s="43"/>
      <c r="Q2294" s="43"/>
      <c r="R2294" s="43"/>
      <c r="S2294" s="43"/>
      <c r="T2294" s="43"/>
      <c r="U2294" s="43"/>
      <c r="V2294" s="43"/>
      <c r="W2294" s="43"/>
      <c r="X2294" s="43"/>
      <c r="Y2294" s="43"/>
      <c r="Z2294" s="43"/>
      <c r="AA2294" s="43"/>
      <c r="AB2294" s="43"/>
      <c r="AC2294" s="43"/>
      <c r="AD2294" s="43"/>
      <c r="AE2294" s="43"/>
      <c r="AF2294" s="43"/>
      <c r="AG2294" s="43"/>
      <c r="AH2294" s="43"/>
      <c r="AI2294" s="43"/>
      <c r="AJ2294" s="43"/>
      <c r="AK2294" s="43"/>
      <c r="AL2294" s="43"/>
      <c r="AM2294" s="43"/>
      <c r="AN2294" s="43"/>
      <c r="AO2294" s="43"/>
      <c r="AP2294" s="43"/>
      <c r="AQ2294" s="43"/>
      <c r="AR2294" s="43"/>
      <c r="AS2294" s="43"/>
      <c r="AT2294" s="43"/>
      <c r="AU2294" s="43"/>
      <c r="AV2294" s="43"/>
      <c r="AW2294" s="43"/>
      <c r="AX2294" s="43"/>
      <c r="AY2294" s="43"/>
      <c r="AZ2294" s="43"/>
      <c r="BA2294" s="43"/>
      <c r="BB2294" s="43"/>
      <c r="BC2294" s="43"/>
      <c r="BD2294" s="43"/>
      <c r="BE2294" s="43"/>
      <c r="BF2294" s="43"/>
      <c r="BG2294" s="43"/>
      <c r="BH2294" s="43"/>
      <c r="BI2294" s="43"/>
      <c r="BJ2294" s="43"/>
      <c r="BK2294" s="43"/>
      <c r="BL2294" s="43"/>
      <c r="BM2294" s="43"/>
      <c r="BN2294" s="43"/>
      <c r="BO2294" s="43"/>
      <c r="BP2294" s="43"/>
      <c r="BQ2294" s="43"/>
    </row>
    <row r="2295" spans="1:69">
      <c r="A2295" s="113" t="s">
        <v>934</v>
      </c>
      <c r="B2295" s="38" t="s">
        <v>504</v>
      </c>
      <c r="C2295" s="38" t="s">
        <v>477</v>
      </c>
      <c r="D2295" s="39">
        <v>471</v>
      </c>
      <c r="E2295" s="40">
        <v>424</v>
      </c>
      <c r="F2295" s="40">
        <v>420.5</v>
      </c>
      <c r="G2295" s="101">
        <v>0</v>
      </c>
      <c r="H2295" s="40">
        <v>1650</v>
      </c>
      <c r="I2295" s="63">
        <v>0</v>
      </c>
      <c r="J2295" s="40">
        <v>1650</v>
      </c>
      <c r="K2295" s="43"/>
      <c r="L2295" s="43"/>
      <c r="M2295" s="43"/>
      <c r="N2295" s="43"/>
      <c r="O2295" s="43"/>
      <c r="P2295" s="43"/>
      <c r="Q2295" s="43"/>
      <c r="R2295" s="43"/>
      <c r="S2295" s="43"/>
      <c r="T2295" s="43"/>
      <c r="U2295" s="43"/>
      <c r="V2295" s="43"/>
      <c r="W2295" s="43"/>
      <c r="X2295" s="43"/>
      <c r="Y2295" s="43"/>
      <c r="Z2295" s="43"/>
      <c r="AA2295" s="43"/>
      <c r="AB2295" s="43"/>
      <c r="AC2295" s="43"/>
      <c r="AD2295" s="43"/>
      <c r="AE2295" s="43"/>
      <c r="AF2295" s="43"/>
      <c r="AG2295" s="43"/>
      <c r="AH2295" s="43"/>
      <c r="AI2295" s="43"/>
      <c r="AJ2295" s="43"/>
      <c r="AK2295" s="43"/>
      <c r="AL2295" s="43"/>
      <c r="AM2295" s="43"/>
      <c r="AN2295" s="43"/>
      <c r="AO2295" s="43"/>
      <c r="AP2295" s="43"/>
      <c r="AQ2295" s="43"/>
      <c r="AR2295" s="43"/>
      <c r="AS2295" s="43"/>
      <c r="AT2295" s="43"/>
      <c r="AU2295" s="43"/>
      <c r="AV2295" s="43"/>
      <c r="AW2295" s="43"/>
      <c r="AX2295" s="43"/>
      <c r="AY2295" s="43"/>
      <c r="AZ2295" s="43"/>
      <c r="BA2295" s="43"/>
      <c r="BB2295" s="43"/>
      <c r="BC2295" s="43"/>
      <c r="BD2295" s="43"/>
      <c r="BE2295" s="43"/>
      <c r="BF2295" s="43"/>
      <c r="BG2295" s="43"/>
      <c r="BH2295" s="43"/>
      <c r="BI2295" s="43"/>
      <c r="BJ2295" s="43"/>
      <c r="BK2295" s="43"/>
      <c r="BL2295" s="43"/>
      <c r="BM2295" s="43"/>
      <c r="BN2295" s="43"/>
      <c r="BO2295" s="43"/>
      <c r="BP2295" s="43"/>
      <c r="BQ2295" s="43"/>
    </row>
    <row r="2296" spans="1:69">
      <c r="A2296" s="113" t="s">
        <v>934</v>
      </c>
      <c r="B2296" s="38" t="s">
        <v>46</v>
      </c>
      <c r="C2296" s="38" t="s">
        <v>477</v>
      </c>
      <c r="D2296" s="39">
        <v>495</v>
      </c>
      <c r="E2296" s="40">
        <v>404</v>
      </c>
      <c r="F2296" s="40">
        <v>401</v>
      </c>
      <c r="G2296" s="41">
        <v>397</v>
      </c>
      <c r="H2296" s="40">
        <v>1485</v>
      </c>
      <c r="I2296" s="40">
        <v>1980</v>
      </c>
      <c r="J2296" s="40">
        <v>3465</v>
      </c>
      <c r="K2296" s="43"/>
      <c r="L2296" s="43"/>
      <c r="M2296" s="43"/>
      <c r="N2296" s="43"/>
      <c r="O2296" s="43"/>
      <c r="P2296" s="43"/>
      <c r="Q2296" s="43"/>
      <c r="R2296" s="43"/>
      <c r="S2296" s="43"/>
      <c r="T2296" s="43"/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43"/>
      <c r="AE2296" s="43"/>
      <c r="AF2296" s="43"/>
      <c r="AG2296" s="43"/>
      <c r="AH2296" s="43"/>
      <c r="AI2296" s="43"/>
      <c r="AJ2296" s="43"/>
      <c r="AK2296" s="43"/>
      <c r="AL2296" s="43"/>
      <c r="AM2296" s="43"/>
      <c r="AN2296" s="43"/>
      <c r="AO2296" s="43"/>
      <c r="AP2296" s="43"/>
      <c r="AQ2296" s="43"/>
      <c r="AR2296" s="43"/>
      <c r="AS2296" s="43"/>
      <c r="AT2296" s="43"/>
      <c r="AU2296" s="43"/>
      <c r="AV2296" s="43"/>
      <c r="AW2296" s="43"/>
      <c r="AX2296" s="43"/>
      <c r="AY2296" s="43"/>
      <c r="AZ2296" s="43"/>
      <c r="BA2296" s="43"/>
      <c r="BB2296" s="43"/>
      <c r="BC2296" s="43"/>
      <c r="BD2296" s="43"/>
      <c r="BE2296" s="43"/>
      <c r="BF2296" s="43"/>
      <c r="BG2296" s="43"/>
      <c r="BH2296" s="43"/>
      <c r="BI2296" s="43"/>
      <c r="BJ2296" s="43"/>
      <c r="BK2296" s="43"/>
      <c r="BL2296" s="43"/>
      <c r="BM2296" s="43"/>
      <c r="BN2296" s="43"/>
      <c r="BO2296" s="43"/>
      <c r="BP2296" s="43"/>
      <c r="BQ2296" s="43"/>
    </row>
    <row r="2297" spans="1:69">
      <c r="A2297" s="113" t="s">
        <v>934</v>
      </c>
      <c r="B2297" s="38" t="s">
        <v>935</v>
      </c>
      <c r="C2297" s="38" t="s">
        <v>552</v>
      </c>
      <c r="D2297" s="39">
        <v>242</v>
      </c>
      <c r="E2297" s="40">
        <v>825.5</v>
      </c>
      <c r="F2297" s="40">
        <v>832</v>
      </c>
      <c r="G2297" s="101">
        <v>0</v>
      </c>
      <c r="H2297" s="40">
        <v>1575</v>
      </c>
      <c r="I2297" s="63">
        <v>0</v>
      </c>
      <c r="J2297" s="40">
        <v>1575</v>
      </c>
      <c r="K2297" s="43"/>
      <c r="L2297" s="43"/>
      <c r="M2297" s="43"/>
      <c r="N2297" s="43"/>
      <c r="O2297" s="43"/>
      <c r="P2297" s="43"/>
      <c r="Q2297" s="43"/>
      <c r="R2297" s="43"/>
      <c r="S2297" s="43"/>
      <c r="T2297" s="43"/>
      <c r="U2297" s="43"/>
      <c r="V2297" s="43"/>
      <c r="W2297" s="43"/>
      <c r="X2297" s="43"/>
      <c r="Y2297" s="43"/>
      <c r="Z2297" s="43"/>
      <c r="AA2297" s="43"/>
      <c r="AB2297" s="43"/>
      <c r="AC2297" s="43"/>
      <c r="AD2297" s="43"/>
      <c r="AE2297" s="43"/>
      <c r="AF2297" s="43"/>
      <c r="AG2297" s="43"/>
      <c r="AH2297" s="43"/>
      <c r="AI2297" s="43"/>
      <c r="AJ2297" s="43"/>
      <c r="AK2297" s="43"/>
      <c r="AL2297" s="43"/>
      <c r="AM2297" s="43"/>
      <c r="AN2297" s="43"/>
      <c r="AO2297" s="43"/>
      <c r="AP2297" s="43"/>
      <c r="AQ2297" s="43"/>
      <c r="AR2297" s="43"/>
      <c r="AS2297" s="43"/>
      <c r="AT2297" s="43"/>
      <c r="AU2297" s="43"/>
      <c r="AV2297" s="43"/>
      <c r="AW2297" s="43"/>
      <c r="AX2297" s="43"/>
      <c r="AY2297" s="43"/>
      <c r="AZ2297" s="43"/>
      <c r="BA2297" s="43"/>
      <c r="BB2297" s="43"/>
      <c r="BC2297" s="43"/>
      <c r="BD2297" s="43"/>
      <c r="BE2297" s="43"/>
      <c r="BF2297" s="43"/>
      <c r="BG2297" s="43"/>
      <c r="BH2297" s="43"/>
      <c r="BI2297" s="43"/>
      <c r="BJ2297" s="43"/>
      <c r="BK2297" s="43"/>
      <c r="BL2297" s="43"/>
      <c r="BM2297" s="43"/>
      <c r="BN2297" s="43"/>
      <c r="BO2297" s="43"/>
      <c r="BP2297" s="43"/>
      <c r="BQ2297" s="43"/>
    </row>
    <row r="2298" spans="1:69">
      <c r="A2298" s="113" t="s">
        <v>936</v>
      </c>
      <c r="B2298" s="38" t="s">
        <v>821</v>
      </c>
      <c r="C2298" s="38" t="s">
        <v>552</v>
      </c>
      <c r="D2298" s="39">
        <v>323</v>
      </c>
      <c r="E2298" s="40">
        <v>619</v>
      </c>
      <c r="F2298" s="40">
        <v>625</v>
      </c>
      <c r="G2298" s="41">
        <v>632</v>
      </c>
      <c r="H2298" s="40">
        <v>1938</v>
      </c>
      <c r="I2298" s="40">
        <v>2261</v>
      </c>
      <c r="J2298" s="40">
        <v>4199</v>
      </c>
      <c r="K2298" s="43"/>
      <c r="L2298" s="43"/>
      <c r="M2298" s="43"/>
      <c r="N2298" s="43"/>
      <c r="O2298" s="43"/>
      <c r="P2298" s="43"/>
      <c r="Q2298" s="43"/>
      <c r="R2298" s="43"/>
      <c r="S2298" s="43"/>
      <c r="T2298" s="43"/>
      <c r="U2298" s="43"/>
      <c r="V2298" s="43"/>
      <c r="W2298" s="43"/>
      <c r="X2298" s="43"/>
      <c r="Y2298" s="43"/>
      <c r="Z2298" s="43"/>
      <c r="AA2298" s="43"/>
      <c r="AB2298" s="43"/>
      <c r="AC2298" s="43"/>
      <c r="AD2298" s="43"/>
      <c r="AE2298" s="43"/>
      <c r="AF2298" s="43"/>
      <c r="AG2298" s="43"/>
      <c r="AH2298" s="43"/>
      <c r="AI2298" s="43"/>
      <c r="AJ2298" s="43"/>
      <c r="AK2298" s="43"/>
      <c r="AL2298" s="43"/>
      <c r="AM2298" s="43"/>
      <c r="AN2298" s="43"/>
      <c r="AO2298" s="43"/>
      <c r="AP2298" s="43"/>
      <c r="AQ2298" s="43"/>
      <c r="AR2298" s="43"/>
      <c r="AS2298" s="43"/>
      <c r="AT2298" s="43"/>
      <c r="AU2298" s="43"/>
      <c r="AV2298" s="43"/>
      <c r="AW2298" s="43"/>
      <c r="AX2298" s="43"/>
      <c r="AY2298" s="43"/>
      <c r="AZ2298" s="43"/>
      <c r="BA2298" s="43"/>
      <c r="BB2298" s="43"/>
      <c r="BC2298" s="43"/>
      <c r="BD2298" s="43"/>
      <c r="BE2298" s="43"/>
      <c r="BF2298" s="43"/>
      <c r="BG2298" s="43"/>
      <c r="BH2298" s="43"/>
      <c r="BI2298" s="43"/>
      <c r="BJ2298" s="43"/>
      <c r="BK2298" s="43"/>
      <c r="BL2298" s="43"/>
      <c r="BM2298" s="43"/>
      <c r="BN2298" s="43"/>
      <c r="BO2298" s="43"/>
      <c r="BP2298" s="43"/>
      <c r="BQ2298" s="43"/>
    </row>
    <row r="2299" spans="1:69">
      <c r="A2299" s="113" t="s">
        <v>936</v>
      </c>
      <c r="B2299" s="38" t="s">
        <v>103</v>
      </c>
      <c r="C2299" s="38" t="s">
        <v>477</v>
      </c>
      <c r="D2299" s="39">
        <v>532</v>
      </c>
      <c r="E2299" s="40">
        <v>376</v>
      </c>
      <c r="F2299" s="40">
        <v>373</v>
      </c>
      <c r="G2299" s="101">
        <v>0</v>
      </c>
      <c r="H2299" s="40">
        <v>1595</v>
      </c>
      <c r="I2299" s="63">
        <v>0</v>
      </c>
      <c r="J2299" s="40">
        <v>1595</v>
      </c>
      <c r="K2299" s="43"/>
      <c r="L2299" s="43"/>
      <c r="M2299" s="43"/>
      <c r="N2299" s="43"/>
      <c r="O2299" s="43"/>
      <c r="P2299" s="43"/>
      <c r="Q2299" s="43"/>
      <c r="R2299" s="43"/>
      <c r="S2299" s="43"/>
      <c r="T2299" s="43"/>
      <c r="U2299" s="43"/>
      <c r="V2299" s="43"/>
      <c r="W2299" s="43"/>
      <c r="X2299" s="43"/>
      <c r="Y2299" s="43"/>
      <c r="Z2299" s="43"/>
      <c r="AA2299" s="43"/>
      <c r="AB2299" s="43"/>
      <c r="AC2299" s="43"/>
      <c r="AD2299" s="43"/>
      <c r="AE2299" s="43"/>
      <c r="AF2299" s="43"/>
      <c r="AG2299" s="43"/>
      <c r="AH2299" s="43"/>
      <c r="AI2299" s="43"/>
      <c r="AJ2299" s="43"/>
      <c r="AK2299" s="43"/>
      <c r="AL2299" s="43"/>
      <c r="AM2299" s="43"/>
      <c r="AN2299" s="43"/>
      <c r="AO2299" s="43"/>
      <c r="AP2299" s="43"/>
      <c r="AQ2299" s="43"/>
      <c r="AR2299" s="43"/>
      <c r="AS2299" s="43"/>
      <c r="AT2299" s="43"/>
      <c r="AU2299" s="43"/>
      <c r="AV2299" s="43"/>
      <c r="AW2299" s="43"/>
      <c r="AX2299" s="43"/>
      <c r="AY2299" s="43"/>
      <c r="AZ2299" s="43"/>
      <c r="BA2299" s="43"/>
      <c r="BB2299" s="43"/>
      <c r="BC2299" s="43"/>
      <c r="BD2299" s="43"/>
      <c r="BE2299" s="43"/>
      <c r="BF2299" s="43"/>
      <c r="BG2299" s="43"/>
      <c r="BH2299" s="43"/>
      <c r="BI2299" s="43"/>
      <c r="BJ2299" s="43"/>
      <c r="BK2299" s="43"/>
      <c r="BL2299" s="43"/>
      <c r="BM2299" s="43"/>
      <c r="BN2299" s="43"/>
      <c r="BO2299" s="43"/>
      <c r="BP2299" s="43"/>
      <c r="BQ2299" s="43"/>
    </row>
    <row r="2300" spans="1:69">
      <c r="A2300" s="113" t="s">
        <v>936</v>
      </c>
      <c r="B2300" s="38" t="s">
        <v>749</v>
      </c>
      <c r="C2300" s="38" t="s">
        <v>552</v>
      </c>
      <c r="D2300" s="39">
        <v>479</v>
      </c>
      <c r="E2300" s="40">
        <v>417</v>
      </c>
      <c r="F2300" s="40">
        <v>420.5</v>
      </c>
      <c r="G2300" s="41">
        <v>420.5</v>
      </c>
      <c r="H2300" s="40">
        <v>1676.5</v>
      </c>
      <c r="I2300" s="40">
        <v>1676.5</v>
      </c>
      <c r="J2300" s="40">
        <v>1676.5</v>
      </c>
      <c r="K2300" s="43"/>
      <c r="L2300" s="43"/>
      <c r="M2300" s="43"/>
      <c r="N2300" s="43"/>
      <c r="O2300" s="43"/>
      <c r="P2300" s="43"/>
      <c r="Q2300" s="43"/>
      <c r="R2300" s="43"/>
      <c r="S2300" s="43"/>
      <c r="T2300" s="43"/>
      <c r="U2300" s="43"/>
      <c r="V2300" s="43"/>
      <c r="W2300" s="43"/>
      <c r="X2300" s="43"/>
      <c r="Y2300" s="43"/>
      <c r="Z2300" s="43"/>
      <c r="AA2300" s="43"/>
      <c r="AB2300" s="43"/>
      <c r="AC2300" s="43"/>
      <c r="AD2300" s="43"/>
      <c r="AE2300" s="43"/>
      <c r="AF2300" s="43"/>
      <c r="AG2300" s="43"/>
      <c r="AH2300" s="43"/>
      <c r="AI2300" s="43"/>
      <c r="AJ2300" s="43"/>
      <c r="AK2300" s="43"/>
      <c r="AL2300" s="43"/>
      <c r="AM2300" s="43"/>
      <c r="AN2300" s="43"/>
      <c r="AO2300" s="43"/>
      <c r="AP2300" s="43"/>
      <c r="AQ2300" s="43"/>
      <c r="AR2300" s="43"/>
      <c r="AS2300" s="43"/>
      <c r="AT2300" s="43"/>
      <c r="AU2300" s="43"/>
      <c r="AV2300" s="43"/>
      <c r="AW2300" s="43"/>
      <c r="AX2300" s="43"/>
      <c r="AY2300" s="43"/>
      <c r="AZ2300" s="43"/>
      <c r="BA2300" s="43"/>
      <c r="BB2300" s="43"/>
      <c r="BC2300" s="43"/>
      <c r="BD2300" s="43"/>
      <c r="BE2300" s="43"/>
      <c r="BF2300" s="43"/>
      <c r="BG2300" s="43"/>
      <c r="BH2300" s="43"/>
      <c r="BI2300" s="43"/>
      <c r="BJ2300" s="43"/>
      <c r="BK2300" s="43"/>
      <c r="BL2300" s="43"/>
      <c r="BM2300" s="43"/>
      <c r="BN2300" s="43"/>
      <c r="BO2300" s="43"/>
      <c r="BP2300" s="43"/>
      <c r="BQ2300" s="43"/>
    </row>
    <row r="2301" spans="1:69">
      <c r="A2301" s="113" t="s">
        <v>936</v>
      </c>
      <c r="B2301" s="38" t="s">
        <v>558</v>
      </c>
      <c r="C2301" s="38" t="s">
        <v>552</v>
      </c>
      <c r="D2301" s="39">
        <v>214</v>
      </c>
      <c r="E2301" s="40">
        <v>935</v>
      </c>
      <c r="F2301" s="40">
        <v>942</v>
      </c>
      <c r="G2301" s="41">
        <v>952</v>
      </c>
      <c r="H2301" s="40">
        <v>1498</v>
      </c>
      <c r="I2301" s="40">
        <v>2140</v>
      </c>
      <c r="J2301" s="40">
        <v>3638</v>
      </c>
      <c r="K2301" s="43"/>
      <c r="L2301" s="43"/>
      <c r="M2301" s="43"/>
      <c r="N2301" s="43"/>
      <c r="O2301" s="43"/>
      <c r="P2301" s="43"/>
      <c r="Q2301" s="43"/>
      <c r="R2301" s="43"/>
      <c r="S2301" s="43"/>
      <c r="T2301" s="43"/>
      <c r="U2301" s="43"/>
      <c r="V2301" s="43"/>
      <c r="W2301" s="43"/>
      <c r="X2301" s="43"/>
      <c r="Y2301" s="43"/>
      <c r="Z2301" s="43"/>
      <c r="AA2301" s="43"/>
      <c r="AB2301" s="43"/>
      <c r="AC2301" s="43"/>
      <c r="AD2301" s="43"/>
      <c r="AE2301" s="43"/>
      <c r="AF2301" s="43"/>
      <c r="AG2301" s="43"/>
      <c r="AH2301" s="43"/>
      <c r="AI2301" s="43"/>
      <c r="AJ2301" s="43"/>
      <c r="AK2301" s="43"/>
      <c r="AL2301" s="43"/>
      <c r="AM2301" s="43"/>
      <c r="AN2301" s="43"/>
      <c r="AO2301" s="43"/>
      <c r="AP2301" s="43"/>
      <c r="AQ2301" s="43"/>
      <c r="AR2301" s="43"/>
      <c r="AS2301" s="43"/>
      <c r="AT2301" s="43"/>
      <c r="AU2301" s="43"/>
      <c r="AV2301" s="43"/>
      <c r="AW2301" s="43"/>
      <c r="AX2301" s="43"/>
      <c r="AY2301" s="43"/>
      <c r="AZ2301" s="43"/>
      <c r="BA2301" s="43"/>
      <c r="BB2301" s="43"/>
      <c r="BC2301" s="43"/>
      <c r="BD2301" s="43"/>
      <c r="BE2301" s="43"/>
      <c r="BF2301" s="43"/>
      <c r="BG2301" s="43"/>
      <c r="BH2301" s="43"/>
      <c r="BI2301" s="43"/>
      <c r="BJ2301" s="43"/>
      <c r="BK2301" s="43"/>
      <c r="BL2301" s="43"/>
      <c r="BM2301" s="43"/>
      <c r="BN2301" s="43"/>
      <c r="BO2301" s="43"/>
      <c r="BP2301" s="43"/>
      <c r="BQ2301" s="43"/>
    </row>
    <row r="2302" spans="1:69">
      <c r="A2302" s="113" t="s">
        <v>937</v>
      </c>
      <c r="B2302" s="38" t="s">
        <v>791</v>
      </c>
      <c r="C2302" s="38" t="s">
        <v>477</v>
      </c>
      <c r="D2302" s="39">
        <v>447</v>
      </c>
      <c r="E2302" s="40">
        <v>447</v>
      </c>
      <c r="F2302" s="40">
        <v>443</v>
      </c>
      <c r="G2302" s="41">
        <v>438</v>
      </c>
      <c r="H2302" s="40">
        <v>1788</v>
      </c>
      <c r="I2302" s="40">
        <v>2225</v>
      </c>
      <c r="J2302" s="40">
        <v>4023</v>
      </c>
      <c r="K2302" s="43"/>
      <c r="L2302" s="43"/>
      <c r="M2302" s="43"/>
      <c r="N2302" s="43"/>
      <c r="O2302" s="43"/>
      <c r="P2302" s="43"/>
      <c r="Q2302" s="43"/>
      <c r="R2302" s="43"/>
      <c r="S2302" s="43"/>
      <c r="T2302" s="43"/>
      <c r="U2302" s="43"/>
      <c r="V2302" s="43"/>
      <c r="W2302" s="43"/>
      <c r="X2302" s="43"/>
      <c r="Y2302" s="43"/>
      <c r="Z2302" s="43"/>
      <c r="AA2302" s="43"/>
      <c r="AB2302" s="43"/>
      <c r="AC2302" s="43"/>
      <c r="AD2302" s="43"/>
      <c r="AE2302" s="43"/>
      <c r="AF2302" s="43"/>
      <c r="AG2302" s="43"/>
      <c r="AH2302" s="43"/>
      <c r="AI2302" s="43"/>
      <c r="AJ2302" s="43"/>
      <c r="AK2302" s="43"/>
      <c r="AL2302" s="43"/>
      <c r="AM2302" s="43"/>
      <c r="AN2302" s="43"/>
      <c r="AO2302" s="43"/>
      <c r="AP2302" s="43"/>
      <c r="AQ2302" s="43"/>
      <c r="AR2302" s="43"/>
      <c r="AS2302" s="43"/>
      <c r="AT2302" s="43"/>
      <c r="AU2302" s="43"/>
      <c r="AV2302" s="43"/>
      <c r="AW2302" s="43"/>
      <c r="AX2302" s="43"/>
      <c r="AY2302" s="43"/>
      <c r="AZ2302" s="43"/>
      <c r="BA2302" s="43"/>
      <c r="BB2302" s="43"/>
      <c r="BC2302" s="43"/>
      <c r="BD2302" s="43"/>
      <c r="BE2302" s="43"/>
      <c r="BF2302" s="43"/>
      <c r="BG2302" s="43"/>
      <c r="BH2302" s="43"/>
      <c r="BI2302" s="43"/>
      <c r="BJ2302" s="43"/>
      <c r="BK2302" s="43"/>
      <c r="BL2302" s="43"/>
      <c r="BM2302" s="43"/>
      <c r="BN2302" s="43"/>
      <c r="BO2302" s="43"/>
      <c r="BP2302" s="43"/>
      <c r="BQ2302" s="43"/>
    </row>
    <row r="2303" spans="1:69">
      <c r="A2303" s="113" t="s">
        <v>937</v>
      </c>
      <c r="B2303" s="38" t="s">
        <v>249</v>
      </c>
      <c r="C2303" s="38" t="s">
        <v>552</v>
      </c>
      <c r="D2303" s="39">
        <v>156</v>
      </c>
      <c r="E2303" s="40">
        <v>1274</v>
      </c>
      <c r="F2303" s="40">
        <v>1262</v>
      </c>
      <c r="G2303" s="101">
        <v>0</v>
      </c>
      <c r="H2303" s="40">
        <v>1872</v>
      </c>
      <c r="I2303" s="63">
        <v>0</v>
      </c>
      <c r="J2303" s="40">
        <v>-1872</v>
      </c>
      <c r="K2303" s="43"/>
      <c r="L2303" s="43"/>
      <c r="M2303" s="43"/>
      <c r="N2303" s="43"/>
      <c r="O2303" s="43"/>
      <c r="P2303" s="43"/>
      <c r="Q2303" s="43"/>
      <c r="R2303" s="43"/>
      <c r="S2303" s="43"/>
      <c r="T2303" s="43"/>
      <c r="U2303" s="43"/>
      <c r="V2303" s="43"/>
      <c r="W2303" s="43"/>
      <c r="X2303" s="43"/>
      <c r="Y2303" s="43"/>
      <c r="Z2303" s="43"/>
      <c r="AA2303" s="43"/>
      <c r="AB2303" s="43"/>
      <c r="AC2303" s="43"/>
      <c r="AD2303" s="43"/>
      <c r="AE2303" s="43"/>
      <c r="AF2303" s="43"/>
      <c r="AG2303" s="43"/>
      <c r="AH2303" s="43"/>
      <c r="AI2303" s="43"/>
      <c r="AJ2303" s="43"/>
      <c r="AK2303" s="43"/>
      <c r="AL2303" s="43"/>
      <c r="AM2303" s="43"/>
      <c r="AN2303" s="43"/>
      <c r="AO2303" s="43"/>
      <c r="AP2303" s="43"/>
      <c r="AQ2303" s="43"/>
      <c r="AR2303" s="43"/>
      <c r="AS2303" s="43"/>
      <c r="AT2303" s="43"/>
      <c r="AU2303" s="43"/>
      <c r="AV2303" s="43"/>
      <c r="AW2303" s="43"/>
      <c r="AX2303" s="43"/>
      <c r="AY2303" s="43"/>
      <c r="AZ2303" s="43"/>
      <c r="BA2303" s="43"/>
      <c r="BB2303" s="43"/>
      <c r="BC2303" s="43"/>
      <c r="BD2303" s="43"/>
      <c r="BE2303" s="43"/>
      <c r="BF2303" s="43"/>
      <c r="BG2303" s="43"/>
      <c r="BH2303" s="43"/>
      <c r="BI2303" s="43"/>
      <c r="BJ2303" s="43"/>
      <c r="BK2303" s="43"/>
      <c r="BL2303" s="43"/>
      <c r="BM2303" s="43"/>
      <c r="BN2303" s="43"/>
      <c r="BO2303" s="43"/>
      <c r="BP2303" s="43"/>
      <c r="BQ2303" s="43"/>
    </row>
    <row r="2304" spans="1:69">
      <c r="A2304" s="113" t="s">
        <v>937</v>
      </c>
      <c r="B2304" s="38" t="s">
        <v>938</v>
      </c>
      <c r="C2304" s="38" t="s">
        <v>477</v>
      </c>
      <c r="D2304" s="39">
        <v>352</v>
      </c>
      <c r="E2304" s="40">
        <v>567.8</v>
      </c>
      <c r="F2304" s="40">
        <v>563.8</v>
      </c>
      <c r="G2304" s="41">
        <v>558</v>
      </c>
      <c r="H2304" s="40">
        <v>1408</v>
      </c>
      <c r="I2304" s="40">
        <v>2041</v>
      </c>
      <c r="J2304" s="40">
        <v>3449</v>
      </c>
      <c r="K2304" s="43"/>
      <c r="L2304" s="43"/>
      <c r="M2304" s="43"/>
      <c r="N2304" s="43"/>
      <c r="O2304" s="43"/>
      <c r="P2304" s="43"/>
      <c r="Q2304" s="43"/>
      <c r="R2304" s="43"/>
      <c r="S2304" s="43"/>
      <c r="T2304" s="43"/>
      <c r="U2304" s="43"/>
      <c r="V2304" s="43"/>
      <c r="W2304" s="43"/>
      <c r="X2304" s="43"/>
      <c r="Y2304" s="43"/>
      <c r="Z2304" s="43"/>
      <c r="AA2304" s="43"/>
      <c r="AB2304" s="43"/>
      <c r="AC2304" s="43"/>
      <c r="AD2304" s="43"/>
      <c r="AE2304" s="43"/>
      <c r="AF2304" s="43"/>
      <c r="AG2304" s="43"/>
      <c r="AH2304" s="43"/>
      <c r="AI2304" s="43"/>
      <c r="AJ2304" s="43"/>
      <c r="AK2304" s="43"/>
      <c r="AL2304" s="43"/>
      <c r="AM2304" s="43"/>
      <c r="AN2304" s="43"/>
      <c r="AO2304" s="43"/>
      <c r="AP2304" s="43"/>
      <c r="AQ2304" s="43"/>
      <c r="AR2304" s="43"/>
      <c r="AS2304" s="43"/>
      <c r="AT2304" s="43"/>
      <c r="AU2304" s="43"/>
      <c r="AV2304" s="43"/>
      <c r="AW2304" s="43"/>
      <c r="AX2304" s="43"/>
      <c r="AY2304" s="43"/>
      <c r="AZ2304" s="43"/>
      <c r="BA2304" s="43"/>
      <c r="BB2304" s="43"/>
      <c r="BC2304" s="43"/>
      <c r="BD2304" s="43"/>
      <c r="BE2304" s="43"/>
      <c r="BF2304" s="43"/>
      <c r="BG2304" s="43"/>
      <c r="BH2304" s="43"/>
      <c r="BI2304" s="43"/>
      <c r="BJ2304" s="43"/>
      <c r="BK2304" s="43"/>
      <c r="BL2304" s="43"/>
      <c r="BM2304" s="43"/>
      <c r="BN2304" s="43"/>
      <c r="BO2304" s="43"/>
      <c r="BP2304" s="43"/>
      <c r="BQ2304" s="43"/>
    </row>
    <row r="2305" spans="1:69">
      <c r="A2305" s="113" t="s">
        <v>937</v>
      </c>
      <c r="B2305" s="38" t="s">
        <v>842</v>
      </c>
      <c r="C2305" s="38" t="s">
        <v>477</v>
      </c>
      <c r="D2305" s="39">
        <v>363</v>
      </c>
      <c r="E2305" s="40">
        <v>550</v>
      </c>
      <c r="F2305" s="40">
        <v>555</v>
      </c>
      <c r="G2305" s="101">
        <v>0</v>
      </c>
      <c r="H2305" s="40">
        <v>1815</v>
      </c>
      <c r="I2305" s="63">
        <v>0</v>
      </c>
      <c r="J2305" s="40">
        <v>-1815</v>
      </c>
      <c r="K2305" s="43"/>
      <c r="L2305" s="43"/>
      <c r="M2305" s="43"/>
      <c r="N2305" s="43"/>
      <c r="O2305" s="43"/>
      <c r="P2305" s="43"/>
      <c r="Q2305" s="43"/>
      <c r="R2305" s="43"/>
      <c r="S2305" s="43"/>
      <c r="T2305" s="43"/>
      <c r="U2305" s="43"/>
      <c r="V2305" s="43"/>
      <c r="W2305" s="43"/>
      <c r="X2305" s="43"/>
      <c r="Y2305" s="43"/>
      <c r="Z2305" s="43"/>
      <c r="AA2305" s="43"/>
      <c r="AB2305" s="43"/>
      <c r="AC2305" s="43"/>
      <c r="AD2305" s="43"/>
      <c r="AE2305" s="43"/>
      <c r="AF2305" s="43"/>
      <c r="AG2305" s="43"/>
      <c r="AH2305" s="43"/>
      <c r="AI2305" s="43"/>
      <c r="AJ2305" s="43"/>
      <c r="AK2305" s="43"/>
      <c r="AL2305" s="43"/>
      <c r="AM2305" s="43"/>
      <c r="AN2305" s="43"/>
      <c r="AO2305" s="43"/>
      <c r="AP2305" s="43"/>
      <c r="AQ2305" s="43"/>
      <c r="AR2305" s="43"/>
      <c r="AS2305" s="43"/>
      <c r="AT2305" s="43"/>
      <c r="AU2305" s="43"/>
      <c r="AV2305" s="43"/>
      <c r="AW2305" s="43"/>
      <c r="AX2305" s="43"/>
      <c r="AY2305" s="43"/>
      <c r="AZ2305" s="43"/>
      <c r="BA2305" s="43"/>
      <c r="BB2305" s="43"/>
      <c r="BC2305" s="43"/>
      <c r="BD2305" s="43"/>
      <c r="BE2305" s="43"/>
      <c r="BF2305" s="43"/>
      <c r="BG2305" s="43"/>
      <c r="BH2305" s="43"/>
      <c r="BI2305" s="43"/>
      <c r="BJ2305" s="43"/>
      <c r="BK2305" s="43"/>
      <c r="BL2305" s="43"/>
      <c r="BM2305" s="43"/>
      <c r="BN2305" s="43"/>
      <c r="BO2305" s="43"/>
      <c r="BP2305" s="43"/>
      <c r="BQ2305" s="43"/>
    </row>
    <row r="2306" spans="1:69">
      <c r="A2306" s="113" t="s">
        <v>939</v>
      </c>
      <c r="B2306" s="38" t="s">
        <v>736</v>
      </c>
      <c r="C2306" s="38" t="s">
        <v>477</v>
      </c>
      <c r="D2306" s="39">
        <v>137</v>
      </c>
      <c r="E2306" s="40">
        <v>1455</v>
      </c>
      <c r="F2306" s="40">
        <v>1457</v>
      </c>
      <c r="G2306" s="101">
        <v>0</v>
      </c>
      <c r="H2306" s="40">
        <v>247</v>
      </c>
      <c r="I2306" s="63">
        <v>0</v>
      </c>
      <c r="J2306" s="40">
        <v>-247</v>
      </c>
      <c r="K2306" s="43"/>
      <c r="L2306" s="43"/>
      <c r="M2306" s="43"/>
      <c r="N2306" s="43"/>
      <c r="O2306" s="43"/>
      <c r="P2306" s="43"/>
      <c r="Q2306" s="43"/>
      <c r="R2306" s="43"/>
      <c r="S2306" s="43"/>
      <c r="T2306" s="43"/>
      <c r="U2306" s="43"/>
      <c r="V2306" s="43"/>
      <c r="W2306" s="43"/>
      <c r="X2306" s="43"/>
      <c r="Y2306" s="43"/>
      <c r="Z2306" s="43"/>
      <c r="AA2306" s="43"/>
      <c r="AB2306" s="43"/>
      <c r="AC2306" s="43"/>
      <c r="AD2306" s="43"/>
      <c r="AE2306" s="43"/>
      <c r="AF2306" s="43"/>
      <c r="AG2306" s="43"/>
      <c r="AH2306" s="43"/>
      <c r="AI2306" s="43"/>
      <c r="AJ2306" s="43"/>
      <c r="AK2306" s="43"/>
      <c r="AL2306" s="43"/>
      <c r="AM2306" s="43"/>
      <c r="AN2306" s="43"/>
      <c r="AO2306" s="43"/>
      <c r="AP2306" s="43"/>
      <c r="AQ2306" s="43"/>
      <c r="AR2306" s="43"/>
      <c r="AS2306" s="43"/>
      <c r="AT2306" s="43"/>
      <c r="AU2306" s="43"/>
      <c r="AV2306" s="43"/>
      <c r="AW2306" s="43"/>
      <c r="AX2306" s="43"/>
      <c r="AY2306" s="43"/>
      <c r="AZ2306" s="43"/>
      <c r="BA2306" s="43"/>
      <c r="BB2306" s="43"/>
      <c r="BC2306" s="43"/>
      <c r="BD2306" s="43"/>
      <c r="BE2306" s="43"/>
      <c r="BF2306" s="43"/>
      <c r="BG2306" s="43"/>
      <c r="BH2306" s="43"/>
      <c r="BI2306" s="43"/>
      <c r="BJ2306" s="43"/>
      <c r="BK2306" s="43"/>
      <c r="BL2306" s="43"/>
      <c r="BM2306" s="43"/>
      <c r="BN2306" s="43"/>
      <c r="BO2306" s="43"/>
      <c r="BP2306" s="43"/>
      <c r="BQ2306" s="43"/>
    </row>
    <row r="2307" spans="1:10">
      <c r="A2307" s="113" t="s">
        <v>939</v>
      </c>
      <c r="B2307" s="38" t="s">
        <v>940</v>
      </c>
      <c r="C2307" s="38" t="s">
        <v>552</v>
      </c>
      <c r="D2307" s="39">
        <v>106</v>
      </c>
      <c r="E2307" s="40">
        <v>1885</v>
      </c>
      <c r="F2307" s="40">
        <v>1877</v>
      </c>
      <c r="G2307" s="101">
        <v>0</v>
      </c>
      <c r="H2307" s="40">
        <v>848</v>
      </c>
      <c r="I2307" s="63">
        <v>0</v>
      </c>
      <c r="J2307" s="40">
        <v>-848</v>
      </c>
    </row>
    <row r="2308" spans="1:10">
      <c r="A2308" s="113" t="s">
        <v>939</v>
      </c>
      <c r="B2308" s="38" t="s">
        <v>249</v>
      </c>
      <c r="C2308" s="38" t="s">
        <v>477</v>
      </c>
      <c r="D2308" s="39">
        <v>161</v>
      </c>
      <c r="E2308" s="40">
        <v>1235</v>
      </c>
      <c r="F2308" s="40">
        <v>1223</v>
      </c>
      <c r="G2308" s="101">
        <v>0</v>
      </c>
      <c r="H2308" s="40">
        <v>1943.31</v>
      </c>
      <c r="I2308" s="63">
        <v>0</v>
      </c>
      <c r="J2308" s="40">
        <v>1943.31</v>
      </c>
    </row>
    <row r="2309" spans="1:10">
      <c r="A2309" s="113" t="s">
        <v>939</v>
      </c>
      <c r="B2309" s="38" t="s">
        <v>584</v>
      </c>
      <c r="C2309" s="38" t="s">
        <v>552</v>
      </c>
      <c r="D2309" s="125">
        <v>298</v>
      </c>
      <c r="E2309" s="40">
        <v>671</v>
      </c>
      <c r="F2309" s="40">
        <v>677</v>
      </c>
      <c r="G2309" s="41">
        <v>683</v>
      </c>
      <c r="H2309" s="40">
        <v>1788.37</v>
      </c>
      <c r="I2309" s="40">
        <v>1788.37</v>
      </c>
      <c r="J2309" s="40">
        <v>3576.73</v>
      </c>
    </row>
    <row r="2310" spans="1:10">
      <c r="A2310" s="113" t="s">
        <v>941</v>
      </c>
      <c r="B2310" s="84" t="s">
        <v>942</v>
      </c>
      <c r="C2310" s="100" t="s">
        <v>552</v>
      </c>
      <c r="D2310" s="125">
        <v>1182.03309692671</v>
      </c>
      <c r="E2310" s="63">
        <v>169.2</v>
      </c>
      <c r="F2310" s="63">
        <v>170.2</v>
      </c>
      <c r="G2310" s="101">
        <v>171</v>
      </c>
      <c r="H2310" s="126">
        <v>1182.03309692671</v>
      </c>
      <c r="I2310" s="63">
        <v>945.626477541385</v>
      </c>
      <c r="J2310" s="126">
        <v>4491.72576832153</v>
      </c>
    </row>
    <row r="2311" spans="1:10">
      <c r="A2311" s="113" t="s">
        <v>941</v>
      </c>
      <c r="B2311" s="84" t="s">
        <v>943</v>
      </c>
      <c r="C2311" s="100" t="s">
        <v>552</v>
      </c>
      <c r="D2311" s="125">
        <v>1550.38759689922</v>
      </c>
      <c r="E2311" s="63">
        <v>129</v>
      </c>
      <c r="F2311" s="63">
        <v>130</v>
      </c>
      <c r="G2311" s="101">
        <v>0</v>
      </c>
      <c r="H2311" s="126">
        <v>1550.38759689922</v>
      </c>
      <c r="I2311" s="63">
        <v>0</v>
      </c>
      <c r="J2311" s="126">
        <v>1550.38759689922</v>
      </c>
    </row>
    <row r="2312" s="33" customFormat="1" spans="1:69">
      <c r="A2312" s="113" t="s">
        <v>941</v>
      </c>
      <c r="B2312" s="84" t="s">
        <v>795</v>
      </c>
      <c r="C2312" s="100" t="s">
        <v>552</v>
      </c>
      <c r="D2312" s="125">
        <v>2312.1387283237</v>
      </c>
      <c r="E2312" s="63">
        <v>86.5</v>
      </c>
      <c r="F2312" s="63">
        <v>86.5</v>
      </c>
      <c r="G2312" s="101">
        <v>0</v>
      </c>
      <c r="H2312" s="126">
        <v>0</v>
      </c>
      <c r="I2312" s="63">
        <v>0</v>
      </c>
      <c r="J2312" s="126">
        <v>0</v>
      </c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92"/>
    </row>
    <row r="2313" s="33" customFormat="1" spans="1:69">
      <c r="A2313" s="113" t="s">
        <v>944</v>
      </c>
      <c r="B2313" s="84" t="s">
        <v>945</v>
      </c>
      <c r="C2313" s="100" t="s">
        <v>477</v>
      </c>
      <c r="D2313" s="125">
        <v>1290.32258064516</v>
      </c>
      <c r="E2313" s="63">
        <v>155</v>
      </c>
      <c r="F2313" s="63">
        <v>154</v>
      </c>
      <c r="G2313" s="101">
        <v>153</v>
      </c>
      <c r="H2313" s="126">
        <v>1290.32258064516</v>
      </c>
      <c r="I2313" s="63">
        <v>1290.32258064516</v>
      </c>
      <c r="J2313" s="126">
        <v>3870.96774193548</v>
      </c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92"/>
    </row>
    <row r="2314" s="33" customFormat="1" spans="1:69">
      <c r="A2314" s="113" t="s">
        <v>944</v>
      </c>
      <c r="B2314" s="84" t="s">
        <v>910</v>
      </c>
      <c r="C2314" s="100" t="s">
        <v>477</v>
      </c>
      <c r="D2314" s="125">
        <v>1290.32258064516</v>
      </c>
      <c r="E2314" s="63">
        <v>155</v>
      </c>
      <c r="F2314" s="63">
        <v>154</v>
      </c>
      <c r="G2314" s="101">
        <v>153</v>
      </c>
      <c r="H2314" s="126">
        <v>1290.32258064516</v>
      </c>
      <c r="I2314" s="63">
        <v>1290.32258064516</v>
      </c>
      <c r="J2314" s="126">
        <v>3870.96774193548</v>
      </c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92"/>
    </row>
    <row r="2315" s="33" customFormat="1" spans="1:69">
      <c r="A2315" s="113" t="s">
        <v>944</v>
      </c>
      <c r="B2315" s="84" t="s">
        <v>946</v>
      </c>
      <c r="C2315" s="100" t="s">
        <v>477</v>
      </c>
      <c r="D2315" s="125">
        <v>3508.77192982456</v>
      </c>
      <c r="E2315" s="63">
        <v>57</v>
      </c>
      <c r="F2315" s="63">
        <v>56.5</v>
      </c>
      <c r="G2315" s="101">
        <v>0</v>
      </c>
      <c r="H2315" s="126">
        <v>1754.38596491228</v>
      </c>
      <c r="I2315" s="63">
        <v>0</v>
      </c>
      <c r="J2315" s="126">
        <v>1754.38596491228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92"/>
    </row>
    <row r="2316" s="33" customFormat="1" spans="1:69">
      <c r="A2316" s="113" t="s">
        <v>944</v>
      </c>
      <c r="B2316" s="84" t="s">
        <v>947</v>
      </c>
      <c r="C2316" s="100" t="s">
        <v>552</v>
      </c>
      <c r="D2316" s="125">
        <v>120.845921450151</v>
      </c>
      <c r="E2316" s="63">
        <v>1655</v>
      </c>
      <c r="F2316" s="63">
        <v>1645</v>
      </c>
      <c r="G2316" s="101">
        <v>0</v>
      </c>
      <c r="H2316" s="126">
        <v>-1208.45921450151</v>
      </c>
      <c r="I2316" s="63">
        <v>0</v>
      </c>
      <c r="J2316" s="126">
        <v>-1208.45921450151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92"/>
    </row>
    <row r="2317" s="33" customFormat="1" spans="1:69">
      <c r="A2317" s="113" t="s">
        <v>948</v>
      </c>
      <c r="B2317" s="84" t="s">
        <v>933</v>
      </c>
      <c r="C2317" s="100" t="s">
        <v>477</v>
      </c>
      <c r="D2317" s="125">
        <v>162.60162601626</v>
      </c>
      <c r="E2317" s="63">
        <v>1230</v>
      </c>
      <c r="F2317" s="63">
        <v>1220</v>
      </c>
      <c r="G2317" s="101">
        <v>1210</v>
      </c>
      <c r="H2317" s="126">
        <v>1626.0162601626</v>
      </c>
      <c r="I2317" s="63">
        <v>1626.0162601626</v>
      </c>
      <c r="J2317" s="126">
        <v>4878.0487804878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92"/>
    </row>
    <row r="2318" s="33" customFormat="1" spans="1:69">
      <c r="A2318" s="113" t="s">
        <v>948</v>
      </c>
      <c r="B2318" s="84" t="s">
        <v>518</v>
      </c>
      <c r="C2318" s="100" t="s">
        <v>552</v>
      </c>
      <c r="D2318" s="125">
        <v>1307.18954248366</v>
      </c>
      <c r="E2318" s="63">
        <v>153</v>
      </c>
      <c r="F2318" s="63">
        <v>154</v>
      </c>
      <c r="G2318" s="101">
        <v>0</v>
      </c>
      <c r="H2318" s="126">
        <v>1307.18954248366</v>
      </c>
      <c r="I2318" s="63">
        <v>0</v>
      </c>
      <c r="J2318" s="126">
        <v>1307.18954248366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92"/>
    </row>
    <row r="2319" s="33" customFormat="1" spans="1:69">
      <c r="A2319" s="113" t="s">
        <v>948</v>
      </c>
      <c r="B2319" s="84" t="s">
        <v>801</v>
      </c>
      <c r="C2319" s="100" t="s">
        <v>477</v>
      </c>
      <c r="D2319" s="125">
        <v>515.995872033024</v>
      </c>
      <c r="E2319" s="63">
        <v>387.6</v>
      </c>
      <c r="F2319" s="63">
        <v>390</v>
      </c>
      <c r="G2319" s="101">
        <v>0</v>
      </c>
      <c r="H2319" s="126">
        <v>-1238.39009287925</v>
      </c>
      <c r="I2319" s="63">
        <v>0</v>
      </c>
      <c r="J2319" s="126">
        <v>-1238.39009287925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92"/>
    </row>
    <row r="2320" s="33" customFormat="1" spans="1:69">
      <c r="A2320" s="113" t="s">
        <v>949</v>
      </c>
      <c r="B2320" s="84" t="s">
        <v>950</v>
      </c>
      <c r="C2320" s="100" t="s">
        <v>552</v>
      </c>
      <c r="D2320" s="125">
        <v>27.5862068965517</v>
      </c>
      <c r="E2320" s="63">
        <v>7250</v>
      </c>
      <c r="F2320" s="63">
        <v>7220</v>
      </c>
      <c r="G2320" s="101">
        <v>7180</v>
      </c>
      <c r="H2320" s="126">
        <v>827.586206896552</v>
      </c>
      <c r="I2320" s="63">
        <v>1103.44827586207</v>
      </c>
      <c r="J2320" s="126">
        <v>1931.03448275862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92"/>
    </row>
    <row r="2321" s="33" customFormat="1" spans="1:69">
      <c r="A2321" s="113" t="s">
        <v>949</v>
      </c>
      <c r="B2321" s="84" t="s">
        <v>933</v>
      </c>
      <c r="C2321" s="100" t="s">
        <v>552</v>
      </c>
      <c r="D2321" s="125">
        <v>140.845070422535</v>
      </c>
      <c r="E2321" s="63">
        <v>1420</v>
      </c>
      <c r="F2321" s="63">
        <v>1430</v>
      </c>
      <c r="G2321" s="101">
        <v>1440</v>
      </c>
      <c r="H2321" s="126">
        <v>1408.45070422535</v>
      </c>
      <c r="I2321" s="63">
        <v>1408.45070422535</v>
      </c>
      <c r="J2321" s="126">
        <v>4225.35211267606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92"/>
    </row>
    <row r="2322" s="33" customFormat="1" spans="1:69">
      <c r="A2322" s="113" t="s">
        <v>949</v>
      </c>
      <c r="B2322" s="84" t="s">
        <v>906</v>
      </c>
      <c r="C2322" s="100" t="s">
        <v>552</v>
      </c>
      <c r="D2322" s="125">
        <v>535.475234270415</v>
      </c>
      <c r="E2322" s="63">
        <v>373.5</v>
      </c>
      <c r="F2322" s="63">
        <v>376.5</v>
      </c>
      <c r="G2322" s="101">
        <v>380</v>
      </c>
      <c r="H2322" s="126">
        <v>1606.42570281124</v>
      </c>
      <c r="I2322" s="63">
        <v>1874.16331994645</v>
      </c>
      <c r="J2322" s="126">
        <v>5622.48995983936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92"/>
    </row>
    <row r="2323" s="33" customFormat="1" spans="1:69">
      <c r="A2323" s="113" t="s">
        <v>949</v>
      </c>
      <c r="B2323" s="84" t="s">
        <v>951</v>
      </c>
      <c r="C2323" s="100" t="s">
        <v>552</v>
      </c>
      <c r="D2323" s="125">
        <v>493.827160493827</v>
      </c>
      <c r="E2323" s="63">
        <v>405</v>
      </c>
      <c r="F2323" s="63">
        <v>401</v>
      </c>
      <c r="G2323" s="101">
        <v>0</v>
      </c>
      <c r="H2323" s="126">
        <v>-1975.30864197531</v>
      </c>
      <c r="I2323" s="63">
        <v>0</v>
      </c>
      <c r="J2323" s="126">
        <v>-1975.30864197531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92"/>
    </row>
    <row r="2324" s="33" customFormat="1" spans="1:69">
      <c r="A2324" s="113" t="s">
        <v>952</v>
      </c>
      <c r="B2324" s="84" t="s">
        <v>953</v>
      </c>
      <c r="C2324" s="100" t="s">
        <v>477</v>
      </c>
      <c r="D2324" s="125">
        <v>1941.74757281553</v>
      </c>
      <c r="E2324" s="63">
        <v>103</v>
      </c>
      <c r="F2324" s="63">
        <v>102</v>
      </c>
      <c r="G2324" s="101">
        <v>0</v>
      </c>
      <c r="H2324" s="126">
        <v>1941.74757281553</v>
      </c>
      <c r="I2324" s="63">
        <v>0</v>
      </c>
      <c r="J2324" s="126">
        <v>1941.74757281553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92"/>
    </row>
    <row r="2325" s="33" customFormat="1" spans="1:69">
      <c r="A2325" s="113" t="s">
        <v>952</v>
      </c>
      <c r="B2325" s="84" t="s">
        <v>795</v>
      </c>
      <c r="C2325" s="100" t="s">
        <v>552</v>
      </c>
      <c r="D2325" s="125">
        <v>2380.95238095238</v>
      </c>
      <c r="E2325" s="63">
        <v>84</v>
      </c>
      <c r="F2325" s="63">
        <v>84.75</v>
      </c>
      <c r="G2325" s="101">
        <v>85.5</v>
      </c>
      <c r="H2325" s="126">
        <v>1785.71428571429</v>
      </c>
      <c r="I2325" s="63">
        <v>1785.71428571429</v>
      </c>
      <c r="J2325" s="126">
        <v>3571.42857142857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92"/>
    </row>
    <row r="2326" s="33" customFormat="1" spans="1:69">
      <c r="A2326" s="113" t="s">
        <v>952</v>
      </c>
      <c r="B2326" s="84" t="s">
        <v>938</v>
      </c>
      <c r="C2326" s="100" t="s">
        <v>552</v>
      </c>
      <c r="D2326" s="125">
        <v>386.100386100386</v>
      </c>
      <c r="E2326" s="63">
        <v>518</v>
      </c>
      <c r="F2326" s="63">
        <v>522</v>
      </c>
      <c r="G2326" s="101">
        <v>0</v>
      </c>
      <c r="H2326" s="126">
        <v>1544.40154440154</v>
      </c>
      <c r="I2326" s="63">
        <v>0</v>
      </c>
      <c r="J2326" s="126">
        <v>1544.40154440154</v>
      </c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92"/>
    </row>
    <row r="2327" s="33" customFormat="1" spans="1:69">
      <c r="A2327" s="113" t="s">
        <v>954</v>
      </c>
      <c r="B2327" s="84" t="s">
        <v>924</v>
      </c>
      <c r="C2327" s="100" t="s">
        <v>552</v>
      </c>
      <c r="D2327" s="125">
        <v>390.625</v>
      </c>
      <c r="E2327" s="63">
        <v>512</v>
      </c>
      <c r="F2327" s="63">
        <v>516</v>
      </c>
      <c r="G2327" s="101">
        <v>0</v>
      </c>
      <c r="H2327" s="126">
        <v>1562.5</v>
      </c>
      <c r="I2327" s="63">
        <v>0</v>
      </c>
      <c r="J2327" s="126">
        <v>1562.5</v>
      </c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92"/>
    </row>
    <row r="2328" s="33" customFormat="1" spans="1:69">
      <c r="A2328" s="113" t="s">
        <v>954</v>
      </c>
      <c r="B2328" s="84" t="s">
        <v>955</v>
      </c>
      <c r="C2328" s="100" t="s">
        <v>552</v>
      </c>
      <c r="D2328" s="125">
        <v>58.5651537335286</v>
      </c>
      <c r="E2328" s="63">
        <v>3415</v>
      </c>
      <c r="F2328" s="63">
        <v>3430</v>
      </c>
      <c r="G2328" s="101">
        <v>0</v>
      </c>
      <c r="H2328" s="126">
        <v>878.477306002928</v>
      </c>
      <c r="I2328" s="63">
        <v>0</v>
      </c>
      <c r="J2328" s="126">
        <v>878.477306002928</v>
      </c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92"/>
    </row>
    <row r="2329" s="33" customFormat="1" spans="1:69">
      <c r="A2329" s="113" t="s">
        <v>956</v>
      </c>
      <c r="B2329" s="84" t="s">
        <v>957</v>
      </c>
      <c r="C2329" s="100" t="s">
        <v>552</v>
      </c>
      <c r="D2329" s="125">
        <v>87.9120879120879</v>
      </c>
      <c r="E2329" s="63">
        <v>2275</v>
      </c>
      <c r="F2329" s="63">
        <v>2285</v>
      </c>
      <c r="G2329" s="101">
        <v>0</v>
      </c>
      <c r="H2329" s="126">
        <v>879.120879120879</v>
      </c>
      <c r="I2329" s="63">
        <v>0</v>
      </c>
      <c r="J2329" s="126">
        <v>879.120879120879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92"/>
    </row>
    <row r="2330" s="33" customFormat="1" spans="1:69">
      <c r="A2330" s="113" t="s">
        <v>956</v>
      </c>
      <c r="B2330" s="84" t="s">
        <v>795</v>
      </c>
      <c r="C2330" s="100" t="s">
        <v>552</v>
      </c>
      <c r="D2330" s="125">
        <v>2375.29691211401</v>
      </c>
      <c r="E2330" s="63">
        <v>84.2</v>
      </c>
      <c r="F2330" s="63">
        <v>85</v>
      </c>
      <c r="G2330" s="101">
        <v>86</v>
      </c>
      <c r="H2330" s="126">
        <v>1900.2375296912</v>
      </c>
      <c r="I2330" s="63">
        <v>2375.29691211401</v>
      </c>
      <c r="J2330" s="126">
        <v>4275.53444180522</v>
      </c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92"/>
    </row>
    <row r="2331" s="33" customFormat="1" spans="1:69">
      <c r="A2331" s="113" t="s">
        <v>956</v>
      </c>
      <c r="B2331" s="84" t="s">
        <v>744</v>
      </c>
      <c r="C2331" s="100" t="s">
        <v>552</v>
      </c>
      <c r="D2331" s="125">
        <v>552.486187845304</v>
      </c>
      <c r="E2331" s="63">
        <v>362</v>
      </c>
      <c r="F2331" s="63">
        <v>365</v>
      </c>
      <c r="G2331" s="101">
        <v>368</v>
      </c>
      <c r="H2331" s="126">
        <v>1657.45856353591</v>
      </c>
      <c r="I2331" s="63">
        <v>1657.45856353591</v>
      </c>
      <c r="J2331" s="126">
        <v>3314.91712707182</v>
      </c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92"/>
    </row>
    <row r="2332" s="33" customFormat="1" spans="1:69">
      <c r="A2332" s="113" t="s">
        <v>956</v>
      </c>
      <c r="B2332" s="84" t="s">
        <v>833</v>
      </c>
      <c r="C2332" s="100" t="s">
        <v>552</v>
      </c>
      <c r="D2332" s="125">
        <v>588.235294117647</v>
      </c>
      <c r="E2332" s="63">
        <v>320</v>
      </c>
      <c r="F2332" s="63">
        <v>323</v>
      </c>
      <c r="G2332" s="101">
        <v>326</v>
      </c>
      <c r="H2332" s="126">
        <f>SUM(G2332-F2332)*D2332</f>
        <v>1764.70588235294</v>
      </c>
      <c r="I2332" s="63">
        <f>SUM(G2332-F2332)*D2332</f>
        <v>1764.70588235294</v>
      </c>
      <c r="J2332" s="126">
        <v>1470.58823529412</v>
      </c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92"/>
    </row>
    <row r="2333" s="33" customFormat="1" spans="1:69">
      <c r="A2333" s="113" t="s">
        <v>956</v>
      </c>
      <c r="B2333" s="84" t="s">
        <v>833</v>
      </c>
      <c r="C2333" s="100" t="s">
        <v>552</v>
      </c>
      <c r="D2333" s="125">
        <v>588.235294117647</v>
      </c>
      <c r="E2333" s="63">
        <v>340</v>
      </c>
      <c r="F2333" s="63">
        <v>342.5</v>
      </c>
      <c r="G2333" s="101">
        <v>0</v>
      </c>
      <c r="H2333" s="126">
        <v>1470.58823529412</v>
      </c>
      <c r="I2333" s="63">
        <v>0</v>
      </c>
      <c r="J2333" s="126">
        <v>1470.58823529412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92"/>
    </row>
    <row r="2334" s="33" customFormat="1" spans="1:69">
      <c r="A2334" s="113" t="s">
        <v>956</v>
      </c>
      <c r="B2334" s="84" t="s">
        <v>946</v>
      </c>
      <c r="C2334" s="100" t="s">
        <v>552</v>
      </c>
      <c r="D2334" s="125">
        <v>3007.51879699248</v>
      </c>
      <c r="E2334" s="63">
        <v>66.5</v>
      </c>
      <c r="F2334" s="63">
        <v>66.5</v>
      </c>
      <c r="G2334" s="101">
        <v>0</v>
      </c>
      <c r="H2334" s="126">
        <v>0</v>
      </c>
      <c r="I2334" s="63">
        <v>0</v>
      </c>
      <c r="J2334" s="126">
        <v>0</v>
      </c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92"/>
    </row>
    <row r="2335" s="33" customFormat="1" spans="1:69">
      <c r="A2335" s="113" t="s">
        <v>958</v>
      </c>
      <c r="B2335" s="84" t="s">
        <v>959</v>
      </c>
      <c r="C2335" s="100" t="s">
        <v>552</v>
      </c>
      <c r="D2335" s="125">
        <v>1851.85185185185</v>
      </c>
      <c r="E2335" s="63">
        <v>108</v>
      </c>
      <c r="F2335" s="63">
        <v>106.9</v>
      </c>
      <c r="G2335" s="101">
        <v>0</v>
      </c>
      <c r="H2335" s="126">
        <v>-2037.03703703703</v>
      </c>
      <c r="I2335" s="63">
        <v>0</v>
      </c>
      <c r="J2335" s="126">
        <v>-2037.03703703703</v>
      </c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92"/>
    </row>
    <row r="2336" s="33" customFormat="1" spans="1:69">
      <c r="A2336" s="113" t="s">
        <v>958</v>
      </c>
      <c r="B2336" s="84" t="s">
        <v>960</v>
      </c>
      <c r="C2336" s="100" t="s">
        <v>552</v>
      </c>
      <c r="D2336" s="125">
        <v>826.446280991736</v>
      </c>
      <c r="E2336" s="63">
        <v>242</v>
      </c>
      <c r="F2336" s="63">
        <v>239</v>
      </c>
      <c r="G2336" s="101">
        <v>0</v>
      </c>
      <c r="H2336" s="126">
        <v>-2479.33884297521</v>
      </c>
      <c r="I2336" s="63">
        <v>0</v>
      </c>
      <c r="J2336" s="126">
        <v>-2479.33884297521</v>
      </c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92"/>
    </row>
    <row r="2337" s="33" customFormat="1" spans="1:69">
      <c r="A2337" s="113" t="s">
        <v>958</v>
      </c>
      <c r="B2337" s="84" t="s">
        <v>947</v>
      </c>
      <c r="C2337" s="100" t="s">
        <v>552</v>
      </c>
      <c r="D2337" s="125">
        <v>126.582278481013</v>
      </c>
      <c r="E2337" s="63">
        <v>1580</v>
      </c>
      <c r="F2337" s="63">
        <v>1568</v>
      </c>
      <c r="G2337" s="101">
        <v>0</v>
      </c>
      <c r="H2337" s="126">
        <v>-1518.98734177215</v>
      </c>
      <c r="I2337" s="63">
        <v>0</v>
      </c>
      <c r="J2337" s="126">
        <v>-1518.98734177215</v>
      </c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92"/>
    </row>
    <row r="2338" s="33" customFormat="1" spans="1:69">
      <c r="A2338" s="113" t="s">
        <v>961</v>
      </c>
      <c r="B2338" s="84" t="s">
        <v>962</v>
      </c>
      <c r="C2338" s="100" t="s">
        <v>552</v>
      </c>
      <c r="D2338" s="125">
        <v>1212.12121212121</v>
      </c>
      <c r="E2338" s="63">
        <v>165</v>
      </c>
      <c r="F2338" s="63">
        <v>166</v>
      </c>
      <c r="G2338" s="101">
        <v>167</v>
      </c>
      <c r="H2338" s="126">
        <v>1212.12121212121</v>
      </c>
      <c r="I2338" s="63">
        <v>1212.12121212121</v>
      </c>
      <c r="J2338" s="126">
        <v>3636.36363636364</v>
      </c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92"/>
    </row>
    <row r="2339" s="33" customFormat="1" spans="1:69">
      <c r="A2339" s="113" t="s">
        <v>961</v>
      </c>
      <c r="B2339" s="84" t="s">
        <v>959</v>
      </c>
      <c r="C2339" s="100" t="s">
        <v>552</v>
      </c>
      <c r="D2339" s="125">
        <v>2016.12903225806</v>
      </c>
      <c r="E2339" s="63">
        <v>99.2</v>
      </c>
      <c r="F2339" s="63">
        <v>100</v>
      </c>
      <c r="G2339" s="101">
        <v>101</v>
      </c>
      <c r="H2339" s="126">
        <v>1612.90322580645</v>
      </c>
      <c r="I2339" s="63">
        <v>2016.12903225806</v>
      </c>
      <c r="J2339" s="126">
        <v>5645.16129032257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92"/>
    </row>
    <row r="2340" s="33" customFormat="1" spans="1:69">
      <c r="A2340" s="113" t="s">
        <v>961</v>
      </c>
      <c r="B2340" s="84" t="s">
        <v>906</v>
      </c>
      <c r="C2340" s="100" t="s">
        <v>552</v>
      </c>
      <c r="D2340" s="125">
        <v>718.132854578097</v>
      </c>
      <c r="E2340" s="63">
        <v>278.5</v>
      </c>
      <c r="F2340" s="63">
        <v>280</v>
      </c>
      <c r="G2340" s="101">
        <v>283</v>
      </c>
      <c r="H2340" s="126">
        <v>1077.19928186715</v>
      </c>
      <c r="I2340" s="63">
        <v>2154.39856373429</v>
      </c>
      <c r="J2340" s="126">
        <v>4667.86355475763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92"/>
    </row>
    <row r="2341" s="33" customFormat="1" spans="1:69">
      <c r="A2341" s="113" t="s">
        <v>961</v>
      </c>
      <c r="B2341" s="84" t="s">
        <v>963</v>
      </c>
      <c r="C2341" s="100" t="s">
        <v>552</v>
      </c>
      <c r="D2341" s="125">
        <v>162.60162601626</v>
      </c>
      <c r="E2341" s="63">
        <v>1230</v>
      </c>
      <c r="F2341" s="63">
        <v>1238</v>
      </c>
      <c r="G2341" s="101">
        <v>1250</v>
      </c>
      <c r="H2341" s="126">
        <v>1300.81300813008</v>
      </c>
      <c r="I2341" s="63">
        <v>1951.21951219512</v>
      </c>
      <c r="J2341" s="126">
        <v>3252.0325203252</v>
      </c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92"/>
    </row>
    <row r="2342" s="33" customFormat="1" spans="1:69">
      <c r="A2342" s="113" t="s">
        <v>964</v>
      </c>
      <c r="B2342" s="84" t="s">
        <v>965</v>
      </c>
      <c r="C2342" s="100" t="s">
        <v>552</v>
      </c>
      <c r="D2342" s="125">
        <v>1673.64016736402</v>
      </c>
      <c r="E2342" s="63">
        <v>119.5</v>
      </c>
      <c r="F2342" s="63">
        <v>120.5</v>
      </c>
      <c r="G2342" s="101">
        <v>0</v>
      </c>
      <c r="H2342" s="126">
        <f t="shared" ref="H2342:H2343" si="2438">SUM(F2342-E2342)*D2342</f>
        <v>1673.64016736402</v>
      </c>
      <c r="I2342" s="63">
        <v>0</v>
      </c>
      <c r="J2342" s="126">
        <v>1673.64016736402</v>
      </c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92"/>
    </row>
    <row r="2343" s="33" customFormat="1" spans="1:69">
      <c r="A2343" s="113" t="s">
        <v>964</v>
      </c>
      <c r="B2343" s="84" t="s">
        <v>933</v>
      </c>
      <c r="C2343" s="100" t="s">
        <v>552</v>
      </c>
      <c r="D2343" s="125">
        <v>193.236714975845</v>
      </c>
      <c r="E2343" s="63">
        <v>1035</v>
      </c>
      <c r="F2343" s="63">
        <v>1030</v>
      </c>
      <c r="G2343" s="101">
        <v>0</v>
      </c>
      <c r="H2343" s="126">
        <f t="shared" si="2438"/>
        <v>-966.183574879227</v>
      </c>
      <c r="I2343" s="63">
        <v>0</v>
      </c>
      <c r="J2343" s="126">
        <v>-966.183574879227</v>
      </c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92"/>
    </row>
    <row r="2344" s="33" customFormat="1" spans="1:69">
      <c r="A2344" s="113" t="s">
        <v>966</v>
      </c>
      <c r="B2344" s="84" t="s">
        <v>744</v>
      </c>
      <c r="C2344" s="100" t="s">
        <v>552</v>
      </c>
      <c r="D2344" s="125">
        <v>609.756097560976</v>
      </c>
      <c r="E2344" s="63">
        <v>328</v>
      </c>
      <c r="F2344" s="63">
        <v>331</v>
      </c>
      <c r="G2344" s="101">
        <v>336</v>
      </c>
      <c r="H2344" s="126">
        <f t="shared" ref="H2344:H2346" si="2439">SUM(F2344-E2344)*D2344</f>
        <v>1829.26829268293</v>
      </c>
      <c r="I2344" s="63">
        <v>3048.78048780488</v>
      </c>
      <c r="J2344" s="126">
        <v>3048.78048780488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92"/>
    </row>
    <row r="2345" s="33" customFormat="1" spans="1:69">
      <c r="A2345" s="113" t="s">
        <v>966</v>
      </c>
      <c r="B2345" s="84" t="s">
        <v>967</v>
      </c>
      <c r="C2345" s="100" t="s">
        <v>552</v>
      </c>
      <c r="D2345" s="125">
        <v>2317.49710312862</v>
      </c>
      <c r="E2345" s="63">
        <v>86.3</v>
      </c>
      <c r="F2345" s="63">
        <v>87.1</v>
      </c>
      <c r="G2345" s="101">
        <v>0</v>
      </c>
      <c r="H2345" s="126">
        <f t="shared" si="2439"/>
        <v>1853.99768250289</v>
      </c>
      <c r="I2345" s="63">
        <v>0</v>
      </c>
      <c r="J2345" s="126">
        <v>1853.99768250289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92"/>
    </row>
    <row r="2346" s="33" customFormat="1" spans="1:69">
      <c r="A2346" s="113" t="s">
        <v>966</v>
      </c>
      <c r="B2346" s="84" t="s">
        <v>842</v>
      </c>
      <c r="C2346" s="100" t="s">
        <v>552</v>
      </c>
      <c r="D2346" s="125">
        <v>443.458980044346</v>
      </c>
      <c r="E2346" s="63">
        <v>451</v>
      </c>
      <c r="F2346" s="63">
        <v>455</v>
      </c>
      <c r="G2346" s="101">
        <v>0</v>
      </c>
      <c r="H2346" s="126">
        <f t="shared" si="2439"/>
        <v>1773.83592017738</v>
      </c>
      <c r="I2346" s="63">
        <v>0</v>
      </c>
      <c r="J2346" s="126">
        <v>-221.729490022173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92"/>
    </row>
    <row r="2347" s="33" customFormat="1" spans="1:69">
      <c r="A2347" s="113" t="s">
        <v>968</v>
      </c>
      <c r="B2347" s="84" t="s">
        <v>945</v>
      </c>
      <c r="C2347" s="100" t="s">
        <v>477</v>
      </c>
      <c r="D2347" s="125">
        <v>1342.28187919463</v>
      </c>
      <c r="E2347" s="63">
        <v>149</v>
      </c>
      <c r="F2347" s="63">
        <v>148</v>
      </c>
      <c r="G2347" s="101">
        <v>147</v>
      </c>
      <c r="H2347" s="126">
        <v>1342.28187919463</v>
      </c>
      <c r="I2347" s="63">
        <v>1342.28187919463</v>
      </c>
      <c r="J2347" s="126">
        <v>4026.84563758389</v>
      </c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92"/>
    </row>
    <row r="2348" s="33" customFormat="1" spans="1:69">
      <c r="A2348" s="113" t="s">
        <v>968</v>
      </c>
      <c r="B2348" s="84" t="s">
        <v>969</v>
      </c>
      <c r="C2348" s="100" t="s">
        <v>552</v>
      </c>
      <c r="D2348" s="125">
        <v>666.666666666667</v>
      </c>
      <c r="E2348" s="63">
        <v>300</v>
      </c>
      <c r="F2348" s="63">
        <v>302.95</v>
      </c>
      <c r="G2348" s="101">
        <v>0</v>
      </c>
      <c r="H2348" s="126">
        <f t="shared" ref="H2348" si="2440">SUM(F2348-E2348)*D2348</f>
        <v>1966.66666666666</v>
      </c>
      <c r="I2348" s="63">
        <v>0</v>
      </c>
      <c r="J2348" s="126">
        <v>1966.66666666666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92"/>
    </row>
    <row r="2349" s="33" customFormat="1" spans="1:69">
      <c r="A2349" s="113" t="s">
        <v>968</v>
      </c>
      <c r="B2349" s="84" t="s">
        <v>970</v>
      </c>
      <c r="C2349" s="100" t="s">
        <v>477</v>
      </c>
      <c r="D2349" s="125">
        <v>1030.92783505155</v>
      </c>
      <c r="E2349" s="63">
        <v>194</v>
      </c>
      <c r="F2349" s="63">
        <v>193</v>
      </c>
      <c r="G2349" s="101">
        <v>0</v>
      </c>
      <c r="H2349" s="126">
        <v>1030.92783505155</v>
      </c>
      <c r="I2349" s="63">
        <v>0</v>
      </c>
      <c r="J2349" s="126">
        <v>1030.92783505155</v>
      </c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92"/>
    </row>
    <row r="2350" s="33" customFormat="1" ht="14.25" spans="1:69">
      <c r="A2350" s="114"/>
      <c r="B2350" s="115"/>
      <c r="C2350" s="115"/>
      <c r="D2350" s="115"/>
      <c r="E2350" s="116"/>
      <c r="F2350" s="116"/>
      <c r="G2350" s="117"/>
      <c r="H2350" s="118">
        <f>SUM(H2310:H2349)</f>
        <v>34478.0224610826</v>
      </c>
      <c r="I2350" s="116"/>
      <c r="J2350" s="118">
        <f>SUM(J2310:J2349)</f>
        <v>73568.6988481853</v>
      </c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92"/>
    </row>
    <row r="2351" s="33" customFormat="1" ht="14.25" spans="1:69">
      <c r="A2351" s="119"/>
      <c r="B2351" s="120"/>
      <c r="C2351" s="120"/>
      <c r="D2351" s="121"/>
      <c r="E2351" s="122"/>
      <c r="F2351" s="118">
        <v>43678</v>
      </c>
      <c r="G2351" s="123"/>
      <c r="H2351" s="122"/>
      <c r="I2351" s="122"/>
      <c r="J2351" s="12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92"/>
    </row>
    <row r="2352" s="33" customFormat="1" spans="1:69">
      <c r="A2352" s="113" t="s">
        <v>971</v>
      </c>
      <c r="B2352" s="84" t="s">
        <v>750</v>
      </c>
      <c r="C2352" s="100" t="s">
        <v>552</v>
      </c>
      <c r="D2352" s="125">
        <v>283</v>
      </c>
      <c r="E2352" s="63">
        <v>705</v>
      </c>
      <c r="F2352" s="63">
        <v>709</v>
      </c>
      <c r="G2352" s="101">
        <v>713</v>
      </c>
      <c r="H2352" s="126">
        <f>SUM(F2352-E2352)*D2352</f>
        <v>1132</v>
      </c>
      <c r="I2352" s="63">
        <f>SUM(G2352-F2352)*D2352</f>
        <v>1132</v>
      </c>
      <c r="J2352" s="126">
        <v>5187.31988472622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92"/>
    </row>
    <row r="2353" s="36" customFormat="1" spans="1:16382">
      <c r="A2353" s="113" t="s">
        <v>971</v>
      </c>
      <c r="B2353" s="84" t="s">
        <v>972</v>
      </c>
      <c r="C2353" s="100" t="s">
        <v>552</v>
      </c>
      <c r="D2353" s="125">
        <v>1152.73775216138</v>
      </c>
      <c r="E2353" s="63">
        <v>173.5</v>
      </c>
      <c r="F2353" s="63">
        <v>175</v>
      </c>
      <c r="G2353" s="101">
        <v>177</v>
      </c>
      <c r="H2353" s="126">
        <v>1729.10662824207</v>
      </c>
      <c r="I2353" s="63">
        <v>2305.47550432277</v>
      </c>
      <c r="J2353" s="126">
        <v>5187.31988472622</v>
      </c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92"/>
      <c r="BR2353" s="33"/>
      <c r="BS2353" s="33"/>
      <c r="BT2353" s="33"/>
      <c r="BU2353" s="33"/>
      <c r="BV2353" s="33"/>
      <c r="BW2353" s="33"/>
      <c r="BX2353" s="33"/>
      <c r="BY2353" s="33"/>
      <c r="BZ2353" s="33"/>
      <c r="CA2353" s="33"/>
      <c r="CB2353" s="33"/>
      <c r="CC2353" s="33"/>
      <c r="CD2353" s="33"/>
      <c r="CE2353" s="33"/>
      <c r="CF2353" s="33"/>
      <c r="CG2353" s="33"/>
      <c r="CH2353" s="33"/>
      <c r="CI2353" s="33"/>
      <c r="CJ2353" s="33"/>
      <c r="CK2353" s="33"/>
      <c r="CL2353" s="33"/>
      <c r="CM2353" s="33"/>
      <c r="CN2353" s="33"/>
      <c r="CO2353" s="33"/>
      <c r="CP2353" s="33"/>
      <c r="CQ2353" s="33"/>
      <c r="CR2353" s="33"/>
      <c r="CS2353" s="33"/>
      <c r="CT2353" s="33"/>
      <c r="CU2353" s="33"/>
      <c r="CV2353" s="33"/>
      <c r="CW2353" s="33"/>
      <c r="CX2353" s="33"/>
      <c r="CY2353" s="33"/>
      <c r="CZ2353" s="33"/>
      <c r="DA2353" s="33"/>
      <c r="DB2353" s="33"/>
      <c r="DC2353" s="33"/>
      <c r="DD2353" s="33"/>
      <c r="DE2353" s="33"/>
      <c r="DF2353" s="33"/>
      <c r="DG2353" s="33"/>
      <c r="DH2353" s="33"/>
      <c r="DI2353" s="33"/>
      <c r="DJ2353" s="33"/>
      <c r="DK2353" s="33"/>
      <c r="DL2353" s="33"/>
      <c r="DM2353" s="33"/>
      <c r="DN2353" s="33"/>
      <c r="DO2353" s="33"/>
      <c r="DP2353" s="33"/>
      <c r="DQ2353" s="33"/>
      <c r="DR2353" s="33"/>
      <c r="DS2353" s="33"/>
      <c r="DT2353" s="33"/>
      <c r="DU2353" s="33"/>
      <c r="DV2353" s="33"/>
      <c r="DW2353" s="33"/>
      <c r="DX2353" s="33"/>
      <c r="DY2353" s="33"/>
      <c r="DZ2353" s="33"/>
      <c r="EA2353" s="33"/>
      <c r="EB2353" s="33"/>
      <c r="EC2353" s="33"/>
      <c r="ED2353" s="33"/>
      <c r="EE2353" s="33"/>
      <c r="EF2353" s="33"/>
      <c r="EG2353" s="33"/>
      <c r="EH2353" s="33"/>
      <c r="EI2353" s="33"/>
      <c r="EJ2353" s="33"/>
      <c r="EK2353" s="33"/>
      <c r="EL2353" s="33"/>
      <c r="EM2353" s="33"/>
      <c r="EN2353" s="33"/>
      <c r="EO2353" s="33"/>
      <c r="EP2353" s="33"/>
      <c r="EQ2353" s="33"/>
      <c r="ER2353" s="33"/>
      <c r="ES2353" s="33"/>
      <c r="ET2353" s="33"/>
      <c r="EU2353" s="33"/>
      <c r="EV2353" s="33"/>
      <c r="EW2353" s="33"/>
      <c r="EX2353" s="33"/>
      <c r="EY2353" s="33"/>
      <c r="EZ2353" s="33"/>
      <c r="FA2353" s="33"/>
      <c r="FB2353" s="33"/>
      <c r="FC2353" s="33"/>
      <c r="FD2353" s="33"/>
      <c r="FE2353" s="33"/>
      <c r="FF2353" s="33"/>
      <c r="FG2353" s="33"/>
      <c r="FH2353" s="33"/>
      <c r="FI2353" s="33"/>
      <c r="FJ2353" s="33"/>
      <c r="FK2353" s="33"/>
      <c r="FL2353" s="33"/>
      <c r="FM2353" s="33"/>
      <c r="FN2353" s="33"/>
      <c r="FO2353" s="33"/>
      <c r="FP2353" s="33"/>
      <c r="FQ2353" s="33"/>
      <c r="FR2353" s="33"/>
      <c r="FS2353" s="33"/>
      <c r="FT2353" s="33"/>
      <c r="FU2353" s="33"/>
      <c r="FV2353" s="33"/>
      <c r="FW2353" s="33"/>
      <c r="FX2353" s="33"/>
      <c r="FY2353" s="33"/>
      <c r="FZ2353" s="33"/>
      <c r="GA2353" s="33"/>
      <c r="GB2353" s="33"/>
      <c r="GC2353" s="33"/>
      <c r="GD2353" s="33"/>
      <c r="GE2353" s="33"/>
      <c r="GF2353" s="33"/>
      <c r="GG2353" s="33"/>
      <c r="GH2353" s="33"/>
      <c r="GI2353" s="33"/>
      <c r="GJ2353" s="33"/>
      <c r="GK2353" s="33"/>
      <c r="GL2353" s="33"/>
      <c r="GM2353" s="33"/>
      <c r="GN2353" s="33"/>
      <c r="GO2353" s="33"/>
      <c r="GP2353" s="33"/>
      <c r="GQ2353" s="33"/>
      <c r="GR2353" s="33"/>
      <c r="GS2353" s="33"/>
      <c r="GT2353" s="33"/>
      <c r="GU2353" s="33"/>
      <c r="GV2353" s="33"/>
      <c r="GW2353" s="33"/>
      <c r="GX2353" s="33"/>
      <c r="GY2353" s="33"/>
      <c r="GZ2353" s="33"/>
      <c r="HA2353" s="33"/>
      <c r="HB2353" s="33"/>
      <c r="HC2353" s="33"/>
      <c r="HD2353" s="33"/>
      <c r="HE2353" s="33"/>
      <c r="HF2353" s="33"/>
      <c r="HG2353" s="33"/>
      <c r="HH2353" s="33"/>
      <c r="HI2353" s="33"/>
      <c r="HJ2353" s="33"/>
      <c r="HK2353" s="33"/>
      <c r="HL2353" s="33"/>
      <c r="HM2353" s="33"/>
      <c r="HN2353" s="33"/>
      <c r="HO2353" s="33"/>
      <c r="HP2353" s="33"/>
      <c r="HQ2353" s="33"/>
      <c r="HR2353" s="33"/>
      <c r="HS2353" s="33"/>
      <c r="HT2353" s="33"/>
      <c r="HU2353" s="33"/>
      <c r="HV2353" s="33"/>
      <c r="HW2353" s="33"/>
      <c r="HX2353" s="33"/>
      <c r="HY2353" s="33"/>
      <c r="HZ2353" s="33"/>
      <c r="IA2353" s="33"/>
      <c r="IB2353" s="33"/>
      <c r="IC2353" s="33"/>
      <c r="ID2353" s="33"/>
      <c r="IE2353" s="33"/>
      <c r="IF2353" s="33"/>
      <c r="IG2353" s="33"/>
      <c r="IH2353" s="33"/>
      <c r="II2353" s="33"/>
      <c r="IJ2353" s="33"/>
      <c r="IK2353" s="33"/>
      <c r="IL2353" s="33"/>
      <c r="IM2353" s="33"/>
      <c r="IN2353" s="33"/>
      <c r="IO2353" s="33"/>
      <c r="IP2353" s="33"/>
      <c r="IQ2353" s="33"/>
      <c r="IR2353" s="33"/>
      <c r="IS2353" s="33"/>
      <c r="IT2353" s="33"/>
      <c r="IU2353" s="33"/>
      <c r="IV2353" s="33"/>
      <c r="IW2353" s="33"/>
      <c r="IX2353" s="33"/>
      <c r="IY2353" s="33"/>
      <c r="IZ2353" s="33"/>
      <c r="JA2353" s="33"/>
      <c r="JB2353" s="33"/>
      <c r="JC2353" s="33"/>
      <c r="JD2353" s="33"/>
      <c r="JE2353" s="33"/>
      <c r="JF2353" s="33"/>
      <c r="JG2353" s="33"/>
      <c r="JH2353" s="33"/>
      <c r="JI2353" s="33"/>
      <c r="JJ2353" s="33"/>
      <c r="JK2353" s="33"/>
      <c r="JL2353" s="33"/>
      <c r="JM2353" s="33"/>
      <c r="JN2353" s="33"/>
      <c r="JO2353" s="33"/>
      <c r="JP2353" s="33"/>
      <c r="JQ2353" s="33"/>
      <c r="JR2353" s="33"/>
      <c r="JS2353" s="33"/>
      <c r="JT2353" s="33"/>
      <c r="JU2353" s="33"/>
      <c r="JV2353" s="33"/>
      <c r="JW2353" s="33"/>
      <c r="JX2353" s="33"/>
      <c r="JY2353" s="33"/>
      <c r="JZ2353" s="33"/>
      <c r="KA2353" s="33"/>
      <c r="KB2353" s="33"/>
      <c r="KC2353" s="33"/>
      <c r="KD2353" s="33"/>
      <c r="KE2353" s="33"/>
      <c r="KF2353" s="33"/>
      <c r="KG2353" s="33"/>
      <c r="KH2353" s="33"/>
      <c r="KI2353" s="33"/>
      <c r="KJ2353" s="33"/>
      <c r="KK2353" s="33"/>
      <c r="KL2353" s="33"/>
      <c r="KM2353" s="33"/>
      <c r="KN2353" s="33"/>
      <c r="KO2353" s="33"/>
      <c r="KP2353" s="33"/>
      <c r="KQ2353" s="33"/>
      <c r="KR2353" s="33"/>
      <c r="KS2353" s="33"/>
      <c r="KT2353" s="33"/>
      <c r="KU2353" s="33"/>
      <c r="KV2353" s="33"/>
      <c r="KW2353" s="33"/>
      <c r="KX2353" s="33"/>
      <c r="KY2353" s="33"/>
      <c r="KZ2353" s="33"/>
      <c r="LA2353" s="33"/>
      <c r="LB2353" s="33"/>
      <c r="LC2353" s="33"/>
      <c r="LD2353" s="33"/>
      <c r="LE2353" s="33"/>
      <c r="LF2353" s="33"/>
      <c r="LG2353" s="33"/>
      <c r="LH2353" s="33"/>
      <c r="LI2353" s="33"/>
      <c r="LJ2353" s="33"/>
      <c r="LK2353" s="33"/>
      <c r="LL2353" s="33"/>
      <c r="LM2353" s="33"/>
      <c r="LN2353" s="33"/>
      <c r="LO2353" s="33"/>
      <c r="LP2353" s="33"/>
      <c r="LQ2353" s="33"/>
      <c r="LR2353" s="33"/>
      <c r="LS2353" s="33"/>
      <c r="LT2353" s="33"/>
      <c r="LU2353" s="33"/>
      <c r="LV2353" s="33"/>
      <c r="LW2353" s="33"/>
      <c r="LX2353" s="33"/>
      <c r="LY2353" s="33"/>
      <c r="LZ2353" s="33"/>
      <c r="MA2353" s="33"/>
      <c r="MB2353" s="33"/>
      <c r="MC2353" s="33"/>
      <c r="MD2353" s="33"/>
      <c r="ME2353" s="33"/>
      <c r="MF2353" s="33"/>
      <c r="MG2353" s="33"/>
      <c r="MH2353" s="33"/>
      <c r="MI2353" s="33"/>
      <c r="MJ2353" s="33"/>
      <c r="MK2353" s="33"/>
      <c r="ML2353" s="33"/>
      <c r="MM2353" s="33"/>
      <c r="MN2353" s="33"/>
      <c r="MO2353" s="33"/>
      <c r="MP2353" s="33"/>
      <c r="MQ2353" s="33"/>
      <c r="MR2353" s="33"/>
      <c r="MS2353" s="33"/>
      <c r="MT2353" s="33"/>
      <c r="MU2353" s="33"/>
      <c r="MV2353" s="33"/>
      <c r="MW2353" s="33"/>
      <c r="MX2353" s="33"/>
      <c r="MY2353" s="33"/>
      <c r="MZ2353" s="33"/>
      <c r="NA2353" s="33"/>
      <c r="NB2353" s="33"/>
      <c r="NC2353" s="33"/>
      <c r="ND2353" s="33"/>
      <c r="NE2353" s="33"/>
      <c r="NF2353" s="33"/>
      <c r="NG2353" s="33"/>
      <c r="NH2353" s="33"/>
      <c r="NI2353" s="33"/>
      <c r="NJ2353" s="33"/>
      <c r="NK2353" s="33"/>
      <c r="NL2353" s="33"/>
      <c r="NM2353" s="33"/>
      <c r="NN2353" s="33"/>
      <c r="NO2353" s="33"/>
      <c r="NP2353" s="33"/>
      <c r="NQ2353" s="33"/>
      <c r="NR2353" s="33"/>
      <c r="NS2353" s="33"/>
      <c r="NT2353" s="33"/>
      <c r="NU2353" s="33"/>
      <c r="NV2353" s="33"/>
      <c r="NW2353" s="33"/>
      <c r="NX2353" s="33"/>
      <c r="NY2353" s="33"/>
      <c r="NZ2353" s="33"/>
      <c r="OA2353" s="33"/>
      <c r="OB2353" s="33"/>
      <c r="OC2353" s="33"/>
      <c r="OD2353" s="33"/>
      <c r="OE2353" s="33"/>
      <c r="OF2353" s="33"/>
      <c r="OG2353" s="33"/>
      <c r="OH2353" s="33"/>
      <c r="OI2353" s="33"/>
      <c r="OJ2353" s="33"/>
      <c r="OK2353" s="33"/>
      <c r="OL2353" s="33"/>
      <c r="OM2353" s="33"/>
      <c r="ON2353" s="33"/>
      <c r="OO2353" s="33"/>
      <c r="OP2353" s="33"/>
      <c r="OQ2353" s="33"/>
      <c r="OR2353" s="33"/>
      <c r="OS2353" s="33"/>
      <c r="OT2353" s="33"/>
      <c r="OU2353" s="33"/>
      <c r="OV2353" s="33"/>
      <c r="OW2353" s="33"/>
      <c r="OX2353" s="33"/>
      <c r="OY2353" s="33"/>
      <c r="OZ2353" s="33"/>
      <c r="PA2353" s="33"/>
      <c r="PB2353" s="33"/>
      <c r="PC2353" s="33"/>
      <c r="PD2353" s="33"/>
      <c r="PE2353" s="33"/>
      <c r="PF2353" s="33"/>
      <c r="PG2353" s="33"/>
      <c r="PH2353" s="33"/>
      <c r="PI2353" s="33"/>
      <c r="PJ2353" s="33"/>
      <c r="PK2353" s="33"/>
      <c r="PL2353" s="33"/>
      <c r="PM2353" s="33"/>
      <c r="PN2353" s="33"/>
      <c r="PO2353" s="33"/>
      <c r="PP2353" s="33"/>
      <c r="PQ2353" s="33"/>
      <c r="PR2353" s="33"/>
      <c r="PS2353" s="33"/>
      <c r="PT2353" s="33"/>
      <c r="PU2353" s="33"/>
      <c r="PV2353" s="33"/>
      <c r="PW2353" s="33"/>
      <c r="PX2353" s="33"/>
      <c r="PY2353" s="33"/>
      <c r="PZ2353" s="33"/>
      <c r="QA2353" s="33"/>
      <c r="QB2353" s="33"/>
      <c r="QC2353" s="33"/>
      <c r="QD2353" s="33"/>
      <c r="QE2353" s="33"/>
      <c r="QF2353" s="33"/>
      <c r="QG2353" s="33"/>
      <c r="QH2353" s="33"/>
      <c r="QI2353" s="33"/>
      <c r="QJ2353" s="33"/>
      <c r="QK2353" s="33"/>
      <c r="QL2353" s="33"/>
      <c r="QM2353" s="33"/>
      <c r="QN2353" s="33"/>
      <c r="QO2353" s="33"/>
      <c r="QP2353" s="33"/>
      <c r="QQ2353" s="33"/>
      <c r="QR2353" s="33"/>
      <c r="QS2353" s="33"/>
      <c r="QT2353" s="33"/>
      <c r="QU2353" s="33"/>
      <c r="QV2353" s="33"/>
      <c r="QW2353" s="33"/>
      <c r="QX2353" s="33"/>
      <c r="QY2353" s="33"/>
      <c r="QZ2353" s="33"/>
      <c r="RA2353" s="33"/>
      <c r="RB2353" s="33"/>
      <c r="RC2353" s="33"/>
      <c r="RD2353" s="33"/>
      <c r="RE2353" s="33"/>
      <c r="RF2353" s="33"/>
      <c r="RG2353" s="33"/>
      <c r="RH2353" s="33"/>
      <c r="RI2353" s="33"/>
      <c r="RJ2353" s="33"/>
      <c r="RK2353" s="33"/>
      <c r="RL2353" s="33"/>
      <c r="RM2353" s="33"/>
      <c r="RN2353" s="33"/>
      <c r="RO2353" s="33"/>
      <c r="RP2353" s="33"/>
      <c r="RQ2353" s="33"/>
      <c r="RR2353" s="33"/>
      <c r="RS2353" s="33"/>
      <c r="RT2353" s="33"/>
      <c r="RU2353" s="33"/>
      <c r="RV2353" s="33"/>
      <c r="RW2353" s="33"/>
      <c r="RX2353" s="33"/>
      <c r="RY2353" s="33"/>
      <c r="RZ2353" s="33"/>
      <c r="SA2353" s="33"/>
      <c r="SB2353" s="33"/>
      <c r="SC2353" s="33"/>
      <c r="SD2353" s="33"/>
      <c r="SE2353" s="33"/>
      <c r="SF2353" s="33"/>
      <c r="SG2353" s="33"/>
      <c r="SH2353" s="33"/>
      <c r="SI2353" s="33"/>
      <c r="SJ2353" s="33"/>
      <c r="SK2353" s="33"/>
      <c r="SL2353" s="33"/>
      <c r="SM2353" s="33"/>
      <c r="SN2353" s="33"/>
      <c r="SO2353" s="33"/>
      <c r="SP2353" s="33"/>
      <c r="SQ2353" s="33"/>
      <c r="SR2353" s="33"/>
      <c r="SS2353" s="33"/>
      <c r="ST2353" s="33"/>
      <c r="SU2353" s="33"/>
      <c r="SV2353" s="33"/>
      <c r="SW2353" s="33"/>
      <c r="SX2353" s="33"/>
      <c r="SY2353" s="33"/>
      <c r="SZ2353" s="33"/>
      <c r="TA2353" s="33"/>
      <c r="TB2353" s="33"/>
      <c r="TC2353" s="33"/>
      <c r="TD2353" s="33"/>
      <c r="TE2353" s="33"/>
      <c r="TF2353" s="33"/>
      <c r="TG2353" s="33"/>
      <c r="TH2353" s="33"/>
      <c r="TI2353" s="33"/>
      <c r="TJ2353" s="33"/>
      <c r="TK2353" s="33"/>
      <c r="TL2353" s="33"/>
      <c r="TM2353" s="33"/>
      <c r="TN2353" s="33"/>
      <c r="TO2353" s="33"/>
      <c r="TP2353" s="33"/>
      <c r="TQ2353" s="33"/>
      <c r="TR2353" s="33"/>
      <c r="TS2353" s="33"/>
      <c r="TT2353" s="33"/>
      <c r="TU2353" s="33"/>
      <c r="TV2353" s="33"/>
      <c r="TW2353" s="33"/>
      <c r="TX2353" s="33"/>
      <c r="TY2353" s="33"/>
      <c r="TZ2353" s="33"/>
      <c r="UA2353" s="33"/>
      <c r="UB2353" s="33"/>
      <c r="UC2353" s="33"/>
      <c r="UD2353" s="33"/>
      <c r="UE2353" s="33"/>
      <c r="UF2353" s="33"/>
      <c r="UG2353" s="33"/>
      <c r="UH2353" s="33"/>
      <c r="UI2353" s="33"/>
      <c r="UJ2353" s="33"/>
      <c r="UK2353" s="33"/>
      <c r="UL2353" s="33"/>
      <c r="UM2353" s="33"/>
      <c r="UN2353" s="33"/>
      <c r="UO2353" s="33"/>
      <c r="UP2353" s="33"/>
      <c r="UQ2353" s="33"/>
      <c r="UR2353" s="33"/>
      <c r="US2353" s="33"/>
      <c r="UT2353" s="33"/>
      <c r="UU2353" s="33"/>
      <c r="UV2353" s="33"/>
      <c r="UW2353" s="33"/>
      <c r="UX2353" s="33"/>
      <c r="UY2353" s="33"/>
      <c r="UZ2353" s="33"/>
      <c r="VA2353" s="33"/>
      <c r="VB2353" s="33"/>
      <c r="VC2353" s="33"/>
      <c r="VD2353" s="33"/>
      <c r="VE2353" s="33"/>
      <c r="VF2353" s="33"/>
      <c r="VG2353" s="33"/>
      <c r="VH2353" s="33"/>
      <c r="VI2353" s="33"/>
      <c r="VJ2353" s="33"/>
      <c r="VK2353" s="33"/>
      <c r="VL2353" s="33"/>
      <c r="VM2353" s="33"/>
      <c r="VN2353" s="33"/>
      <c r="VO2353" s="33"/>
      <c r="VP2353" s="33"/>
      <c r="VQ2353" s="33"/>
      <c r="VR2353" s="33"/>
      <c r="VS2353" s="33"/>
      <c r="VT2353" s="33"/>
      <c r="VU2353" s="33"/>
      <c r="VV2353" s="33"/>
      <c r="VW2353" s="33"/>
      <c r="VX2353" s="33"/>
      <c r="VY2353" s="33"/>
      <c r="VZ2353" s="33"/>
      <c r="WA2353" s="33"/>
      <c r="WB2353" s="33"/>
      <c r="WC2353" s="33"/>
      <c r="WD2353" s="33"/>
      <c r="WE2353" s="33"/>
      <c r="WF2353" s="33"/>
      <c r="WG2353" s="33"/>
      <c r="WH2353" s="33"/>
      <c r="WI2353" s="33"/>
      <c r="WJ2353" s="33"/>
      <c r="WK2353" s="33"/>
      <c r="WL2353" s="33"/>
      <c r="WM2353" s="33"/>
      <c r="WN2353" s="33"/>
      <c r="WO2353" s="33"/>
      <c r="WP2353" s="33"/>
      <c r="WQ2353" s="33"/>
      <c r="WR2353" s="33"/>
      <c r="WS2353" s="33"/>
      <c r="WT2353" s="33"/>
      <c r="WU2353" s="33"/>
      <c r="WV2353" s="33"/>
      <c r="WW2353" s="33"/>
      <c r="WX2353" s="33"/>
      <c r="WY2353" s="33"/>
      <c r="WZ2353" s="33"/>
      <c r="XA2353" s="33"/>
      <c r="XB2353" s="33"/>
      <c r="XC2353" s="33"/>
      <c r="XD2353" s="33"/>
      <c r="XE2353" s="33"/>
      <c r="XF2353" s="33"/>
      <c r="XG2353" s="33"/>
      <c r="XH2353" s="33"/>
      <c r="XI2353" s="33"/>
      <c r="XJ2353" s="33"/>
      <c r="XK2353" s="33"/>
      <c r="XL2353" s="33"/>
      <c r="XM2353" s="33"/>
      <c r="XN2353" s="33"/>
      <c r="XO2353" s="33"/>
      <c r="XP2353" s="33"/>
      <c r="XQ2353" s="33"/>
      <c r="XR2353" s="33"/>
      <c r="XS2353" s="33"/>
      <c r="XT2353" s="33"/>
      <c r="XU2353" s="33"/>
      <c r="XV2353" s="33"/>
      <c r="XW2353" s="33"/>
      <c r="XX2353" s="33"/>
      <c r="XY2353" s="33"/>
      <c r="XZ2353" s="33"/>
      <c r="YA2353" s="33"/>
      <c r="YB2353" s="33"/>
      <c r="YC2353" s="33"/>
      <c r="YD2353" s="33"/>
      <c r="YE2353" s="33"/>
      <c r="YF2353" s="33"/>
      <c r="YG2353" s="33"/>
      <c r="YH2353" s="33"/>
      <c r="YI2353" s="33"/>
      <c r="YJ2353" s="33"/>
      <c r="YK2353" s="33"/>
      <c r="YL2353" s="33"/>
      <c r="YM2353" s="33"/>
      <c r="YN2353" s="33"/>
      <c r="YO2353" s="33"/>
      <c r="YP2353" s="33"/>
      <c r="YQ2353" s="33"/>
      <c r="YR2353" s="33"/>
      <c r="YS2353" s="33"/>
      <c r="YT2353" s="33"/>
      <c r="YU2353" s="33"/>
      <c r="YV2353" s="33"/>
      <c r="YW2353" s="33"/>
      <c r="YX2353" s="33"/>
      <c r="YY2353" s="33"/>
      <c r="YZ2353" s="33"/>
      <c r="ZA2353" s="33"/>
      <c r="ZB2353" s="33"/>
      <c r="ZC2353" s="33"/>
      <c r="ZD2353" s="33"/>
      <c r="ZE2353" s="33"/>
      <c r="ZF2353" s="33"/>
      <c r="ZG2353" s="33"/>
      <c r="ZH2353" s="33"/>
      <c r="ZI2353" s="33"/>
      <c r="ZJ2353" s="33"/>
      <c r="ZK2353" s="33"/>
      <c r="ZL2353" s="33"/>
      <c r="ZM2353" s="33"/>
      <c r="ZN2353" s="33"/>
      <c r="ZO2353" s="33"/>
      <c r="ZP2353" s="33"/>
      <c r="ZQ2353" s="33"/>
      <c r="ZR2353" s="33"/>
      <c r="ZS2353" s="33"/>
      <c r="ZT2353" s="33"/>
      <c r="ZU2353" s="33"/>
      <c r="ZV2353" s="33"/>
      <c r="ZW2353" s="33"/>
      <c r="ZX2353" s="33"/>
      <c r="ZY2353" s="33"/>
      <c r="ZZ2353" s="33"/>
      <c r="AAA2353" s="33"/>
      <c r="AAB2353" s="33"/>
      <c r="AAC2353" s="33"/>
      <c r="AAD2353" s="33"/>
      <c r="AAE2353" s="33"/>
      <c r="AAF2353" s="33"/>
      <c r="AAG2353" s="33"/>
      <c r="AAH2353" s="33"/>
      <c r="AAI2353" s="33"/>
      <c r="AAJ2353" s="33"/>
      <c r="AAK2353" s="33"/>
      <c r="AAL2353" s="33"/>
      <c r="AAM2353" s="33"/>
      <c r="AAN2353" s="33"/>
      <c r="AAO2353" s="33"/>
      <c r="AAP2353" s="33"/>
      <c r="AAQ2353" s="33"/>
      <c r="AAR2353" s="33"/>
      <c r="AAS2353" s="33"/>
      <c r="AAT2353" s="33"/>
      <c r="AAU2353" s="33"/>
      <c r="AAV2353" s="33"/>
      <c r="AAW2353" s="33"/>
      <c r="AAX2353" s="33"/>
      <c r="AAY2353" s="33"/>
      <c r="AAZ2353" s="33"/>
      <c r="ABA2353" s="33"/>
      <c r="ABB2353" s="33"/>
      <c r="ABC2353" s="33"/>
      <c r="ABD2353" s="33"/>
      <c r="ABE2353" s="33"/>
      <c r="ABF2353" s="33"/>
      <c r="ABG2353" s="33"/>
      <c r="ABH2353" s="33"/>
      <c r="ABI2353" s="33"/>
      <c r="ABJ2353" s="33"/>
      <c r="ABK2353" s="33"/>
      <c r="ABL2353" s="33"/>
      <c r="ABM2353" s="33"/>
      <c r="ABN2353" s="33"/>
      <c r="ABO2353" s="33"/>
      <c r="ABP2353" s="33"/>
      <c r="ABQ2353" s="33"/>
      <c r="ABR2353" s="33"/>
      <c r="ABS2353" s="33"/>
      <c r="ABT2353" s="33"/>
      <c r="ABU2353" s="33"/>
      <c r="ABV2353" s="33"/>
      <c r="ABW2353" s="33"/>
      <c r="ABX2353" s="33"/>
      <c r="ABY2353" s="33"/>
      <c r="ABZ2353" s="33"/>
      <c r="ACA2353" s="33"/>
      <c r="ACB2353" s="33"/>
      <c r="ACC2353" s="33"/>
      <c r="ACD2353" s="33"/>
      <c r="ACE2353" s="33"/>
      <c r="ACF2353" s="33"/>
      <c r="ACG2353" s="33"/>
      <c r="ACH2353" s="33"/>
      <c r="ACI2353" s="33"/>
      <c r="ACJ2353" s="33"/>
      <c r="ACK2353" s="33"/>
      <c r="ACL2353" s="33"/>
      <c r="ACM2353" s="33"/>
      <c r="ACN2353" s="33"/>
      <c r="ACO2353" s="33"/>
      <c r="ACP2353" s="33"/>
      <c r="ACQ2353" s="33"/>
      <c r="ACR2353" s="33"/>
      <c r="ACS2353" s="33"/>
      <c r="ACT2353" s="33"/>
      <c r="ACU2353" s="33"/>
      <c r="ACV2353" s="33"/>
      <c r="ACW2353" s="33"/>
      <c r="ACX2353" s="33"/>
      <c r="ACY2353" s="33"/>
      <c r="ACZ2353" s="33"/>
      <c r="ADA2353" s="33"/>
      <c r="ADB2353" s="33"/>
      <c r="ADC2353" s="33"/>
      <c r="ADD2353" s="33"/>
      <c r="ADE2353" s="33"/>
      <c r="ADF2353" s="33"/>
      <c r="ADG2353" s="33"/>
      <c r="ADH2353" s="33"/>
      <c r="ADI2353" s="33"/>
      <c r="ADJ2353" s="33"/>
      <c r="ADK2353" s="33"/>
      <c r="ADL2353" s="33"/>
      <c r="ADM2353" s="33"/>
      <c r="ADN2353" s="33"/>
      <c r="ADO2353" s="33"/>
      <c r="ADP2353" s="33"/>
      <c r="ADQ2353" s="33"/>
      <c r="ADR2353" s="33"/>
      <c r="ADS2353" s="33"/>
      <c r="ADT2353" s="33"/>
      <c r="ADU2353" s="33"/>
      <c r="ADV2353" s="33"/>
      <c r="ADW2353" s="33"/>
      <c r="ADX2353" s="33"/>
      <c r="ADY2353" s="33"/>
      <c r="ADZ2353" s="33"/>
      <c r="AEA2353" s="33"/>
      <c r="AEB2353" s="33"/>
      <c r="AEC2353" s="33"/>
      <c r="AED2353" s="33"/>
      <c r="AEE2353" s="33"/>
      <c r="AEF2353" s="33"/>
      <c r="AEG2353" s="33"/>
      <c r="AEH2353" s="33"/>
      <c r="AEI2353" s="33"/>
      <c r="AEJ2353" s="33"/>
      <c r="AEK2353" s="33"/>
      <c r="AEL2353" s="33"/>
      <c r="AEM2353" s="33"/>
      <c r="AEN2353" s="33"/>
      <c r="AEO2353" s="33"/>
      <c r="AEP2353" s="33"/>
      <c r="AEQ2353" s="33"/>
      <c r="AER2353" s="33"/>
      <c r="AES2353" s="33"/>
      <c r="AET2353" s="33"/>
      <c r="AEU2353" s="33"/>
      <c r="AEV2353" s="33"/>
      <c r="AEW2353" s="33"/>
      <c r="AEX2353" s="33"/>
      <c r="AEY2353" s="33"/>
      <c r="AEZ2353" s="33"/>
      <c r="AFA2353" s="33"/>
      <c r="AFB2353" s="33"/>
      <c r="AFC2353" s="33"/>
      <c r="AFD2353" s="33"/>
      <c r="AFE2353" s="33"/>
      <c r="AFF2353" s="33"/>
      <c r="AFG2353" s="33"/>
      <c r="AFH2353" s="33"/>
      <c r="AFI2353" s="33"/>
      <c r="AFJ2353" s="33"/>
      <c r="AFK2353" s="33"/>
      <c r="AFL2353" s="33"/>
      <c r="AFM2353" s="33"/>
      <c r="AFN2353" s="33"/>
      <c r="AFO2353" s="33"/>
      <c r="AFP2353" s="33"/>
      <c r="AFQ2353" s="33"/>
      <c r="AFR2353" s="33"/>
      <c r="AFS2353" s="33"/>
      <c r="AFT2353" s="33"/>
      <c r="AFU2353" s="33"/>
      <c r="AFV2353" s="33"/>
      <c r="AFW2353" s="33"/>
      <c r="AFX2353" s="33"/>
      <c r="AFY2353" s="33"/>
      <c r="AFZ2353" s="33"/>
      <c r="AGA2353" s="33"/>
      <c r="AGB2353" s="33"/>
      <c r="AGC2353" s="33"/>
      <c r="AGD2353" s="33"/>
      <c r="AGE2353" s="33"/>
      <c r="AGF2353" s="33"/>
      <c r="AGG2353" s="33"/>
      <c r="AGH2353" s="33"/>
      <c r="AGI2353" s="33"/>
      <c r="AGJ2353" s="33"/>
      <c r="AGK2353" s="33"/>
      <c r="AGL2353" s="33"/>
      <c r="AGM2353" s="33"/>
      <c r="AGN2353" s="33"/>
      <c r="AGO2353" s="33"/>
      <c r="AGP2353" s="33"/>
      <c r="AGQ2353" s="33"/>
      <c r="AGR2353" s="33"/>
      <c r="AGS2353" s="33"/>
      <c r="AGT2353" s="33"/>
      <c r="AGU2353" s="33"/>
      <c r="AGV2353" s="33"/>
      <c r="AGW2353" s="33"/>
      <c r="AGX2353" s="33"/>
      <c r="AGY2353" s="33"/>
      <c r="AGZ2353" s="33"/>
      <c r="AHA2353" s="33"/>
      <c r="AHB2353" s="33"/>
      <c r="AHC2353" s="33"/>
      <c r="AHD2353" s="33"/>
      <c r="AHE2353" s="33"/>
      <c r="AHF2353" s="33"/>
      <c r="AHG2353" s="33"/>
      <c r="AHH2353" s="33"/>
      <c r="AHI2353" s="33"/>
      <c r="AHJ2353" s="33"/>
      <c r="AHK2353" s="33"/>
      <c r="AHL2353" s="33"/>
      <c r="AHM2353" s="33"/>
      <c r="AHN2353" s="33"/>
      <c r="AHO2353" s="33"/>
      <c r="AHP2353" s="33"/>
      <c r="AHQ2353" s="33"/>
      <c r="AHR2353" s="33"/>
      <c r="AHS2353" s="33"/>
      <c r="AHT2353" s="33"/>
      <c r="AHU2353" s="33"/>
      <c r="AHV2353" s="33"/>
      <c r="AHW2353" s="33"/>
      <c r="AHX2353" s="33"/>
      <c r="AHY2353" s="33"/>
      <c r="AHZ2353" s="33"/>
      <c r="AIA2353" s="33"/>
      <c r="AIB2353" s="33"/>
      <c r="AIC2353" s="33"/>
      <c r="AID2353" s="33"/>
      <c r="AIE2353" s="33"/>
      <c r="AIF2353" s="33"/>
      <c r="AIG2353" s="33"/>
      <c r="AIH2353" s="33"/>
      <c r="AII2353" s="33"/>
      <c r="AIJ2353" s="33"/>
      <c r="AIK2353" s="33"/>
      <c r="AIL2353" s="33"/>
      <c r="AIM2353" s="33"/>
      <c r="AIN2353" s="33"/>
      <c r="AIO2353" s="33"/>
      <c r="AIP2353" s="33"/>
      <c r="AIQ2353" s="33"/>
      <c r="AIR2353" s="33"/>
      <c r="AIS2353" s="33"/>
      <c r="AIT2353" s="33"/>
      <c r="AIU2353" s="33"/>
      <c r="AIV2353" s="33"/>
      <c r="AIW2353" s="33"/>
      <c r="AIX2353" s="33"/>
      <c r="AIY2353" s="33"/>
      <c r="AIZ2353" s="33"/>
      <c r="AJA2353" s="33"/>
      <c r="AJB2353" s="33"/>
      <c r="AJC2353" s="33"/>
      <c r="AJD2353" s="33"/>
      <c r="AJE2353" s="33"/>
      <c r="AJF2353" s="33"/>
      <c r="AJG2353" s="33"/>
      <c r="AJH2353" s="33"/>
      <c r="AJI2353" s="33"/>
      <c r="AJJ2353" s="33"/>
      <c r="AJK2353" s="33"/>
      <c r="AJL2353" s="33"/>
      <c r="AJM2353" s="33"/>
      <c r="AJN2353" s="33"/>
      <c r="AJO2353" s="33"/>
      <c r="AJP2353" s="33"/>
      <c r="AJQ2353" s="33"/>
      <c r="AJR2353" s="33"/>
      <c r="AJS2353" s="33"/>
      <c r="AJT2353" s="33"/>
      <c r="AJU2353" s="33"/>
      <c r="AJV2353" s="33"/>
      <c r="AJW2353" s="33"/>
      <c r="AJX2353" s="33"/>
      <c r="AJY2353" s="33"/>
      <c r="AJZ2353" s="33"/>
      <c r="AKA2353" s="33"/>
      <c r="AKB2353" s="33"/>
      <c r="AKC2353" s="33"/>
      <c r="AKD2353" s="33"/>
      <c r="AKE2353" s="33"/>
      <c r="AKF2353" s="33"/>
      <c r="AKG2353" s="33"/>
      <c r="AKH2353" s="33"/>
      <c r="AKI2353" s="33"/>
      <c r="AKJ2353" s="33"/>
      <c r="AKK2353" s="33"/>
      <c r="AKL2353" s="33"/>
      <c r="AKM2353" s="33"/>
      <c r="AKN2353" s="33"/>
      <c r="AKO2353" s="33"/>
      <c r="AKP2353" s="33"/>
      <c r="AKQ2353" s="33"/>
      <c r="AKR2353" s="33"/>
      <c r="AKS2353" s="33"/>
      <c r="AKT2353" s="33"/>
      <c r="AKU2353" s="33"/>
      <c r="AKV2353" s="33"/>
      <c r="AKW2353" s="33"/>
      <c r="AKX2353" s="33"/>
      <c r="AKY2353" s="33"/>
      <c r="AKZ2353" s="33"/>
      <c r="ALA2353" s="33"/>
      <c r="ALB2353" s="33"/>
      <c r="ALC2353" s="33"/>
      <c r="ALD2353" s="33"/>
      <c r="ALE2353" s="33"/>
      <c r="ALF2353" s="33"/>
      <c r="ALG2353" s="33"/>
      <c r="ALH2353" s="33"/>
      <c r="ALI2353" s="33"/>
      <c r="ALJ2353" s="33"/>
      <c r="ALK2353" s="33"/>
      <c r="ALL2353" s="33"/>
      <c r="ALM2353" s="33"/>
      <c r="ALN2353" s="33"/>
      <c r="ALO2353" s="33"/>
      <c r="ALP2353" s="33"/>
      <c r="ALQ2353" s="33"/>
      <c r="ALR2353" s="33"/>
      <c r="ALS2353" s="33"/>
      <c r="ALT2353" s="33"/>
      <c r="ALU2353" s="33"/>
      <c r="ALV2353" s="33"/>
      <c r="ALW2353" s="33"/>
      <c r="ALX2353" s="33"/>
      <c r="ALY2353" s="33"/>
      <c r="ALZ2353" s="33"/>
      <c r="AMA2353" s="33"/>
      <c r="AMB2353" s="33"/>
      <c r="AMC2353" s="33"/>
      <c r="AMD2353" s="33"/>
      <c r="AME2353" s="33"/>
      <c r="AMF2353" s="33"/>
      <c r="AMG2353" s="33"/>
      <c r="AMH2353" s="33"/>
      <c r="AMI2353" s="33"/>
      <c r="AMJ2353" s="33"/>
      <c r="AMK2353" s="33"/>
      <c r="AML2353" s="33"/>
      <c r="AMM2353" s="33"/>
      <c r="AMN2353" s="33"/>
      <c r="AMO2353" s="33"/>
      <c r="AMP2353" s="33"/>
      <c r="AMQ2353" s="33"/>
      <c r="AMR2353" s="33"/>
      <c r="AMS2353" s="33"/>
      <c r="AMT2353" s="33"/>
      <c r="AMU2353" s="33"/>
      <c r="AMV2353" s="33"/>
      <c r="AMW2353" s="33"/>
      <c r="AMX2353" s="33"/>
      <c r="AMY2353" s="33"/>
      <c r="AMZ2353" s="33"/>
      <c r="ANA2353" s="33"/>
      <c r="ANB2353" s="33"/>
      <c r="ANC2353" s="33"/>
      <c r="AND2353" s="33"/>
      <c r="ANE2353" s="33"/>
      <c r="ANF2353" s="33"/>
      <c r="ANG2353" s="33"/>
      <c r="ANH2353" s="33"/>
      <c r="ANI2353" s="33"/>
      <c r="ANJ2353" s="33"/>
      <c r="ANK2353" s="33"/>
      <c r="ANL2353" s="33"/>
      <c r="ANM2353" s="33"/>
      <c r="ANN2353" s="33"/>
      <c r="ANO2353" s="33"/>
      <c r="ANP2353" s="33"/>
      <c r="ANQ2353" s="33"/>
      <c r="ANR2353" s="33"/>
      <c r="ANS2353" s="33"/>
      <c r="ANT2353" s="33"/>
      <c r="ANU2353" s="33"/>
      <c r="ANV2353" s="33"/>
      <c r="ANW2353" s="33"/>
      <c r="ANX2353" s="33"/>
      <c r="ANY2353" s="33"/>
      <c r="ANZ2353" s="33"/>
      <c r="AOA2353" s="33"/>
      <c r="AOB2353" s="33"/>
      <c r="AOC2353" s="33"/>
      <c r="AOD2353" s="33"/>
      <c r="AOE2353" s="33"/>
      <c r="AOF2353" s="33"/>
      <c r="AOG2353" s="33"/>
      <c r="AOH2353" s="33"/>
      <c r="AOI2353" s="33"/>
      <c r="AOJ2353" s="33"/>
      <c r="AOK2353" s="33"/>
      <c r="AOL2353" s="33"/>
      <c r="AOM2353" s="33"/>
      <c r="AON2353" s="33"/>
      <c r="AOO2353" s="33"/>
      <c r="AOP2353" s="33"/>
      <c r="AOQ2353" s="33"/>
      <c r="AOR2353" s="33"/>
      <c r="AOS2353" s="33"/>
      <c r="AOT2353" s="33"/>
      <c r="AOU2353" s="33"/>
      <c r="AOV2353" s="33"/>
      <c r="AOW2353" s="33"/>
      <c r="AOX2353" s="33"/>
      <c r="AOY2353" s="33"/>
      <c r="AOZ2353" s="33"/>
      <c r="APA2353" s="33"/>
      <c r="APB2353" s="33"/>
      <c r="APC2353" s="33"/>
      <c r="APD2353" s="33"/>
      <c r="APE2353" s="33"/>
      <c r="APF2353" s="33"/>
      <c r="APG2353" s="33"/>
      <c r="APH2353" s="33"/>
      <c r="API2353" s="33"/>
      <c r="APJ2353" s="33"/>
      <c r="APK2353" s="33"/>
      <c r="APL2353" s="33"/>
      <c r="APM2353" s="33"/>
      <c r="APN2353" s="33"/>
      <c r="APO2353" s="33"/>
      <c r="APP2353" s="33"/>
      <c r="APQ2353" s="33"/>
      <c r="APR2353" s="33"/>
      <c r="APS2353" s="33"/>
      <c r="APT2353" s="33"/>
      <c r="APU2353" s="33"/>
      <c r="APV2353" s="33"/>
      <c r="APW2353" s="33"/>
      <c r="APX2353" s="33"/>
      <c r="APY2353" s="33"/>
      <c r="APZ2353" s="33"/>
      <c r="AQA2353" s="33"/>
      <c r="AQB2353" s="33"/>
      <c r="AQC2353" s="33"/>
      <c r="AQD2353" s="33"/>
      <c r="AQE2353" s="33"/>
      <c r="AQF2353" s="33"/>
      <c r="AQG2353" s="33"/>
      <c r="AQH2353" s="33"/>
      <c r="AQI2353" s="33"/>
      <c r="AQJ2353" s="33"/>
      <c r="AQK2353" s="33"/>
      <c r="AQL2353" s="33"/>
      <c r="AQM2353" s="33"/>
      <c r="AQN2353" s="33"/>
      <c r="AQO2353" s="33"/>
      <c r="AQP2353" s="33"/>
      <c r="AQQ2353" s="33"/>
      <c r="AQR2353" s="33"/>
      <c r="AQS2353" s="33"/>
      <c r="AQT2353" s="33"/>
      <c r="AQU2353" s="33"/>
      <c r="AQV2353" s="33"/>
      <c r="AQW2353" s="33"/>
      <c r="AQX2353" s="33"/>
      <c r="AQY2353" s="33"/>
      <c r="AQZ2353" s="33"/>
      <c r="ARA2353" s="33"/>
      <c r="ARB2353" s="33"/>
      <c r="ARC2353" s="33"/>
      <c r="ARD2353" s="33"/>
      <c r="ARE2353" s="33"/>
      <c r="ARF2353" s="33"/>
      <c r="ARG2353" s="33"/>
      <c r="ARH2353" s="33"/>
      <c r="ARI2353" s="33"/>
      <c r="ARJ2353" s="33"/>
      <c r="ARK2353" s="33"/>
      <c r="ARL2353" s="33"/>
      <c r="ARM2353" s="33"/>
      <c r="ARN2353" s="33"/>
      <c r="ARO2353" s="33"/>
      <c r="ARP2353" s="33"/>
      <c r="ARQ2353" s="33"/>
      <c r="ARR2353" s="33"/>
      <c r="ARS2353" s="33"/>
      <c r="ART2353" s="33"/>
      <c r="ARU2353" s="33"/>
      <c r="ARV2353" s="33"/>
      <c r="ARW2353" s="33"/>
      <c r="ARX2353" s="33"/>
      <c r="ARY2353" s="33"/>
      <c r="ARZ2353" s="33"/>
      <c r="ASA2353" s="33"/>
      <c r="ASB2353" s="33"/>
      <c r="ASC2353" s="33"/>
      <c r="ASD2353" s="33"/>
      <c r="ASE2353" s="33"/>
      <c r="ASF2353" s="33"/>
      <c r="ASG2353" s="33"/>
      <c r="ASH2353" s="33"/>
      <c r="ASI2353" s="33"/>
      <c r="ASJ2353" s="33"/>
      <c r="ASK2353" s="33"/>
      <c r="ASL2353" s="33"/>
      <c r="ASM2353" s="33"/>
      <c r="ASN2353" s="33"/>
      <c r="ASO2353" s="33"/>
      <c r="ASP2353" s="33"/>
      <c r="ASQ2353" s="33"/>
      <c r="ASR2353" s="33"/>
      <c r="ASS2353" s="33"/>
      <c r="AST2353" s="33"/>
      <c r="ASU2353" s="33"/>
      <c r="ASV2353" s="33"/>
      <c r="ASW2353" s="33"/>
      <c r="ASX2353" s="33"/>
      <c r="ASY2353" s="33"/>
      <c r="ASZ2353" s="33"/>
      <c r="ATA2353" s="33"/>
      <c r="ATB2353" s="33"/>
      <c r="ATC2353" s="33"/>
      <c r="ATD2353" s="33"/>
      <c r="ATE2353" s="33"/>
      <c r="ATF2353" s="33"/>
      <c r="ATG2353" s="33"/>
      <c r="ATH2353" s="33"/>
      <c r="ATI2353" s="33"/>
      <c r="ATJ2353" s="33"/>
      <c r="ATK2353" s="33"/>
      <c r="ATL2353" s="33"/>
      <c r="ATM2353" s="33"/>
      <c r="ATN2353" s="33"/>
      <c r="ATO2353" s="33"/>
      <c r="ATP2353" s="33"/>
      <c r="ATQ2353" s="33"/>
      <c r="ATR2353" s="33"/>
      <c r="ATS2353" s="33"/>
      <c r="ATT2353" s="33"/>
      <c r="ATU2353" s="33"/>
      <c r="ATV2353" s="33"/>
      <c r="ATW2353" s="33"/>
      <c r="ATX2353" s="33"/>
      <c r="ATY2353" s="33"/>
      <c r="ATZ2353" s="33"/>
      <c r="AUA2353" s="33"/>
      <c r="AUB2353" s="33"/>
      <c r="AUC2353" s="33"/>
      <c r="AUD2353" s="33"/>
      <c r="AUE2353" s="33"/>
      <c r="AUF2353" s="33"/>
      <c r="AUG2353" s="33"/>
      <c r="AUH2353" s="33"/>
      <c r="AUI2353" s="33"/>
      <c r="AUJ2353" s="33"/>
      <c r="AUK2353" s="33"/>
      <c r="AUL2353" s="33"/>
      <c r="AUM2353" s="33"/>
      <c r="AUN2353" s="33"/>
      <c r="AUO2353" s="33"/>
      <c r="AUP2353" s="33"/>
      <c r="AUQ2353" s="33"/>
      <c r="AUR2353" s="33"/>
      <c r="AUS2353" s="33"/>
      <c r="AUT2353" s="33"/>
      <c r="AUU2353" s="33"/>
      <c r="AUV2353" s="33"/>
      <c r="AUW2353" s="33"/>
      <c r="AUX2353" s="33"/>
      <c r="AUY2353" s="33"/>
      <c r="AUZ2353" s="33"/>
      <c r="AVA2353" s="33"/>
      <c r="AVB2353" s="33"/>
      <c r="AVC2353" s="33"/>
      <c r="AVD2353" s="33"/>
      <c r="AVE2353" s="33"/>
      <c r="AVF2353" s="33"/>
      <c r="AVG2353" s="33"/>
      <c r="AVH2353" s="33"/>
      <c r="AVI2353" s="33"/>
      <c r="AVJ2353" s="33"/>
      <c r="AVK2353" s="33"/>
      <c r="AVL2353" s="33"/>
      <c r="AVM2353" s="33"/>
      <c r="AVN2353" s="33"/>
      <c r="AVO2353" s="33"/>
      <c r="AVP2353" s="33"/>
      <c r="AVQ2353" s="33"/>
      <c r="AVR2353" s="33"/>
      <c r="AVS2353" s="33"/>
      <c r="AVT2353" s="33"/>
      <c r="AVU2353" s="33"/>
      <c r="AVV2353" s="33"/>
      <c r="AVW2353" s="33"/>
      <c r="AVX2353" s="33"/>
      <c r="AVY2353" s="33"/>
      <c r="AVZ2353" s="33"/>
      <c r="AWA2353" s="33"/>
      <c r="AWB2353" s="33"/>
      <c r="AWC2353" s="33"/>
      <c r="AWD2353" s="33"/>
      <c r="AWE2353" s="33"/>
      <c r="AWF2353" s="33"/>
      <c r="AWG2353" s="33"/>
      <c r="AWH2353" s="33"/>
      <c r="AWI2353" s="33"/>
      <c r="AWJ2353" s="33"/>
      <c r="AWK2353" s="33"/>
      <c r="AWL2353" s="33"/>
      <c r="AWM2353" s="33"/>
      <c r="AWN2353" s="33"/>
      <c r="AWO2353" s="33"/>
      <c r="AWP2353" s="33"/>
      <c r="AWQ2353" s="33"/>
      <c r="AWR2353" s="33"/>
      <c r="AWS2353" s="33"/>
      <c r="AWT2353" s="33"/>
      <c r="AWU2353" s="33"/>
      <c r="AWV2353" s="33"/>
      <c r="AWW2353" s="33"/>
      <c r="AWX2353" s="33"/>
      <c r="AWY2353" s="33"/>
      <c r="AWZ2353" s="33"/>
      <c r="AXA2353" s="33"/>
      <c r="AXB2353" s="33"/>
      <c r="AXC2353" s="33"/>
      <c r="AXD2353" s="33"/>
      <c r="AXE2353" s="33"/>
      <c r="AXF2353" s="33"/>
      <c r="AXG2353" s="33"/>
      <c r="AXH2353" s="33"/>
      <c r="AXI2353" s="33"/>
      <c r="AXJ2353" s="33"/>
      <c r="AXK2353" s="33"/>
      <c r="AXL2353" s="33"/>
      <c r="AXM2353" s="33"/>
      <c r="AXN2353" s="33"/>
      <c r="AXO2353" s="33"/>
      <c r="AXP2353" s="33"/>
      <c r="AXQ2353" s="33"/>
      <c r="AXR2353" s="33"/>
      <c r="AXS2353" s="33"/>
      <c r="AXT2353" s="33"/>
      <c r="AXU2353" s="33"/>
      <c r="AXV2353" s="33"/>
      <c r="AXW2353" s="33"/>
      <c r="AXX2353" s="33"/>
      <c r="AXY2353" s="33"/>
      <c r="AXZ2353" s="33"/>
      <c r="AYA2353" s="33"/>
      <c r="AYB2353" s="33"/>
      <c r="AYC2353" s="33"/>
      <c r="AYD2353" s="33"/>
      <c r="AYE2353" s="33"/>
      <c r="AYF2353" s="33"/>
      <c r="AYG2353" s="33"/>
      <c r="AYH2353" s="33"/>
      <c r="AYI2353" s="33"/>
      <c r="AYJ2353" s="33"/>
      <c r="AYK2353" s="33"/>
      <c r="AYL2353" s="33"/>
      <c r="AYM2353" s="33"/>
      <c r="AYN2353" s="33"/>
      <c r="AYO2353" s="33"/>
      <c r="AYP2353" s="33"/>
      <c r="AYQ2353" s="33"/>
      <c r="AYR2353" s="33"/>
      <c r="AYS2353" s="33"/>
      <c r="AYT2353" s="33"/>
      <c r="AYU2353" s="33"/>
      <c r="AYV2353" s="33"/>
      <c r="AYW2353" s="33"/>
      <c r="AYX2353" s="33"/>
      <c r="AYY2353" s="33"/>
      <c r="AYZ2353" s="33"/>
      <c r="AZA2353" s="33"/>
      <c r="AZB2353" s="33"/>
      <c r="AZC2353" s="33"/>
      <c r="AZD2353" s="33"/>
      <c r="AZE2353" s="33"/>
      <c r="AZF2353" s="33"/>
      <c r="AZG2353" s="33"/>
      <c r="AZH2353" s="33"/>
      <c r="AZI2353" s="33"/>
      <c r="AZJ2353" s="33"/>
      <c r="AZK2353" s="33"/>
      <c r="AZL2353" s="33"/>
      <c r="AZM2353" s="33"/>
      <c r="AZN2353" s="33"/>
      <c r="AZO2353" s="33"/>
      <c r="AZP2353" s="33"/>
      <c r="AZQ2353" s="33"/>
      <c r="AZR2353" s="33"/>
      <c r="AZS2353" s="33"/>
      <c r="AZT2353" s="33"/>
      <c r="AZU2353" s="33"/>
      <c r="AZV2353" s="33"/>
      <c r="AZW2353" s="33"/>
      <c r="AZX2353" s="33"/>
      <c r="AZY2353" s="33"/>
      <c r="AZZ2353" s="33"/>
      <c r="BAA2353" s="33"/>
      <c r="BAB2353" s="33"/>
      <c r="BAC2353" s="33"/>
      <c r="BAD2353" s="33"/>
      <c r="BAE2353" s="33"/>
      <c r="BAF2353" s="33"/>
      <c r="BAG2353" s="33"/>
      <c r="BAH2353" s="33"/>
      <c r="BAI2353" s="33"/>
      <c r="BAJ2353" s="33"/>
      <c r="BAK2353" s="33"/>
      <c r="BAL2353" s="33"/>
      <c r="BAM2353" s="33"/>
      <c r="BAN2353" s="33"/>
      <c r="BAO2353" s="33"/>
      <c r="BAP2353" s="33"/>
      <c r="BAQ2353" s="33"/>
      <c r="BAR2353" s="33"/>
      <c r="BAS2353" s="33"/>
      <c r="BAT2353" s="33"/>
      <c r="BAU2353" s="33"/>
      <c r="BAV2353" s="33"/>
      <c r="BAW2353" s="33"/>
      <c r="BAX2353" s="33"/>
      <c r="BAY2353" s="33"/>
      <c r="BAZ2353" s="33"/>
      <c r="BBA2353" s="33"/>
      <c r="BBB2353" s="33"/>
      <c r="BBC2353" s="33"/>
      <c r="BBD2353" s="33"/>
      <c r="BBE2353" s="33"/>
      <c r="BBF2353" s="33"/>
      <c r="BBG2353" s="33"/>
      <c r="BBH2353" s="33"/>
      <c r="BBI2353" s="33"/>
      <c r="BBJ2353" s="33"/>
      <c r="BBK2353" s="33"/>
      <c r="BBL2353" s="33"/>
      <c r="BBM2353" s="33"/>
      <c r="BBN2353" s="33"/>
      <c r="BBO2353" s="33"/>
      <c r="BBP2353" s="33"/>
      <c r="BBQ2353" s="33"/>
      <c r="BBR2353" s="33"/>
      <c r="BBS2353" s="33"/>
      <c r="BBT2353" s="33"/>
      <c r="BBU2353" s="33"/>
      <c r="BBV2353" s="33"/>
      <c r="BBW2353" s="33"/>
      <c r="BBX2353" s="33"/>
      <c r="BBY2353" s="33"/>
      <c r="BBZ2353" s="33"/>
      <c r="BCA2353" s="33"/>
      <c r="BCB2353" s="33"/>
      <c r="BCC2353" s="33"/>
      <c r="BCD2353" s="33"/>
      <c r="BCE2353" s="33"/>
      <c r="BCF2353" s="33"/>
      <c r="BCG2353" s="33"/>
      <c r="BCH2353" s="33"/>
      <c r="BCI2353" s="33"/>
      <c r="BCJ2353" s="33"/>
      <c r="BCK2353" s="33"/>
      <c r="BCL2353" s="33"/>
      <c r="BCM2353" s="33"/>
      <c r="BCN2353" s="33"/>
      <c r="BCO2353" s="33"/>
      <c r="BCP2353" s="33"/>
      <c r="BCQ2353" s="33"/>
      <c r="BCR2353" s="33"/>
      <c r="BCS2353" s="33"/>
      <c r="BCT2353" s="33"/>
      <c r="BCU2353" s="33"/>
      <c r="BCV2353" s="33"/>
      <c r="BCW2353" s="33"/>
      <c r="BCX2353" s="33"/>
      <c r="BCY2353" s="33"/>
      <c r="BCZ2353" s="33"/>
      <c r="BDA2353" s="33"/>
      <c r="BDB2353" s="33"/>
      <c r="BDC2353" s="33"/>
      <c r="BDD2353" s="33"/>
      <c r="BDE2353" s="33"/>
      <c r="BDF2353" s="33"/>
      <c r="BDG2353" s="33"/>
      <c r="BDH2353" s="33"/>
      <c r="BDI2353" s="33"/>
      <c r="BDJ2353" s="33"/>
      <c r="BDK2353" s="33"/>
      <c r="BDL2353" s="33"/>
      <c r="BDM2353" s="33"/>
      <c r="BDN2353" s="33"/>
      <c r="BDO2353" s="33"/>
      <c r="BDP2353" s="33"/>
      <c r="BDQ2353" s="33"/>
      <c r="BDR2353" s="33"/>
      <c r="BDS2353" s="33"/>
      <c r="BDT2353" s="33"/>
      <c r="BDU2353" s="33"/>
      <c r="BDV2353" s="33"/>
      <c r="BDW2353" s="33"/>
      <c r="BDX2353" s="33"/>
      <c r="BDY2353" s="33"/>
      <c r="BDZ2353" s="33"/>
      <c r="BEA2353" s="33"/>
      <c r="BEB2353" s="33"/>
      <c r="BEC2353" s="33"/>
      <c r="BED2353" s="33"/>
      <c r="BEE2353" s="33"/>
      <c r="BEF2353" s="33"/>
      <c r="BEG2353" s="33"/>
      <c r="BEH2353" s="33"/>
      <c r="BEI2353" s="33"/>
      <c r="BEJ2353" s="33"/>
      <c r="BEK2353" s="33"/>
      <c r="BEL2353" s="33"/>
      <c r="BEM2353" s="33"/>
      <c r="BEN2353" s="33"/>
      <c r="BEO2353" s="33"/>
      <c r="BEP2353" s="33"/>
      <c r="BEQ2353" s="33"/>
      <c r="BER2353" s="33"/>
      <c r="BES2353" s="33"/>
      <c r="BET2353" s="33"/>
      <c r="BEU2353" s="33"/>
      <c r="BEV2353" s="33"/>
      <c r="BEW2353" s="33"/>
      <c r="BEX2353" s="33"/>
      <c r="BEY2353" s="33"/>
      <c r="BEZ2353" s="33"/>
      <c r="BFA2353" s="33"/>
      <c r="BFB2353" s="33"/>
      <c r="BFC2353" s="33"/>
      <c r="BFD2353" s="33"/>
      <c r="BFE2353" s="33"/>
      <c r="BFF2353" s="33"/>
      <c r="BFG2353" s="33"/>
      <c r="BFH2353" s="33"/>
      <c r="BFI2353" s="33"/>
      <c r="BFJ2353" s="33"/>
      <c r="BFK2353" s="33"/>
      <c r="BFL2353" s="33"/>
      <c r="BFM2353" s="33"/>
      <c r="BFN2353" s="33"/>
      <c r="BFO2353" s="33"/>
      <c r="BFP2353" s="33"/>
      <c r="BFQ2353" s="33"/>
      <c r="BFR2353" s="33"/>
      <c r="BFS2353" s="33"/>
      <c r="BFT2353" s="33"/>
      <c r="BFU2353" s="33"/>
      <c r="BFV2353" s="33"/>
      <c r="BFW2353" s="33"/>
      <c r="BFX2353" s="33"/>
      <c r="BFY2353" s="33"/>
      <c r="BFZ2353" s="33"/>
      <c r="BGA2353" s="33"/>
      <c r="BGB2353" s="33"/>
      <c r="BGC2353" s="33"/>
      <c r="BGD2353" s="33"/>
      <c r="BGE2353" s="33"/>
      <c r="BGF2353" s="33"/>
      <c r="BGG2353" s="33"/>
      <c r="BGH2353" s="33"/>
      <c r="BGI2353" s="33"/>
      <c r="BGJ2353" s="33"/>
      <c r="BGK2353" s="33"/>
      <c r="BGL2353" s="33"/>
      <c r="BGM2353" s="33"/>
      <c r="BGN2353" s="33"/>
      <c r="BGO2353" s="33"/>
      <c r="BGP2353" s="33"/>
      <c r="BGQ2353" s="33"/>
      <c r="BGR2353" s="33"/>
      <c r="BGS2353" s="33"/>
      <c r="BGT2353" s="33"/>
      <c r="BGU2353" s="33"/>
      <c r="BGV2353" s="33"/>
      <c r="BGW2353" s="33"/>
      <c r="BGX2353" s="33"/>
      <c r="BGY2353" s="33"/>
      <c r="BGZ2353" s="33"/>
      <c r="BHA2353" s="33"/>
      <c r="BHB2353" s="33"/>
      <c r="BHC2353" s="33"/>
      <c r="BHD2353" s="33"/>
      <c r="BHE2353" s="33"/>
      <c r="BHF2353" s="33"/>
      <c r="BHG2353" s="33"/>
      <c r="BHH2353" s="33"/>
      <c r="BHI2353" s="33"/>
      <c r="BHJ2353" s="33"/>
      <c r="BHK2353" s="33"/>
      <c r="BHL2353" s="33"/>
      <c r="BHM2353" s="33"/>
      <c r="BHN2353" s="33"/>
      <c r="BHO2353" s="33"/>
      <c r="BHP2353" s="33"/>
      <c r="BHQ2353" s="33"/>
      <c r="BHR2353" s="33"/>
      <c r="BHS2353" s="33"/>
      <c r="BHT2353" s="33"/>
      <c r="BHU2353" s="33"/>
      <c r="BHV2353" s="33"/>
      <c r="BHW2353" s="33"/>
      <c r="BHX2353" s="33"/>
      <c r="BHY2353" s="33"/>
      <c r="BHZ2353" s="33"/>
      <c r="BIA2353" s="33"/>
      <c r="BIB2353" s="33"/>
      <c r="BIC2353" s="33"/>
      <c r="BID2353" s="33"/>
      <c r="BIE2353" s="33"/>
      <c r="BIF2353" s="33"/>
      <c r="BIG2353" s="33"/>
      <c r="BIH2353" s="33"/>
      <c r="BII2353" s="33"/>
      <c r="BIJ2353" s="33"/>
      <c r="BIK2353" s="33"/>
      <c r="BIL2353" s="33"/>
      <c r="BIM2353" s="33"/>
      <c r="BIN2353" s="33"/>
      <c r="BIO2353" s="33"/>
      <c r="BIP2353" s="33"/>
      <c r="BIQ2353" s="33"/>
      <c r="BIR2353" s="33"/>
      <c r="BIS2353" s="33"/>
      <c r="BIT2353" s="33"/>
      <c r="BIU2353" s="33"/>
      <c r="BIV2353" s="33"/>
      <c r="BIW2353" s="33"/>
      <c r="BIX2353" s="33"/>
      <c r="BIY2353" s="33"/>
      <c r="BIZ2353" s="33"/>
      <c r="BJA2353" s="33"/>
      <c r="BJB2353" s="33"/>
      <c r="BJC2353" s="33"/>
      <c r="BJD2353" s="33"/>
      <c r="BJE2353" s="33"/>
      <c r="BJF2353" s="33"/>
      <c r="BJG2353" s="33"/>
      <c r="BJH2353" s="33"/>
      <c r="BJI2353" s="33"/>
      <c r="BJJ2353" s="33"/>
      <c r="BJK2353" s="33"/>
      <c r="BJL2353" s="33"/>
      <c r="BJM2353" s="33"/>
      <c r="BJN2353" s="33"/>
      <c r="BJO2353" s="33"/>
      <c r="BJP2353" s="33"/>
      <c r="BJQ2353" s="33"/>
      <c r="BJR2353" s="33"/>
      <c r="BJS2353" s="33"/>
      <c r="BJT2353" s="33"/>
      <c r="BJU2353" s="33"/>
      <c r="BJV2353" s="33"/>
      <c r="BJW2353" s="33"/>
      <c r="BJX2353" s="33"/>
      <c r="BJY2353" s="33"/>
      <c r="BJZ2353" s="33"/>
      <c r="BKA2353" s="33"/>
      <c r="BKB2353" s="33"/>
      <c r="BKC2353" s="33"/>
      <c r="BKD2353" s="33"/>
      <c r="BKE2353" s="33"/>
      <c r="BKF2353" s="33"/>
      <c r="BKG2353" s="33"/>
      <c r="BKH2353" s="33"/>
      <c r="BKI2353" s="33"/>
      <c r="BKJ2353" s="33"/>
      <c r="BKK2353" s="33"/>
      <c r="BKL2353" s="33"/>
      <c r="BKM2353" s="33"/>
      <c r="BKN2353" s="33"/>
      <c r="BKO2353" s="33"/>
      <c r="BKP2353" s="33"/>
      <c r="BKQ2353" s="33"/>
      <c r="BKR2353" s="33"/>
      <c r="BKS2353" s="33"/>
      <c r="BKT2353" s="33"/>
      <c r="BKU2353" s="33"/>
      <c r="BKV2353" s="33"/>
      <c r="BKW2353" s="33"/>
      <c r="BKX2353" s="33"/>
      <c r="BKY2353" s="33"/>
      <c r="BKZ2353" s="33"/>
      <c r="BLA2353" s="33"/>
      <c r="BLB2353" s="33"/>
      <c r="BLC2353" s="33"/>
      <c r="BLD2353" s="33"/>
      <c r="BLE2353" s="33"/>
      <c r="BLF2353" s="33"/>
      <c r="BLG2353" s="33"/>
      <c r="BLH2353" s="33"/>
      <c r="BLI2353" s="33"/>
      <c r="BLJ2353" s="33"/>
      <c r="BLK2353" s="33"/>
      <c r="BLL2353" s="33"/>
      <c r="BLM2353" s="33"/>
      <c r="BLN2353" s="33"/>
      <c r="BLO2353" s="33"/>
      <c r="BLP2353" s="33"/>
      <c r="BLQ2353" s="33"/>
      <c r="BLR2353" s="33"/>
      <c r="BLS2353" s="33"/>
      <c r="BLT2353" s="33"/>
      <c r="BLU2353" s="33"/>
      <c r="BLV2353" s="33"/>
      <c r="BLW2353" s="33"/>
      <c r="BLX2353" s="33"/>
      <c r="BLY2353" s="33"/>
      <c r="BLZ2353" s="33"/>
      <c r="BMA2353" s="33"/>
      <c r="BMB2353" s="33"/>
      <c r="BMC2353" s="33"/>
      <c r="BMD2353" s="33"/>
      <c r="BME2353" s="33"/>
      <c r="BMF2353" s="33"/>
      <c r="BMG2353" s="33"/>
      <c r="BMH2353" s="33"/>
      <c r="BMI2353" s="33"/>
      <c r="BMJ2353" s="33"/>
      <c r="BMK2353" s="33"/>
      <c r="BML2353" s="33"/>
      <c r="BMM2353" s="33"/>
      <c r="BMN2353" s="33"/>
      <c r="BMO2353" s="33"/>
      <c r="BMP2353" s="33"/>
      <c r="BMQ2353" s="33"/>
      <c r="BMR2353" s="33"/>
      <c r="BMS2353" s="33"/>
      <c r="BMT2353" s="33"/>
      <c r="BMU2353" s="33"/>
      <c r="BMV2353" s="33"/>
      <c r="BMW2353" s="33"/>
      <c r="BMX2353" s="33"/>
      <c r="BMY2353" s="33"/>
      <c r="BMZ2353" s="33"/>
      <c r="BNA2353" s="33"/>
      <c r="BNB2353" s="33"/>
      <c r="BNC2353" s="33"/>
      <c r="BND2353" s="33"/>
      <c r="BNE2353" s="33"/>
      <c r="BNF2353" s="33"/>
      <c r="BNG2353" s="33"/>
      <c r="BNH2353" s="33"/>
      <c r="BNI2353" s="33"/>
      <c r="BNJ2353" s="33"/>
      <c r="BNK2353" s="33"/>
      <c r="BNL2353" s="33"/>
      <c r="BNM2353" s="33"/>
      <c r="BNN2353" s="33"/>
      <c r="BNO2353" s="33"/>
      <c r="BNP2353" s="33"/>
      <c r="BNQ2353" s="33"/>
      <c r="BNR2353" s="33"/>
      <c r="BNS2353" s="33"/>
      <c r="BNT2353" s="33"/>
      <c r="BNU2353" s="33"/>
      <c r="BNV2353" s="33"/>
      <c r="BNW2353" s="33"/>
      <c r="BNX2353" s="33"/>
      <c r="BNY2353" s="33"/>
      <c r="BNZ2353" s="33"/>
      <c r="BOA2353" s="33"/>
      <c r="BOB2353" s="33"/>
      <c r="BOC2353" s="33"/>
      <c r="BOD2353" s="33"/>
      <c r="BOE2353" s="33"/>
      <c r="BOF2353" s="33"/>
      <c r="BOG2353" s="33"/>
      <c r="BOH2353" s="33"/>
      <c r="BOI2353" s="33"/>
      <c r="BOJ2353" s="33"/>
      <c r="BOK2353" s="33"/>
      <c r="BOL2353" s="33"/>
      <c r="BOM2353" s="33"/>
      <c r="BON2353" s="33"/>
      <c r="BOO2353" s="33"/>
      <c r="BOP2353" s="33"/>
      <c r="BOQ2353" s="33"/>
      <c r="BOR2353" s="33"/>
      <c r="BOS2353" s="33"/>
      <c r="BOT2353" s="33"/>
      <c r="BOU2353" s="33"/>
      <c r="BOV2353" s="33"/>
      <c r="BOW2353" s="33"/>
      <c r="BOX2353" s="33"/>
      <c r="BOY2353" s="33"/>
      <c r="BOZ2353" s="33"/>
      <c r="BPA2353" s="33"/>
      <c r="BPB2353" s="33"/>
      <c r="BPC2353" s="33"/>
      <c r="BPD2353" s="33"/>
      <c r="BPE2353" s="33"/>
      <c r="BPF2353" s="33"/>
      <c r="BPG2353" s="33"/>
      <c r="BPH2353" s="33"/>
      <c r="BPI2353" s="33"/>
      <c r="BPJ2353" s="33"/>
      <c r="BPK2353" s="33"/>
      <c r="BPL2353" s="33"/>
      <c r="BPM2353" s="33"/>
      <c r="BPN2353" s="33"/>
      <c r="BPO2353" s="33"/>
      <c r="BPP2353" s="33"/>
      <c r="BPQ2353" s="33"/>
      <c r="BPR2353" s="33"/>
      <c r="BPS2353" s="33"/>
      <c r="BPT2353" s="33"/>
      <c r="BPU2353" s="33"/>
      <c r="BPV2353" s="33"/>
      <c r="BPW2353" s="33"/>
      <c r="BPX2353" s="33"/>
      <c r="BPY2353" s="33"/>
      <c r="BPZ2353" s="33"/>
      <c r="BQA2353" s="33"/>
      <c r="BQB2353" s="33"/>
      <c r="BQC2353" s="33"/>
      <c r="BQD2353" s="33"/>
      <c r="BQE2353" s="33"/>
      <c r="BQF2353" s="33"/>
      <c r="BQG2353" s="33"/>
      <c r="BQH2353" s="33"/>
      <c r="BQI2353" s="33"/>
      <c r="BQJ2353" s="33"/>
      <c r="BQK2353" s="33"/>
      <c r="BQL2353" s="33"/>
      <c r="BQM2353" s="33"/>
      <c r="BQN2353" s="33"/>
      <c r="BQO2353" s="33"/>
      <c r="BQP2353" s="33"/>
      <c r="BQQ2353" s="33"/>
      <c r="BQR2353" s="33"/>
      <c r="BQS2353" s="33"/>
      <c r="BQT2353" s="33"/>
      <c r="BQU2353" s="33"/>
      <c r="BQV2353" s="33"/>
      <c r="BQW2353" s="33"/>
      <c r="BQX2353" s="33"/>
      <c r="BQY2353" s="33"/>
      <c r="BQZ2353" s="33"/>
      <c r="BRA2353" s="33"/>
      <c r="BRB2353" s="33"/>
      <c r="BRC2353" s="33"/>
      <c r="BRD2353" s="33"/>
      <c r="BRE2353" s="33"/>
      <c r="BRF2353" s="33"/>
      <c r="BRG2353" s="33"/>
      <c r="BRH2353" s="33"/>
      <c r="BRI2353" s="33"/>
      <c r="BRJ2353" s="33"/>
      <c r="BRK2353" s="33"/>
      <c r="BRL2353" s="33"/>
      <c r="BRM2353" s="33"/>
      <c r="BRN2353" s="33"/>
      <c r="BRO2353" s="33"/>
      <c r="BRP2353" s="33"/>
      <c r="BRQ2353" s="33"/>
      <c r="BRR2353" s="33"/>
      <c r="BRS2353" s="33"/>
      <c r="BRT2353" s="33"/>
      <c r="BRU2353" s="33"/>
      <c r="BRV2353" s="33"/>
      <c r="BRW2353" s="33"/>
      <c r="BRX2353" s="33"/>
      <c r="BRY2353" s="33"/>
      <c r="BRZ2353" s="33"/>
      <c r="BSA2353" s="33"/>
      <c r="BSB2353" s="33"/>
      <c r="BSC2353" s="33"/>
      <c r="BSD2353" s="33"/>
      <c r="BSE2353" s="33"/>
      <c r="BSF2353" s="33"/>
      <c r="BSG2353" s="33"/>
      <c r="BSH2353" s="33"/>
      <c r="BSI2353" s="33"/>
      <c r="BSJ2353" s="33"/>
      <c r="BSK2353" s="33"/>
      <c r="BSL2353" s="33"/>
      <c r="BSM2353" s="33"/>
      <c r="BSN2353" s="33"/>
      <c r="BSO2353" s="33"/>
      <c r="BSP2353" s="33"/>
      <c r="BSQ2353" s="33"/>
      <c r="BSR2353" s="33"/>
      <c r="BSS2353" s="33"/>
      <c r="BST2353" s="33"/>
      <c r="BSU2353" s="33"/>
      <c r="BSV2353" s="33"/>
      <c r="BSW2353" s="33"/>
      <c r="BSX2353" s="33"/>
      <c r="BSY2353" s="33"/>
      <c r="BSZ2353" s="33"/>
      <c r="BTA2353" s="33"/>
      <c r="BTB2353" s="33"/>
      <c r="BTC2353" s="33"/>
      <c r="BTD2353" s="33"/>
      <c r="BTE2353" s="33"/>
      <c r="BTF2353" s="33"/>
      <c r="BTG2353" s="33"/>
      <c r="BTH2353" s="33"/>
      <c r="BTI2353" s="33"/>
      <c r="BTJ2353" s="33"/>
      <c r="BTK2353" s="33"/>
      <c r="BTL2353" s="33"/>
      <c r="BTM2353" s="33"/>
      <c r="BTN2353" s="33"/>
      <c r="BTO2353" s="33"/>
      <c r="BTP2353" s="33"/>
      <c r="BTQ2353" s="33"/>
      <c r="BTR2353" s="33"/>
      <c r="BTS2353" s="33"/>
      <c r="BTT2353" s="33"/>
      <c r="BTU2353" s="33"/>
      <c r="BTV2353" s="33"/>
      <c r="BTW2353" s="33"/>
      <c r="BTX2353" s="33"/>
      <c r="BTY2353" s="33"/>
      <c r="BTZ2353" s="33"/>
      <c r="BUA2353" s="33"/>
      <c r="BUB2353" s="33"/>
      <c r="BUC2353" s="33"/>
      <c r="BUD2353" s="33"/>
      <c r="BUE2353" s="33"/>
      <c r="BUF2353" s="33"/>
      <c r="BUG2353" s="33"/>
      <c r="BUH2353" s="33"/>
      <c r="BUI2353" s="33"/>
      <c r="BUJ2353" s="33"/>
      <c r="BUK2353" s="33"/>
      <c r="BUL2353" s="33"/>
      <c r="BUM2353" s="33"/>
      <c r="BUN2353" s="33"/>
      <c r="BUO2353" s="33"/>
      <c r="BUP2353" s="33"/>
      <c r="BUQ2353" s="33"/>
      <c r="BUR2353" s="33"/>
      <c r="BUS2353" s="33"/>
      <c r="BUT2353" s="33"/>
      <c r="BUU2353" s="33"/>
      <c r="BUV2353" s="33"/>
      <c r="BUW2353" s="33"/>
      <c r="BUX2353" s="33"/>
      <c r="BUY2353" s="33"/>
      <c r="BUZ2353" s="33"/>
      <c r="BVA2353" s="33"/>
      <c r="BVB2353" s="33"/>
      <c r="BVC2353" s="33"/>
      <c r="BVD2353" s="33"/>
      <c r="BVE2353" s="33"/>
      <c r="BVF2353" s="33"/>
      <c r="BVG2353" s="33"/>
      <c r="BVH2353" s="33"/>
      <c r="BVI2353" s="33"/>
      <c r="BVJ2353" s="33"/>
      <c r="BVK2353" s="33"/>
      <c r="BVL2353" s="33"/>
      <c r="BVM2353" s="33"/>
      <c r="BVN2353" s="33"/>
      <c r="BVO2353" s="33"/>
      <c r="BVP2353" s="33"/>
      <c r="BVQ2353" s="33"/>
      <c r="BVR2353" s="33"/>
      <c r="BVS2353" s="33"/>
      <c r="BVT2353" s="33"/>
      <c r="BVU2353" s="33"/>
      <c r="BVV2353" s="33"/>
      <c r="BVW2353" s="33"/>
      <c r="BVX2353" s="33"/>
      <c r="BVY2353" s="33"/>
      <c r="BVZ2353" s="33"/>
      <c r="BWA2353" s="33"/>
      <c r="BWB2353" s="33"/>
      <c r="BWC2353" s="33"/>
      <c r="BWD2353" s="33"/>
      <c r="BWE2353" s="33"/>
      <c r="BWF2353" s="33"/>
      <c r="BWG2353" s="33"/>
      <c r="BWH2353" s="33"/>
      <c r="BWI2353" s="33"/>
      <c r="BWJ2353" s="33"/>
      <c r="BWK2353" s="33"/>
      <c r="BWL2353" s="33"/>
      <c r="BWM2353" s="33"/>
      <c r="BWN2353" s="33"/>
      <c r="BWO2353" s="33"/>
      <c r="BWP2353" s="33"/>
      <c r="BWQ2353" s="33"/>
      <c r="BWR2353" s="33"/>
      <c r="BWS2353" s="33"/>
      <c r="BWT2353" s="33"/>
      <c r="BWU2353" s="33"/>
      <c r="BWV2353" s="33"/>
      <c r="BWW2353" s="33"/>
      <c r="BWX2353" s="33"/>
      <c r="BWY2353" s="33"/>
      <c r="BWZ2353" s="33"/>
      <c r="BXA2353" s="33"/>
      <c r="BXB2353" s="33"/>
      <c r="BXC2353" s="33"/>
      <c r="BXD2353" s="33"/>
      <c r="BXE2353" s="33"/>
      <c r="BXF2353" s="33"/>
      <c r="BXG2353" s="33"/>
      <c r="BXH2353" s="33"/>
      <c r="BXI2353" s="33"/>
      <c r="BXJ2353" s="33"/>
      <c r="BXK2353" s="33"/>
      <c r="BXL2353" s="33"/>
      <c r="BXM2353" s="33"/>
      <c r="BXN2353" s="33"/>
      <c r="BXO2353" s="33"/>
      <c r="BXP2353" s="33"/>
      <c r="BXQ2353" s="33"/>
      <c r="BXR2353" s="33"/>
      <c r="BXS2353" s="33"/>
      <c r="BXT2353" s="33"/>
      <c r="BXU2353" s="33"/>
      <c r="BXV2353" s="33"/>
      <c r="BXW2353" s="33"/>
      <c r="BXX2353" s="33"/>
      <c r="BXY2353" s="33"/>
      <c r="BXZ2353" s="33"/>
      <c r="BYA2353" s="33"/>
      <c r="BYB2353" s="33"/>
      <c r="BYC2353" s="33"/>
      <c r="BYD2353" s="33"/>
      <c r="BYE2353" s="33"/>
      <c r="BYF2353" s="33"/>
      <c r="BYG2353" s="33"/>
      <c r="BYH2353" s="33"/>
      <c r="BYI2353" s="33"/>
      <c r="BYJ2353" s="33"/>
      <c r="BYK2353" s="33"/>
      <c r="BYL2353" s="33"/>
      <c r="BYM2353" s="33"/>
      <c r="BYN2353" s="33"/>
      <c r="BYO2353" s="33"/>
      <c r="BYP2353" s="33"/>
      <c r="BYQ2353" s="33"/>
      <c r="BYR2353" s="33"/>
      <c r="BYS2353" s="33"/>
      <c r="BYT2353" s="33"/>
      <c r="BYU2353" s="33"/>
      <c r="BYV2353" s="33"/>
      <c r="BYW2353" s="33"/>
      <c r="BYX2353" s="33"/>
      <c r="BYY2353" s="33"/>
      <c r="BYZ2353" s="33"/>
      <c r="BZA2353" s="33"/>
      <c r="BZB2353" s="33"/>
      <c r="BZC2353" s="33"/>
      <c r="BZD2353" s="33"/>
      <c r="BZE2353" s="33"/>
      <c r="BZF2353" s="33"/>
      <c r="BZG2353" s="33"/>
      <c r="BZH2353" s="33"/>
      <c r="BZI2353" s="33"/>
      <c r="BZJ2353" s="33"/>
      <c r="BZK2353" s="33"/>
      <c r="BZL2353" s="33"/>
      <c r="BZM2353" s="33"/>
      <c r="BZN2353" s="33"/>
      <c r="BZO2353" s="33"/>
      <c r="BZP2353" s="33"/>
      <c r="BZQ2353" s="33"/>
      <c r="BZR2353" s="33"/>
      <c r="BZS2353" s="33"/>
      <c r="BZT2353" s="33"/>
      <c r="BZU2353" s="33"/>
      <c r="BZV2353" s="33"/>
      <c r="BZW2353" s="33"/>
      <c r="BZX2353" s="33"/>
      <c r="BZY2353" s="33"/>
      <c r="BZZ2353" s="33"/>
      <c r="CAA2353" s="33"/>
      <c r="CAB2353" s="33"/>
      <c r="CAC2353" s="33"/>
      <c r="CAD2353" s="33"/>
      <c r="CAE2353" s="33"/>
      <c r="CAF2353" s="33"/>
      <c r="CAG2353" s="33"/>
      <c r="CAH2353" s="33"/>
      <c r="CAI2353" s="33"/>
      <c r="CAJ2353" s="33"/>
      <c r="CAK2353" s="33"/>
      <c r="CAL2353" s="33"/>
      <c r="CAM2353" s="33"/>
      <c r="CAN2353" s="33"/>
      <c r="CAO2353" s="33"/>
      <c r="CAP2353" s="33"/>
      <c r="CAQ2353" s="33"/>
      <c r="CAR2353" s="33"/>
      <c r="CAS2353" s="33"/>
      <c r="CAT2353" s="33"/>
      <c r="CAU2353" s="33"/>
      <c r="CAV2353" s="33"/>
      <c r="CAW2353" s="33"/>
      <c r="CAX2353" s="33"/>
      <c r="CAY2353" s="33"/>
      <c r="CAZ2353" s="33"/>
      <c r="CBA2353" s="33"/>
      <c r="CBB2353" s="33"/>
      <c r="CBC2353" s="33"/>
      <c r="CBD2353" s="33"/>
      <c r="CBE2353" s="33"/>
      <c r="CBF2353" s="33"/>
      <c r="CBG2353" s="33"/>
      <c r="CBH2353" s="33"/>
      <c r="CBI2353" s="33"/>
      <c r="CBJ2353" s="33"/>
      <c r="CBK2353" s="33"/>
      <c r="CBL2353" s="33"/>
      <c r="CBM2353" s="33"/>
      <c r="CBN2353" s="33"/>
      <c r="CBO2353" s="33"/>
      <c r="CBP2353" s="33"/>
      <c r="CBQ2353" s="33"/>
      <c r="CBR2353" s="33"/>
      <c r="CBS2353" s="33"/>
      <c r="CBT2353" s="33"/>
      <c r="CBU2353" s="33"/>
      <c r="CBV2353" s="33"/>
      <c r="CBW2353" s="33"/>
      <c r="CBX2353" s="33"/>
      <c r="CBY2353" s="33"/>
      <c r="CBZ2353" s="33"/>
      <c r="CCA2353" s="33"/>
      <c r="CCB2353" s="33"/>
      <c r="CCC2353" s="33"/>
      <c r="CCD2353" s="33"/>
      <c r="CCE2353" s="33"/>
      <c r="CCF2353" s="33"/>
      <c r="CCG2353" s="33"/>
      <c r="CCH2353" s="33"/>
      <c r="CCI2353" s="33"/>
      <c r="CCJ2353" s="33"/>
      <c r="CCK2353" s="33"/>
      <c r="CCL2353" s="33"/>
      <c r="CCM2353" s="33"/>
      <c r="CCN2353" s="33"/>
      <c r="CCO2353" s="33"/>
      <c r="CCP2353" s="33"/>
      <c r="CCQ2353" s="33"/>
      <c r="CCR2353" s="33"/>
      <c r="CCS2353" s="33"/>
      <c r="CCT2353" s="33"/>
      <c r="CCU2353" s="33"/>
      <c r="CCV2353" s="33"/>
      <c r="CCW2353" s="33"/>
      <c r="CCX2353" s="33"/>
      <c r="CCY2353" s="33"/>
      <c r="CCZ2353" s="33"/>
      <c r="CDA2353" s="33"/>
      <c r="CDB2353" s="33"/>
      <c r="CDC2353" s="33"/>
      <c r="CDD2353" s="33"/>
      <c r="CDE2353" s="33"/>
      <c r="CDF2353" s="33"/>
      <c r="CDG2353" s="33"/>
      <c r="CDH2353" s="33"/>
      <c r="CDI2353" s="33"/>
      <c r="CDJ2353" s="33"/>
      <c r="CDK2353" s="33"/>
      <c r="CDL2353" s="33"/>
      <c r="CDM2353" s="33"/>
      <c r="CDN2353" s="33"/>
      <c r="CDO2353" s="33"/>
      <c r="CDP2353" s="33"/>
      <c r="CDQ2353" s="33"/>
      <c r="CDR2353" s="33"/>
      <c r="CDS2353" s="33"/>
      <c r="CDT2353" s="33"/>
      <c r="CDU2353" s="33"/>
      <c r="CDV2353" s="33"/>
      <c r="CDW2353" s="33"/>
      <c r="CDX2353" s="33"/>
      <c r="CDY2353" s="33"/>
      <c r="CDZ2353" s="33"/>
      <c r="CEA2353" s="33"/>
      <c r="CEB2353" s="33"/>
      <c r="CEC2353" s="33"/>
      <c r="CED2353" s="33"/>
      <c r="CEE2353" s="33"/>
      <c r="CEF2353" s="33"/>
      <c r="CEG2353" s="33"/>
      <c r="CEH2353" s="33"/>
      <c r="CEI2353" s="33"/>
      <c r="CEJ2353" s="33"/>
      <c r="CEK2353" s="33"/>
      <c r="CEL2353" s="33"/>
      <c r="CEM2353" s="33"/>
      <c r="CEN2353" s="33"/>
      <c r="CEO2353" s="33"/>
      <c r="CEP2353" s="33"/>
      <c r="CEQ2353" s="33"/>
      <c r="CER2353" s="33"/>
      <c r="CES2353" s="33"/>
      <c r="CET2353" s="33"/>
      <c r="CEU2353" s="33"/>
      <c r="CEV2353" s="33"/>
      <c r="CEW2353" s="33"/>
      <c r="CEX2353" s="33"/>
      <c r="CEY2353" s="33"/>
      <c r="CEZ2353" s="33"/>
      <c r="CFA2353" s="33"/>
      <c r="CFB2353" s="33"/>
      <c r="CFC2353" s="33"/>
      <c r="CFD2353" s="33"/>
      <c r="CFE2353" s="33"/>
      <c r="CFF2353" s="33"/>
      <c r="CFG2353" s="33"/>
      <c r="CFH2353" s="33"/>
      <c r="CFI2353" s="33"/>
      <c r="CFJ2353" s="33"/>
      <c r="CFK2353" s="33"/>
      <c r="CFL2353" s="33"/>
      <c r="CFM2353" s="33"/>
      <c r="CFN2353" s="33"/>
      <c r="CFO2353" s="33"/>
      <c r="CFP2353" s="33"/>
      <c r="CFQ2353" s="33"/>
      <c r="CFR2353" s="33"/>
      <c r="CFS2353" s="33"/>
      <c r="CFT2353" s="33"/>
      <c r="CFU2353" s="33"/>
      <c r="CFV2353" s="33"/>
      <c r="CFW2353" s="33"/>
      <c r="CFX2353" s="33"/>
      <c r="CFY2353" s="33"/>
      <c r="CFZ2353" s="33"/>
      <c r="CGA2353" s="33"/>
      <c r="CGB2353" s="33"/>
      <c r="CGC2353" s="33"/>
      <c r="CGD2353" s="33"/>
      <c r="CGE2353" s="33"/>
      <c r="CGF2353" s="33"/>
      <c r="CGG2353" s="33"/>
      <c r="CGH2353" s="33"/>
      <c r="CGI2353" s="33"/>
      <c r="CGJ2353" s="33"/>
      <c r="CGK2353" s="33"/>
      <c r="CGL2353" s="33"/>
      <c r="CGM2353" s="33"/>
      <c r="CGN2353" s="33"/>
      <c r="CGO2353" s="33"/>
      <c r="CGP2353" s="33"/>
      <c r="CGQ2353" s="33"/>
      <c r="CGR2353" s="33"/>
      <c r="CGS2353" s="33"/>
      <c r="CGT2353" s="33"/>
      <c r="CGU2353" s="33"/>
      <c r="CGV2353" s="33"/>
      <c r="CGW2353" s="33"/>
      <c r="CGX2353" s="33"/>
      <c r="CGY2353" s="33"/>
      <c r="CGZ2353" s="33"/>
      <c r="CHA2353" s="33"/>
      <c r="CHB2353" s="33"/>
      <c r="CHC2353" s="33"/>
      <c r="CHD2353" s="33"/>
      <c r="CHE2353" s="33"/>
      <c r="CHF2353" s="33"/>
      <c r="CHG2353" s="33"/>
      <c r="CHH2353" s="33"/>
      <c r="CHI2353" s="33"/>
      <c r="CHJ2353" s="33"/>
      <c r="CHK2353" s="33"/>
      <c r="CHL2353" s="33"/>
      <c r="CHM2353" s="33"/>
      <c r="CHN2353" s="33"/>
      <c r="CHO2353" s="33"/>
      <c r="CHP2353" s="33"/>
      <c r="CHQ2353" s="33"/>
      <c r="CHR2353" s="33"/>
      <c r="CHS2353" s="33"/>
      <c r="CHT2353" s="33"/>
      <c r="CHU2353" s="33"/>
      <c r="CHV2353" s="33"/>
      <c r="CHW2353" s="33"/>
      <c r="CHX2353" s="33"/>
      <c r="CHY2353" s="33"/>
      <c r="CHZ2353" s="33"/>
      <c r="CIA2353" s="33"/>
      <c r="CIB2353" s="33"/>
      <c r="CIC2353" s="33"/>
      <c r="CID2353" s="33"/>
      <c r="CIE2353" s="33"/>
      <c r="CIF2353" s="33"/>
      <c r="CIG2353" s="33"/>
      <c r="CIH2353" s="33"/>
      <c r="CII2353" s="33"/>
      <c r="CIJ2353" s="33"/>
      <c r="CIK2353" s="33"/>
      <c r="CIL2353" s="33"/>
      <c r="CIM2353" s="33"/>
      <c r="CIN2353" s="33"/>
      <c r="CIO2353" s="33"/>
      <c r="CIP2353" s="33"/>
      <c r="CIQ2353" s="33"/>
      <c r="CIR2353" s="33"/>
      <c r="CIS2353" s="33"/>
      <c r="CIT2353" s="33"/>
      <c r="CIU2353" s="33"/>
      <c r="CIV2353" s="33"/>
      <c r="CIW2353" s="33"/>
      <c r="CIX2353" s="33"/>
      <c r="CIY2353" s="33"/>
      <c r="CIZ2353" s="33"/>
      <c r="CJA2353" s="33"/>
      <c r="CJB2353" s="33"/>
      <c r="CJC2353" s="33"/>
      <c r="CJD2353" s="33"/>
      <c r="CJE2353" s="33"/>
      <c r="CJF2353" s="33"/>
      <c r="CJG2353" s="33"/>
      <c r="CJH2353" s="33"/>
      <c r="CJI2353" s="33"/>
      <c r="CJJ2353" s="33"/>
      <c r="CJK2353" s="33"/>
      <c r="CJL2353" s="33"/>
      <c r="CJM2353" s="33"/>
      <c r="CJN2353" s="33"/>
      <c r="CJO2353" s="33"/>
      <c r="CJP2353" s="33"/>
      <c r="CJQ2353" s="33"/>
      <c r="CJR2353" s="33"/>
      <c r="CJS2353" s="33"/>
      <c r="CJT2353" s="33"/>
      <c r="CJU2353" s="33"/>
      <c r="CJV2353" s="33"/>
      <c r="CJW2353" s="33"/>
      <c r="CJX2353" s="33"/>
      <c r="CJY2353" s="33"/>
      <c r="CJZ2353" s="33"/>
      <c r="CKA2353" s="33"/>
      <c r="CKB2353" s="33"/>
      <c r="CKC2353" s="33"/>
      <c r="CKD2353" s="33"/>
      <c r="CKE2353" s="33"/>
      <c r="CKF2353" s="33"/>
      <c r="CKG2353" s="33"/>
      <c r="CKH2353" s="33"/>
      <c r="CKI2353" s="33"/>
      <c r="CKJ2353" s="33"/>
      <c r="CKK2353" s="33"/>
      <c r="CKL2353" s="33"/>
      <c r="CKM2353" s="33"/>
      <c r="CKN2353" s="33"/>
      <c r="CKO2353" s="33"/>
      <c r="CKP2353" s="33"/>
      <c r="CKQ2353" s="33"/>
      <c r="CKR2353" s="33"/>
      <c r="CKS2353" s="33"/>
      <c r="CKT2353" s="33"/>
      <c r="CKU2353" s="33"/>
      <c r="CKV2353" s="33"/>
      <c r="CKW2353" s="33"/>
      <c r="CKX2353" s="33"/>
      <c r="CKY2353" s="33"/>
      <c r="CKZ2353" s="33"/>
      <c r="CLA2353" s="33"/>
      <c r="CLB2353" s="33"/>
      <c r="CLC2353" s="33"/>
      <c r="CLD2353" s="33"/>
      <c r="CLE2353" s="33"/>
      <c r="CLF2353" s="33"/>
      <c r="CLG2353" s="33"/>
      <c r="CLH2353" s="33"/>
      <c r="CLI2353" s="33"/>
      <c r="CLJ2353" s="33"/>
      <c r="CLK2353" s="33"/>
      <c r="CLL2353" s="33"/>
      <c r="CLM2353" s="33"/>
      <c r="CLN2353" s="33"/>
      <c r="CLO2353" s="33"/>
      <c r="CLP2353" s="33"/>
      <c r="CLQ2353" s="33"/>
      <c r="CLR2353" s="33"/>
      <c r="CLS2353" s="33"/>
      <c r="CLT2353" s="33"/>
      <c r="CLU2353" s="33"/>
      <c r="CLV2353" s="33"/>
      <c r="CLW2353" s="33"/>
      <c r="CLX2353" s="33"/>
      <c r="CLY2353" s="33"/>
      <c r="CLZ2353" s="33"/>
      <c r="CMA2353" s="33"/>
      <c r="CMB2353" s="33"/>
      <c r="CMC2353" s="33"/>
      <c r="CMD2353" s="33"/>
      <c r="CME2353" s="33"/>
      <c r="CMF2353" s="33"/>
      <c r="CMG2353" s="33"/>
      <c r="CMH2353" s="33"/>
      <c r="CMI2353" s="33"/>
      <c r="CMJ2353" s="33"/>
      <c r="CMK2353" s="33"/>
      <c r="CML2353" s="33"/>
      <c r="CMM2353" s="33"/>
      <c r="CMN2353" s="33"/>
      <c r="CMO2353" s="33"/>
      <c r="CMP2353" s="33"/>
      <c r="CMQ2353" s="33"/>
      <c r="CMR2353" s="33"/>
      <c r="CMS2353" s="33"/>
      <c r="CMT2353" s="33"/>
      <c r="CMU2353" s="33"/>
      <c r="CMV2353" s="33"/>
      <c r="CMW2353" s="33"/>
      <c r="CMX2353" s="33"/>
      <c r="CMY2353" s="33"/>
      <c r="CMZ2353" s="33"/>
      <c r="CNA2353" s="33"/>
      <c r="CNB2353" s="33"/>
      <c r="CNC2353" s="33"/>
      <c r="CND2353" s="33"/>
      <c r="CNE2353" s="33"/>
      <c r="CNF2353" s="33"/>
      <c r="CNG2353" s="33"/>
      <c r="CNH2353" s="33"/>
      <c r="CNI2353" s="33"/>
      <c r="CNJ2353" s="33"/>
      <c r="CNK2353" s="33"/>
      <c r="CNL2353" s="33"/>
      <c r="CNM2353" s="33"/>
      <c r="CNN2353" s="33"/>
      <c r="CNO2353" s="33"/>
      <c r="CNP2353" s="33"/>
      <c r="CNQ2353" s="33"/>
      <c r="CNR2353" s="33"/>
      <c r="CNS2353" s="33"/>
      <c r="CNT2353" s="33"/>
      <c r="CNU2353" s="33"/>
      <c r="CNV2353" s="33"/>
      <c r="CNW2353" s="33"/>
      <c r="CNX2353" s="33"/>
      <c r="CNY2353" s="33"/>
      <c r="CNZ2353" s="33"/>
      <c r="COA2353" s="33"/>
      <c r="COB2353" s="33"/>
      <c r="COC2353" s="33"/>
      <c r="COD2353" s="33"/>
      <c r="COE2353" s="33"/>
      <c r="COF2353" s="33"/>
      <c r="COG2353" s="33"/>
      <c r="COH2353" s="33"/>
      <c r="COI2353" s="33"/>
      <c r="COJ2353" s="33"/>
      <c r="COK2353" s="33"/>
      <c r="COL2353" s="33"/>
      <c r="COM2353" s="33"/>
      <c r="CON2353" s="33"/>
      <c r="COO2353" s="33"/>
      <c r="COP2353" s="33"/>
      <c r="COQ2353" s="33"/>
      <c r="COR2353" s="33"/>
      <c r="COS2353" s="33"/>
      <c r="COT2353" s="33"/>
      <c r="COU2353" s="33"/>
      <c r="COV2353" s="33"/>
      <c r="COW2353" s="33"/>
      <c r="COX2353" s="33"/>
      <c r="COY2353" s="33"/>
      <c r="COZ2353" s="33"/>
      <c r="CPA2353" s="33"/>
      <c r="CPB2353" s="33"/>
      <c r="CPC2353" s="33"/>
      <c r="CPD2353" s="33"/>
      <c r="CPE2353" s="33"/>
      <c r="CPF2353" s="33"/>
      <c r="CPG2353" s="33"/>
      <c r="CPH2353" s="33"/>
      <c r="CPI2353" s="33"/>
      <c r="CPJ2353" s="33"/>
      <c r="CPK2353" s="33"/>
      <c r="CPL2353" s="33"/>
      <c r="CPM2353" s="33"/>
      <c r="CPN2353" s="33"/>
      <c r="CPO2353" s="33"/>
      <c r="CPP2353" s="33"/>
      <c r="CPQ2353" s="33"/>
      <c r="CPR2353" s="33"/>
      <c r="CPS2353" s="33"/>
      <c r="CPT2353" s="33"/>
      <c r="CPU2353" s="33"/>
      <c r="CPV2353" s="33"/>
      <c r="CPW2353" s="33"/>
      <c r="CPX2353" s="33"/>
      <c r="CPY2353" s="33"/>
      <c r="CPZ2353" s="33"/>
      <c r="CQA2353" s="33"/>
      <c r="CQB2353" s="33"/>
      <c r="CQC2353" s="33"/>
      <c r="CQD2353" s="33"/>
      <c r="CQE2353" s="33"/>
      <c r="CQF2353" s="33"/>
      <c r="CQG2353" s="33"/>
      <c r="CQH2353" s="33"/>
      <c r="CQI2353" s="33"/>
      <c r="CQJ2353" s="33"/>
      <c r="CQK2353" s="33"/>
      <c r="CQL2353" s="33"/>
      <c r="CQM2353" s="33"/>
      <c r="CQN2353" s="33"/>
      <c r="CQO2353" s="33"/>
      <c r="CQP2353" s="33"/>
      <c r="CQQ2353" s="33"/>
      <c r="CQR2353" s="33"/>
      <c r="CQS2353" s="33"/>
      <c r="CQT2353" s="33"/>
      <c r="CQU2353" s="33"/>
      <c r="CQV2353" s="33"/>
      <c r="CQW2353" s="33"/>
      <c r="CQX2353" s="33"/>
      <c r="CQY2353" s="33"/>
      <c r="CQZ2353" s="33"/>
      <c r="CRA2353" s="33"/>
      <c r="CRB2353" s="33"/>
      <c r="CRC2353" s="33"/>
      <c r="CRD2353" s="33"/>
      <c r="CRE2353" s="33"/>
      <c r="CRF2353" s="33"/>
      <c r="CRG2353" s="33"/>
      <c r="CRH2353" s="33"/>
      <c r="CRI2353" s="33"/>
      <c r="CRJ2353" s="33"/>
      <c r="CRK2353" s="33"/>
      <c r="CRL2353" s="33"/>
      <c r="CRM2353" s="33"/>
      <c r="CRN2353" s="33"/>
      <c r="CRO2353" s="33"/>
      <c r="CRP2353" s="33"/>
      <c r="CRQ2353" s="33"/>
      <c r="CRR2353" s="33"/>
      <c r="CRS2353" s="33"/>
      <c r="CRT2353" s="33"/>
      <c r="CRU2353" s="33"/>
      <c r="CRV2353" s="33"/>
      <c r="CRW2353" s="33"/>
      <c r="CRX2353" s="33"/>
      <c r="CRY2353" s="33"/>
      <c r="CRZ2353" s="33"/>
      <c r="CSA2353" s="33"/>
      <c r="CSB2353" s="33"/>
      <c r="CSC2353" s="33"/>
      <c r="CSD2353" s="33"/>
      <c r="CSE2353" s="33"/>
      <c r="CSF2353" s="33"/>
      <c r="CSG2353" s="33"/>
      <c r="CSH2353" s="33"/>
      <c r="CSI2353" s="33"/>
      <c r="CSJ2353" s="33"/>
      <c r="CSK2353" s="33"/>
      <c r="CSL2353" s="33"/>
      <c r="CSM2353" s="33"/>
      <c r="CSN2353" s="33"/>
      <c r="CSO2353" s="33"/>
      <c r="CSP2353" s="33"/>
      <c r="CSQ2353" s="33"/>
      <c r="CSR2353" s="33"/>
      <c r="CSS2353" s="33"/>
      <c r="CST2353" s="33"/>
      <c r="CSU2353" s="33"/>
      <c r="CSV2353" s="33"/>
      <c r="CSW2353" s="33"/>
      <c r="CSX2353" s="33"/>
      <c r="CSY2353" s="33"/>
      <c r="CSZ2353" s="33"/>
      <c r="CTA2353" s="33"/>
      <c r="CTB2353" s="33"/>
      <c r="CTC2353" s="33"/>
      <c r="CTD2353" s="33"/>
      <c r="CTE2353" s="33"/>
      <c r="CTF2353" s="33"/>
      <c r="CTG2353" s="33"/>
      <c r="CTH2353" s="33"/>
      <c r="CTI2353" s="33"/>
      <c r="CTJ2353" s="33"/>
      <c r="CTK2353" s="33"/>
      <c r="CTL2353" s="33"/>
      <c r="CTM2353" s="33"/>
      <c r="CTN2353" s="33"/>
      <c r="CTO2353" s="33"/>
      <c r="CTP2353" s="33"/>
      <c r="CTQ2353" s="33"/>
      <c r="CTR2353" s="33"/>
      <c r="CTS2353" s="33"/>
      <c r="CTT2353" s="33"/>
      <c r="CTU2353" s="33"/>
      <c r="CTV2353" s="33"/>
      <c r="CTW2353" s="33"/>
      <c r="CTX2353" s="33"/>
      <c r="CTY2353" s="33"/>
      <c r="CTZ2353" s="33"/>
      <c r="CUA2353" s="33"/>
      <c r="CUB2353" s="33"/>
      <c r="CUC2353" s="33"/>
      <c r="CUD2353" s="33"/>
      <c r="CUE2353" s="33"/>
      <c r="CUF2353" s="33"/>
      <c r="CUG2353" s="33"/>
      <c r="CUH2353" s="33"/>
      <c r="CUI2353" s="33"/>
      <c r="CUJ2353" s="33"/>
      <c r="CUK2353" s="33"/>
      <c r="CUL2353" s="33"/>
      <c r="CUM2353" s="33"/>
      <c r="CUN2353" s="33"/>
      <c r="CUO2353" s="33"/>
      <c r="CUP2353" s="33"/>
      <c r="CUQ2353" s="33"/>
      <c r="CUR2353" s="33"/>
      <c r="CUS2353" s="33"/>
      <c r="CUT2353" s="33"/>
      <c r="CUU2353" s="33"/>
      <c r="CUV2353" s="33"/>
      <c r="CUW2353" s="33"/>
      <c r="CUX2353" s="33"/>
      <c r="CUY2353" s="33"/>
      <c r="CUZ2353" s="33"/>
      <c r="CVA2353" s="33"/>
      <c r="CVB2353" s="33"/>
      <c r="CVC2353" s="33"/>
      <c r="CVD2353" s="33"/>
      <c r="CVE2353" s="33"/>
      <c r="CVF2353" s="33"/>
      <c r="CVG2353" s="33"/>
      <c r="CVH2353" s="33"/>
      <c r="CVI2353" s="33"/>
      <c r="CVJ2353" s="33"/>
      <c r="CVK2353" s="33"/>
      <c r="CVL2353" s="33"/>
      <c r="CVM2353" s="33"/>
      <c r="CVN2353" s="33"/>
      <c r="CVO2353" s="33"/>
      <c r="CVP2353" s="33"/>
      <c r="CVQ2353" s="33"/>
      <c r="CVR2353" s="33"/>
      <c r="CVS2353" s="33"/>
      <c r="CVT2353" s="33"/>
      <c r="CVU2353" s="33"/>
      <c r="CVV2353" s="33"/>
      <c r="CVW2353" s="33"/>
      <c r="CVX2353" s="33"/>
      <c r="CVY2353" s="33"/>
      <c r="CVZ2353" s="33"/>
      <c r="CWA2353" s="33"/>
      <c r="CWB2353" s="33"/>
      <c r="CWC2353" s="33"/>
      <c r="CWD2353" s="33"/>
      <c r="CWE2353" s="33"/>
      <c r="CWF2353" s="33"/>
      <c r="CWG2353" s="33"/>
      <c r="CWH2353" s="33"/>
      <c r="CWI2353" s="33"/>
      <c r="CWJ2353" s="33"/>
      <c r="CWK2353" s="33"/>
      <c r="CWL2353" s="33"/>
      <c r="CWM2353" s="33"/>
      <c r="CWN2353" s="33"/>
      <c r="CWO2353" s="33"/>
      <c r="CWP2353" s="33"/>
      <c r="CWQ2353" s="33"/>
      <c r="CWR2353" s="33"/>
      <c r="CWS2353" s="33"/>
      <c r="CWT2353" s="33"/>
      <c r="CWU2353" s="33"/>
      <c r="CWV2353" s="33"/>
      <c r="CWW2353" s="33"/>
      <c r="CWX2353" s="33"/>
      <c r="CWY2353" s="33"/>
      <c r="CWZ2353" s="33"/>
      <c r="CXA2353" s="33"/>
      <c r="CXB2353" s="33"/>
      <c r="CXC2353" s="33"/>
      <c r="CXD2353" s="33"/>
      <c r="CXE2353" s="33"/>
      <c r="CXF2353" s="33"/>
      <c r="CXG2353" s="33"/>
      <c r="CXH2353" s="33"/>
      <c r="CXI2353" s="33"/>
      <c r="CXJ2353" s="33"/>
      <c r="CXK2353" s="33"/>
      <c r="CXL2353" s="33"/>
      <c r="CXM2353" s="33"/>
      <c r="CXN2353" s="33"/>
      <c r="CXO2353" s="33"/>
      <c r="CXP2353" s="33"/>
      <c r="CXQ2353" s="33"/>
      <c r="CXR2353" s="33"/>
      <c r="CXS2353" s="33"/>
      <c r="CXT2353" s="33"/>
      <c r="CXU2353" s="33"/>
      <c r="CXV2353" s="33"/>
      <c r="CXW2353" s="33"/>
      <c r="CXX2353" s="33"/>
      <c r="CXY2353" s="33"/>
      <c r="CXZ2353" s="33"/>
      <c r="CYA2353" s="33"/>
      <c r="CYB2353" s="33"/>
      <c r="CYC2353" s="33"/>
      <c r="CYD2353" s="33"/>
      <c r="CYE2353" s="33"/>
      <c r="CYF2353" s="33"/>
      <c r="CYG2353" s="33"/>
      <c r="CYH2353" s="33"/>
      <c r="CYI2353" s="33"/>
      <c r="CYJ2353" s="33"/>
      <c r="CYK2353" s="33"/>
      <c r="CYL2353" s="33"/>
      <c r="CYM2353" s="33"/>
      <c r="CYN2353" s="33"/>
      <c r="CYO2353" s="33"/>
      <c r="CYP2353" s="33"/>
      <c r="CYQ2353" s="33"/>
      <c r="CYR2353" s="33"/>
      <c r="CYS2353" s="33"/>
      <c r="CYT2353" s="33"/>
      <c r="CYU2353" s="33"/>
      <c r="CYV2353" s="33"/>
      <c r="CYW2353" s="33"/>
      <c r="CYX2353" s="33"/>
      <c r="CYY2353" s="33"/>
      <c r="CYZ2353" s="33"/>
      <c r="CZA2353" s="33"/>
      <c r="CZB2353" s="33"/>
      <c r="CZC2353" s="33"/>
      <c r="CZD2353" s="33"/>
      <c r="CZE2353" s="33"/>
      <c r="CZF2353" s="33"/>
      <c r="CZG2353" s="33"/>
      <c r="CZH2353" s="33"/>
      <c r="CZI2353" s="33"/>
      <c r="CZJ2353" s="33"/>
      <c r="CZK2353" s="33"/>
      <c r="CZL2353" s="33"/>
      <c r="CZM2353" s="33"/>
      <c r="CZN2353" s="33"/>
      <c r="CZO2353" s="33"/>
      <c r="CZP2353" s="33"/>
      <c r="CZQ2353" s="33"/>
      <c r="CZR2353" s="33"/>
      <c r="CZS2353" s="33"/>
      <c r="CZT2353" s="33"/>
      <c r="CZU2353" s="33"/>
      <c r="CZV2353" s="33"/>
      <c r="CZW2353" s="33"/>
      <c r="CZX2353" s="33"/>
      <c r="CZY2353" s="33"/>
      <c r="CZZ2353" s="33"/>
      <c r="DAA2353" s="33"/>
      <c r="DAB2353" s="33"/>
      <c r="DAC2353" s="33"/>
      <c r="DAD2353" s="33"/>
      <c r="DAE2353" s="33"/>
      <c r="DAF2353" s="33"/>
      <c r="DAG2353" s="33"/>
      <c r="DAH2353" s="33"/>
      <c r="DAI2353" s="33"/>
      <c r="DAJ2353" s="33"/>
      <c r="DAK2353" s="33"/>
      <c r="DAL2353" s="33"/>
      <c r="DAM2353" s="33"/>
      <c r="DAN2353" s="33"/>
      <c r="DAO2353" s="33"/>
      <c r="DAP2353" s="33"/>
      <c r="DAQ2353" s="33"/>
      <c r="DAR2353" s="33"/>
      <c r="DAS2353" s="33"/>
      <c r="DAT2353" s="33"/>
      <c r="DAU2353" s="33"/>
      <c r="DAV2353" s="33"/>
      <c r="DAW2353" s="33"/>
      <c r="DAX2353" s="33"/>
      <c r="DAY2353" s="33"/>
      <c r="DAZ2353" s="33"/>
      <c r="DBA2353" s="33"/>
      <c r="DBB2353" s="33"/>
      <c r="DBC2353" s="33"/>
      <c r="DBD2353" s="33"/>
      <c r="DBE2353" s="33"/>
      <c r="DBF2353" s="33"/>
      <c r="DBG2353" s="33"/>
      <c r="DBH2353" s="33"/>
      <c r="DBI2353" s="33"/>
      <c r="DBJ2353" s="33"/>
      <c r="DBK2353" s="33"/>
      <c r="DBL2353" s="33"/>
      <c r="DBM2353" s="33"/>
      <c r="DBN2353" s="33"/>
      <c r="DBO2353" s="33"/>
      <c r="DBP2353" s="33"/>
      <c r="DBQ2353" s="33"/>
      <c r="DBR2353" s="33"/>
      <c r="DBS2353" s="33"/>
      <c r="DBT2353" s="33"/>
      <c r="DBU2353" s="33"/>
      <c r="DBV2353" s="33"/>
      <c r="DBW2353" s="33"/>
      <c r="DBX2353" s="33"/>
      <c r="DBY2353" s="33"/>
      <c r="DBZ2353" s="33"/>
      <c r="DCA2353" s="33"/>
      <c r="DCB2353" s="33"/>
      <c r="DCC2353" s="33"/>
      <c r="DCD2353" s="33"/>
      <c r="DCE2353" s="33"/>
      <c r="DCF2353" s="33"/>
      <c r="DCG2353" s="33"/>
      <c r="DCH2353" s="33"/>
      <c r="DCI2353" s="33"/>
      <c r="DCJ2353" s="33"/>
      <c r="DCK2353" s="33"/>
      <c r="DCL2353" s="33"/>
      <c r="DCM2353" s="33"/>
      <c r="DCN2353" s="33"/>
      <c r="DCO2353" s="33"/>
      <c r="DCP2353" s="33"/>
      <c r="DCQ2353" s="33"/>
      <c r="DCR2353" s="33"/>
      <c r="DCS2353" s="33"/>
      <c r="DCT2353" s="33"/>
      <c r="DCU2353" s="33"/>
      <c r="DCV2353" s="33"/>
      <c r="DCW2353" s="33"/>
      <c r="DCX2353" s="33"/>
      <c r="DCY2353" s="33"/>
      <c r="DCZ2353" s="33"/>
      <c r="DDA2353" s="33"/>
      <c r="DDB2353" s="33"/>
      <c r="DDC2353" s="33"/>
      <c r="DDD2353" s="33"/>
      <c r="DDE2353" s="33"/>
      <c r="DDF2353" s="33"/>
      <c r="DDG2353" s="33"/>
      <c r="DDH2353" s="33"/>
      <c r="DDI2353" s="33"/>
      <c r="DDJ2353" s="33"/>
      <c r="DDK2353" s="33"/>
      <c r="DDL2353" s="33"/>
      <c r="DDM2353" s="33"/>
      <c r="DDN2353" s="33"/>
      <c r="DDO2353" s="33"/>
      <c r="DDP2353" s="33"/>
      <c r="DDQ2353" s="33"/>
      <c r="DDR2353" s="33"/>
      <c r="DDS2353" s="33"/>
      <c r="DDT2353" s="33"/>
      <c r="DDU2353" s="33"/>
      <c r="DDV2353" s="33"/>
      <c r="DDW2353" s="33"/>
      <c r="DDX2353" s="33"/>
      <c r="DDY2353" s="33"/>
      <c r="DDZ2353" s="33"/>
      <c r="DEA2353" s="33"/>
      <c r="DEB2353" s="33"/>
      <c r="DEC2353" s="33"/>
      <c r="DED2353" s="33"/>
      <c r="DEE2353" s="33"/>
      <c r="DEF2353" s="33"/>
      <c r="DEG2353" s="33"/>
      <c r="DEH2353" s="33"/>
      <c r="DEI2353" s="33"/>
      <c r="DEJ2353" s="33"/>
      <c r="DEK2353" s="33"/>
      <c r="DEL2353" s="33"/>
      <c r="DEM2353" s="33"/>
      <c r="DEN2353" s="33"/>
      <c r="DEO2353" s="33"/>
      <c r="DEP2353" s="33"/>
      <c r="DEQ2353" s="33"/>
      <c r="DER2353" s="33"/>
      <c r="DES2353" s="33"/>
      <c r="DET2353" s="33"/>
      <c r="DEU2353" s="33"/>
      <c r="DEV2353" s="33"/>
      <c r="DEW2353" s="33"/>
      <c r="DEX2353" s="33"/>
      <c r="DEY2353" s="33"/>
      <c r="DEZ2353" s="33"/>
      <c r="DFA2353" s="33"/>
      <c r="DFB2353" s="33"/>
      <c r="DFC2353" s="33"/>
      <c r="DFD2353" s="33"/>
      <c r="DFE2353" s="33"/>
      <c r="DFF2353" s="33"/>
      <c r="DFG2353" s="33"/>
      <c r="DFH2353" s="33"/>
      <c r="DFI2353" s="33"/>
      <c r="DFJ2353" s="33"/>
      <c r="DFK2353" s="33"/>
      <c r="DFL2353" s="33"/>
      <c r="DFM2353" s="33"/>
      <c r="DFN2353" s="33"/>
      <c r="DFO2353" s="33"/>
      <c r="DFP2353" s="33"/>
      <c r="DFQ2353" s="33"/>
      <c r="DFR2353" s="33"/>
      <c r="DFS2353" s="33"/>
      <c r="DFT2353" s="33"/>
      <c r="DFU2353" s="33"/>
      <c r="DFV2353" s="33"/>
      <c r="DFW2353" s="33"/>
      <c r="DFX2353" s="33"/>
      <c r="DFY2353" s="33"/>
      <c r="DFZ2353" s="33"/>
      <c r="DGA2353" s="33"/>
      <c r="DGB2353" s="33"/>
      <c r="DGC2353" s="33"/>
      <c r="DGD2353" s="33"/>
      <c r="DGE2353" s="33"/>
      <c r="DGF2353" s="33"/>
      <c r="DGG2353" s="33"/>
      <c r="DGH2353" s="33"/>
      <c r="DGI2353" s="33"/>
      <c r="DGJ2353" s="33"/>
      <c r="DGK2353" s="33"/>
      <c r="DGL2353" s="33"/>
      <c r="DGM2353" s="33"/>
      <c r="DGN2353" s="33"/>
      <c r="DGO2353" s="33"/>
      <c r="DGP2353" s="33"/>
      <c r="DGQ2353" s="33"/>
      <c r="DGR2353" s="33"/>
      <c r="DGS2353" s="33"/>
      <c r="DGT2353" s="33"/>
      <c r="DGU2353" s="33"/>
      <c r="DGV2353" s="33"/>
      <c r="DGW2353" s="33"/>
      <c r="DGX2353" s="33"/>
      <c r="DGY2353" s="33"/>
      <c r="DGZ2353" s="33"/>
      <c r="DHA2353" s="33"/>
      <c r="DHB2353" s="33"/>
      <c r="DHC2353" s="33"/>
      <c r="DHD2353" s="33"/>
      <c r="DHE2353" s="33"/>
      <c r="DHF2353" s="33"/>
      <c r="DHG2353" s="33"/>
      <c r="DHH2353" s="33"/>
      <c r="DHI2353" s="33"/>
      <c r="DHJ2353" s="33"/>
      <c r="DHK2353" s="33"/>
      <c r="DHL2353" s="33"/>
      <c r="DHM2353" s="33"/>
      <c r="DHN2353" s="33"/>
      <c r="DHO2353" s="33"/>
      <c r="DHP2353" s="33"/>
      <c r="DHQ2353" s="33"/>
      <c r="DHR2353" s="33"/>
      <c r="DHS2353" s="33"/>
      <c r="DHT2353" s="33"/>
      <c r="DHU2353" s="33"/>
      <c r="DHV2353" s="33"/>
      <c r="DHW2353" s="33"/>
      <c r="DHX2353" s="33"/>
      <c r="DHY2353" s="33"/>
      <c r="DHZ2353" s="33"/>
      <c r="DIA2353" s="33"/>
      <c r="DIB2353" s="33"/>
      <c r="DIC2353" s="33"/>
      <c r="DID2353" s="33"/>
      <c r="DIE2353" s="33"/>
      <c r="DIF2353" s="33"/>
      <c r="DIG2353" s="33"/>
      <c r="DIH2353" s="33"/>
      <c r="DII2353" s="33"/>
      <c r="DIJ2353" s="33"/>
      <c r="DIK2353" s="33"/>
      <c r="DIL2353" s="33"/>
      <c r="DIM2353" s="33"/>
      <c r="DIN2353" s="33"/>
      <c r="DIO2353" s="33"/>
      <c r="DIP2353" s="33"/>
      <c r="DIQ2353" s="33"/>
      <c r="DIR2353" s="33"/>
      <c r="DIS2353" s="33"/>
      <c r="DIT2353" s="33"/>
      <c r="DIU2353" s="33"/>
      <c r="DIV2353" s="33"/>
      <c r="DIW2353" s="33"/>
      <c r="DIX2353" s="33"/>
      <c r="DIY2353" s="33"/>
      <c r="DIZ2353" s="33"/>
      <c r="DJA2353" s="33"/>
      <c r="DJB2353" s="33"/>
      <c r="DJC2353" s="33"/>
      <c r="DJD2353" s="33"/>
      <c r="DJE2353" s="33"/>
      <c r="DJF2353" s="33"/>
      <c r="DJG2353" s="33"/>
      <c r="DJH2353" s="33"/>
      <c r="DJI2353" s="33"/>
      <c r="DJJ2353" s="33"/>
      <c r="DJK2353" s="33"/>
      <c r="DJL2353" s="33"/>
      <c r="DJM2353" s="33"/>
      <c r="DJN2353" s="33"/>
      <c r="DJO2353" s="33"/>
      <c r="DJP2353" s="33"/>
      <c r="DJQ2353" s="33"/>
      <c r="DJR2353" s="33"/>
      <c r="DJS2353" s="33"/>
      <c r="DJT2353" s="33"/>
      <c r="DJU2353" s="33"/>
      <c r="DJV2353" s="33"/>
      <c r="DJW2353" s="33"/>
      <c r="DJX2353" s="33"/>
      <c r="DJY2353" s="33"/>
      <c r="DJZ2353" s="33"/>
      <c r="DKA2353" s="33"/>
      <c r="DKB2353" s="33"/>
      <c r="DKC2353" s="33"/>
      <c r="DKD2353" s="33"/>
      <c r="DKE2353" s="33"/>
      <c r="DKF2353" s="33"/>
      <c r="DKG2353" s="33"/>
      <c r="DKH2353" s="33"/>
      <c r="DKI2353" s="33"/>
      <c r="DKJ2353" s="33"/>
      <c r="DKK2353" s="33"/>
      <c r="DKL2353" s="33"/>
      <c r="DKM2353" s="33"/>
      <c r="DKN2353" s="33"/>
      <c r="DKO2353" s="33"/>
      <c r="DKP2353" s="33"/>
      <c r="DKQ2353" s="33"/>
      <c r="DKR2353" s="33"/>
      <c r="DKS2353" s="33"/>
      <c r="DKT2353" s="33"/>
      <c r="DKU2353" s="33"/>
      <c r="DKV2353" s="33"/>
      <c r="DKW2353" s="33"/>
      <c r="DKX2353" s="33"/>
      <c r="DKY2353" s="33"/>
      <c r="DKZ2353" s="33"/>
      <c r="DLA2353" s="33"/>
      <c r="DLB2353" s="33"/>
      <c r="DLC2353" s="33"/>
      <c r="DLD2353" s="33"/>
      <c r="DLE2353" s="33"/>
      <c r="DLF2353" s="33"/>
      <c r="DLG2353" s="33"/>
      <c r="DLH2353" s="33"/>
      <c r="DLI2353" s="33"/>
      <c r="DLJ2353" s="33"/>
      <c r="DLK2353" s="33"/>
      <c r="DLL2353" s="33"/>
      <c r="DLM2353" s="33"/>
      <c r="DLN2353" s="33"/>
      <c r="DLO2353" s="33"/>
      <c r="DLP2353" s="33"/>
      <c r="DLQ2353" s="33"/>
      <c r="DLR2353" s="33"/>
      <c r="DLS2353" s="33"/>
      <c r="DLT2353" s="33"/>
      <c r="DLU2353" s="33"/>
      <c r="DLV2353" s="33"/>
      <c r="DLW2353" s="33"/>
      <c r="DLX2353" s="33"/>
      <c r="DLY2353" s="33"/>
      <c r="DLZ2353" s="33"/>
      <c r="DMA2353" s="33"/>
      <c r="DMB2353" s="33"/>
      <c r="DMC2353" s="33"/>
      <c r="DMD2353" s="33"/>
      <c r="DME2353" s="33"/>
      <c r="DMF2353" s="33"/>
      <c r="DMG2353" s="33"/>
      <c r="DMH2353" s="33"/>
      <c r="DMI2353" s="33"/>
      <c r="DMJ2353" s="33"/>
      <c r="DMK2353" s="33"/>
      <c r="DML2353" s="33"/>
      <c r="DMM2353" s="33"/>
      <c r="DMN2353" s="33"/>
      <c r="DMO2353" s="33"/>
      <c r="DMP2353" s="33"/>
      <c r="DMQ2353" s="33"/>
      <c r="DMR2353" s="33"/>
      <c r="DMS2353" s="33"/>
      <c r="DMT2353" s="33"/>
      <c r="DMU2353" s="33"/>
      <c r="DMV2353" s="33"/>
      <c r="DMW2353" s="33"/>
      <c r="DMX2353" s="33"/>
      <c r="DMY2353" s="33"/>
      <c r="DMZ2353" s="33"/>
      <c r="DNA2353" s="33"/>
      <c r="DNB2353" s="33"/>
      <c r="DNC2353" s="33"/>
      <c r="DND2353" s="33"/>
      <c r="DNE2353" s="33"/>
      <c r="DNF2353" s="33"/>
      <c r="DNG2353" s="33"/>
      <c r="DNH2353" s="33"/>
      <c r="DNI2353" s="33"/>
      <c r="DNJ2353" s="33"/>
      <c r="DNK2353" s="33"/>
      <c r="DNL2353" s="33"/>
      <c r="DNM2353" s="33"/>
      <c r="DNN2353" s="33"/>
      <c r="DNO2353" s="33"/>
      <c r="DNP2353" s="33"/>
      <c r="DNQ2353" s="33"/>
      <c r="DNR2353" s="33"/>
      <c r="DNS2353" s="33"/>
      <c r="DNT2353" s="33"/>
      <c r="DNU2353" s="33"/>
      <c r="DNV2353" s="33"/>
      <c r="DNW2353" s="33"/>
      <c r="DNX2353" s="33"/>
      <c r="DNY2353" s="33"/>
      <c r="DNZ2353" s="33"/>
      <c r="DOA2353" s="33"/>
      <c r="DOB2353" s="33"/>
      <c r="DOC2353" s="33"/>
      <c r="DOD2353" s="33"/>
      <c r="DOE2353" s="33"/>
      <c r="DOF2353" s="33"/>
      <c r="DOG2353" s="33"/>
      <c r="DOH2353" s="33"/>
      <c r="DOI2353" s="33"/>
      <c r="DOJ2353" s="33"/>
      <c r="DOK2353" s="33"/>
      <c r="DOL2353" s="33"/>
      <c r="DOM2353" s="33"/>
      <c r="DON2353" s="33"/>
      <c r="DOO2353" s="33"/>
      <c r="DOP2353" s="33"/>
      <c r="DOQ2353" s="33"/>
      <c r="DOR2353" s="33"/>
      <c r="DOS2353" s="33"/>
      <c r="DOT2353" s="33"/>
      <c r="DOU2353" s="33"/>
      <c r="DOV2353" s="33"/>
      <c r="DOW2353" s="33"/>
      <c r="DOX2353" s="33"/>
      <c r="DOY2353" s="33"/>
      <c r="DOZ2353" s="33"/>
      <c r="DPA2353" s="33"/>
      <c r="DPB2353" s="33"/>
      <c r="DPC2353" s="33"/>
      <c r="DPD2353" s="33"/>
      <c r="DPE2353" s="33"/>
      <c r="DPF2353" s="33"/>
      <c r="DPG2353" s="33"/>
      <c r="DPH2353" s="33"/>
      <c r="DPI2353" s="33"/>
      <c r="DPJ2353" s="33"/>
      <c r="DPK2353" s="33"/>
      <c r="DPL2353" s="33"/>
      <c r="DPM2353" s="33"/>
      <c r="DPN2353" s="33"/>
      <c r="DPO2353" s="33"/>
      <c r="DPP2353" s="33"/>
      <c r="DPQ2353" s="33"/>
      <c r="DPR2353" s="33"/>
      <c r="DPS2353" s="33"/>
      <c r="DPT2353" s="33"/>
      <c r="DPU2353" s="33"/>
      <c r="DPV2353" s="33"/>
      <c r="DPW2353" s="33"/>
      <c r="DPX2353" s="33"/>
      <c r="DPY2353" s="33"/>
      <c r="DPZ2353" s="33"/>
      <c r="DQA2353" s="33"/>
      <c r="DQB2353" s="33"/>
      <c r="DQC2353" s="33"/>
      <c r="DQD2353" s="33"/>
      <c r="DQE2353" s="33"/>
      <c r="DQF2353" s="33"/>
      <c r="DQG2353" s="33"/>
      <c r="DQH2353" s="33"/>
      <c r="DQI2353" s="33"/>
      <c r="DQJ2353" s="33"/>
      <c r="DQK2353" s="33"/>
      <c r="DQL2353" s="33"/>
      <c r="DQM2353" s="33"/>
      <c r="DQN2353" s="33"/>
      <c r="DQO2353" s="33"/>
      <c r="DQP2353" s="33"/>
      <c r="DQQ2353" s="33"/>
      <c r="DQR2353" s="33"/>
      <c r="DQS2353" s="33"/>
      <c r="DQT2353" s="33"/>
      <c r="DQU2353" s="33"/>
      <c r="DQV2353" s="33"/>
      <c r="DQW2353" s="33"/>
      <c r="DQX2353" s="33"/>
      <c r="DQY2353" s="33"/>
      <c r="DQZ2353" s="33"/>
      <c r="DRA2353" s="33"/>
      <c r="DRB2353" s="33"/>
      <c r="DRC2353" s="33"/>
      <c r="DRD2353" s="33"/>
      <c r="DRE2353" s="33"/>
      <c r="DRF2353" s="33"/>
      <c r="DRG2353" s="33"/>
      <c r="DRH2353" s="33"/>
      <c r="DRI2353" s="33"/>
      <c r="DRJ2353" s="33"/>
      <c r="DRK2353" s="33"/>
      <c r="DRL2353" s="33"/>
      <c r="DRM2353" s="33"/>
      <c r="DRN2353" s="33"/>
      <c r="DRO2353" s="33"/>
      <c r="DRP2353" s="33"/>
      <c r="DRQ2353" s="33"/>
      <c r="DRR2353" s="33"/>
      <c r="DRS2353" s="33"/>
      <c r="DRT2353" s="33"/>
      <c r="DRU2353" s="33"/>
      <c r="DRV2353" s="33"/>
      <c r="DRW2353" s="33"/>
      <c r="DRX2353" s="33"/>
      <c r="DRY2353" s="33"/>
      <c r="DRZ2353" s="33"/>
      <c r="DSA2353" s="33"/>
      <c r="DSB2353" s="33"/>
      <c r="DSC2353" s="33"/>
      <c r="DSD2353" s="33"/>
      <c r="DSE2353" s="33"/>
      <c r="DSF2353" s="33"/>
      <c r="DSG2353" s="33"/>
      <c r="DSH2353" s="33"/>
      <c r="DSI2353" s="33"/>
      <c r="DSJ2353" s="33"/>
      <c r="DSK2353" s="33"/>
      <c r="DSL2353" s="33"/>
      <c r="DSM2353" s="33"/>
      <c r="DSN2353" s="33"/>
      <c r="DSO2353" s="33"/>
      <c r="DSP2353" s="33"/>
      <c r="DSQ2353" s="33"/>
      <c r="DSR2353" s="33"/>
      <c r="DSS2353" s="33"/>
      <c r="DST2353" s="33"/>
      <c r="DSU2353" s="33"/>
      <c r="DSV2353" s="33"/>
      <c r="DSW2353" s="33"/>
      <c r="DSX2353" s="33"/>
      <c r="DSY2353" s="33"/>
      <c r="DSZ2353" s="33"/>
      <c r="DTA2353" s="33"/>
      <c r="DTB2353" s="33"/>
      <c r="DTC2353" s="33"/>
      <c r="DTD2353" s="33"/>
      <c r="DTE2353" s="33"/>
      <c r="DTF2353" s="33"/>
      <c r="DTG2353" s="33"/>
      <c r="DTH2353" s="33"/>
      <c r="DTI2353" s="33"/>
      <c r="DTJ2353" s="33"/>
      <c r="DTK2353" s="33"/>
      <c r="DTL2353" s="33"/>
      <c r="DTM2353" s="33"/>
      <c r="DTN2353" s="33"/>
      <c r="DTO2353" s="33"/>
      <c r="DTP2353" s="33"/>
      <c r="DTQ2353" s="33"/>
      <c r="DTR2353" s="33"/>
      <c r="DTS2353" s="33"/>
      <c r="DTT2353" s="33"/>
      <c r="DTU2353" s="33"/>
      <c r="DTV2353" s="33"/>
      <c r="DTW2353" s="33"/>
      <c r="DTX2353" s="33"/>
      <c r="DTY2353" s="33"/>
      <c r="DTZ2353" s="33"/>
      <c r="DUA2353" s="33"/>
      <c r="DUB2353" s="33"/>
      <c r="DUC2353" s="33"/>
      <c r="DUD2353" s="33"/>
      <c r="DUE2353" s="33"/>
      <c r="DUF2353" s="33"/>
      <c r="DUG2353" s="33"/>
      <c r="DUH2353" s="33"/>
      <c r="DUI2353" s="33"/>
      <c r="DUJ2353" s="33"/>
      <c r="DUK2353" s="33"/>
      <c r="DUL2353" s="33"/>
      <c r="DUM2353" s="33"/>
      <c r="DUN2353" s="33"/>
      <c r="DUO2353" s="33"/>
      <c r="DUP2353" s="33"/>
      <c r="DUQ2353" s="33"/>
      <c r="DUR2353" s="33"/>
      <c r="DUS2353" s="33"/>
      <c r="DUT2353" s="33"/>
      <c r="DUU2353" s="33"/>
      <c r="DUV2353" s="33"/>
      <c r="DUW2353" s="33"/>
      <c r="DUX2353" s="33"/>
      <c r="DUY2353" s="33"/>
      <c r="DUZ2353" s="33"/>
      <c r="DVA2353" s="33"/>
      <c r="DVB2353" s="33"/>
      <c r="DVC2353" s="33"/>
      <c r="DVD2353" s="33"/>
      <c r="DVE2353" s="33"/>
      <c r="DVF2353" s="33"/>
      <c r="DVG2353" s="33"/>
      <c r="DVH2353" s="33"/>
      <c r="DVI2353" s="33"/>
      <c r="DVJ2353" s="33"/>
      <c r="DVK2353" s="33"/>
      <c r="DVL2353" s="33"/>
      <c r="DVM2353" s="33"/>
      <c r="DVN2353" s="33"/>
      <c r="DVO2353" s="33"/>
      <c r="DVP2353" s="33"/>
      <c r="DVQ2353" s="33"/>
      <c r="DVR2353" s="33"/>
      <c r="DVS2353" s="33"/>
      <c r="DVT2353" s="33"/>
      <c r="DVU2353" s="33"/>
      <c r="DVV2353" s="33"/>
      <c r="DVW2353" s="33"/>
      <c r="DVX2353" s="33"/>
      <c r="DVY2353" s="33"/>
      <c r="DVZ2353" s="33"/>
      <c r="DWA2353" s="33"/>
      <c r="DWB2353" s="33"/>
      <c r="DWC2353" s="33"/>
      <c r="DWD2353" s="33"/>
      <c r="DWE2353" s="33"/>
      <c r="DWF2353" s="33"/>
      <c r="DWG2353" s="33"/>
      <c r="DWH2353" s="33"/>
      <c r="DWI2353" s="33"/>
      <c r="DWJ2353" s="33"/>
      <c r="DWK2353" s="33"/>
      <c r="DWL2353" s="33"/>
      <c r="DWM2353" s="33"/>
      <c r="DWN2353" s="33"/>
      <c r="DWO2353" s="33"/>
      <c r="DWP2353" s="33"/>
      <c r="DWQ2353" s="33"/>
      <c r="DWR2353" s="33"/>
      <c r="DWS2353" s="33"/>
      <c r="DWT2353" s="33"/>
      <c r="DWU2353" s="33"/>
      <c r="DWV2353" s="33"/>
      <c r="DWW2353" s="33"/>
      <c r="DWX2353" s="33"/>
      <c r="DWY2353" s="33"/>
      <c r="DWZ2353" s="33"/>
      <c r="DXA2353" s="33"/>
      <c r="DXB2353" s="33"/>
      <c r="DXC2353" s="33"/>
      <c r="DXD2353" s="33"/>
      <c r="DXE2353" s="33"/>
      <c r="DXF2353" s="33"/>
      <c r="DXG2353" s="33"/>
      <c r="DXH2353" s="33"/>
      <c r="DXI2353" s="33"/>
      <c r="DXJ2353" s="33"/>
      <c r="DXK2353" s="33"/>
      <c r="DXL2353" s="33"/>
      <c r="DXM2353" s="33"/>
      <c r="DXN2353" s="33"/>
      <c r="DXO2353" s="33"/>
      <c r="DXP2353" s="33"/>
      <c r="DXQ2353" s="33"/>
      <c r="DXR2353" s="33"/>
      <c r="DXS2353" s="33"/>
      <c r="DXT2353" s="33"/>
      <c r="DXU2353" s="33"/>
      <c r="DXV2353" s="33"/>
      <c r="DXW2353" s="33"/>
      <c r="DXX2353" s="33"/>
      <c r="DXY2353" s="33"/>
      <c r="DXZ2353" s="33"/>
      <c r="DYA2353" s="33"/>
      <c r="DYB2353" s="33"/>
      <c r="DYC2353" s="33"/>
      <c r="DYD2353" s="33"/>
      <c r="DYE2353" s="33"/>
      <c r="DYF2353" s="33"/>
      <c r="DYG2353" s="33"/>
      <c r="DYH2353" s="33"/>
      <c r="DYI2353" s="33"/>
      <c r="DYJ2353" s="33"/>
      <c r="DYK2353" s="33"/>
      <c r="DYL2353" s="33"/>
      <c r="DYM2353" s="33"/>
      <c r="DYN2353" s="33"/>
      <c r="DYO2353" s="33"/>
      <c r="DYP2353" s="33"/>
      <c r="DYQ2353" s="33"/>
      <c r="DYR2353" s="33"/>
      <c r="DYS2353" s="33"/>
      <c r="DYT2353" s="33"/>
      <c r="DYU2353" s="33"/>
      <c r="DYV2353" s="33"/>
      <c r="DYW2353" s="33"/>
      <c r="DYX2353" s="33"/>
      <c r="DYY2353" s="33"/>
      <c r="DYZ2353" s="33"/>
      <c r="DZA2353" s="33"/>
      <c r="DZB2353" s="33"/>
      <c r="DZC2353" s="33"/>
      <c r="DZD2353" s="33"/>
      <c r="DZE2353" s="33"/>
      <c r="DZF2353" s="33"/>
      <c r="DZG2353" s="33"/>
      <c r="DZH2353" s="33"/>
      <c r="DZI2353" s="33"/>
      <c r="DZJ2353" s="33"/>
      <c r="DZK2353" s="33"/>
      <c r="DZL2353" s="33"/>
      <c r="DZM2353" s="33"/>
      <c r="DZN2353" s="33"/>
      <c r="DZO2353" s="33"/>
      <c r="DZP2353" s="33"/>
      <c r="DZQ2353" s="33"/>
      <c r="DZR2353" s="33"/>
      <c r="DZS2353" s="33"/>
      <c r="DZT2353" s="33"/>
      <c r="DZU2353" s="33"/>
      <c r="DZV2353" s="33"/>
      <c r="DZW2353" s="33"/>
      <c r="DZX2353" s="33"/>
      <c r="DZY2353" s="33"/>
      <c r="DZZ2353" s="33"/>
      <c r="EAA2353" s="33"/>
      <c r="EAB2353" s="33"/>
      <c r="EAC2353" s="33"/>
      <c r="EAD2353" s="33"/>
      <c r="EAE2353" s="33"/>
      <c r="EAF2353" s="33"/>
      <c r="EAG2353" s="33"/>
      <c r="EAH2353" s="33"/>
      <c r="EAI2353" s="33"/>
      <c r="EAJ2353" s="33"/>
      <c r="EAK2353" s="33"/>
      <c r="EAL2353" s="33"/>
      <c r="EAM2353" s="33"/>
      <c r="EAN2353" s="33"/>
      <c r="EAO2353" s="33"/>
      <c r="EAP2353" s="33"/>
      <c r="EAQ2353" s="33"/>
      <c r="EAR2353" s="33"/>
      <c r="EAS2353" s="33"/>
      <c r="EAT2353" s="33"/>
      <c r="EAU2353" s="33"/>
      <c r="EAV2353" s="33"/>
      <c r="EAW2353" s="33"/>
      <c r="EAX2353" s="33"/>
      <c r="EAY2353" s="33"/>
      <c r="EAZ2353" s="33"/>
      <c r="EBA2353" s="33"/>
      <c r="EBB2353" s="33"/>
      <c r="EBC2353" s="33"/>
      <c r="EBD2353" s="33"/>
      <c r="EBE2353" s="33"/>
      <c r="EBF2353" s="33"/>
      <c r="EBG2353" s="33"/>
      <c r="EBH2353" s="33"/>
      <c r="EBI2353" s="33"/>
      <c r="EBJ2353" s="33"/>
      <c r="EBK2353" s="33"/>
      <c r="EBL2353" s="33"/>
      <c r="EBM2353" s="33"/>
      <c r="EBN2353" s="33"/>
      <c r="EBO2353" s="33"/>
      <c r="EBP2353" s="33"/>
      <c r="EBQ2353" s="33"/>
      <c r="EBR2353" s="33"/>
      <c r="EBS2353" s="33"/>
      <c r="EBT2353" s="33"/>
      <c r="EBU2353" s="33"/>
      <c r="EBV2353" s="33"/>
      <c r="EBW2353" s="33"/>
      <c r="EBX2353" s="33"/>
      <c r="EBY2353" s="33"/>
      <c r="EBZ2353" s="33"/>
      <c r="ECA2353" s="33"/>
      <c r="ECB2353" s="33"/>
      <c r="ECC2353" s="33"/>
      <c r="ECD2353" s="33"/>
      <c r="ECE2353" s="33"/>
      <c r="ECF2353" s="33"/>
      <c r="ECG2353" s="33"/>
      <c r="ECH2353" s="33"/>
      <c r="ECI2353" s="33"/>
      <c r="ECJ2353" s="33"/>
      <c r="ECK2353" s="33"/>
      <c r="ECL2353" s="33"/>
      <c r="ECM2353" s="33"/>
      <c r="ECN2353" s="33"/>
      <c r="ECO2353" s="33"/>
      <c r="ECP2353" s="33"/>
      <c r="ECQ2353" s="33"/>
      <c r="ECR2353" s="33"/>
      <c r="ECS2353" s="33"/>
      <c r="ECT2353" s="33"/>
      <c r="ECU2353" s="33"/>
      <c r="ECV2353" s="33"/>
      <c r="ECW2353" s="33"/>
      <c r="ECX2353" s="33"/>
      <c r="ECY2353" s="33"/>
      <c r="ECZ2353" s="33"/>
      <c r="EDA2353" s="33"/>
      <c r="EDB2353" s="33"/>
      <c r="EDC2353" s="33"/>
      <c r="EDD2353" s="33"/>
      <c r="EDE2353" s="33"/>
      <c r="EDF2353" s="33"/>
      <c r="EDG2353" s="33"/>
      <c r="EDH2353" s="33"/>
      <c r="EDI2353" s="33"/>
      <c r="EDJ2353" s="33"/>
      <c r="EDK2353" s="33"/>
      <c r="EDL2353" s="33"/>
      <c r="EDM2353" s="33"/>
      <c r="EDN2353" s="33"/>
      <c r="EDO2353" s="33"/>
      <c r="EDP2353" s="33"/>
      <c r="EDQ2353" s="33"/>
      <c r="EDR2353" s="33"/>
      <c r="EDS2353" s="33"/>
      <c r="EDT2353" s="33"/>
      <c r="EDU2353" s="33"/>
      <c r="EDV2353" s="33"/>
      <c r="EDW2353" s="33"/>
      <c r="EDX2353" s="33"/>
      <c r="EDY2353" s="33"/>
      <c r="EDZ2353" s="33"/>
      <c r="EEA2353" s="33"/>
      <c r="EEB2353" s="33"/>
      <c r="EEC2353" s="33"/>
      <c r="EED2353" s="33"/>
      <c r="EEE2353" s="33"/>
      <c r="EEF2353" s="33"/>
      <c r="EEG2353" s="33"/>
      <c r="EEH2353" s="33"/>
      <c r="EEI2353" s="33"/>
      <c r="EEJ2353" s="33"/>
      <c r="EEK2353" s="33"/>
      <c r="EEL2353" s="33"/>
      <c r="EEM2353" s="33"/>
      <c r="EEN2353" s="33"/>
      <c r="EEO2353" s="33"/>
      <c r="EEP2353" s="33"/>
      <c r="EEQ2353" s="33"/>
      <c r="EER2353" s="33"/>
      <c r="EES2353" s="33"/>
      <c r="EET2353" s="33"/>
      <c r="EEU2353" s="33"/>
      <c r="EEV2353" s="33"/>
      <c r="EEW2353" s="33"/>
      <c r="EEX2353" s="33"/>
      <c r="EEY2353" s="33"/>
      <c r="EEZ2353" s="33"/>
      <c r="EFA2353" s="33"/>
      <c r="EFB2353" s="33"/>
      <c r="EFC2353" s="33"/>
      <c r="EFD2353" s="33"/>
      <c r="EFE2353" s="33"/>
      <c r="EFF2353" s="33"/>
      <c r="EFG2353" s="33"/>
      <c r="EFH2353" s="33"/>
      <c r="EFI2353" s="33"/>
      <c r="EFJ2353" s="33"/>
      <c r="EFK2353" s="33"/>
      <c r="EFL2353" s="33"/>
      <c r="EFM2353" s="33"/>
      <c r="EFN2353" s="33"/>
      <c r="EFO2353" s="33"/>
      <c r="EFP2353" s="33"/>
      <c r="EFQ2353" s="33"/>
      <c r="EFR2353" s="33"/>
      <c r="EFS2353" s="33"/>
      <c r="EFT2353" s="33"/>
      <c r="EFU2353" s="33"/>
      <c r="EFV2353" s="33"/>
      <c r="EFW2353" s="33"/>
      <c r="EFX2353" s="33"/>
      <c r="EFY2353" s="33"/>
      <c r="EFZ2353" s="33"/>
      <c r="EGA2353" s="33"/>
      <c r="EGB2353" s="33"/>
      <c r="EGC2353" s="33"/>
      <c r="EGD2353" s="33"/>
      <c r="EGE2353" s="33"/>
      <c r="EGF2353" s="33"/>
      <c r="EGG2353" s="33"/>
      <c r="EGH2353" s="33"/>
      <c r="EGI2353" s="33"/>
      <c r="EGJ2353" s="33"/>
      <c r="EGK2353" s="33"/>
      <c r="EGL2353" s="33"/>
      <c r="EGM2353" s="33"/>
      <c r="EGN2353" s="33"/>
      <c r="EGO2353" s="33"/>
      <c r="EGP2353" s="33"/>
      <c r="EGQ2353" s="33"/>
      <c r="EGR2353" s="33"/>
      <c r="EGS2353" s="33"/>
      <c r="EGT2353" s="33"/>
      <c r="EGU2353" s="33"/>
      <c r="EGV2353" s="33"/>
      <c r="EGW2353" s="33"/>
      <c r="EGX2353" s="33"/>
      <c r="EGY2353" s="33"/>
      <c r="EGZ2353" s="33"/>
      <c r="EHA2353" s="33"/>
      <c r="EHB2353" s="33"/>
      <c r="EHC2353" s="33"/>
      <c r="EHD2353" s="33"/>
      <c r="EHE2353" s="33"/>
      <c r="EHF2353" s="33"/>
      <c r="EHG2353" s="33"/>
      <c r="EHH2353" s="33"/>
      <c r="EHI2353" s="33"/>
      <c r="EHJ2353" s="33"/>
      <c r="EHK2353" s="33"/>
      <c r="EHL2353" s="33"/>
      <c r="EHM2353" s="33"/>
      <c r="EHN2353" s="33"/>
      <c r="EHO2353" s="33"/>
      <c r="EHP2353" s="33"/>
      <c r="EHQ2353" s="33"/>
      <c r="EHR2353" s="33"/>
      <c r="EHS2353" s="33"/>
      <c r="EHT2353" s="33"/>
      <c r="EHU2353" s="33"/>
      <c r="EHV2353" s="33"/>
      <c r="EHW2353" s="33"/>
      <c r="EHX2353" s="33"/>
      <c r="EHY2353" s="33"/>
      <c r="EHZ2353" s="33"/>
      <c r="EIA2353" s="33"/>
      <c r="EIB2353" s="33"/>
      <c r="EIC2353" s="33"/>
      <c r="EID2353" s="33"/>
      <c r="EIE2353" s="33"/>
      <c r="EIF2353" s="33"/>
      <c r="EIG2353" s="33"/>
      <c r="EIH2353" s="33"/>
      <c r="EII2353" s="33"/>
      <c r="EIJ2353" s="33"/>
      <c r="EIK2353" s="33"/>
      <c r="EIL2353" s="33"/>
      <c r="EIM2353" s="33"/>
      <c r="EIN2353" s="33"/>
      <c r="EIO2353" s="33"/>
      <c r="EIP2353" s="33"/>
      <c r="EIQ2353" s="33"/>
      <c r="EIR2353" s="33"/>
      <c r="EIS2353" s="33"/>
      <c r="EIT2353" s="33"/>
      <c r="EIU2353" s="33"/>
      <c r="EIV2353" s="33"/>
      <c r="EIW2353" s="33"/>
      <c r="EIX2353" s="33"/>
      <c r="EIY2353" s="33"/>
      <c r="EIZ2353" s="33"/>
      <c r="EJA2353" s="33"/>
      <c r="EJB2353" s="33"/>
      <c r="EJC2353" s="33"/>
      <c r="EJD2353" s="33"/>
      <c r="EJE2353" s="33"/>
      <c r="EJF2353" s="33"/>
      <c r="EJG2353" s="33"/>
      <c r="EJH2353" s="33"/>
      <c r="EJI2353" s="33"/>
      <c r="EJJ2353" s="33"/>
      <c r="EJK2353" s="33"/>
      <c r="EJL2353" s="33"/>
      <c r="EJM2353" s="33"/>
      <c r="EJN2353" s="33"/>
      <c r="EJO2353" s="33"/>
      <c r="EJP2353" s="33"/>
      <c r="EJQ2353" s="33"/>
      <c r="EJR2353" s="33"/>
      <c r="EJS2353" s="33"/>
      <c r="EJT2353" s="33"/>
      <c r="EJU2353" s="33"/>
      <c r="EJV2353" s="33"/>
      <c r="EJW2353" s="33"/>
      <c r="EJX2353" s="33"/>
      <c r="EJY2353" s="33"/>
      <c r="EJZ2353" s="33"/>
      <c r="EKA2353" s="33"/>
      <c r="EKB2353" s="33"/>
      <c r="EKC2353" s="33"/>
      <c r="EKD2353" s="33"/>
      <c r="EKE2353" s="33"/>
      <c r="EKF2353" s="33"/>
      <c r="EKG2353" s="33"/>
      <c r="EKH2353" s="33"/>
      <c r="EKI2353" s="33"/>
      <c r="EKJ2353" s="33"/>
      <c r="EKK2353" s="33"/>
      <c r="EKL2353" s="33"/>
      <c r="EKM2353" s="33"/>
      <c r="EKN2353" s="33"/>
      <c r="EKO2353" s="33"/>
      <c r="EKP2353" s="33"/>
      <c r="EKQ2353" s="33"/>
      <c r="EKR2353" s="33"/>
      <c r="EKS2353" s="33"/>
      <c r="EKT2353" s="33"/>
      <c r="EKU2353" s="33"/>
      <c r="EKV2353" s="33"/>
      <c r="EKW2353" s="33"/>
      <c r="EKX2353" s="33"/>
      <c r="EKY2353" s="33"/>
      <c r="EKZ2353" s="33"/>
      <c r="ELA2353" s="33"/>
      <c r="ELB2353" s="33"/>
      <c r="ELC2353" s="33"/>
      <c r="ELD2353" s="33"/>
      <c r="ELE2353" s="33"/>
      <c r="ELF2353" s="33"/>
      <c r="ELG2353" s="33"/>
      <c r="ELH2353" s="33"/>
      <c r="ELI2353" s="33"/>
      <c r="ELJ2353" s="33"/>
      <c r="ELK2353" s="33"/>
      <c r="ELL2353" s="33"/>
      <c r="ELM2353" s="33"/>
      <c r="ELN2353" s="33"/>
      <c r="ELO2353" s="33"/>
      <c r="ELP2353" s="33"/>
      <c r="ELQ2353" s="33"/>
      <c r="ELR2353" s="33"/>
      <c r="ELS2353" s="33"/>
      <c r="ELT2353" s="33"/>
      <c r="ELU2353" s="33"/>
      <c r="ELV2353" s="33"/>
      <c r="ELW2353" s="33"/>
      <c r="ELX2353" s="33"/>
      <c r="ELY2353" s="33"/>
      <c r="ELZ2353" s="33"/>
      <c r="EMA2353" s="33"/>
      <c r="EMB2353" s="33"/>
      <c r="EMC2353" s="33"/>
      <c r="EMD2353" s="33"/>
      <c r="EME2353" s="33"/>
      <c r="EMF2353" s="33"/>
      <c r="EMG2353" s="33"/>
      <c r="EMH2353" s="33"/>
      <c r="EMI2353" s="33"/>
      <c r="EMJ2353" s="33"/>
      <c r="EMK2353" s="33"/>
      <c r="EML2353" s="33"/>
      <c r="EMM2353" s="33"/>
      <c r="EMN2353" s="33"/>
      <c r="EMO2353" s="33"/>
      <c r="EMP2353" s="33"/>
      <c r="EMQ2353" s="33"/>
      <c r="EMR2353" s="33"/>
      <c r="EMS2353" s="33"/>
      <c r="EMT2353" s="33"/>
      <c r="EMU2353" s="33"/>
      <c r="EMV2353" s="33"/>
      <c r="EMW2353" s="33"/>
      <c r="EMX2353" s="33"/>
      <c r="EMY2353" s="33"/>
      <c r="EMZ2353" s="33"/>
      <c r="ENA2353" s="33"/>
      <c r="ENB2353" s="33"/>
      <c r="ENC2353" s="33"/>
      <c r="END2353" s="33"/>
      <c r="ENE2353" s="33"/>
      <c r="ENF2353" s="33"/>
      <c r="ENG2353" s="33"/>
      <c r="ENH2353" s="33"/>
      <c r="ENI2353" s="33"/>
      <c r="ENJ2353" s="33"/>
      <c r="ENK2353" s="33"/>
      <c r="ENL2353" s="33"/>
      <c r="ENM2353" s="33"/>
      <c r="ENN2353" s="33"/>
      <c r="ENO2353" s="33"/>
      <c r="ENP2353" s="33"/>
      <c r="ENQ2353" s="33"/>
      <c r="ENR2353" s="33"/>
      <c r="ENS2353" s="33"/>
      <c r="ENT2353" s="33"/>
      <c r="ENU2353" s="33"/>
      <c r="ENV2353" s="33"/>
      <c r="ENW2353" s="33"/>
      <c r="ENX2353" s="33"/>
      <c r="ENY2353" s="33"/>
      <c r="ENZ2353" s="33"/>
      <c r="EOA2353" s="33"/>
      <c r="EOB2353" s="33"/>
      <c r="EOC2353" s="33"/>
      <c r="EOD2353" s="33"/>
      <c r="EOE2353" s="33"/>
      <c r="EOF2353" s="33"/>
      <c r="EOG2353" s="33"/>
      <c r="EOH2353" s="33"/>
      <c r="EOI2353" s="33"/>
      <c r="EOJ2353" s="33"/>
      <c r="EOK2353" s="33"/>
      <c r="EOL2353" s="33"/>
      <c r="EOM2353" s="33"/>
      <c r="EON2353" s="33"/>
      <c r="EOO2353" s="33"/>
      <c r="EOP2353" s="33"/>
      <c r="EOQ2353" s="33"/>
      <c r="EOR2353" s="33"/>
      <c r="EOS2353" s="33"/>
      <c r="EOT2353" s="33"/>
      <c r="EOU2353" s="33"/>
      <c r="EOV2353" s="33"/>
      <c r="EOW2353" s="33"/>
      <c r="EOX2353" s="33"/>
      <c r="EOY2353" s="33"/>
      <c r="EOZ2353" s="33"/>
      <c r="EPA2353" s="33"/>
      <c r="EPB2353" s="33"/>
      <c r="EPC2353" s="33"/>
      <c r="EPD2353" s="33"/>
      <c r="EPE2353" s="33"/>
      <c r="EPF2353" s="33"/>
      <c r="EPG2353" s="33"/>
      <c r="EPH2353" s="33"/>
      <c r="EPI2353" s="33"/>
      <c r="EPJ2353" s="33"/>
      <c r="EPK2353" s="33"/>
      <c r="EPL2353" s="33"/>
      <c r="EPM2353" s="33"/>
      <c r="EPN2353" s="33"/>
      <c r="EPO2353" s="33"/>
      <c r="EPP2353" s="33"/>
      <c r="EPQ2353" s="33"/>
      <c r="EPR2353" s="33"/>
      <c r="EPS2353" s="33"/>
      <c r="EPT2353" s="33"/>
      <c r="EPU2353" s="33"/>
      <c r="EPV2353" s="33"/>
      <c r="EPW2353" s="33"/>
      <c r="EPX2353" s="33"/>
      <c r="EPY2353" s="33"/>
      <c r="EPZ2353" s="33"/>
      <c r="EQA2353" s="33"/>
      <c r="EQB2353" s="33"/>
      <c r="EQC2353" s="33"/>
      <c r="EQD2353" s="33"/>
      <c r="EQE2353" s="33"/>
      <c r="EQF2353" s="33"/>
      <c r="EQG2353" s="33"/>
      <c r="EQH2353" s="33"/>
      <c r="EQI2353" s="33"/>
      <c r="EQJ2353" s="33"/>
      <c r="EQK2353" s="33"/>
      <c r="EQL2353" s="33"/>
      <c r="EQM2353" s="33"/>
      <c r="EQN2353" s="33"/>
      <c r="EQO2353" s="33"/>
      <c r="EQP2353" s="33"/>
      <c r="EQQ2353" s="33"/>
      <c r="EQR2353" s="33"/>
      <c r="EQS2353" s="33"/>
      <c r="EQT2353" s="33"/>
      <c r="EQU2353" s="33"/>
      <c r="EQV2353" s="33"/>
      <c r="EQW2353" s="33"/>
      <c r="EQX2353" s="33"/>
      <c r="EQY2353" s="33"/>
      <c r="EQZ2353" s="33"/>
      <c r="ERA2353" s="33"/>
      <c r="ERB2353" s="33"/>
      <c r="ERC2353" s="33"/>
      <c r="ERD2353" s="33"/>
      <c r="ERE2353" s="33"/>
      <c r="ERF2353" s="33"/>
      <c r="ERG2353" s="33"/>
      <c r="ERH2353" s="33"/>
      <c r="ERI2353" s="33"/>
      <c r="ERJ2353" s="33"/>
      <c r="ERK2353" s="33"/>
      <c r="ERL2353" s="33"/>
      <c r="ERM2353" s="33"/>
      <c r="ERN2353" s="33"/>
      <c r="ERO2353" s="33"/>
      <c r="ERP2353" s="33"/>
      <c r="ERQ2353" s="33"/>
      <c r="ERR2353" s="33"/>
      <c r="ERS2353" s="33"/>
      <c r="ERT2353" s="33"/>
      <c r="ERU2353" s="33"/>
      <c r="ERV2353" s="33"/>
      <c r="ERW2353" s="33"/>
      <c r="ERX2353" s="33"/>
      <c r="ERY2353" s="33"/>
      <c r="ERZ2353" s="33"/>
      <c r="ESA2353" s="33"/>
      <c r="ESB2353" s="33"/>
      <c r="ESC2353" s="33"/>
      <c r="ESD2353" s="33"/>
      <c r="ESE2353" s="33"/>
      <c r="ESF2353" s="33"/>
      <c r="ESG2353" s="33"/>
      <c r="ESH2353" s="33"/>
      <c r="ESI2353" s="33"/>
      <c r="ESJ2353" s="33"/>
      <c r="ESK2353" s="33"/>
      <c r="ESL2353" s="33"/>
      <c r="ESM2353" s="33"/>
      <c r="ESN2353" s="33"/>
      <c r="ESO2353" s="33"/>
      <c r="ESP2353" s="33"/>
      <c r="ESQ2353" s="33"/>
      <c r="ESR2353" s="33"/>
      <c r="ESS2353" s="33"/>
      <c r="EST2353" s="33"/>
      <c r="ESU2353" s="33"/>
      <c r="ESV2353" s="33"/>
      <c r="ESW2353" s="33"/>
      <c r="ESX2353" s="33"/>
      <c r="ESY2353" s="33"/>
      <c r="ESZ2353" s="33"/>
      <c r="ETA2353" s="33"/>
      <c r="ETB2353" s="33"/>
      <c r="ETC2353" s="33"/>
      <c r="ETD2353" s="33"/>
      <c r="ETE2353" s="33"/>
      <c r="ETF2353" s="33"/>
      <c r="ETG2353" s="33"/>
      <c r="ETH2353" s="33"/>
      <c r="ETI2353" s="33"/>
      <c r="ETJ2353" s="33"/>
      <c r="ETK2353" s="33"/>
      <c r="ETL2353" s="33"/>
      <c r="ETM2353" s="33"/>
      <c r="ETN2353" s="33"/>
      <c r="ETO2353" s="33"/>
      <c r="ETP2353" s="33"/>
      <c r="ETQ2353" s="33"/>
      <c r="ETR2353" s="33"/>
      <c r="ETS2353" s="33"/>
      <c r="ETT2353" s="33"/>
      <c r="ETU2353" s="33"/>
      <c r="ETV2353" s="33"/>
      <c r="ETW2353" s="33"/>
      <c r="ETX2353" s="33"/>
      <c r="ETY2353" s="33"/>
      <c r="ETZ2353" s="33"/>
      <c r="EUA2353" s="33"/>
      <c r="EUB2353" s="33"/>
      <c r="EUC2353" s="33"/>
      <c r="EUD2353" s="33"/>
      <c r="EUE2353" s="33"/>
      <c r="EUF2353" s="33"/>
      <c r="EUG2353" s="33"/>
      <c r="EUH2353" s="33"/>
      <c r="EUI2353" s="33"/>
      <c r="EUJ2353" s="33"/>
      <c r="EUK2353" s="33"/>
      <c r="EUL2353" s="33"/>
      <c r="EUM2353" s="33"/>
      <c r="EUN2353" s="33"/>
      <c r="EUO2353" s="33"/>
      <c r="EUP2353" s="33"/>
      <c r="EUQ2353" s="33"/>
      <c r="EUR2353" s="33"/>
      <c r="EUS2353" s="33"/>
      <c r="EUT2353" s="33"/>
      <c r="EUU2353" s="33"/>
      <c r="EUV2353" s="33"/>
      <c r="EUW2353" s="33"/>
      <c r="EUX2353" s="33"/>
      <c r="EUY2353" s="33"/>
      <c r="EUZ2353" s="33"/>
      <c r="EVA2353" s="33"/>
      <c r="EVB2353" s="33"/>
      <c r="EVC2353" s="33"/>
      <c r="EVD2353" s="33"/>
      <c r="EVE2353" s="33"/>
      <c r="EVF2353" s="33"/>
      <c r="EVG2353" s="33"/>
      <c r="EVH2353" s="33"/>
      <c r="EVI2353" s="33"/>
      <c r="EVJ2353" s="33"/>
      <c r="EVK2353" s="33"/>
      <c r="EVL2353" s="33"/>
      <c r="EVM2353" s="33"/>
      <c r="EVN2353" s="33"/>
      <c r="EVO2353" s="33"/>
      <c r="EVP2353" s="33"/>
      <c r="EVQ2353" s="33"/>
      <c r="EVR2353" s="33"/>
      <c r="EVS2353" s="33"/>
      <c r="EVT2353" s="33"/>
      <c r="EVU2353" s="33"/>
      <c r="EVV2353" s="33"/>
      <c r="EVW2353" s="33"/>
      <c r="EVX2353" s="33"/>
      <c r="EVY2353" s="33"/>
      <c r="EVZ2353" s="33"/>
      <c r="EWA2353" s="33"/>
      <c r="EWB2353" s="33"/>
      <c r="EWC2353" s="33"/>
      <c r="EWD2353" s="33"/>
      <c r="EWE2353" s="33"/>
      <c r="EWF2353" s="33"/>
      <c r="EWG2353" s="33"/>
      <c r="EWH2353" s="33"/>
      <c r="EWI2353" s="33"/>
      <c r="EWJ2353" s="33"/>
      <c r="EWK2353" s="33"/>
      <c r="EWL2353" s="33"/>
      <c r="EWM2353" s="33"/>
      <c r="EWN2353" s="33"/>
      <c r="EWO2353" s="33"/>
      <c r="EWP2353" s="33"/>
      <c r="EWQ2353" s="33"/>
      <c r="EWR2353" s="33"/>
      <c r="EWS2353" s="33"/>
      <c r="EWT2353" s="33"/>
      <c r="EWU2353" s="33"/>
      <c r="EWV2353" s="33"/>
      <c r="EWW2353" s="33"/>
      <c r="EWX2353" s="33"/>
      <c r="EWY2353" s="33"/>
      <c r="EWZ2353" s="33"/>
      <c r="EXA2353" s="33"/>
      <c r="EXB2353" s="33"/>
      <c r="EXC2353" s="33"/>
      <c r="EXD2353" s="33"/>
      <c r="EXE2353" s="33"/>
      <c r="EXF2353" s="33"/>
      <c r="EXG2353" s="33"/>
      <c r="EXH2353" s="33"/>
      <c r="EXI2353" s="33"/>
      <c r="EXJ2353" s="33"/>
      <c r="EXK2353" s="33"/>
      <c r="EXL2353" s="33"/>
      <c r="EXM2353" s="33"/>
      <c r="EXN2353" s="33"/>
      <c r="EXO2353" s="33"/>
      <c r="EXP2353" s="33"/>
      <c r="EXQ2353" s="33"/>
      <c r="EXR2353" s="33"/>
      <c r="EXS2353" s="33"/>
      <c r="EXT2353" s="33"/>
      <c r="EXU2353" s="33"/>
      <c r="EXV2353" s="33"/>
      <c r="EXW2353" s="33"/>
      <c r="EXX2353" s="33"/>
      <c r="EXY2353" s="33"/>
      <c r="EXZ2353" s="33"/>
      <c r="EYA2353" s="33"/>
      <c r="EYB2353" s="33"/>
      <c r="EYC2353" s="33"/>
      <c r="EYD2353" s="33"/>
      <c r="EYE2353" s="33"/>
      <c r="EYF2353" s="33"/>
      <c r="EYG2353" s="33"/>
      <c r="EYH2353" s="33"/>
      <c r="EYI2353" s="33"/>
      <c r="EYJ2353" s="33"/>
      <c r="EYK2353" s="33"/>
      <c r="EYL2353" s="33"/>
      <c r="EYM2353" s="33"/>
      <c r="EYN2353" s="33"/>
      <c r="EYO2353" s="33"/>
      <c r="EYP2353" s="33"/>
      <c r="EYQ2353" s="33"/>
      <c r="EYR2353" s="33"/>
      <c r="EYS2353" s="33"/>
      <c r="EYT2353" s="33"/>
      <c r="EYU2353" s="33"/>
      <c r="EYV2353" s="33"/>
      <c r="EYW2353" s="33"/>
      <c r="EYX2353" s="33"/>
      <c r="EYY2353" s="33"/>
      <c r="EYZ2353" s="33"/>
      <c r="EZA2353" s="33"/>
      <c r="EZB2353" s="33"/>
      <c r="EZC2353" s="33"/>
      <c r="EZD2353" s="33"/>
      <c r="EZE2353" s="33"/>
      <c r="EZF2353" s="33"/>
      <c r="EZG2353" s="33"/>
      <c r="EZH2353" s="33"/>
      <c r="EZI2353" s="33"/>
      <c r="EZJ2353" s="33"/>
      <c r="EZK2353" s="33"/>
      <c r="EZL2353" s="33"/>
      <c r="EZM2353" s="33"/>
      <c r="EZN2353" s="33"/>
      <c r="EZO2353" s="33"/>
      <c r="EZP2353" s="33"/>
      <c r="EZQ2353" s="33"/>
      <c r="EZR2353" s="33"/>
      <c r="EZS2353" s="33"/>
      <c r="EZT2353" s="33"/>
      <c r="EZU2353" s="33"/>
      <c r="EZV2353" s="33"/>
      <c r="EZW2353" s="33"/>
      <c r="EZX2353" s="33"/>
      <c r="EZY2353" s="33"/>
      <c r="EZZ2353" s="33"/>
      <c r="FAA2353" s="33"/>
      <c r="FAB2353" s="33"/>
      <c r="FAC2353" s="33"/>
      <c r="FAD2353" s="33"/>
      <c r="FAE2353" s="33"/>
      <c r="FAF2353" s="33"/>
      <c r="FAG2353" s="33"/>
      <c r="FAH2353" s="33"/>
      <c r="FAI2353" s="33"/>
      <c r="FAJ2353" s="33"/>
      <c r="FAK2353" s="33"/>
      <c r="FAL2353" s="33"/>
      <c r="FAM2353" s="33"/>
      <c r="FAN2353" s="33"/>
      <c r="FAO2353" s="33"/>
      <c r="FAP2353" s="33"/>
      <c r="FAQ2353" s="33"/>
      <c r="FAR2353" s="33"/>
      <c r="FAS2353" s="33"/>
      <c r="FAT2353" s="33"/>
      <c r="FAU2353" s="33"/>
      <c r="FAV2353" s="33"/>
      <c r="FAW2353" s="33"/>
      <c r="FAX2353" s="33"/>
      <c r="FAY2353" s="33"/>
      <c r="FAZ2353" s="33"/>
      <c r="FBA2353" s="33"/>
      <c r="FBB2353" s="33"/>
      <c r="FBC2353" s="33"/>
      <c r="FBD2353" s="33"/>
      <c r="FBE2353" s="33"/>
      <c r="FBF2353" s="33"/>
      <c r="FBG2353" s="33"/>
      <c r="FBH2353" s="33"/>
      <c r="FBI2353" s="33"/>
      <c r="FBJ2353" s="33"/>
      <c r="FBK2353" s="33"/>
      <c r="FBL2353" s="33"/>
      <c r="FBM2353" s="33"/>
      <c r="FBN2353" s="33"/>
      <c r="FBO2353" s="33"/>
      <c r="FBP2353" s="33"/>
      <c r="FBQ2353" s="33"/>
      <c r="FBR2353" s="33"/>
      <c r="FBS2353" s="33"/>
      <c r="FBT2353" s="33"/>
      <c r="FBU2353" s="33"/>
      <c r="FBV2353" s="33"/>
      <c r="FBW2353" s="33"/>
      <c r="FBX2353" s="33"/>
      <c r="FBY2353" s="33"/>
      <c r="FBZ2353" s="33"/>
      <c r="FCA2353" s="33"/>
      <c r="FCB2353" s="33"/>
      <c r="FCC2353" s="33"/>
      <c r="FCD2353" s="33"/>
      <c r="FCE2353" s="33"/>
      <c r="FCF2353" s="33"/>
      <c r="FCG2353" s="33"/>
      <c r="FCH2353" s="33"/>
      <c r="FCI2353" s="33"/>
      <c r="FCJ2353" s="33"/>
      <c r="FCK2353" s="33"/>
      <c r="FCL2353" s="33"/>
      <c r="FCM2353" s="33"/>
      <c r="FCN2353" s="33"/>
      <c r="FCO2353" s="33"/>
      <c r="FCP2353" s="33"/>
      <c r="FCQ2353" s="33"/>
      <c r="FCR2353" s="33"/>
      <c r="FCS2353" s="33"/>
      <c r="FCT2353" s="33"/>
      <c r="FCU2353" s="33"/>
      <c r="FCV2353" s="33"/>
      <c r="FCW2353" s="33"/>
      <c r="FCX2353" s="33"/>
      <c r="FCY2353" s="33"/>
      <c r="FCZ2353" s="33"/>
      <c r="FDA2353" s="33"/>
      <c r="FDB2353" s="33"/>
      <c r="FDC2353" s="33"/>
      <c r="FDD2353" s="33"/>
      <c r="FDE2353" s="33"/>
      <c r="FDF2353" s="33"/>
      <c r="FDG2353" s="33"/>
      <c r="FDH2353" s="33"/>
      <c r="FDI2353" s="33"/>
      <c r="FDJ2353" s="33"/>
      <c r="FDK2353" s="33"/>
      <c r="FDL2353" s="33"/>
      <c r="FDM2353" s="33"/>
      <c r="FDN2353" s="33"/>
      <c r="FDO2353" s="33"/>
      <c r="FDP2353" s="33"/>
      <c r="FDQ2353" s="33"/>
      <c r="FDR2353" s="33"/>
      <c r="FDS2353" s="33"/>
      <c r="FDT2353" s="33"/>
      <c r="FDU2353" s="33"/>
      <c r="FDV2353" s="33"/>
      <c r="FDW2353" s="33"/>
      <c r="FDX2353" s="33"/>
      <c r="FDY2353" s="33"/>
      <c r="FDZ2353" s="33"/>
      <c r="FEA2353" s="33"/>
      <c r="FEB2353" s="33"/>
      <c r="FEC2353" s="33"/>
      <c r="FED2353" s="33"/>
      <c r="FEE2353" s="33"/>
      <c r="FEF2353" s="33"/>
      <c r="FEG2353" s="33"/>
      <c r="FEH2353" s="33"/>
      <c r="FEI2353" s="33"/>
      <c r="FEJ2353" s="33"/>
      <c r="FEK2353" s="33"/>
      <c r="FEL2353" s="33"/>
      <c r="FEM2353" s="33"/>
      <c r="FEN2353" s="33"/>
      <c r="FEO2353" s="33"/>
      <c r="FEP2353" s="33"/>
      <c r="FEQ2353" s="33"/>
      <c r="FER2353" s="33"/>
      <c r="FES2353" s="33"/>
      <c r="FET2353" s="33"/>
      <c r="FEU2353" s="33"/>
      <c r="FEV2353" s="33"/>
      <c r="FEW2353" s="33"/>
      <c r="FEX2353" s="33"/>
      <c r="FEY2353" s="33"/>
      <c r="FEZ2353" s="33"/>
      <c r="FFA2353" s="33"/>
      <c r="FFB2353" s="33"/>
      <c r="FFC2353" s="33"/>
      <c r="FFD2353" s="33"/>
      <c r="FFE2353" s="33"/>
      <c r="FFF2353" s="33"/>
      <c r="FFG2353" s="33"/>
      <c r="FFH2353" s="33"/>
      <c r="FFI2353" s="33"/>
      <c r="FFJ2353" s="33"/>
      <c r="FFK2353" s="33"/>
      <c r="FFL2353" s="33"/>
      <c r="FFM2353" s="33"/>
      <c r="FFN2353" s="33"/>
      <c r="FFO2353" s="33"/>
      <c r="FFP2353" s="33"/>
      <c r="FFQ2353" s="33"/>
      <c r="FFR2353" s="33"/>
      <c r="FFS2353" s="33"/>
      <c r="FFT2353" s="33"/>
      <c r="FFU2353" s="33"/>
      <c r="FFV2353" s="33"/>
      <c r="FFW2353" s="33"/>
      <c r="FFX2353" s="33"/>
      <c r="FFY2353" s="33"/>
      <c r="FFZ2353" s="33"/>
      <c r="FGA2353" s="33"/>
      <c r="FGB2353" s="33"/>
      <c r="FGC2353" s="33"/>
      <c r="FGD2353" s="33"/>
      <c r="FGE2353" s="33"/>
      <c r="FGF2353" s="33"/>
      <c r="FGG2353" s="33"/>
      <c r="FGH2353" s="33"/>
      <c r="FGI2353" s="33"/>
      <c r="FGJ2353" s="33"/>
      <c r="FGK2353" s="33"/>
      <c r="FGL2353" s="33"/>
      <c r="FGM2353" s="33"/>
      <c r="FGN2353" s="33"/>
      <c r="FGO2353" s="33"/>
      <c r="FGP2353" s="33"/>
      <c r="FGQ2353" s="33"/>
      <c r="FGR2353" s="33"/>
      <c r="FGS2353" s="33"/>
      <c r="FGT2353" s="33"/>
      <c r="FGU2353" s="33"/>
      <c r="FGV2353" s="33"/>
      <c r="FGW2353" s="33"/>
      <c r="FGX2353" s="33"/>
      <c r="FGY2353" s="33"/>
      <c r="FGZ2353" s="33"/>
      <c r="FHA2353" s="33"/>
      <c r="FHB2353" s="33"/>
      <c r="FHC2353" s="33"/>
      <c r="FHD2353" s="33"/>
      <c r="FHE2353" s="33"/>
      <c r="FHF2353" s="33"/>
      <c r="FHG2353" s="33"/>
      <c r="FHH2353" s="33"/>
      <c r="FHI2353" s="33"/>
      <c r="FHJ2353" s="33"/>
      <c r="FHK2353" s="33"/>
      <c r="FHL2353" s="33"/>
      <c r="FHM2353" s="33"/>
      <c r="FHN2353" s="33"/>
      <c r="FHO2353" s="33"/>
      <c r="FHP2353" s="33"/>
      <c r="FHQ2353" s="33"/>
      <c r="FHR2353" s="33"/>
      <c r="FHS2353" s="33"/>
      <c r="FHT2353" s="33"/>
      <c r="FHU2353" s="33"/>
      <c r="FHV2353" s="33"/>
      <c r="FHW2353" s="33"/>
      <c r="FHX2353" s="33"/>
      <c r="FHY2353" s="33"/>
      <c r="FHZ2353" s="33"/>
      <c r="FIA2353" s="33"/>
      <c r="FIB2353" s="33"/>
      <c r="FIC2353" s="33"/>
      <c r="FID2353" s="33"/>
      <c r="FIE2353" s="33"/>
      <c r="FIF2353" s="33"/>
      <c r="FIG2353" s="33"/>
      <c r="FIH2353" s="33"/>
      <c r="FII2353" s="33"/>
      <c r="FIJ2353" s="33"/>
      <c r="FIK2353" s="33"/>
      <c r="FIL2353" s="33"/>
      <c r="FIM2353" s="33"/>
      <c r="FIN2353" s="33"/>
      <c r="FIO2353" s="33"/>
      <c r="FIP2353" s="33"/>
      <c r="FIQ2353" s="33"/>
      <c r="FIR2353" s="33"/>
      <c r="FIS2353" s="33"/>
      <c r="FIT2353" s="33"/>
      <c r="FIU2353" s="33"/>
      <c r="FIV2353" s="33"/>
      <c r="FIW2353" s="33"/>
      <c r="FIX2353" s="33"/>
      <c r="FIY2353" s="33"/>
      <c r="FIZ2353" s="33"/>
      <c r="FJA2353" s="33"/>
      <c r="FJB2353" s="33"/>
      <c r="FJC2353" s="33"/>
      <c r="FJD2353" s="33"/>
      <c r="FJE2353" s="33"/>
      <c r="FJF2353" s="33"/>
      <c r="FJG2353" s="33"/>
      <c r="FJH2353" s="33"/>
      <c r="FJI2353" s="33"/>
      <c r="FJJ2353" s="33"/>
      <c r="FJK2353" s="33"/>
      <c r="FJL2353" s="33"/>
      <c r="FJM2353" s="33"/>
      <c r="FJN2353" s="33"/>
      <c r="FJO2353" s="33"/>
      <c r="FJP2353" s="33"/>
      <c r="FJQ2353" s="33"/>
      <c r="FJR2353" s="33"/>
      <c r="FJS2353" s="33"/>
      <c r="FJT2353" s="33"/>
      <c r="FJU2353" s="33"/>
      <c r="FJV2353" s="33"/>
      <c r="FJW2353" s="33"/>
      <c r="FJX2353" s="33"/>
      <c r="FJY2353" s="33"/>
      <c r="FJZ2353" s="33"/>
      <c r="FKA2353" s="33"/>
      <c r="FKB2353" s="33"/>
      <c r="FKC2353" s="33"/>
      <c r="FKD2353" s="33"/>
      <c r="FKE2353" s="33"/>
      <c r="FKF2353" s="33"/>
      <c r="FKG2353" s="33"/>
      <c r="FKH2353" s="33"/>
      <c r="FKI2353" s="33"/>
      <c r="FKJ2353" s="33"/>
      <c r="FKK2353" s="33"/>
      <c r="FKL2353" s="33"/>
      <c r="FKM2353" s="33"/>
      <c r="FKN2353" s="33"/>
      <c r="FKO2353" s="33"/>
      <c r="FKP2353" s="33"/>
      <c r="FKQ2353" s="33"/>
      <c r="FKR2353" s="33"/>
      <c r="FKS2353" s="33"/>
      <c r="FKT2353" s="33"/>
      <c r="FKU2353" s="33"/>
      <c r="FKV2353" s="33"/>
      <c r="FKW2353" s="33"/>
      <c r="FKX2353" s="33"/>
      <c r="FKY2353" s="33"/>
      <c r="FKZ2353" s="33"/>
      <c r="FLA2353" s="33"/>
      <c r="FLB2353" s="33"/>
      <c r="FLC2353" s="33"/>
      <c r="FLD2353" s="33"/>
      <c r="FLE2353" s="33"/>
      <c r="FLF2353" s="33"/>
      <c r="FLG2353" s="33"/>
      <c r="FLH2353" s="33"/>
      <c r="FLI2353" s="33"/>
      <c r="FLJ2353" s="33"/>
      <c r="FLK2353" s="33"/>
      <c r="FLL2353" s="33"/>
      <c r="FLM2353" s="33"/>
      <c r="FLN2353" s="33"/>
      <c r="FLO2353" s="33"/>
      <c r="FLP2353" s="33"/>
      <c r="FLQ2353" s="33"/>
      <c r="FLR2353" s="33"/>
      <c r="FLS2353" s="33"/>
      <c r="FLT2353" s="33"/>
      <c r="FLU2353" s="33"/>
      <c r="FLV2353" s="33"/>
      <c r="FLW2353" s="33"/>
      <c r="FLX2353" s="33"/>
      <c r="FLY2353" s="33"/>
      <c r="FLZ2353" s="33"/>
      <c r="FMA2353" s="33"/>
      <c r="FMB2353" s="33"/>
      <c r="FMC2353" s="33"/>
      <c r="FMD2353" s="33"/>
      <c r="FME2353" s="33"/>
      <c r="FMF2353" s="33"/>
      <c r="FMG2353" s="33"/>
      <c r="FMH2353" s="33"/>
      <c r="FMI2353" s="33"/>
      <c r="FMJ2353" s="33"/>
      <c r="FMK2353" s="33"/>
      <c r="FML2353" s="33"/>
      <c r="FMM2353" s="33"/>
      <c r="FMN2353" s="33"/>
      <c r="FMO2353" s="33"/>
      <c r="FMP2353" s="33"/>
      <c r="FMQ2353" s="33"/>
      <c r="FMR2353" s="33"/>
      <c r="FMS2353" s="33"/>
      <c r="FMT2353" s="33"/>
      <c r="FMU2353" s="33"/>
      <c r="FMV2353" s="33"/>
      <c r="FMW2353" s="33"/>
      <c r="FMX2353" s="33"/>
      <c r="FMY2353" s="33"/>
      <c r="FMZ2353" s="33"/>
      <c r="FNA2353" s="33"/>
      <c r="FNB2353" s="33"/>
      <c r="FNC2353" s="33"/>
      <c r="FND2353" s="33"/>
      <c r="FNE2353" s="33"/>
      <c r="FNF2353" s="33"/>
      <c r="FNG2353" s="33"/>
      <c r="FNH2353" s="33"/>
      <c r="FNI2353" s="33"/>
      <c r="FNJ2353" s="33"/>
      <c r="FNK2353" s="33"/>
      <c r="FNL2353" s="33"/>
      <c r="FNM2353" s="33"/>
      <c r="FNN2353" s="33"/>
      <c r="FNO2353" s="33"/>
      <c r="FNP2353" s="33"/>
      <c r="FNQ2353" s="33"/>
      <c r="FNR2353" s="33"/>
      <c r="FNS2353" s="33"/>
      <c r="FNT2353" s="33"/>
      <c r="FNU2353" s="33"/>
      <c r="FNV2353" s="33"/>
      <c r="FNW2353" s="33"/>
      <c r="FNX2353" s="33"/>
      <c r="FNY2353" s="33"/>
      <c r="FNZ2353" s="33"/>
      <c r="FOA2353" s="33"/>
      <c r="FOB2353" s="33"/>
      <c r="FOC2353" s="33"/>
      <c r="FOD2353" s="33"/>
      <c r="FOE2353" s="33"/>
      <c r="FOF2353" s="33"/>
      <c r="FOG2353" s="33"/>
      <c r="FOH2353" s="33"/>
      <c r="FOI2353" s="33"/>
      <c r="FOJ2353" s="33"/>
      <c r="FOK2353" s="33"/>
      <c r="FOL2353" s="33"/>
      <c r="FOM2353" s="33"/>
      <c r="FON2353" s="33"/>
      <c r="FOO2353" s="33"/>
      <c r="FOP2353" s="33"/>
      <c r="FOQ2353" s="33"/>
      <c r="FOR2353" s="33"/>
      <c r="FOS2353" s="33"/>
      <c r="FOT2353" s="33"/>
      <c r="FOU2353" s="33"/>
      <c r="FOV2353" s="33"/>
      <c r="FOW2353" s="33"/>
      <c r="FOX2353" s="33"/>
      <c r="FOY2353" s="33"/>
      <c r="FOZ2353" s="33"/>
      <c r="FPA2353" s="33"/>
      <c r="FPB2353" s="33"/>
      <c r="FPC2353" s="33"/>
      <c r="FPD2353" s="33"/>
      <c r="FPE2353" s="33"/>
      <c r="FPF2353" s="33"/>
      <c r="FPG2353" s="33"/>
      <c r="FPH2353" s="33"/>
      <c r="FPI2353" s="33"/>
      <c r="FPJ2353" s="33"/>
      <c r="FPK2353" s="33"/>
      <c r="FPL2353" s="33"/>
      <c r="FPM2353" s="33"/>
      <c r="FPN2353" s="33"/>
      <c r="FPO2353" s="33"/>
      <c r="FPP2353" s="33"/>
      <c r="FPQ2353" s="33"/>
      <c r="FPR2353" s="33"/>
      <c r="FPS2353" s="33"/>
      <c r="FPT2353" s="33"/>
      <c r="FPU2353" s="33"/>
      <c r="FPV2353" s="33"/>
      <c r="FPW2353" s="33"/>
      <c r="FPX2353" s="33"/>
      <c r="FPY2353" s="33"/>
      <c r="FPZ2353" s="33"/>
      <c r="FQA2353" s="33"/>
      <c r="FQB2353" s="33"/>
      <c r="FQC2353" s="33"/>
      <c r="FQD2353" s="33"/>
      <c r="FQE2353" s="33"/>
      <c r="FQF2353" s="33"/>
      <c r="FQG2353" s="33"/>
      <c r="FQH2353" s="33"/>
      <c r="FQI2353" s="33"/>
      <c r="FQJ2353" s="33"/>
      <c r="FQK2353" s="33"/>
      <c r="FQL2353" s="33"/>
      <c r="FQM2353" s="33"/>
      <c r="FQN2353" s="33"/>
      <c r="FQO2353" s="33"/>
      <c r="FQP2353" s="33"/>
      <c r="FQQ2353" s="33"/>
      <c r="FQR2353" s="33"/>
      <c r="FQS2353" s="33"/>
      <c r="FQT2353" s="33"/>
      <c r="FQU2353" s="33"/>
      <c r="FQV2353" s="33"/>
      <c r="FQW2353" s="33"/>
      <c r="FQX2353" s="33"/>
      <c r="FQY2353" s="33"/>
      <c r="FQZ2353" s="33"/>
      <c r="FRA2353" s="33"/>
      <c r="FRB2353" s="33"/>
      <c r="FRC2353" s="33"/>
      <c r="FRD2353" s="33"/>
      <c r="FRE2353" s="33"/>
      <c r="FRF2353" s="33"/>
      <c r="FRG2353" s="33"/>
      <c r="FRH2353" s="33"/>
      <c r="FRI2353" s="33"/>
      <c r="FRJ2353" s="33"/>
      <c r="FRK2353" s="33"/>
      <c r="FRL2353" s="33"/>
      <c r="FRM2353" s="33"/>
      <c r="FRN2353" s="33"/>
      <c r="FRO2353" s="33"/>
      <c r="FRP2353" s="33"/>
      <c r="FRQ2353" s="33"/>
      <c r="FRR2353" s="33"/>
      <c r="FRS2353" s="33"/>
      <c r="FRT2353" s="33"/>
      <c r="FRU2353" s="33"/>
      <c r="FRV2353" s="33"/>
      <c r="FRW2353" s="33"/>
      <c r="FRX2353" s="33"/>
      <c r="FRY2353" s="33"/>
      <c r="FRZ2353" s="33"/>
      <c r="FSA2353" s="33"/>
      <c r="FSB2353" s="33"/>
      <c r="FSC2353" s="33"/>
      <c r="FSD2353" s="33"/>
      <c r="FSE2353" s="33"/>
      <c r="FSF2353" s="33"/>
      <c r="FSG2353" s="33"/>
      <c r="FSH2353" s="33"/>
      <c r="FSI2353" s="33"/>
      <c r="FSJ2353" s="33"/>
      <c r="FSK2353" s="33"/>
      <c r="FSL2353" s="33"/>
      <c r="FSM2353" s="33"/>
      <c r="FSN2353" s="33"/>
      <c r="FSO2353" s="33"/>
      <c r="FSP2353" s="33"/>
      <c r="FSQ2353" s="33"/>
      <c r="FSR2353" s="33"/>
      <c r="FSS2353" s="33"/>
      <c r="FST2353" s="33"/>
      <c r="FSU2353" s="33"/>
      <c r="FSV2353" s="33"/>
      <c r="FSW2353" s="33"/>
      <c r="FSX2353" s="33"/>
      <c r="FSY2353" s="33"/>
      <c r="FSZ2353" s="33"/>
      <c r="FTA2353" s="33"/>
      <c r="FTB2353" s="33"/>
      <c r="FTC2353" s="33"/>
      <c r="FTD2353" s="33"/>
      <c r="FTE2353" s="33"/>
      <c r="FTF2353" s="33"/>
      <c r="FTG2353" s="33"/>
      <c r="FTH2353" s="33"/>
      <c r="FTI2353" s="33"/>
      <c r="FTJ2353" s="33"/>
      <c r="FTK2353" s="33"/>
      <c r="FTL2353" s="33"/>
      <c r="FTM2353" s="33"/>
      <c r="FTN2353" s="33"/>
      <c r="FTO2353" s="33"/>
      <c r="FTP2353" s="33"/>
      <c r="FTQ2353" s="33"/>
      <c r="FTR2353" s="33"/>
      <c r="FTS2353" s="33"/>
      <c r="FTT2353" s="33"/>
      <c r="FTU2353" s="33"/>
      <c r="FTV2353" s="33"/>
      <c r="FTW2353" s="33"/>
      <c r="FTX2353" s="33"/>
      <c r="FTY2353" s="33"/>
      <c r="FTZ2353" s="33"/>
      <c r="FUA2353" s="33"/>
      <c r="FUB2353" s="33"/>
      <c r="FUC2353" s="33"/>
      <c r="FUD2353" s="33"/>
      <c r="FUE2353" s="33"/>
      <c r="FUF2353" s="33"/>
      <c r="FUG2353" s="33"/>
      <c r="FUH2353" s="33"/>
      <c r="FUI2353" s="33"/>
      <c r="FUJ2353" s="33"/>
      <c r="FUK2353" s="33"/>
      <c r="FUL2353" s="33"/>
      <c r="FUM2353" s="33"/>
      <c r="FUN2353" s="33"/>
      <c r="FUO2353" s="33"/>
      <c r="FUP2353" s="33"/>
      <c r="FUQ2353" s="33"/>
      <c r="FUR2353" s="33"/>
      <c r="FUS2353" s="33"/>
      <c r="FUT2353" s="33"/>
      <c r="FUU2353" s="33"/>
      <c r="FUV2353" s="33"/>
      <c r="FUW2353" s="33"/>
      <c r="FUX2353" s="33"/>
      <c r="FUY2353" s="33"/>
      <c r="FUZ2353" s="33"/>
      <c r="FVA2353" s="33"/>
      <c r="FVB2353" s="33"/>
      <c r="FVC2353" s="33"/>
      <c r="FVD2353" s="33"/>
      <c r="FVE2353" s="33"/>
      <c r="FVF2353" s="33"/>
      <c r="FVG2353" s="33"/>
      <c r="FVH2353" s="33"/>
      <c r="FVI2353" s="33"/>
      <c r="FVJ2353" s="33"/>
      <c r="FVK2353" s="33"/>
      <c r="FVL2353" s="33"/>
      <c r="FVM2353" s="33"/>
      <c r="FVN2353" s="33"/>
      <c r="FVO2353" s="33"/>
      <c r="FVP2353" s="33"/>
      <c r="FVQ2353" s="33"/>
      <c r="FVR2353" s="33"/>
      <c r="FVS2353" s="33"/>
      <c r="FVT2353" s="33"/>
      <c r="FVU2353" s="33"/>
      <c r="FVV2353" s="33"/>
      <c r="FVW2353" s="33"/>
      <c r="FVX2353" s="33"/>
      <c r="FVY2353" s="33"/>
      <c r="FVZ2353" s="33"/>
      <c r="FWA2353" s="33"/>
      <c r="FWB2353" s="33"/>
      <c r="FWC2353" s="33"/>
      <c r="FWD2353" s="33"/>
      <c r="FWE2353" s="33"/>
      <c r="FWF2353" s="33"/>
      <c r="FWG2353" s="33"/>
      <c r="FWH2353" s="33"/>
      <c r="FWI2353" s="33"/>
      <c r="FWJ2353" s="33"/>
      <c r="FWK2353" s="33"/>
      <c r="FWL2353" s="33"/>
      <c r="FWM2353" s="33"/>
      <c r="FWN2353" s="33"/>
      <c r="FWO2353" s="33"/>
      <c r="FWP2353" s="33"/>
      <c r="FWQ2353" s="33"/>
      <c r="FWR2353" s="33"/>
      <c r="FWS2353" s="33"/>
      <c r="FWT2353" s="33"/>
      <c r="FWU2353" s="33"/>
      <c r="FWV2353" s="33"/>
      <c r="FWW2353" s="33"/>
      <c r="FWX2353" s="33"/>
      <c r="FWY2353" s="33"/>
      <c r="FWZ2353" s="33"/>
      <c r="FXA2353" s="33"/>
      <c r="FXB2353" s="33"/>
      <c r="FXC2353" s="33"/>
      <c r="FXD2353" s="33"/>
      <c r="FXE2353" s="33"/>
      <c r="FXF2353" s="33"/>
      <c r="FXG2353" s="33"/>
      <c r="FXH2353" s="33"/>
      <c r="FXI2353" s="33"/>
      <c r="FXJ2353" s="33"/>
      <c r="FXK2353" s="33"/>
      <c r="FXL2353" s="33"/>
      <c r="FXM2353" s="33"/>
      <c r="FXN2353" s="33"/>
      <c r="FXO2353" s="33"/>
      <c r="FXP2353" s="33"/>
      <c r="FXQ2353" s="33"/>
      <c r="FXR2353" s="33"/>
      <c r="FXS2353" s="33"/>
      <c r="FXT2353" s="33"/>
      <c r="FXU2353" s="33"/>
      <c r="FXV2353" s="33"/>
      <c r="FXW2353" s="33"/>
      <c r="FXX2353" s="33"/>
      <c r="FXY2353" s="33"/>
      <c r="FXZ2353" s="33"/>
      <c r="FYA2353" s="33"/>
      <c r="FYB2353" s="33"/>
      <c r="FYC2353" s="33"/>
      <c r="FYD2353" s="33"/>
      <c r="FYE2353" s="33"/>
      <c r="FYF2353" s="33"/>
      <c r="FYG2353" s="33"/>
      <c r="FYH2353" s="33"/>
      <c r="FYI2353" s="33"/>
      <c r="FYJ2353" s="33"/>
      <c r="FYK2353" s="33"/>
      <c r="FYL2353" s="33"/>
      <c r="FYM2353" s="33"/>
      <c r="FYN2353" s="33"/>
      <c r="FYO2353" s="33"/>
      <c r="FYP2353" s="33"/>
      <c r="FYQ2353" s="33"/>
      <c r="FYR2353" s="33"/>
      <c r="FYS2353" s="33"/>
      <c r="FYT2353" s="33"/>
      <c r="FYU2353" s="33"/>
      <c r="FYV2353" s="33"/>
      <c r="FYW2353" s="33"/>
      <c r="FYX2353" s="33"/>
      <c r="FYY2353" s="33"/>
      <c r="FYZ2353" s="33"/>
      <c r="FZA2353" s="33"/>
      <c r="FZB2353" s="33"/>
      <c r="FZC2353" s="33"/>
      <c r="FZD2353" s="33"/>
      <c r="FZE2353" s="33"/>
      <c r="FZF2353" s="33"/>
      <c r="FZG2353" s="33"/>
      <c r="FZH2353" s="33"/>
      <c r="FZI2353" s="33"/>
      <c r="FZJ2353" s="33"/>
      <c r="FZK2353" s="33"/>
      <c r="FZL2353" s="33"/>
      <c r="FZM2353" s="33"/>
      <c r="FZN2353" s="33"/>
      <c r="FZO2353" s="33"/>
      <c r="FZP2353" s="33"/>
      <c r="FZQ2353" s="33"/>
      <c r="FZR2353" s="33"/>
      <c r="FZS2353" s="33"/>
      <c r="FZT2353" s="33"/>
      <c r="FZU2353" s="33"/>
      <c r="FZV2353" s="33"/>
      <c r="FZW2353" s="33"/>
      <c r="FZX2353" s="33"/>
      <c r="FZY2353" s="33"/>
      <c r="FZZ2353" s="33"/>
      <c r="GAA2353" s="33"/>
      <c r="GAB2353" s="33"/>
      <c r="GAC2353" s="33"/>
      <c r="GAD2353" s="33"/>
      <c r="GAE2353" s="33"/>
      <c r="GAF2353" s="33"/>
      <c r="GAG2353" s="33"/>
      <c r="GAH2353" s="33"/>
      <c r="GAI2353" s="33"/>
      <c r="GAJ2353" s="33"/>
      <c r="GAK2353" s="33"/>
      <c r="GAL2353" s="33"/>
      <c r="GAM2353" s="33"/>
      <c r="GAN2353" s="33"/>
      <c r="GAO2353" s="33"/>
      <c r="GAP2353" s="33"/>
      <c r="GAQ2353" s="33"/>
      <c r="GAR2353" s="33"/>
      <c r="GAS2353" s="33"/>
      <c r="GAT2353" s="33"/>
      <c r="GAU2353" s="33"/>
      <c r="GAV2353" s="33"/>
      <c r="GAW2353" s="33"/>
      <c r="GAX2353" s="33"/>
      <c r="GAY2353" s="33"/>
      <c r="GAZ2353" s="33"/>
      <c r="GBA2353" s="33"/>
      <c r="GBB2353" s="33"/>
      <c r="GBC2353" s="33"/>
      <c r="GBD2353" s="33"/>
      <c r="GBE2353" s="33"/>
      <c r="GBF2353" s="33"/>
      <c r="GBG2353" s="33"/>
      <c r="GBH2353" s="33"/>
      <c r="GBI2353" s="33"/>
      <c r="GBJ2353" s="33"/>
      <c r="GBK2353" s="33"/>
      <c r="GBL2353" s="33"/>
      <c r="GBM2353" s="33"/>
      <c r="GBN2353" s="33"/>
      <c r="GBO2353" s="33"/>
      <c r="GBP2353" s="33"/>
      <c r="GBQ2353" s="33"/>
      <c r="GBR2353" s="33"/>
      <c r="GBS2353" s="33"/>
      <c r="GBT2353" s="33"/>
      <c r="GBU2353" s="33"/>
      <c r="GBV2353" s="33"/>
      <c r="GBW2353" s="33"/>
      <c r="GBX2353" s="33"/>
      <c r="GBY2353" s="33"/>
      <c r="GBZ2353" s="33"/>
      <c r="GCA2353" s="33"/>
      <c r="GCB2353" s="33"/>
      <c r="GCC2353" s="33"/>
      <c r="GCD2353" s="33"/>
      <c r="GCE2353" s="33"/>
      <c r="GCF2353" s="33"/>
      <c r="GCG2353" s="33"/>
      <c r="GCH2353" s="33"/>
      <c r="GCI2353" s="33"/>
      <c r="GCJ2353" s="33"/>
      <c r="GCK2353" s="33"/>
      <c r="GCL2353" s="33"/>
      <c r="GCM2353" s="33"/>
      <c r="GCN2353" s="33"/>
      <c r="GCO2353" s="33"/>
      <c r="GCP2353" s="33"/>
      <c r="GCQ2353" s="33"/>
      <c r="GCR2353" s="33"/>
      <c r="GCS2353" s="33"/>
      <c r="GCT2353" s="33"/>
      <c r="GCU2353" s="33"/>
      <c r="GCV2353" s="33"/>
      <c r="GCW2353" s="33"/>
      <c r="GCX2353" s="33"/>
      <c r="GCY2353" s="33"/>
      <c r="GCZ2353" s="33"/>
      <c r="GDA2353" s="33"/>
      <c r="GDB2353" s="33"/>
      <c r="GDC2353" s="33"/>
      <c r="GDD2353" s="33"/>
      <c r="GDE2353" s="33"/>
      <c r="GDF2353" s="33"/>
      <c r="GDG2353" s="33"/>
      <c r="GDH2353" s="33"/>
      <c r="GDI2353" s="33"/>
      <c r="GDJ2353" s="33"/>
      <c r="GDK2353" s="33"/>
      <c r="GDL2353" s="33"/>
      <c r="GDM2353" s="33"/>
      <c r="GDN2353" s="33"/>
      <c r="GDO2353" s="33"/>
      <c r="GDP2353" s="33"/>
      <c r="GDQ2353" s="33"/>
      <c r="GDR2353" s="33"/>
      <c r="GDS2353" s="33"/>
      <c r="GDT2353" s="33"/>
      <c r="GDU2353" s="33"/>
      <c r="GDV2353" s="33"/>
      <c r="GDW2353" s="33"/>
      <c r="GDX2353" s="33"/>
      <c r="GDY2353" s="33"/>
      <c r="GDZ2353" s="33"/>
      <c r="GEA2353" s="33"/>
      <c r="GEB2353" s="33"/>
      <c r="GEC2353" s="33"/>
      <c r="GED2353" s="33"/>
      <c r="GEE2353" s="33"/>
      <c r="GEF2353" s="33"/>
      <c r="GEG2353" s="33"/>
      <c r="GEH2353" s="33"/>
      <c r="GEI2353" s="33"/>
      <c r="GEJ2353" s="33"/>
      <c r="GEK2353" s="33"/>
      <c r="GEL2353" s="33"/>
      <c r="GEM2353" s="33"/>
      <c r="GEN2353" s="33"/>
      <c r="GEO2353" s="33"/>
      <c r="GEP2353" s="33"/>
      <c r="GEQ2353" s="33"/>
      <c r="GER2353" s="33"/>
      <c r="GES2353" s="33"/>
      <c r="GET2353" s="33"/>
      <c r="GEU2353" s="33"/>
      <c r="GEV2353" s="33"/>
      <c r="GEW2353" s="33"/>
      <c r="GEX2353" s="33"/>
      <c r="GEY2353" s="33"/>
      <c r="GEZ2353" s="33"/>
      <c r="GFA2353" s="33"/>
      <c r="GFB2353" s="33"/>
      <c r="GFC2353" s="33"/>
      <c r="GFD2353" s="33"/>
      <c r="GFE2353" s="33"/>
      <c r="GFF2353" s="33"/>
      <c r="GFG2353" s="33"/>
      <c r="GFH2353" s="33"/>
      <c r="GFI2353" s="33"/>
      <c r="GFJ2353" s="33"/>
      <c r="GFK2353" s="33"/>
      <c r="GFL2353" s="33"/>
      <c r="GFM2353" s="33"/>
      <c r="GFN2353" s="33"/>
      <c r="GFO2353" s="33"/>
      <c r="GFP2353" s="33"/>
      <c r="GFQ2353" s="33"/>
      <c r="GFR2353" s="33"/>
      <c r="GFS2353" s="33"/>
      <c r="GFT2353" s="33"/>
      <c r="GFU2353" s="33"/>
      <c r="GFV2353" s="33"/>
      <c r="GFW2353" s="33"/>
      <c r="GFX2353" s="33"/>
      <c r="GFY2353" s="33"/>
      <c r="GFZ2353" s="33"/>
      <c r="GGA2353" s="33"/>
      <c r="GGB2353" s="33"/>
      <c r="GGC2353" s="33"/>
      <c r="GGD2353" s="33"/>
      <c r="GGE2353" s="33"/>
      <c r="GGF2353" s="33"/>
      <c r="GGG2353" s="33"/>
      <c r="GGH2353" s="33"/>
      <c r="GGI2353" s="33"/>
      <c r="GGJ2353" s="33"/>
      <c r="GGK2353" s="33"/>
      <c r="GGL2353" s="33"/>
      <c r="GGM2353" s="33"/>
      <c r="GGN2353" s="33"/>
      <c r="GGO2353" s="33"/>
      <c r="GGP2353" s="33"/>
      <c r="GGQ2353" s="33"/>
      <c r="GGR2353" s="33"/>
      <c r="GGS2353" s="33"/>
      <c r="GGT2353" s="33"/>
      <c r="GGU2353" s="33"/>
      <c r="GGV2353" s="33"/>
      <c r="GGW2353" s="33"/>
      <c r="GGX2353" s="33"/>
      <c r="GGY2353" s="33"/>
      <c r="GGZ2353" s="33"/>
      <c r="GHA2353" s="33"/>
      <c r="GHB2353" s="33"/>
      <c r="GHC2353" s="33"/>
      <c r="GHD2353" s="33"/>
      <c r="GHE2353" s="33"/>
      <c r="GHF2353" s="33"/>
      <c r="GHG2353" s="33"/>
      <c r="GHH2353" s="33"/>
      <c r="GHI2353" s="33"/>
      <c r="GHJ2353" s="33"/>
      <c r="GHK2353" s="33"/>
      <c r="GHL2353" s="33"/>
      <c r="GHM2353" s="33"/>
      <c r="GHN2353" s="33"/>
      <c r="GHO2353" s="33"/>
      <c r="GHP2353" s="33"/>
      <c r="GHQ2353" s="33"/>
      <c r="GHR2353" s="33"/>
      <c r="GHS2353" s="33"/>
      <c r="GHT2353" s="33"/>
      <c r="GHU2353" s="33"/>
      <c r="GHV2353" s="33"/>
      <c r="GHW2353" s="33"/>
      <c r="GHX2353" s="33"/>
      <c r="GHY2353" s="33"/>
      <c r="GHZ2353" s="33"/>
      <c r="GIA2353" s="33"/>
      <c r="GIB2353" s="33"/>
      <c r="GIC2353" s="33"/>
      <c r="GID2353" s="33"/>
      <c r="GIE2353" s="33"/>
      <c r="GIF2353" s="33"/>
      <c r="GIG2353" s="33"/>
      <c r="GIH2353" s="33"/>
      <c r="GII2353" s="33"/>
      <c r="GIJ2353" s="33"/>
      <c r="GIK2353" s="33"/>
      <c r="GIL2353" s="33"/>
      <c r="GIM2353" s="33"/>
      <c r="GIN2353" s="33"/>
      <c r="GIO2353" s="33"/>
      <c r="GIP2353" s="33"/>
      <c r="GIQ2353" s="33"/>
      <c r="GIR2353" s="33"/>
      <c r="GIS2353" s="33"/>
      <c r="GIT2353" s="33"/>
      <c r="GIU2353" s="33"/>
      <c r="GIV2353" s="33"/>
      <c r="GIW2353" s="33"/>
      <c r="GIX2353" s="33"/>
      <c r="GIY2353" s="33"/>
      <c r="GIZ2353" s="33"/>
      <c r="GJA2353" s="33"/>
      <c r="GJB2353" s="33"/>
      <c r="GJC2353" s="33"/>
      <c r="GJD2353" s="33"/>
      <c r="GJE2353" s="33"/>
      <c r="GJF2353" s="33"/>
      <c r="GJG2353" s="33"/>
      <c r="GJH2353" s="33"/>
      <c r="GJI2353" s="33"/>
      <c r="GJJ2353" s="33"/>
      <c r="GJK2353" s="33"/>
      <c r="GJL2353" s="33"/>
      <c r="GJM2353" s="33"/>
      <c r="GJN2353" s="33"/>
      <c r="GJO2353" s="33"/>
      <c r="GJP2353" s="33"/>
      <c r="GJQ2353" s="33"/>
      <c r="GJR2353" s="33"/>
      <c r="GJS2353" s="33"/>
      <c r="GJT2353" s="33"/>
      <c r="GJU2353" s="33"/>
      <c r="GJV2353" s="33"/>
      <c r="GJW2353" s="33"/>
      <c r="GJX2353" s="33"/>
      <c r="GJY2353" s="33"/>
      <c r="GJZ2353" s="33"/>
      <c r="GKA2353" s="33"/>
      <c r="GKB2353" s="33"/>
      <c r="GKC2353" s="33"/>
      <c r="GKD2353" s="33"/>
      <c r="GKE2353" s="33"/>
      <c r="GKF2353" s="33"/>
      <c r="GKG2353" s="33"/>
      <c r="GKH2353" s="33"/>
      <c r="GKI2353" s="33"/>
      <c r="GKJ2353" s="33"/>
      <c r="GKK2353" s="33"/>
      <c r="GKL2353" s="33"/>
      <c r="GKM2353" s="33"/>
      <c r="GKN2353" s="33"/>
      <c r="GKO2353" s="33"/>
      <c r="GKP2353" s="33"/>
      <c r="GKQ2353" s="33"/>
      <c r="GKR2353" s="33"/>
      <c r="GKS2353" s="33"/>
      <c r="GKT2353" s="33"/>
      <c r="GKU2353" s="33"/>
      <c r="GKV2353" s="33"/>
      <c r="GKW2353" s="33"/>
      <c r="GKX2353" s="33"/>
      <c r="GKY2353" s="33"/>
      <c r="GKZ2353" s="33"/>
      <c r="GLA2353" s="33"/>
      <c r="GLB2353" s="33"/>
      <c r="GLC2353" s="33"/>
      <c r="GLD2353" s="33"/>
      <c r="GLE2353" s="33"/>
      <c r="GLF2353" s="33"/>
      <c r="GLG2353" s="33"/>
      <c r="GLH2353" s="33"/>
      <c r="GLI2353" s="33"/>
      <c r="GLJ2353" s="33"/>
      <c r="GLK2353" s="33"/>
      <c r="GLL2353" s="33"/>
      <c r="GLM2353" s="33"/>
      <c r="GLN2353" s="33"/>
      <c r="GLO2353" s="33"/>
      <c r="GLP2353" s="33"/>
      <c r="GLQ2353" s="33"/>
      <c r="GLR2353" s="33"/>
      <c r="GLS2353" s="33"/>
      <c r="GLT2353" s="33"/>
      <c r="GLU2353" s="33"/>
      <c r="GLV2353" s="33"/>
      <c r="GLW2353" s="33"/>
      <c r="GLX2353" s="33"/>
      <c r="GLY2353" s="33"/>
      <c r="GLZ2353" s="33"/>
      <c r="GMA2353" s="33"/>
      <c r="GMB2353" s="33"/>
      <c r="GMC2353" s="33"/>
      <c r="GMD2353" s="33"/>
      <c r="GME2353" s="33"/>
      <c r="GMF2353" s="33"/>
      <c r="GMG2353" s="33"/>
      <c r="GMH2353" s="33"/>
      <c r="GMI2353" s="33"/>
      <c r="GMJ2353" s="33"/>
      <c r="GMK2353" s="33"/>
      <c r="GML2353" s="33"/>
      <c r="GMM2353" s="33"/>
      <c r="GMN2353" s="33"/>
      <c r="GMO2353" s="33"/>
      <c r="GMP2353" s="33"/>
      <c r="GMQ2353" s="33"/>
      <c r="GMR2353" s="33"/>
      <c r="GMS2353" s="33"/>
      <c r="GMT2353" s="33"/>
      <c r="GMU2353" s="33"/>
      <c r="GMV2353" s="33"/>
      <c r="GMW2353" s="33"/>
      <c r="GMX2353" s="33"/>
      <c r="GMY2353" s="33"/>
      <c r="GMZ2353" s="33"/>
      <c r="GNA2353" s="33"/>
      <c r="GNB2353" s="33"/>
      <c r="GNC2353" s="33"/>
      <c r="GND2353" s="33"/>
      <c r="GNE2353" s="33"/>
      <c r="GNF2353" s="33"/>
      <c r="GNG2353" s="33"/>
      <c r="GNH2353" s="33"/>
      <c r="GNI2353" s="33"/>
      <c r="GNJ2353" s="33"/>
      <c r="GNK2353" s="33"/>
      <c r="GNL2353" s="33"/>
      <c r="GNM2353" s="33"/>
      <c r="GNN2353" s="33"/>
      <c r="GNO2353" s="33"/>
      <c r="GNP2353" s="33"/>
      <c r="GNQ2353" s="33"/>
      <c r="GNR2353" s="33"/>
      <c r="GNS2353" s="33"/>
      <c r="GNT2353" s="33"/>
      <c r="GNU2353" s="33"/>
      <c r="GNV2353" s="33"/>
      <c r="GNW2353" s="33"/>
      <c r="GNX2353" s="33"/>
      <c r="GNY2353" s="33"/>
      <c r="GNZ2353" s="33"/>
      <c r="GOA2353" s="33"/>
      <c r="GOB2353" s="33"/>
      <c r="GOC2353" s="33"/>
      <c r="GOD2353" s="33"/>
      <c r="GOE2353" s="33"/>
      <c r="GOF2353" s="33"/>
      <c r="GOG2353" s="33"/>
      <c r="GOH2353" s="33"/>
      <c r="GOI2353" s="33"/>
      <c r="GOJ2353" s="33"/>
      <c r="GOK2353" s="33"/>
      <c r="GOL2353" s="33"/>
      <c r="GOM2353" s="33"/>
      <c r="GON2353" s="33"/>
      <c r="GOO2353" s="33"/>
      <c r="GOP2353" s="33"/>
      <c r="GOQ2353" s="33"/>
      <c r="GOR2353" s="33"/>
      <c r="GOS2353" s="33"/>
      <c r="GOT2353" s="33"/>
      <c r="GOU2353" s="33"/>
      <c r="GOV2353" s="33"/>
      <c r="GOW2353" s="33"/>
      <c r="GOX2353" s="33"/>
      <c r="GOY2353" s="33"/>
      <c r="GOZ2353" s="33"/>
      <c r="GPA2353" s="33"/>
      <c r="GPB2353" s="33"/>
      <c r="GPC2353" s="33"/>
      <c r="GPD2353" s="33"/>
      <c r="GPE2353" s="33"/>
      <c r="GPF2353" s="33"/>
      <c r="GPG2353" s="33"/>
      <c r="GPH2353" s="33"/>
      <c r="GPI2353" s="33"/>
      <c r="GPJ2353" s="33"/>
      <c r="GPK2353" s="33"/>
      <c r="GPL2353" s="33"/>
      <c r="GPM2353" s="33"/>
      <c r="GPN2353" s="33"/>
      <c r="GPO2353" s="33"/>
      <c r="GPP2353" s="33"/>
      <c r="GPQ2353" s="33"/>
      <c r="GPR2353" s="33"/>
      <c r="GPS2353" s="33"/>
      <c r="GPT2353" s="33"/>
      <c r="GPU2353" s="33"/>
      <c r="GPV2353" s="33"/>
      <c r="GPW2353" s="33"/>
      <c r="GPX2353" s="33"/>
      <c r="GPY2353" s="33"/>
      <c r="GPZ2353" s="33"/>
      <c r="GQA2353" s="33"/>
      <c r="GQB2353" s="33"/>
      <c r="GQC2353" s="33"/>
      <c r="GQD2353" s="33"/>
      <c r="GQE2353" s="33"/>
      <c r="GQF2353" s="33"/>
      <c r="GQG2353" s="33"/>
      <c r="GQH2353" s="33"/>
      <c r="GQI2353" s="33"/>
      <c r="GQJ2353" s="33"/>
      <c r="GQK2353" s="33"/>
      <c r="GQL2353" s="33"/>
      <c r="GQM2353" s="33"/>
      <c r="GQN2353" s="33"/>
      <c r="GQO2353" s="33"/>
      <c r="GQP2353" s="33"/>
      <c r="GQQ2353" s="33"/>
      <c r="GQR2353" s="33"/>
      <c r="GQS2353" s="33"/>
      <c r="GQT2353" s="33"/>
      <c r="GQU2353" s="33"/>
      <c r="GQV2353" s="33"/>
      <c r="GQW2353" s="33"/>
      <c r="GQX2353" s="33"/>
      <c r="GQY2353" s="33"/>
      <c r="GQZ2353" s="33"/>
      <c r="GRA2353" s="33"/>
      <c r="GRB2353" s="33"/>
      <c r="GRC2353" s="33"/>
      <c r="GRD2353" s="33"/>
      <c r="GRE2353" s="33"/>
      <c r="GRF2353" s="33"/>
      <c r="GRG2353" s="33"/>
      <c r="GRH2353" s="33"/>
      <c r="GRI2353" s="33"/>
      <c r="GRJ2353" s="33"/>
      <c r="GRK2353" s="33"/>
      <c r="GRL2353" s="33"/>
      <c r="GRM2353" s="33"/>
      <c r="GRN2353" s="33"/>
      <c r="GRO2353" s="33"/>
      <c r="GRP2353" s="33"/>
      <c r="GRQ2353" s="33"/>
      <c r="GRR2353" s="33"/>
      <c r="GRS2353" s="33"/>
      <c r="GRT2353" s="33"/>
      <c r="GRU2353" s="33"/>
      <c r="GRV2353" s="33"/>
      <c r="GRW2353" s="33"/>
      <c r="GRX2353" s="33"/>
      <c r="GRY2353" s="33"/>
      <c r="GRZ2353" s="33"/>
      <c r="GSA2353" s="33"/>
      <c r="GSB2353" s="33"/>
      <c r="GSC2353" s="33"/>
      <c r="GSD2353" s="33"/>
      <c r="GSE2353" s="33"/>
      <c r="GSF2353" s="33"/>
      <c r="GSG2353" s="33"/>
      <c r="GSH2353" s="33"/>
      <c r="GSI2353" s="33"/>
      <c r="GSJ2353" s="33"/>
      <c r="GSK2353" s="33"/>
      <c r="GSL2353" s="33"/>
      <c r="GSM2353" s="33"/>
      <c r="GSN2353" s="33"/>
      <c r="GSO2353" s="33"/>
      <c r="GSP2353" s="33"/>
      <c r="GSQ2353" s="33"/>
      <c r="GSR2353" s="33"/>
      <c r="GSS2353" s="33"/>
      <c r="GST2353" s="33"/>
      <c r="GSU2353" s="33"/>
      <c r="GSV2353" s="33"/>
      <c r="GSW2353" s="33"/>
      <c r="GSX2353" s="33"/>
      <c r="GSY2353" s="33"/>
      <c r="GSZ2353" s="33"/>
      <c r="GTA2353" s="33"/>
      <c r="GTB2353" s="33"/>
      <c r="GTC2353" s="33"/>
      <c r="GTD2353" s="33"/>
      <c r="GTE2353" s="33"/>
      <c r="GTF2353" s="33"/>
      <c r="GTG2353" s="33"/>
      <c r="GTH2353" s="33"/>
      <c r="GTI2353" s="33"/>
      <c r="GTJ2353" s="33"/>
      <c r="GTK2353" s="33"/>
      <c r="GTL2353" s="33"/>
      <c r="GTM2353" s="33"/>
      <c r="GTN2353" s="33"/>
      <c r="GTO2353" s="33"/>
      <c r="GTP2353" s="33"/>
      <c r="GTQ2353" s="33"/>
      <c r="GTR2353" s="33"/>
      <c r="GTS2353" s="33"/>
      <c r="GTT2353" s="33"/>
      <c r="GTU2353" s="33"/>
      <c r="GTV2353" s="33"/>
      <c r="GTW2353" s="33"/>
      <c r="GTX2353" s="33"/>
      <c r="GTY2353" s="33"/>
      <c r="GTZ2353" s="33"/>
      <c r="GUA2353" s="33"/>
      <c r="GUB2353" s="33"/>
      <c r="GUC2353" s="33"/>
      <c r="GUD2353" s="33"/>
      <c r="GUE2353" s="33"/>
      <c r="GUF2353" s="33"/>
      <c r="GUG2353" s="33"/>
      <c r="GUH2353" s="33"/>
      <c r="GUI2353" s="33"/>
      <c r="GUJ2353" s="33"/>
      <c r="GUK2353" s="33"/>
      <c r="GUL2353" s="33"/>
      <c r="GUM2353" s="33"/>
      <c r="GUN2353" s="33"/>
      <c r="GUO2353" s="33"/>
      <c r="GUP2353" s="33"/>
      <c r="GUQ2353" s="33"/>
      <c r="GUR2353" s="33"/>
      <c r="GUS2353" s="33"/>
      <c r="GUT2353" s="33"/>
      <c r="GUU2353" s="33"/>
      <c r="GUV2353" s="33"/>
      <c r="GUW2353" s="33"/>
      <c r="GUX2353" s="33"/>
      <c r="GUY2353" s="33"/>
      <c r="GUZ2353" s="33"/>
      <c r="GVA2353" s="33"/>
      <c r="GVB2353" s="33"/>
      <c r="GVC2353" s="33"/>
      <c r="GVD2353" s="33"/>
      <c r="GVE2353" s="33"/>
      <c r="GVF2353" s="33"/>
      <c r="GVG2353" s="33"/>
      <c r="GVH2353" s="33"/>
      <c r="GVI2353" s="33"/>
      <c r="GVJ2353" s="33"/>
      <c r="GVK2353" s="33"/>
      <c r="GVL2353" s="33"/>
      <c r="GVM2353" s="33"/>
      <c r="GVN2353" s="33"/>
      <c r="GVO2353" s="33"/>
      <c r="GVP2353" s="33"/>
      <c r="GVQ2353" s="33"/>
      <c r="GVR2353" s="33"/>
      <c r="GVS2353" s="33"/>
      <c r="GVT2353" s="33"/>
      <c r="GVU2353" s="33"/>
      <c r="GVV2353" s="33"/>
      <c r="GVW2353" s="33"/>
      <c r="GVX2353" s="33"/>
      <c r="GVY2353" s="33"/>
      <c r="GVZ2353" s="33"/>
      <c r="GWA2353" s="33"/>
      <c r="GWB2353" s="33"/>
      <c r="GWC2353" s="33"/>
      <c r="GWD2353" s="33"/>
      <c r="GWE2353" s="33"/>
      <c r="GWF2353" s="33"/>
      <c r="GWG2353" s="33"/>
      <c r="GWH2353" s="33"/>
      <c r="GWI2353" s="33"/>
      <c r="GWJ2353" s="33"/>
      <c r="GWK2353" s="33"/>
      <c r="GWL2353" s="33"/>
      <c r="GWM2353" s="33"/>
      <c r="GWN2353" s="33"/>
      <c r="GWO2353" s="33"/>
      <c r="GWP2353" s="33"/>
      <c r="GWQ2353" s="33"/>
      <c r="GWR2353" s="33"/>
      <c r="GWS2353" s="33"/>
      <c r="GWT2353" s="33"/>
      <c r="GWU2353" s="33"/>
      <c r="GWV2353" s="33"/>
      <c r="GWW2353" s="33"/>
      <c r="GWX2353" s="33"/>
      <c r="GWY2353" s="33"/>
      <c r="GWZ2353" s="33"/>
      <c r="GXA2353" s="33"/>
      <c r="GXB2353" s="33"/>
      <c r="GXC2353" s="33"/>
      <c r="GXD2353" s="33"/>
      <c r="GXE2353" s="33"/>
      <c r="GXF2353" s="33"/>
      <c r="GXG2353" s="33"/>
      <c r="GXH2353" s="33"/>
      <c r="GXI2353" s="33"/>
      <c r="GXJ2353" s="33"/>
      <c r="GXK2353" s="33"/>
      <c r="GXL2353" s="33"/>
      <c r="GXM2353" s="33"/>
      <c r="GXN2353" s="33"/>
      <c r="GXO2353" s="33"/>
      <c r="GXP2353" s="33"/>
      <c r="GXQ2353" s="33"/>
      <c r="GXR2353" s="33"/>
      <c r="GXS2353" s="33"/>
      <c r="GXT2353" s="33"/>
      <c r="GXU2353" s="33"/>
      <c r="GXV2353" s="33"/>
      <c r="GXW2353" s="33"/>
      <c r="GXX2353" s="33"/>
      <c r="GXY2353" s="33"/>
      <c r="GXZ2353" s="33"/>
      <c r="GYA2353" s="33"/>
      <c r="GYB2353" s="33"/>
      <c r="GYC2353" s="33"/>
      <c r="GYD2353" s="33"/>
      <c r="GYE2353" s="33"/>
      <c r="GYF2353" s="33"/>
      <c r="GYG2353" s="33"/>
      <c r="GYH2353" s="33"/>
      <c r="GYI2353" s="33"/>
      <c r="GYJ2353" s="33"/>
      <c r="GYK2353" s="33"/>
      <c r="GYL2353" s="33"/>
      <c r="GYM2353" s="33"/>
      <c r="GYN2353" s="33"/>
      <c r="GYO2353" s="33"/>
      <c r="GYP2353" s="33"/>
      <c r="GYQ2353" s="33"/>
      <c r="GYR2353" s="33"/>
      <c r="GYS2353" s="33"/>
      <c r="GYT2353" s="33"/>
      <c r="GYU2353" s="33"/>
      <c r="GYV2353" s="33"/>
      <c r="GYW2353" s="33"/>
      <c r="GYX2353" s="33"/>
      <c r="GYY2353" s="33"/>
      <c r="GYZ2353" s="33"/>
      <c r="GZA2353" s="33"/>
      <c r="GZB2353" s="33"/>
      <c r="GZC2353" s="33"/>
      <c r="GZD2353" s="33"/>
      <c r="GZE2353" s="33"/>
      <c r="GZF2353" s="33"/>
      <c r="GZG2353" s="33"/>
      <c r="GZH2353" s="33"/>
      <c r="GZI2353" s="33"/>
      <c r="GZJ2353" s="33"/>
      <c r="GZK2353" s="33"/>
      <c r="GZL2353" s="33"/>
      <c r="GZM2353" s="33"/>
      <c r="GZN2353" s="33"/>
      <c r="GZO2353" s="33"/>
      <c r="GZP2353" s="33"/>
      <c r="GZQ2353" s="33"/>
      <c r="GZR2353" s="33"/>
      <c r="GZS2353" s="33"/>
      <c r="GZT2353" s="33"/>
      <c r="GZU2353" s="33"/>
      <c r="GZV2353" s="33"/>
      <c r="GZW2353" s="33"/>
      <c r="GZX2353" s="33"/>
      <c r="GZY2353" s="33"/>
      <c r="GZZ2353" s="33"/>
      <c r="HAA2353" s="33"/>
      <c r="HAB2353" s="33"/>
      <c r="HAC2353" s="33"/>
      <c r="HAD2353" s="33"/>
      <c r="HAE2353" s="33"/>
      <c r="HAF2353" s="33"/>
      <c r="HAG2353" s="33"/>
      <c r="HAH2353" s="33"/>
      <c r="HAI2353" s="33"/>
      <c r="HAJ2353" s="33"/>
      <c r="HAK2353" s="33"/>
      <c r="HAL2353" s="33"/>
      <c r="HAM2353" s="33"/>
      <c r="HAN2353" s="33"/>
      <c r="HAO2353" s="33"/>
      <c r="HAP2353" s="33"/>
      <c r="HAQ2353" s="33"/>
      <c r="HAR2353" s="33"/>
      <c r="HAS2353" s="33"/>
      <c r="HAT2353" s="33"/>
      <c r="HAU2353" s="33"/>
      <c r="HAV2353" s="33"/>
      <c r="HAW2353" s="33"/>
      <c r="HAX2353" s="33"/>
      <c r="HAY2353" s="33"/>
      <c r="HAZ2353" s="33"/>
      <c r="HBA2353" s="33"/>
      <c r="HBB2353" s="33"/>
      <c r="HBC2353" s="33"/>
      <c r="HBD2353" s="33"/>
      <c r="HBE2353" s="33"/>
      <c r="HBF2353" s="33"/>
      <c r="HBG2353" s="33"/>
      <c r="HBH2353" s="33"/>
      <c r="HBI2353" s="33"/>
      <c r="HBJ2353" s="33"/>
      <c r="HBK2353" s="33"/>
      <c r="HBL2353" s="33"/>
      <c r="HBM2353" s="33"/>
      <c r="HBN2353" s="33"/>
      <c r="HBO2353" s="33"/>
      <c r="HBP2353" s="33"/>
      <c r="HBQ2353" s="33"/>
      <c r="HBR2353" s="33"/>
      <c r="HBS2353" s="33"/>
      <c r="HBT2353" s="33"/>
      <c r="HBU2353" s="33"/>
      <c r="HBV2353" s="33"/>
      <c r="HBW2353" s="33"/>
      <c r="HBX2353" s="33"/>
      <c r="HBY2353" s="33"/>
      <c r="HBZ2353" s="33"/>
      <c r="HCA2353" s="33"/>
      <c r="HCB2353" s="33"/>
      <c r="HCC2353" s="33"/>
      <c r="HCD2353" s="33"/>
      <c r="HCE2353" s="33"/>
      <c r="HCF2353" s="33"/>
      <c r="HCG2353" s="33"/>
      <c r="HCH2353" s="33"/>
      <c r="HCI2353" s="33"/>
      <c r="HCJ2353" s="33"/>
      <c r="HCK2353" s="33"/>
      <c r="HCL2353" s="33"/>
      <c r="HCM2353" s="33"/>
      <c r="HCN2353" s="33"/>
      <c r="HCO2353" s="33"/>
      <c r="HCP2353" s="33"/>
      <c r="HCQ2353" s="33"/>
      <c r="HCR2353" s="33"/>
      <c r="HCS2353" s="33"/>
      <c r="HCT2353" s="33"/>
      <c r="HCU2353" s="33"/>
      <c r="HCV2353" s="33"/>
      <c r="HCW2353" s="33"/>
      <c r="HCX2353" s="33"/>
      <c r="HCY2353" s="33"/>
      <c r="HCZ2353" s="33"/>
      <c r="HDA2353" s="33"/>
      <c r="HDB2353" s="33"/>
      <c r="HDC2353" s="33"/>
      <c r="HDD2353" s="33"/>
      <c r="HDE2353" s="33"/>
      <c r="HDF2353" s="33"/>
      <c r="HDG2353" s="33"/>
      <c r="HDH2353" s="33"/>
      <c r="HDI2353" s="33"/>
      <c r="HDJ2353" s="33"/>
      <c r="HDK2353" s="33"/>
      <c r="HDL2353" s="33"/>
      <c r="HDM2353" s="33"/>
      <c r="HDN2353" s="33"/>
      <c r="HDO2353" s="33"/>
      <c r="HDP2353" s="33"/>
      <c r="HDQ2353" s="33"/>
      <c r="HDR2353" s="33"/>
      <c r="HDS2353" s="33"/>
      <c r="HDT2353" s="33"/>
      <c r="HDU2353" s="33"/>
      <c r="HDV2353" s="33"/>
      <c r="HDW2353" s="33"/>
      <c r="HDX2353" s="33"/>
      <c r="HDY2353" s="33"/>
      <c r="HDZ2353" s="33"/>
      <c r="HEA2353" s="33"/>
      <c r="HEB2353" s="33"/>
      <c r="HEC2353" s="33"/>
      <c r="HED2353" s="33"/>
      <c r="HEE2353" s="33"/>
      <c r="HEF2353" s="33"/>
      <c r="HEG2353" s="33"/>
      <c r="HEH2353" s="33"/>
      <c r="HEI2353" s="33"/>
      <c r="HEJ2353" s="33"/>
      <c r="HEK2353" s="33"/>
      <c r="HEL2353" s="33"/>
      <c r="HEM2353" s="33"/>
      <c r="HEN2353" s="33"/>
      <c r="HEO2353" s="33"/>
      <c r="HEP2353" s="33"/>
      <c r="HEQ2353" s="33"/>
      <c r="HER2353" s="33"/>
      <c r="HES2353" s="33"/>
      <c r="HET2353" s="33"/>
      <c r="HEU2353" s="33"/>
      <c r="HEV2353" s="33"/>
      <c r="HEW2353" s="33"/>
      <c r="HEX2353" s="33"/>
      <c r="HEY2353" s="33"/>
      <c r="HEZ2353" s="33"/>
      <c r="HFA2353" s="33"/>
      <c r="HFB2353" s="33"/>
      <c r="HFC2353" s="33"/>
      <c r="HFD2353" s="33"/>
      <c r="HFE2353" s="33"/>
      <c r="HFF2353" s="33"/>
      <c r="HFG2353" s="33"/>
      <c r="HFH2353" s="33"/>
      <c r="HFI2353" s="33"/>
      <c r="HFJ2353" s="33"/>
      <c r="HFK2353" s="33"/>
      <c r="HFL2353" s="33"/>
      <c r="HFM2353" s="33"/>
      <c r="HFN2353" s="33"/>
      <c r="HFO2353" s="33"/>
      <c r="HFP2353" s="33"/>
      <c r="HFQ2353" s="33"/>
      <c r="HFR2353" s="33"/>
      <c r="HFS2353" s="33"/>
      <c r="HFT2353" s="33"/>
      <c r="HFU2353" s="33"/>
      <c r="HFV2353" s="33"/>
      <c r="HFW2353" s="33"/>
      <c r="HFX2353" s="33"/>
      <c r="HFY2353" s="33"/>
      <c r="HFZ2353" s="33"/>
      <c r="HGA2353" s="33"/>
      <c r="HGB2353" s="33"/>
      <c r="HGC2353" s="33"/>
      <c r="HGD2353" s="33"/>
      <c r="HGE2353" s="33"/>
      <c r="HGF2353" s="33"/>
      <c r="HGG2353" s="33"/>
      <c r="HGH2353" s="33"/>
      <c r="HGI2353" s="33"/>
      <c r="HGJ2353" s="33"/>
      <c r="HGK2353" s="33"/>
      <c r="HGL2353" s="33"/>
      <c r="HGM2353" s="33"/>
      <c r="HGN2353" s="33"/>
      <c r="HGO2353" s="33"/>
      <c r="HGP2353" s="33"/>
      <c r="HGQ2353" s="33"/>
      <c r="HGR2353" s="33"/>
      <c r="HGS2353" s="33"/>
      <c r="HGT2353" s="33"/>
      <c r="HGU2353" s="33"/>
      <c r="HGV2353" s="33"/>
      <c r="HGW2353" s="33"/>
      <c r="HGX2353" s="33"/>
      <c r="HGY2353" s="33"/>
      <c r="HGZ2353" s="33"/>
      <c r="HHA2353" s="33"/>
      <c r="HHB2353" s="33"/>
      <c r="HHC2353" s="33"/>
      <c r="HHD2353" s="33"/>
      <c r="HHE2353" s="33"/>
      <c r="HHF2353" s="33"/>
      <c r="HHG2353" s="33"/>
      <c r="HHH2353" s="33"/>
      <c r="HHI2353" s="33"/>
      <c r="HHJ2353" s="33"/>
      <c r="HHK2353" s="33"/>
      <c r="HHL2353" s="33"/>
      <c r="HHM2353" s="33"/>
      <c r="HHN2353" s="33"/>
      <c r="HHO2353" s="33"/>
      <c r="HHP2353" s="33"/>
      <c r="HHQ2353" s="33"/>
      <c r="HHR2353" s="33"/>
      <c r="HHS2353" s="33"/>
      <c r="HHT2353" s="33"/>
      <c r="HHU2353" s="33"/>
      <c r="HHV2353" s="33"/>
      <c r="HHW2353" s="33"/>
      <c r="HHX2353" s="33"/>
      <c r="HHY2353" s="33"/>
      <c r="HHZ2353" s="33"/>
      <c r="HIA2353" s="33"/>
      <c r="HIB2353" s="33"/>
      <c r="HIC2353" s="33"/>
      <c r="HID2353" s="33"/>
      <c r="HIE2353" s="33"/>
      <c r="HIF2353" s="33"/>
      <c r="HIG2353" s="33"/>
      <c r="HIH2353" s="33"/>
      <c r="HII2353" s="33"/>
      <c r="HIJ2353" s="33"/>
      <c r="HIK2353" s="33"/>
      <c r="HIL2353" s="33"/>
      <c r="HIM2353" s="33"/>
      <c r="HIN2353" s="33"/>
      <c r="HIO2353" s="33"/>
      <c r="HIP2353" s="33"/>
      <c r="HIQ2353" s="33"/>
      <c r="HIR2353" s="33"/>
      <c r="HIS2353" s="33"/>
      <c r="HIT2353" s="33"/>
      <c r="HIU2353" s="33"/>
      <c r="HIV2353" s="33"/>
      <c r="HIW2353" s="33"/>
      <c r="HIX2353" s="33"/>
      <c r="HIY2353" s="33"/>
      <c r="HIZ2353" s="33"/>
      <c r="HJA2353" s="33"/>
      <c r="HJB2353" s="33"/>
      <c r="HJC2353" s="33"/>
      <c r="HJD2353" s="33"/>
      <c r="HJE2353" s="33"/>
      <c r="HJF2353" s="33"/>
      <c r="HJG2353" s="33"/>
      <c r="HJH2353" s="33"/>
      <c r="HJI2353" s="33"/>
      <c r="HJJ2353" s="33"/>
      <c r="HJK2353" s="33"/>
      <c r="HJL2353" s="33"/>
      <c r="HJM2353" s="33"/>
      <c r="HJN2353" s="33"/>
      <c r="HJO2353" s="33"/>
      <c r="HJP2353" s="33"/>
      <c r="HJQ2353" s="33"/>
      <c r="HJR2353" s="33"/>
      <c r="HJS2353" s="33"/>
      <c r="HJT2353" s="33"/>
      <c r="HJU2353" s="33"/>
      <c r="HJV2353" s="33"/>
      <c r="HJW2353" s="33"/>
      <c r="HJX2353" s="33"/>
      <c r="HJY2353" s="33"/>
      <c r="HJZ2353" s="33"/>
      <c r="HKA2353" s="33"/>
      <c r="HKB2353" s="33"/>
      <c r="HKC2353" s="33"/>
      <c r="HKD2353" s="33"/>
      <c r="HKE2353" s="33"/>
      <c r="HKF2353" s="33"/>
      <c r="HKG2353" s="33"/>
      <c r="HKH2353" s="33"/>
      <c r="HKI2353" s="33"/>
      <c r="HKJ2353" s="33"/>
      <c r="HKK2353" s="33"/>
      <c r="HKL2353" s="33"/>
      <c r="HKM2353" s="33"/>
      <c r="HKN2353" s="33"/>
      <c r="HKO2353" s="33"/>
      <c r="HKP2353" s="33"/>
      <c r="HKQ2353" s="33"/>
      <c r="HKR2353" s="33"/>
      <c r="HKS2353" s="33"/>
      <c r="HKT2353" s="33"/>
      <c r="HKU2353" s="33"/>
      <c r="HKV2353" s="33"/>
      <c r="HKW2353" s="33"/>
      <c r="HKX2353" s="33"/>
      <c r="HKY2353" s="33"/>
      <c r="HKZ2353" s="33"/>
      <c r="HLA2353" s="33"/>
      <c r="HLB2353" s="33"/>
      <c r="HLC2353" s="33"/>
      <c r="HLD2353" s="33"/>
      <c r="HLE2353" s="33"/>
      <c r="HLF2353" s="33"/>
      <c r="HLG2353" s="33"/>
      <c r="HLH2353" s="33"/>
      <c r="HLI2353" s="33"/>
      <c r="HLJ2353" s="33"/>
      <c r="HLK2353" s="33"/>
      <c r="HLL2353" s="33"/>
      <c r="HLM2353" s="33"/>
      <c r="HLN2353" s="33"/>
      <c r="HLO2353" s="33"/>
      <c r="HLP2353" s="33"/>
      <c r="HLQ2353" s="33"/>
      <c r="HLR2353" s="33"/>
      <c r="HLS2353" s="33"/>
      <c r="HLT2353" s="33"/>
      <c r="HLU2353" s="33"/>
      <c r="HLV2353" s="33"/>
      <c r="HLW2353" s="33"/>
      <c r="HLX2353" s="33"/>
      <c r="HLY2353" s="33"/>
      <c r="HLZ2353" s="33"/>
      <c r="HMA2353" s="33"/>
      <c r="HMB2353" s="33"/>
      <c r="HMC2353" s="33"/>
      <c r="HMD2353" s="33"/>
      <c r="HME2353" s="33"/>
      <c r="HMF2353" s="33"/>
      <c r="HMG2353" s="33"/>
      <c r="HMH2353" s="33"/>
      <c r="HMI2353" s="33"/>
      <c r="HMJ2353" s="33"/>
      <c r="HMK2353" s="33"/>
      <c r="HML2353" s="33"/>
      <c r="HMM2353" s="33"/>
      <c r="HMN2353" s="33"/>
      <c r="HMO2353" s="33"/>
      <c r="HMP2353" s="33"/>
      <c r="HMQ2353" s="33"/>
      <c r="HMR2353" s="33"/>
      <c r="HMS2353" s="33"/>
      <c r="HMT2353" s="33"/>
      <c r="HMU2353" s="33"/>
      <c r="HMV2353" s="33"/>
      <c r="HMW2353" s="33"/>
      <c r="HMX2353" s="33"/>
      <c r="HMY2353" s="33"/>
      <c r="HMZ2353" s="33"/>
      <c r="HNA2353" s="33"/>
      <c r="HNB2353" s="33"/>
      <c r="HNC2353" s="33"/>
      <c r="HND2353" s="33"/>
      <c r="HNE2353" s="33"/>
      <c r="HNF2353" s="33"/>
      <c r="HNG2353" s="33"/>
      <c r="HNH2353" s="33"/>
      <c r="HNI2353" s="33"/>
      <c r="HNJ2353" s="33"/>
      <c r="HNK2353" s="33"/>
      <c r="HNL2353" s="33"/>
      <c r="HNM2353" s="33"/>
      <c r="HNN2353" s="33"/>
      <c r="HNO2353" s="33"/>
      <c r="HNP2353" s="33"/>
      <c r="HNQ2353" s="33"/>
      <c r="HNR2353" s="33"/>
      <c r="HNS2353" s="33"/>
      <c r="HNT2353" s="33"/>
      <c r="HNU2353" s="33"/>
      <c r="HNV2353" s="33"/>
      <c r="HNW2353" s="33"/>
      <c r="HNX2353" s="33"/>
      <c r="HNY2353" s="33"/>
      <c r="HNZ2353" s="33"/>
      <c r="HOA2353" s="33"/>
      <c r="HOB2353" s="33"/>
      <c r="HOC2353" s="33"/>
      <c r="HOD2353" s="33"/>
      <c r="HOE2353" s="33"/>
      <c r="HOF2353" s="33"/>
      <c r="HOG2353" s="33"/>
      <c r="HOH2353" s="33"/>
      <c r="HOI2353" s="33"/>
      <c r="HOJ2353" s="33"/>
      <c r="HOK2353" s="33"/>
      <c r="HOL2353" s="33"/>
      <c r="HOM2353" s="33"/>
      <c r="HON2353" s="33"/>
      <c r="HOO2353" s="33"/>
      <c r="HOP2353" s="33"/>
      <c r="HOQ2353" s="33"/>
      <c r="HOR2353" s="33"/>
      <c r="HOS2353" s="33"/>
      <c r="HOT2353" s="33"/>
      <c r="HOU2353" s="33"/>
      <c r="HOV2353" s="33"/>
      <c r="HOW2353" s="33"/>
      <c r="HOX2353" s="33"/>
      <c r="HOY2353" s="33"/>
      <c r="HOZ2353" s="33"/>
      <c r="HPA2353" s="33"/>
      <c r="HPB2353" s="33"/>
      <c r="HPC2353" s="33"/>
      <c r="HPD2353" s="33"/>
      <c r="HPE2353" s="33"/>
      <c r="HPF2353" s="33"/>
      <c r="HPG2353" s="33"/>
      <c r="HPH2353" s="33"/>
      <c r="HPI2353" s="33"/>
      <c r="HPJ2353" s="33"/>
      <c r="HPK2353" s="33"/>
      <c r="HPL2353" s="33"/>
      <c r="HPM2353" s="33"/>
      <c r="HPN2353" s="33"/>
      <c r="HPO2353" s="33"/>
      <c r="HPP2353" s="33"/>
      <c r="HPQ2353" s="33"/>
      <c r="HPR2353" s="33"/>
      <c r="HPS2353" s="33"/>
      <c r="HPT2353" s="33"/>
      <c r="HPU2353" s="33"/>
      <c r="HPV2353" s="33"/>
      <c r="HPW2353" s="33"/>
      <c r="HPX2353" s="33"/>
      <c r="HPY2353" s="33"/>
      <c r="HPZ2353" s="33"/>
      <c r="HQA2353" s="33"/>
      <c r="HQB2353" s="33"/>
      <c r="HQC2353" s="33"/>
      <c r="HQD2353" s="33"/>
      <c r="HQE2353" s="33"/>
      <c r="HQF2353" s="33"/>
      <c r="HQG2353" s="33"/>
      <c r="HQH2353" s="33"/>
      <c r="HQI2353" s="33"/>
      <c r="HQJ2353" s="33"/>
      <c r="HQK2353" s="33"/>
      <c r="HQL2353" s="33"/>
      <c r="HQM2353" s="33"/>
      <c r="HQN2353" s="33"/>
      <c r="HQO2353" s="33"/>
      <c r="HQP2353" s="33"/>
      <c r="HQQ2353" s="33"/>
      <c r="HQR2353" s="33"/>
      <c r="HQS2353" s="33"/>
      <c r="HQT2353" s="33"/>
      <c r="HQU2353" s="33"/>
      <c r="HQV2353" s="33"/>
      <c r="HQW2353" s="33"/>
      <c r="HQX2353" s="33"/>
      <c r="HQY2353" s="33"/>
      <c r="HQZ2353" s="33"/>
      <c r="HRA2353" s="33"/>
      <c r="HRB2353" s="33"/>
      <c r="HRC2353" s="33"/>
      <c r="HRD2353" s="33"/>
      <c r="HRE2353" s="33"/>
      <c r="HRF2353" s="33"/>
      <c r="HRG2353" s="33"/>
      <c r="HRH2353" s="33"/>
      <c r="HRI2353" s="33"/>
      <c r="HRJ2353" s="33"/>
      <c r="HRK2353" s="33"/>
      <c r="HRL2353" s="33"/>
      <c r="HRM2353" s="33"/>
      <c r="HRN2353" s="33"/>
      <c r="HRO2353" s="33"/>
      <c r="HRP2353" s="33"/>
      <c r="HRQ2353" s="33"/>
      <c r="HRR2353" s="33"/>
      <c r="HRS2353" s="33"/>
      <c r="HRT2353" s="33"/>
      <c r="HRU2353" s="33"/>
      <c r="HRV2353" s="33"/>
      <c r="HRW2353" s="33"/>
      <c r="HRX2353" s="33"/>
      <c r="HRY2353" s="33"/>
      <c r="HRZ2353" s="33"/>
      <c r="HSA2353" s="33"/>
      <c r="HSB2353" s="33"/>
      <c r="HSC2353" s="33"/>
      <c r="HSD2353" s="33"/>
      <c r="HSE2353" s="33"/>
      <c r="HSF2353" s="33"/>
      <c r="HSG2353" s="33"/>
      <c r="HSH2353" s="33"/>
      <c r="HSI2353" s="33"/>
      <c r="HSJ2353" s="33"/>
      <c r="HSK2353" s="33"/>
      <c r="HSL2353" s="33"/>
      <c r="HSM2353" s="33"/>
      <c r="HSN2353" s="33"/>
      <c r="HSO2353" s="33"/>
      <c r="HSP2353" s="33"/>
      <c r="HSQ2353" s="33"/>
      <c r="HSR2353" s="33"/>
      <c r="HSS2353" s="33"/>
      <c r="HST2353" s="33"/>
      <c r="HSU2353" s="33"/>
      <c r="HSV2353" s="33"/>
      <c r="HSW2353" s="33"/>
      <c r="HSX2353" s="33"/>
      <c r="HSY2353" s="33"/>
      <c r="HSZ2353" s="33"/>
      <c r="HTA2353" s="33"/>
      <c r="HTB2353" s="33"/>
      <c r="HTC2353" s="33"/>
      <c r="HTD2353" s="33"/>
      <c r="HTE2353" s="33"/>
      <c r="HTF2353" s="33"/>
      <c r="HTG2353" s="33"/>
      <c r="HTH2353" s="33"/>
      <c r="HTI2353" s="33"/>
      <c r="HTJ2353" s="33"/>
      <c r="HTK2353" s="33"/>
      <c r="HTL2353" s="33"/>
      <c r="HTM2353" s="33"/>
      <c r="HTN2353" s="33"/>
      <c r="HTO2353" s="33"/>
      <c r="HTP2353" s="33"/>
      <c r="HTQ2353" s="33"/>
      <c r="HTR2353" s="33"/>
      <c r="HTS2353" s="33"/>
      <c r="HTT2353" s="33"/>
      <c r="HTU2353" s="33"/>
      <c r="HTV2353" s="33"/>
      <c r="HTW2353" s="33"/>
      <c r="HTX2353" s="33"/>
      <c r="HTY2353" s="33"/>
      <c r="HTZ2353" s="33"/>
      <c r="HUA2353" s="33"/>
      <c r="HUB2353" s="33"/>
      <c r="HUC2353" s="33"/>
      <c r="HUD2353" s="33"/>
      <c r="HUE2353" s="33"/>
      <c r="HUF2353" s="33"/>
      <c r="HUG2353" s="33"/>
      <c r="HUH2353" s="33"/>
      <c r="HUI2353" s="33"/>
      <c r="HUJ2353" s="33"/>
      <c r="HUK2353" s="33"/>
      <c r="HUL2353" s="33"/>
      <c r="HUM2353" s="33"/>
      <c r="HUN2353" s="33"/>
      <c r="HUO2353" s="33"/>
      <c r="HUP2353" s="33"/>
      <c r="HUQ2353" s="33"/>
      <c r="HUR2353" s="33"/>
      <c r="HUS2353" s="33"/>
      <c r="HUT2353" s="33"/>
      <c r="HUU2353" s="33"/>
      <c r="HUV2353" s="33"/>
      <c r="HUW2353" s="33"/>
      <c r="HUX2353" s="33"/>
      <c r="HUY2353" s="33"/>
      <c r="HUZ2353" s="33"/>
      <c r="HVA2353" s="33"/>
      <c r="HVB2353" s="33"/>
      <c r="HVC2353" s="33"/>
      <c r="HVD2353" s="33"/>
      <c r="HVE2353" s="33"/>
      <c r="HVF2353" s="33"/>
      <c r="HVG2353" s="33"/>
      <c r="HVH2353" s="33"/>
      <c r="HVI2353" s="33"/>
      <c r="HVJ2353" s="33"/>
      <c r="HVK2353" s="33"/>
      <c r="HVL2353" s="33"/>
      <c r="HVM2353" s="33"/>
      <c r="HVN2353" s="33"/>
      <c r="HVO2353" s="33"/>
      <c r="HVP2353" s="33"/>
      <c r="HVQ2353" s="33"/>
      <c r="HVR2353" s="33"/>
      <c r="HVS2353" s="33"/>
      <c r="HVT2353" s="33"/>
      <c r="HVU2353" s="33"/>
      <c r="HVV2353" s="33"/>
      <c r="HVW2353" s="33"/>
      <c r="HVX2353" s="33"/>
      <c r="HVY2353" s="33"/>
      <c r="HVZ2353" s="33"/>
      <c r="HWA2353" s="33"/>
      <c r="HWB2353" s="33"/>
      <c r="HWC2353" s="33"/>
      <c r="HWD2353" s="33"/>
      <c r="HWE2353" s="33"/>
      <c r="HWF2353" s="33"/>
      <c r="HWG2353" s="33"/>
      <c r="HWH2353" s="33"/>
      <c r="HWI2353" s="33"/>
      <c r="HWJ2353" s="33"/>
      <c r="HWK2353" s="33"/>
      <c r="HWL2353" s="33"/>
      <c r="HWM2353" s="33"/>
      <c r="HWN2353" s="33"/>
      <c r="HWO2353" s="33"/>
      <c r="HWP2353" s="33"/>
      <c r="HWQ2353" s="33"/>
      <c r="HWR2353" s="33"/>
      <c r="HWS2353" s="33"/>
      <c r="HWT2353" s="33"/>
      <c r="HWU2353" s="33"/>
      <c r="HWV2353" s="33"/>
      <c r="HWW2353" s="33"/>
      <c r="HWX2353" s="33"/>
      <c r="HWY2353" s="33"/>
      <c r="HWZ2353" s="33"/>
      <c r="HXA2353" s="33"/>
      <c r="HXB2353" s="33"/>
      <c r="HXC2353" s="33"/>
      <c r="HXD2353" s="33"/>
      <c r="HXE2353" s="33"/>
      <c r="HXF2353" s="33"/>
      <c r="HXG2353" s="33"/>
      <c r="HXH2353" s="33"/>
      <c r="HXI2353" s="33"/>
      <c r="HXJ2353" s="33"/>
      <c r="HXK2353" s="33"/>
      <c r="HXL2353" s="33"/>
      <c r="HXM2353" s="33"/>
      <c r="HXN2353" s="33"/>
      <c r="HXO2353" s="33"/>
      <c r="HXP2353" s="33"/>
      <c r="HXQ2353" s="33"/>
      <c r="HXR2353" s="33"/>
      <c r="HXS2353" s="33"/>
      <c r="HXT2353" s="33"/>
      <c r="HXU2353" s="33"/>
      <c r="HXV2353" s="33"/>
      <c r="HXW2353" s="33"/>
      <c r="HXX2353" s="33"/>
      <c r="HXY2353" s="33"/>
      <c r="HXZ2353" s="33"/>
      <c r="HYA2353" s="33"/>
      <c r="HYB2353" s="33"/>
      <c r="HYC2353" s="33"/>
      <c r="HYD2353" s="33"/>
      <c r="HYE2353" s="33"/>
      <c r="HYF2353" s="33"/>
      <c r="HYG2353" s="33"/>
      <c r="HYH2353" s="33"/>
      <c r="HYI2353" s="33"/>
      <c r="HYJ2353" s="33"/>
      <c r="HYK2353" s="33"/>
      <c r="HYL2353" s="33"/>
      <c r="HYM2353" s="33"/>
      <c r="HYN2353" s="33"/>
      <c r="HYO2353" s="33"/>
      <c r="HYP2353" s="33"/>
      <c r="HYQ2353" s="33"/>
      <c r="HYR2353" s="33"/>
      <c r="HYS2353" s="33"/>
      <c r="HYT2353" s="33"/>
      <c r="HYU2353" s="33"/>
      <c r="HYV2353" s="33"/>
      <c r="HYW2353" s="33"/>
      <c r="HYX2353" s="33"/>
      <c r="HYY2353" s="33"/>
      <c r="HYZ2353" s="33"/>
      <c r="HZA2353" s="33"/>
      <c r="HZB2353" s="33"/>
      <c r="HZC2353" s="33"/>
      <c r="HZD2353" s="33"/>
      <c r="HZE2353" s="33"/>
      <c r="HZF2353" s="33"/>
      <c r="HZG2353" s="33"/>
      <c r="HZH2353" s="33"/>
      <c r="HZI2353" s="33"/>
      <c r="HZJ2353" s="33"/>
      <c r="HZK2353" s="33"/>
      <c r="HZL2353" s="33"/>
      <c r="HZM2353" s="33"/>
      <c r="HZN2353" s="33"/>
      <c r="HZO2353" s="33"/>
      <c r="HZP2353" s="33"/>
      <c r="HZQ2353" s="33"/>
      <c r="HZR2353" s="33"/>
      <c r="HZS2353" s="33"/>
      <c r="HZT2353" s="33"/>
      <c r="HZU2353" s="33"/>
      <c r="HZV2353" s="33"/>
      <c r="HZW2353" s="33"/>
      <c r="HZX2353" s="33"/>
      <c r="HZY2353" s="33"/>
      <c r="HZZ2353" s="33"/>
      <c r="IAA2353" s="33"/>
      <c r="IAB2353" s="33"/>
      <c r="IAC2353" s="33"/>
      <c r="IAD2353" s="33"/>
      <c r="IAE2353" s="33"/>
      <c r="IAF2353" s="33"/>
      <c r="IAG2353" s="33"/>
      <c r="IAH2353" s="33"/>
      <c r="IAI2353" s="33"/>
      <c r="IAJ2353" s="33"/>
      <c r="IAK2353" s="33"/>
      <c r="IAL2353" s="33"/>
      <c r="IAM2353" s="33"/>
      <c r="IAN2353" s="33"/>
      <c r="IAO2353" s="33"/>
      <c r="IAP2353" s="33"/>
      <c r="IAQ2353" s="33"/>
      <c r="IAR2353" s="33"/>
      <c r="IAS2353" s="33"/>
      <c r="IAT2353" s="33"/>
      <c r="IAU2353" s="33"/>
      <c r="IAV2353" s="33"/>
      <c r="IAW2353" s="33"/>
      <c r="IAX2353" s="33"/>
      <c r="IAY2353" s="33"/>
      <c r="IAZ2353" s="33"/>
      <c r="IBA2353" s="33"/>
      <c r="IBB2353" s="33"/>
      <c r="IBC2353" s="33"/>
      <c r="IBD2353" s="33"/>
      <c r="IBE2353" s="33"/>
      <c r="IBF2353" s="33"/>
      <c r="IBG2353" s="33"/>
      <c r="IBH2353" s="33"/>
      <c r="IBI2353" s="33"/>
      <c r="IBJ2353" s="33"/>
      <c r="IBK2353" s="33"/>
      <c r="IBL2353" s="33"/>
      <c r="IBM2353" s="33"/>
      <c r="IBN2353" s="33"/>
      <c r="IBO2353" s="33"/>
      <c r="IBP2353" s="33"/>
      <c r="IBQ2353" s="33"/>
      <c r="IBR2353" s="33"/>
      <c r="IBS2353" s="33"/>
      <c r="IBT2353" s="33"/>
      <c r="IBU2353" s="33"/>
      <c r="IBV2353" s="33"/>
      <c r="IBW2353" s="33"/>
      <c r="IBX2353" s="33"/>
      <c r="IBY2353" s="33"/>
      <c r="IBZ2353" s="33"/>
      <c r="ICA2353" s="33"/>
      <c r="ICB2353" s="33"/>
      <c r="ICC2353" s="33"/>
      <c r="ICD2353" s="33"/>
      <c r="ICE2353" s="33"/>
      <c r="ICF2353" s="33"/>
      <c r="ICG2353" s="33"/>
      <c r="ICH2353" s="33"/>
      <c r="ICI2353" s="33"/>
      <c r="ICJ2353" s="33"/>
      <c r="ICK2353" s="33"/>
      <c r="ICL2353" s="33"/>
      <c r="ICM2353" s="33"/>
      <c r="ICN2353" s="33"/>
      <c r="ICO2353" s="33"/>
      <c r="ICP2353" s="33"/>
      <c r="ICQ2353" s="33"/>
      <c r="ICR2353" s="33"/>
      <c r="ICS2353" s="33"/>
      <c r="ICT2353" s="33"/>
      <c r="ICU2353" s="33"/>
      <c r="ICV2353" s="33"/>
      <c r="ICW2353" s="33"/>
      <c r="ICX2353" s="33"/>
      <c r="ICY2353" s="33"/>
      <c r="ICZ2353" s="33"/>
      <c r="IDA2353" s="33"/>
      <c r="IDB2353" s="33"/>
      <c r="IDC2353" s="33"/>
      <c r="IDD2353" s="33"/>
      <c r="IDE2353" s="33"/>
      <c r="IDF2353" s="33"/>
      <c r="IDG2353" s="33"/>
      <c r="IDH2353" s="33"/>
      <c r="IDI2353" s="33"/>
      <c r="IDJ2353" s="33"/>
      <c r="IDK2353" s="33"/>
      <c r="IDL2353" s="33"/>
      <c r="IDM2353" s="33"/>
      <c r="IDN2353" s="33"/>
      <c r="IDO2353" s="33"/>
      <c r="IDP2353" s="33"/>
      <c r="IDQ2353" s="33"/>
      <c r="IDR2353" s="33"/>
      <c r="IDS2353" s="33"/>
      <c r="IDT2353" s="33"/>
      <c r="IDU2353" s="33"/>
      <c r="IDV2353" s="33"/>
      <c r="IDW2353" s="33"/>
      <c r="IDX2353" s="33"/>
      <c r="IDY2353" s="33"/>
      <c r="IDZ2353" s="33"/>
      <c r="IEA2353" s="33"/>
      <c r="IEB2353" s="33"/>
      <c r="IEC2353" s="33"/>
      <c r="IED2353" s="33"/>
      <c r="IEE2353" s="33"/>
      <c r="IEF2353" s="33"/>
      <c r="IEG2353" s="33"/>
      <c r="IEH2353" s="33"/>
      <c r="IEI2353" s="33"/>
      <c r="IEJ2353" s="33"/>
      <c r="IEK2353" s="33"/>
      <c r="IEL2353" s="33"/>
      <c r="IEM2353" s="33"/>
      <c r="IEN2353" s="33"/>
      <c r="IEO2353" s="33"/>
      <c r="IEP2353" s="33"/>
      <c r="IEQ2353" s="33"/>
      <c r="IER2353" s="33"/>
      <c r="IES2353" s="33"/>
      <c r="IET2353" s="33"/>
      <c r="IEU2353" s="33"/>
      <c r="IEV2353" s="33"/>
      <c r="IEW2353" s="33"/>
      <c r="IEX2353" s="33"/>
      <c r="IEY2353" s="33"/>
      <c r="IEZ2353" s="33"/>
      <c r="IFA2353" s="33"/>
      <c r="IFB2353" s="33"/>
      <c r="IFC2353" s="33"/>
      <c r="IFD2353" s="33"/>
      <c r="IFE2353" s="33"/>
      <c r="IFF2353" s="33"/>
      <c r="IFG2353" s="33"/>
      <c r="IFH2353" s="33"/>
      <c r="IFI2353" s="33"/>
      <c r="IFJ2353" s="33"/>
      <c r="IFK2353" s="33"/>
      <c r="IFL2353" s="33"/>
      <c r="IFM2353" s="33"/>
      <c r="IFN2353" s="33"/>
      <c r="IFO2353" s="33"/>
      <c r="IFP2353" s="33"/>
      <c r="IFQ2353" s="33"/>
      <c r="IFR2353" s="33"/>
      <c r="IFS2353" s="33"/>
      <c r="IFT2353" s="33"/>
      <c r="IFU2353" s="33"/>
      <c r="IFV2353" s="33"/>
      <c r="IFW2353" s="33"/>
      <c r="IFX2353" s="33"/>
      <c r="IFY2353" s="33"/>
      <c r="IFZ2353" s="33"/>
      <c r="IGA2353" s="33"/>
      <c r="IGB2353" s="33"/>
      <c r="IGC2353" s="33"/>
      <c r="IGD2353" s="33"/>
      <c r="IGE2353" s="33"/>
      <c r="IGF2353" s="33"/>
      <c r="IGG2353" s="33"/>
      <c r="IGH2353" s="33"/>
      <c r="IGI2353" s="33"/>
      <c r="IGJ2353" s="33"/>
      <c r="IGK2353" s="33"/>
      <c r="IGL2353" s="33"/>
      <c r="IGM2353" s="33"/>
      <c r="IGN2353" s="33"/>
      <c r="IGO2353" s="33"/>
      <c r="IGP2353" s="33"/>
      <c r="IGQ2353" s="33"/>
      <c r="IGR2353" s="33"/>
      <c r="IGS2353" s="33"/>
      <c r="IGT2353" s="33"/>
      <c r="IGU2353" s="33"/>
      <c r="IGV2353" s="33"/>
      <c r="IGW2353" s="33"/>
      <c r="IGX2353" s="33"/>
      <c r="IGY2353" s="33"/>
      <c r="IGZ2353" s="33"/>
      <c r="IHA2353" s="33"/>
      <c r="IHB2353" s="33"/>
      <c r="IHC2353" s="33"/>
      <c r="IHD2353" s="33"/>
      <c r="IHE2353" s="33"/>
      <c r="IHF2353" s="33"/>
      <c r="IHG2353" s="33"/>
      <c r="IHH2353" s="33"/>
      <c r="IHI2353" s="33"/>
      <c r="IHJ2353" s="33"/>
      <c r="IHK2353" s="33"/>
      <c r="IHL2353" s="33"/>
      <c r="IHM2353" s="33"/>
      <c r="IHN2353" s="33"/>
      <c r="IHO2353" s="33"/>
      <c r="IHP2353" s="33"/>
      <c r="IHQ2353" s="33"/>
      <c r="IHR2353" s="33"/>
      <c r="IHS2353" s="33"/>
      <c r="IHT2353" s="33"/>
      <c r="IHU2353" s="33"/>
      <c r="IHV2353" s="33"/>
      <c r="IHW2353" s="33"/>
      <c r="IHX2353" s="33"/>
      <c r="IHY2353" s="33"/>
      <c r="IHZ2353" s="33"/>
      <c r="IIA2353" s="33"/>
      <c r="IIB2353" s="33"/>
      <c r="IIC2353" s="33"/>
      <c r="IID2353" s="33"/>
      <c r="IIE2353" s="33"/>
      <c r="IIF2353" s="33"/>
      <c r="IIG2353" s="33"/>
      <c r="IIH2353" s="33"/>
      <c r="III2353" s="33"/>
      <c r="IIJ2353" s="33"/>
      <c r="IIK2353" s="33"/>
      <c r="IIL2353" s="33"/>
      <c r="IIM2353" s="33"/>
      <c r="IIN2353" s="33"/>
      <c r="IIO2353" s="33"/>
      <c r="IIP2353" s="33"/>
      <c r="IIQ2353" s="33"/>
      <c r="IIR2353" s="33"/>
      <c r="IIS2353" s="33"/>
      <c r="IIT2353" s="33"/>
      <c r="IIU2353" s="33"/>
      <c r="IIV2353" s="33"/>
      <c r="IIW2353" s="33"/>
      <c r="IIX2353" s="33"/>
      <c r="IIY2353" s="33"/>
      <c r="IIZ2353" s="33"/>
      <c r="IJA2353" s="33"/>
      <c r="IJB2353" s="33"/>
      <c r="IJC2353" s="33"/>
      <c r="IJD2353" s="33"/>
      <c r="IJE2353" s="33"/>
      <c r="IJF2353" s="33"/>
      <c r="IJG2353" s="33"/>
      <c r="IJH2353" s="33"/>
      <c r="IJI2353" s="33"/>
      <c r="IJJ2353" s="33"/>
      <c r="IJK2353" s="33"/>
      <c r="IJL2353" s="33"/>
      <c r="IJM2353" s="33"/>
      <c r="IJN2353" s="33"/>
      <c r="IJO2353" s="33"/>
      <c r="IJP2353" s="33"/>
      <c r="IJQ2353" s="33"/>
      <c r="IJR2353" s="33"/>
      <c r="IJS2353" s="33"/>
      <c r="IJT2353" s="33"/>
      <c r="IJU2353" s="33"/>
      <c r="IJV2353" s="33"/>
      <c r="IJW2353" s="33"/>
      <c r="IJX2353" s="33"/>
      <c r="IJY2353" s="33"/>
      <c r="IJZ2353" s="33"/>
      <c r="IKA2353" s="33"/>
      <c r="IKB2353" s="33"/>
      <c r="IKC2353" s="33"/>
      <c r="IKD2353" s="33"/>
      <c r="IKE2353" s="33"/>
      <c r="IKF2353" s="33"/>
      <c r="IKG2353" s="33"/>
      <c r="IKH2353" s="33"/>
      <c r="IKI2353" s="33"/>
      <c r="IKJ2353" s="33"/>
      <c r="IKK2353" s="33"/>
      <c r="IKL2353" s="33"/>
      <c r="IKM2353" s="33"/>
      <c r="IKN2353" s="33"/>
      <c r="IKO2353" s="33"/>
      <c r="IKP2353" s="33"/>
      <c r="IKQ2353" s="33"/>
      <c r="IKR2353" s="33"/>
      <c r="IKS2353" s="33"/>
      <c r="IKT2353" s="33"/>
      <c r="IKU2353" s="33"/>
      <c r="IKV2353" s="33"/>
      <c r="IKW2353" s="33"/>
      <c r="IKX2353" s="33"/>
      <c r="IKY2353" s="33"/>
      <c r="IKZ2353" s="33"/>
      <c r="ILA2353" s="33"/>
      <c r="ILB2353" s="33"/>
      <c r="ILC2353" s="33"/>
      <c r="ILD2353" s="33"/>
      <c r="ILE2353" s="33"/>
      <c r="ILF2353" s="33"/>
      <c r="ILG2353" s="33"/>
      <c r="ILH2353" s="33"/>
      <c r="ILI2353" s="33"/>
      <c r="ILJ2353" s="33"/>
      <c r="ILK2353" s="33"/>
      <c r="ILL2353" s="33"/>
      <c r="ILM2353" s="33"/>
      <c r="ILN2353" s="33"/>
      <c r="ILO2353" s="33"/>
      <c r="ILP2353" s="33"/>
      <c r="ILQ2353" s="33"/>
      <c r="ILR2353" s="33"/>
      <c r="ILS2353" s="33"/>
      <c r="ILT2353" s="33"/>
      <c r="ILU2353" s="33"/>
      <c r="ILV2353" s="33"/>
      <c r="ILW2353" s="33"/>
      <c r="ILX2353" s="33"/>
      <c r="ILY2353" s="33"/>
      <c r="ILZ2353" s="33"/>
      <c r="IMA2353" s="33"/>
      <c r="IMB2353" s="33"/>
      <c r="IMC2353" s="33"/>
      <c r="IMD2353" s="33"/>
      <c r="IME2353" s="33"/>
      <c r="IMF2353" s="33"/>
      <c r="IMG2353" s="33"/>
      <c r="IMH2353" s="33"/>
      <c r="IMI2353" s="33"/>
      <c r="IMJ2353" s="33"/>
      <c r="IMK2353" s="33"/>
      <c r="IML2353" s="33"/>
      <c r="IMM2353" s="33"/>
      <c r="IMN2353" s="33"/>
      <c r="IMO2353" s="33"/>
      <c r="IMP2353" s="33"/>
      <c r="IMQ2353" s="33"/>
      <c r="IMR2353" s="33"/>
      <c r="IMS2353" s="33"/>
      <c r="IMT2353" s="33"/>
      <c r="IMU2353" s="33"/>
      <c r="IMV2353" s="33"/>
      <c r="IMW2353" s="33"/>
      <c r="IMX2353" s="33"/>
      <c r="IMY2353" s="33"/>
      <c r="IMZ2353" s="33"/>
      <c r="INA2353" s="33"/>
      <c r="INB2353" s="33"/>
      <c r="INC2353" s="33"/>
      <c r="IND2353" s="33"/>
      <c r="INE2353" s="33"/>
      <c r="INF2353" s="33"/>
      <c r="ING2353" s="33"/>
      <c r="INH2353" s="33"/>
      <c r="INI2353" s="33"/>
      <c r="INJ2353" s="33"/>
      <c r="INK2353" s="33"/>
      <c r="INL2353" s="33"/>
      <c r="INM2353" s="33"/>
      <c r="INN2353" s="33"/>
      <c r="INO2353" s="33"/>
      <c r="INP2353" s="33"/>
      <c r="INQ2353" s="33"/>
      <c r="INR2353" s="33"/>
      <c r="INS2353" s="33"/>
      <c r="INT2353" s="33"/>
      <c r="INU2353" s="33"/>
      <c r="INV2353" s="33"/>
      <c r="INW2353" s="33"/>
      <c r="INX2353" s="33"/>
      <c r="INY2353" s="33"/>
      <c r="INZ2353" s="33"/>
      <c r="IOA2353" s="33"/>
      <c r="IOB2353" s="33"/>
      <c r="IOC2353" s="33"/>
      <c r="IOD2353" s="33"/>
      <c r="IOE2353" s="33"/>
      <c r="IOF2353" s="33"/>
      <c r="IOG2353" s="33"/>
      <c r="IOH2353" s="33"/>
      <c r="IOI2353" s="33"/>
      <c r="IOJ2353" s="33"/>
      <c r="IOK2353" s="33"/>
      <c r="IOL2353" s="33"/>
      <c r="IOM2353" s="33"/>
      <c r="ION2353" s="33"/>
      <c r="IOO2353" s="33"/>
      <c r="IOP2353" s="33"/>
      <c r="IOQ2353" s="33"/>
      <c r="IOR2353" s="33"/>
      <c r="IOS2353" s="33"/>
      <c r="IOT2353" s="33"/>
      <c r="IOU2353" s="33"/>
      <c r="IOV2353" s="33"/>
      <c r="IOW2353" s="33"/>
      <c r="IOX2353" s="33"/>
      <c r="IOY2353" s="33"/>
      <c r="IOZ2353" s="33"/>
      <c r="IPA2353" s="33"/>
      <c r="IPB2353" s="33"/>
      <c r="IPC2353" s="33"/>
      <c r="IPD2353" s="33"/>
      <c r="IPE2353" s="33"/>
      <c r="IPF2353" s="33"/>
      <c r="IPG2353" s="33"/>
      <c r="IPH2353" s="33"/>
      <c r="IPI2353" s="33"/>
      <c r="IPJ2353" s="33"/>
      <c r="IPK2353" s="33"/>
      <c r="IPL2353" s="33"/>
      <c r="IPM2353" s="33"/>
      <c r="IPN2353" s="33"/>
      <c r="IPO2353" s="33"/>
      <c r="IPP2353" s="33"/>
      <c r="IPQ2353" s="33"/>
      <c r="IPR2353" s="33"/>
      <c r="IPS2353" s="33"/>
      <c r="IPT2353" s="33"/>
      <c r="IPU2353" s="33"/>
      <c r="IPV2353" s="33"/>
      <c r="IPW2353" s="33"/>
      <c r="IPX2353" s="33"/>
      <c r="IPY2353" s="33"/>
      <c r="IPZ2353" s="33"/>
      <c r="IQA2353" s="33"/>
      <c r="IQB2353" s="33"/>
      <c r="IQC2353" s="33"/>
      <c r="IQD2353" s="33"/>
      <c r="IQE2353" s="33"/>
      <c r="IQF2353" s="33"/>
      <c r="IQG2353" s="33"/>
      <c r="IQH2353" s="33"/>
      <c r="IQI2353" s="33"/>
      <c r="IQJ2353" s="33"/>
      <c r="IQK2353" s="33"/>
      <c r="IQL2353" s="33"/>
      <c r="IQM2353" s="33"/>
      <c r="IQN2353" s="33"/>
      <c r="IQO2353" s="33"/>
      <c r="IQP2353" s="33"/>
      <c r="IQQ2353" s="33"/>
      <c r="IQR2353" s="33"/>
      <c r="IQS2353" s="33"/>
      <c r="IQT2353" s="33"/>
      <c r="IQU2353" s="33"/>
      <c r="IQV2353" s="33"/>
      <c r="IQW2353" s="33"/>
      <c r="IQX2353" s="33"/>
      <c r="IQY2353" s="33"/>
      <c r="IQZ2353" s="33"/>
      <c r="IRA2353" s="33"/>
      <c r="IRB2353" s="33"/>
      <c r="IRC2353" s="33"/>
      <c r="IRD2353" s="33"/>
      <c r="IRE2353" s="33"/>
      <c r="IRF2353" s="33"/>
      <c r="IRG2353" s="33"/>
      <c r="IRH2353" s="33"/>
      <c r="IRI2353" s="33"/>
      <c r="IRJ2353" s="33"/>
      <c r="IRK2353" s="33"/>
      <c r="IRL2353" s="33"/>
      <c r="IRM2353" s="33"/>
      <c r="IRN2353" s="33"/>
      <c r="IRO2353" s="33"/>
      <c r="IRP2353" s="33"/>
      <c r="IRQ2353" s="33"/>
      <c r="IRR2353" s="33"/>
      <c r="IRS2353" s="33"/>
      <c r="IRT2353" s="33"/>
      <c r="IRU2353" s="33"/>
      <c r="IRV2353" s="33"/>
      <c r="IRW2353" s="33"/>
      <c r="IRX2353" s="33"/>
      <c r="IRY2353" s="33"/>
      <c r="IRZ2353" s="33"/>
      <c r="ISA2353" s="33"/>
      <c r="ISB2353" s="33"/>
      <c r="ISC2353" s="33"/>
      <c r="ISD2353" s="33"/>
      <c r="ISE2353" s="33"/>
      <c r="ISF2353" s="33"/>
      <c r="ISG2353" s="33"/>
      <c r="ISH2353" s="33"/>
      <c r="ISI2353" s="33"/>
      <c r="ISJ2353" s="33"/>
      <c r="ISK2353" s="33"/>
      <c r="ISL2353" s="33"/>
      <c r="ISM2353" s="33"/>
      <c r="ISN2353" s="33"/>
      <c r="ISO2353" s="33"/>
      <c r="ISP2353" s="33"/>
      <c r="ISQ2353" s="33"/>
      <c r="ISR2353" s="33"/>
      <c r="ISS2353" s="33"/>
      <c r="IST2353" s="33"/>
      <c r="ISU2353" s="33"/>
      <c r="ISV2353" s="33"/>
      <c r="ISW2353" s="33"/>
      <c r="ISX2353" s="33"/>
      <c r="ISY2353" s="33"/>
      <c r="ISZ2353" s="33"/>
      <c r="ITA2353" s="33"/>
      <c r="ITB2353" s="33"/>
      <c r="ITC2353" s="33"/>
      <c r="ITD2353" s="33"/>
      <c r="ITE2353" s="33"/>
      <c r="ITF2353" s="33"/>
      <c r="ITG2353" s="33"/>
      <c r="ITH2353" s="33"/>
      <c r="ITI2353" s="33"/>
      <c r="ITJ2353" s="33"/>
      <c r="ITK2353" s="33"/>
      <c r="ITL2353" s="33"/>
      <c r="ITM2353" s="33"/>
      <c r="ITN2353" s="33"/>
      <c r="ITO2353" s="33"/>
      <c r="ITP2353" s="33"/>
      <c r="ITQ2353" s="33"/>
      <c r="ITR2353" s="33"/>
      <c r="ITS2353" s="33"/>
      <c r="ITT2353" s="33"/>
      <c r="ITU2353" s="33"/>
      <c r="ITV2353" s="33"/>
      <c r="ITW2353" s="33"/>
      <c r="ITX2353" s="33"/>
      <c r="ITY2353" s="33"/>
      <c r="ITZ2353" s="33"/>
      <c r="IUA2353" s="33"/>
      <c r="IUB2353" s="33"/>
      <c r="IUC2353" s="33"/>
      <c r="IUD2353" s="33"/>
      <c r="IUE2353" s="33"/>
      <c r="IUF2353" s="33"/>
      <c r="IUG2353" s="33"/>
      <c r="IUH2353" s="33"/>
      <c r="IUI2353" s="33"/>
      <c r="IUJ2353" s="33"/>
      <c r="IUK2353" s="33"/>
      <c r="IUL2353" s="33"/>
      <c r="IUM2353" s="33"/>
      <c r="IUN2353" s="33"/>
      <c r="IUO2353" s="33"/>
      <c r="IUP2353" s="33"/>
      <c r="IUQ2353" s="33"/>
      <c r="IUR2353" s="33"/>
      <c r="IUS2353" s="33"/>
      <c r="IUT2353" s="33"/>
      <c r="IUU2353" s="33"/>
      <c r="IUV2353" s="33"/>
      <c r="IUW2353" s="33"/>
      <c r="IUX2353" s="33"/>
      <c r="IUY2353" s="33"/>
      <c r="IUZ2353" s="33"/>
      <c r="IVA2353" s="33"/>
      <c r="IVB2353" s="33"/>
      <c r="IVC2353" s="33"/>
      <c r="IVD2353" s="33"/>
      <c r="IVE2353" s="33"/>
      <c r="IVF2353" s="33"/>
      <c r="IVG2353" s="33"/>
      <c r="IVH2353" s="33"/>
      <c r="IVI2353" s="33"/>
      <c r="IVJ2353" s="33"/>
      <c r="IVK2353" s="33"/>
      <c r="IVL2353" s="33"/>
      <c r="IVM2353" s="33"/>
      <c r="IVN2353" s="33"/>
      <c r="IVO2353" s="33"/>
      <c r="IVP2353" s="33"/>
      <c r="IVQ2353" s="33"/>
      <c r="IVR2353" s="33"/>
      <c r="IVS2353" s="33"/>
      <c r="IVT2353" s="33"/>
      <c r="IVU2353" s="33"/>
      <c r="IVV2353" s="33"/>
      <c r="IVW2353" s="33"/>
      <c r="IVX2353" s="33"/>
      <c r="IVY2353" s="33"/>
      <c r="IVZ2353" s="33"/>
      <c r="IWA2353" s="33"/>
      <c r="IWB2353" s="33"/>
      <c r="IWC2353" s="33"/>
      <c r="IWD2353" s="33"/>
      <c r="IWE2353" s="33"/>
      <c r="IWF2353" s="33"/>
      <c r="IWG2353" s="33"/>
      <c r="IWH2353" s="33"/>
      <c r="IWI2353" s="33"/>
      <c r="IWJ2353" s="33"/>
      <c r="IWK2353" s="33"/>
      <c r="IWL2353" s="33"/>
      <c r="IWM2353" s="33"/>
      <c r="IWN2353" s="33"/>
      <c r="IWO2353" s="33"/>
      <c r="IWP2353" s="33"/>
      <c r="IWQ2353" s="33"/>
      <c r="IWR2353" s="33"/>
      <c r="IWS2353" s="33"/>
      <c r="IWT2353" s="33"/>
      <c r="IWU2353" s="33"/>
      <c r="IWV2353" s="33"/>
      <c r="IWW2353" s="33"/>
      <c r="IWX2353" s="33"/>
      <c r="IWY2353" s="33"/>
      <c r="IWZ2353" s="33"/>
      <c r="IXA2353" s="33"/>
      <c r="IXB2353" s="33"/>
      <c r="IXC2353" s="33"/>
      <c r="IXD2353" s="33"/>
      <c r="IXE2353" s="33"/>
      <c r="IXF2353" s="33"/>
      <c r="IXG2353" s="33"/>
      <c r="IXH2353" s="33"/>
      <c r="IXI2353" s="33"/>
      <c r="IXJ2353" s="33"/>
      <c r="IXK2353" s="33"/>
      <c r="IXL2353" s="33"/>
      <c r="IXM2353" s="33"/>
      <c r="IXN2353" s="33"/>
      <c r="IXO2353" s="33"/>
      <c r="IXP2353" s="33"/>
      <c r="IXQ2353" s="33"/>
      <c r="IXR2353" s="33"/>
      <c r="IXS2353" s="33"/>
      <c r="IXT2353" s="33"/>
      <c r="IXU2353" s="33"/>
      <c r="IXV2353" s="33"/>
      <c r="IXW2353" s="33"/>
      <c r="IXX2353" s="33"/>
      <c r="IXY2353" s="33"/>
      <c r="IXZ2353" s="33"/>
      <c r="IYA2353" s="33"/>
      <c r="IYB2353" s="33"/>
      <c r="IYC2353" s="33"/>
      <c r="IYD2353" s="33"/>
      <c r="IYE2353" s="33"/>
      <c r="IYF2353" s="33"/>
      <c r="IYG2353" s="33"/>
      <c r="IYH2353" s="33"/>
      <c r="IYI2353" s="33"/>
      <c r="IYJ2353" s="33"/>
      <c r="IYK2353" s="33"/>
      <c r="IYL2353" s="33"/>
      <c r="IYM2353" s="33"/>
      <c r="IYN2353" s="33"/>
      <c r="IYO2353" s="33"/>
      <c r="IYP2353" s="33"/>
      <c r="IYQ2353" s="33"/>
      <c r="IYR2353" s="33"/>
      <c r="IYS2353" s="33"/>
      <c r="IYT2353" s="33"/>
      <c r="IYU2353" s="33"/>
      <c r="IYV2353" s="33"/>
      <c r="IYW2353" s="33"/>
      <c r="IYX2353" s="33"/>
      <c r="IYY2353" s="33"/>
      <c r="IYZ2353" s="33"/>
      <c r="IZA2353" s="33"/>
      <c r="IZB2353" s="33"/>
      <c r="IZC2353" s="33"/>
      <c r="IZD2353" s="33"/>
      <c r="IZE2353" s="33"/>
      <c r="IZF2353" s="33"/>
      <c r="IZG2353" s="33"/>
      <c r="IZH2353" s="33"/>
      <c r="IZI2353" s="33"/>
      <c r="IZJ2353" s="33"/>
      <c r="IZK2353" s="33"/>
      <c r="IZL2353" s="33"/>
      <c r="IZM2353" s="33"/>
      <c r="IZN2353" s="33"/>
      <c r="IZO2353" s="33"/>
      <c r="IZP2353" s="33"/>
      <c r="IZQ2353" s="33"/>
      <c r="IZR2353" s="33"/>
      <c r="IZS2353" s="33"/>
      <c r="IZT2353" s="33"/>
      <c r="IZU2353" s="33"/>
      <c r="IZV2353" s="33"/>
      <c r="IZW2353" s="33"/>
      <c r="IZX2353" s="33"/>
      <c r="IZY2353" s="33"/>
      <c r="IZZ2353" s="33"/>
      <c r="JAA2353" s="33"/>
      <c r="JAB2353" s="33"/>
      <c r="JAC2353" s="33"/>
      <c r="JAD2353" s="33"/>
      <c r="JAE2353" s="33"/>
      <c r="JAF2353" s="33"/>
      <c r="JAG2353" s="33"/>
      <c r="JAH2353" s="33"/>
      <c r="JAI2353" s="33"/>
      <c r="JAJ2353" s="33"/>
      <c r="JAK2353" s="33"/>
      <c r="JAL2353" s="33"/>
      <c r="JAM2353" s="33"/>
      <c r="JAN2353" s="33"/>
      <c r="JAO2353" s="33"/>
      <c r="JAP2353" s="33"/>
      <c r="JAQ2353" s="33"/>
      <c r="JAR2353" s="33"/>
      <c r="JAS2353" s="33"/>
      <c r="JAT2353" s="33"/>
      <c r="JAU2353" s="33"/>
      <c r="JAV2353" s="33"/>
      <c r="JAW2353" s="33"/>
      <c r="JAX2353" s="33"/>
      <c r="JAY2353" s="33"/>
      <c r="JAZ2353" s="33"/>
      <c r="JBA2353" s="33"/>
      <c r="JBB2353" s="33"/>
      <c r="JBC2353" s="33"/>
      <c r="JBD2353" s="33"/>
      <c r="JBE2353" s="33"/>
      <c r="JBF2353" s="33"/>
      <c r="JBG2353" s="33"/>
      <c r="JBH2353" s="33"/>
      <c r="JBI2353" s="33"/>
      <c r="JBJ2353" s="33"/>
      <c r="JBK2353" s="33"/>
      <c r="JBL2353" s="33"/>
      <c r="JBM2353" s="33"/>
      <c r="JBN2353" s="33"/>
      <c r="JBO2353" s="33"/>
      <c r="JBP2353" s="33"/>
      <c r="JBQ2353" s="33"/>
      <c r="JBR2353" s="33"/>
      <c r="JBS2353" s="33"/>
      <c r="JBT2353" s="33"/>
      <c r="JBU2353" s="33"/>
      <c r="JBV2353" s="33"/>
      <c r="JBW2353" s="33"/>
      <c r="JBX2353" s="33"/>
      <c r="JBY2353" s="33"/>
      <c r="JBZ2353" s="33"/>
      <c r="JCA2353" s="33"/>
      <c r="JCB2353" s="33"/>
      <c r="JCC2353" s="33"/>
      <c r="JCD2353" s="33"/>
      <c r="JCE2353" s="33"/>
      <c r="JCF2353" s="33"/>
      <c r="JCG2353" s="33"/>
      <c r="JCH2353" s="33"/>
      <c r="JCI2353" s="33"/>
      <c r="JCJ2353" s="33"/>
      <c r="JCK2353" s="33"/>
      <c r="JCL2353" s="33"/>
      <c r="JCM2353" s="33"/>
      <c r="JCN2353" s="33"/>
      <c r="JCO2353" s="33"/>
      <c r="JCP2353" s="33"/>
      <c r="JCQ2353" s="33"/>
      <c r="JCR2353" s="33"/>
      <c r="JCS2353" s="33"/>
      <c r="JCT2353" s="33"/>
      <c r="JCU2353" s="33"/>
      <c r="JCV2353" s="33"/>
      <c r="JCW2353" s="33"/>
      <c r="JCX2353" s="33"/>
      <c r="JCY2353" s="33"/>
      <c r="JCZ2353" s="33"/>
      <c r="JDA2353" s="33"/>
      <c r="JDB2353" s="33"/>
      <c r="JDC2353" s="33"/>
      <c r="JDD2353" s="33"/>
      <c r="JDE2353" s="33"/>
      <c r="JDF2353" s="33"/>
      <c r="JDG2353" s="33"/>
      <c r="JDH2353" s="33"/>
      <c r="JDI2353" s="33"/>
      <c r="JDJ2353" s="33"/>
      <c r="JDK2353" s="33"/>
      <c r="JDL2353" s="33"/>
      <c r="JDM2353" s="33"/>
      <c r="JDN2353" s="33"/>
      <c r="JDO2353" s="33"/>
      <c r="JDP2353" s="33"/>
      <c r="JDQ2353" s="33"/>
      <c r="JDR2353" s="33"/>
      <c r="JDS2353" s="33"/>
      <c r="JDT2353" s="33"/>
      <c r="JDU2353" s="33"/>
      <c r="JDV2353" s="33"/>
      <c r="JDW2353" s="33"/>
      <c r="JDX2353" s="33"/>
      <c r="JDY2353" s="33"/>
      <c r="JDZ2353" s="33"/>
      <c r="JEA2353" s="33"/>
      <c r="JEB2353" s="33"/>
      <c r="JEC2353" s="33"/>
      <c r="JED2353" s="33"/>
      <c r="JEE2353" s="33"/>
      <c r="JEF2353" s="33"/>
      <c r="JEG2353" s="33"/>
      <c r="JEH2353" s="33"/>
      <c r="JEI2353" s="33"/>
      <c r="JEJ2353" s="33"/>
      <c r="JEK2353" s="33"/>
      <c r="JEL2353" s="33"/>
      <c r="JEM2353" s="33"/>
      <c r="JEN2353" s="33"/>
      <c r="JEO2353" s="33"/>
      <c r="JEP2353" s="33"/>
      <c r="JEQ2353" s="33"/>
      <c r="JER2353" s="33"/>
      <c r="JES2353" s="33"/>
      <c r="JET2353" s="33"/>
      <c r="JEU2353" s="33"/>
      <c r="JEV2353" s="33"/>
      <c r="JEW2353" s="33"/>
      <c r="JEX2353" s="33"/>
      <c r="JEY2353" s="33"/>
      <c r="JEZ2353" s="33"/>
      <c r="JFA2353" s="33"/>
      <c r="JFB2353" s="33"/>
      <c r="JFC2353" s="33"/>
      <c r="JFD2353" s="33"/>
      <c r="JFE2353" s="33"/>
      <c r="JFF2353" s="33"/>
      <c r="JFG2353" s="33"/>
      <c r="JFH2353" s="33"/>
      <c r="JFI2353" s="33"/>
      <c r="JFJ2353" s="33"/>
      <c r="JFK2353" s="33"/>
      <c r="JFL2353" s="33"/>
      <c r="JFM2353" s="33"/>
      <c r="JFN2353" s="33"/>
      <c r="JFO2353" s="33"/>
      <c r="JFP2353" s="33"/>
      <c r="JFQ2353" s="33"/>
      <c r="JFR2353" s="33"/>
      <c r="JFS2353" s="33"/>
      <c r="JFT2353" s="33"/>
      <c r="JFU2353" s="33"/>
      <c r="JFV2353" s="33"/>
      <c r="JFW2353" s="33"/>
      <c r="JFX2353" s="33"/>
      <c r="JFY2353" s="33"/>
      <c r="JFZ2353" s="33"/>
      <c r="JGA2353" s="33"/>
      <c r="JGB2353" s="33"/>
      <c r="JGC2353" s="33"/>
      <c r="JGD2353" s="33"/>
      <c r="JGE2353" s="33"/>
      <c r="JGF2353" s="33"/>
      <c r="JGG2353" s="33"/>
      <c r="JGH2353" s="33"/>
      <c r="JGI2353" s="33"/>
      <c r="JGJ2353" s="33"/>
      <c r="JGK2353" s="33"/>
      <c r="JGL2353" s="33"/>
      <c r="JGM2353" s="33"/>
      <c r="JGN2353" s="33"/>
      <c r="JGO2353" s="33"/>
      <c r="JGP2353" s="33"/>
      <c r="JGQ2353" s="33"/>
      <c r="JGR2353" s="33"/>
      <c r="JGS2353" s="33"/>
      <c r="JGT2353" s="33"/>
      <c r="JGU2353" s="33"/>
      <c r="JGV2353" s="33"/>
      <c r="JGW2353" s="33"/>
      <c r="JGX2353" s="33"/>
      <c r="JGY2353" s="33"/>
      <c r="JGZ2353" s="33"/>
      <c r="JHA2353" s="33"/>
      <c r="JHB2353" s="33"/>
      <c r="JHC2353" s="33"/>
      <c r="JHD2353" s="33"/>
      <c r="JHE2353" s="33"/>
      <c r="JHF2353" s="33"/>
      <c r="JHG2353" s="33"/>
      <c r="JHH2353" s="33"/>
      <c r="JHI2353" s="33"/>
      <c r="JHJ2353" s="33"/>
      <c r="JHK2353" s="33"/>
      <c r="JHL2353" s="33"/>
      <c r="JHM2353" s="33"/>
      <c r="JHN2353" s="33"/>
      <c r="JHO2353" s="33"/>
      <c r="JHP2353" s="33"/>
      <c r="JHQ2353" s="33"/>
      <c r="JHR2353" s="33"/>
      <c r="JHS2353" s="33"/>
      <c r="JHT2353" s="33"/>
      <c r="JHU2353" s="33"/>
      <c r="JHV2353" s="33"/>
      <c r="JHW2353" s="33"/>
      <c r="JHX2353" s="33"/>
      <c r="JHY2353" s="33"/>
      <c r="JHZ2353" s="33"/>
      <c r="JIA2353" s="33"/>
      <c r="JIB2353" s="33"/>
      <c r="JIC2353" s="33"/>
      <c r="JID2353" s="33"/>
      <c r="JIE2353" s="33"/>
      <c r="JIF2353" s="33"/>
      <c r="JIG2353" s="33"/>
      <c r="JIH2353" s="33"/>
      <c r="JII2353" s="33"/>
      <c r="JIJ2353" s="33"/>
      <c r="JIK2353" s="33"/>
      <c r="JIL2353" s="33"/>
      <c r="JIM2353" s="33"/>
      <c r="JIN2353" s="33"/>
      <c r="JIO2353" s="33"/>
      <c r="JIP2353" s="33"/>
      <c r="JIQ2353" s="33"/>
      <c r="JIR2353" s="33"/>
      <c r="JIS2353" s="33"/>
      <c r="JIT2353" s="33"/>
      <c r="JIU2353" s="33"/>
      <c r="JIV2353" s="33"/>
      <c r="JIW2353" s="33"/>
      <c r="JIX2353" s="33"/>
      <c r="JIY2353" s="33"/>
      <c r="JIZ2353" s="33"/>
      <c r="JJA2353" s="33"/>
      <c r="JJB2353" s="33"/>
      <c r="JJC2353" s="33"/>
      <c r="JJD2353" s="33"/>
      <c r="JJE2353" s="33"/>
      <c r="JJF2353" s="33"/>
      <c r="JJG2353" s="33"/>
      <c r="JJH2353" s="33"/>
      <c r="JJI2353" s="33"/>
      <c r="JJJ2353" s="33"/>
      <c r="JJK2353" s="33"/>
      <c r="JJL2353" s="33"/>
      <c r="JJM2353" s="33"/>
      <c r="JJN2353" s="33"/>
      <c r="JJO2353" s="33"/>
      <c r="JJP2353" s="33"/>
      <c r="JJQ2353" s="33"/>
      <c r="JJR2353" s="33"/>
      <c r="JJS2353" s="33"/>
      <c r="JJT2353" s="33"/>
      <c r="JJU2353" s="33"/>
      <c r="JJV2353" s="33"/>
      <c r="JJW2353" s="33"/>
      <c r="JJX2353" s="33"/>
      <c r="JJY2353" s="33"/>
      <c r="JJZ2353" s="33"/>
      <c r="JKA2353" s="33"/>
      <c r="JKB2353" s="33"/>
      <c r="JKC2353" s="33"/>
      <c r="JKD2353" s="33"/>
      <c r="JKE2353" s="33"/>
      <c r="JKF2353" s="33"/>
      <c r="JKG2353" s="33"/>
      <c r="JKH2353" s="33"/>
      <c r="JKI2353" s="33"/>
      <c r="JKJ2353" s="33"/>
      <c r="JKK2353" s="33"/>
      <c r="JKL2353" s="33"/>
      <c r="JKM2353" s="33"/>
      <c r="JKN2353" s="33"/>
      <c r="JKO2353" s="33"/>
      <c r="JKP2353" s="33"/>
      <c r="JKQ2353" s="33"/>
      <c r="JKR2353" s="33"/>
      <c r="JKS2353" s="33"/>
      <c r="JKT2353" s="33"/>
      <c r="JKU2353" s="33"/>
      <c r="JKV2353" s="33"/>
      <c r="JKW2353" s="33"/>
      <c r="JKX2353" s="33"/>
      <c r="JKY2353" s="33"/>
      <c r="JKZ2353" s="33"/>
      <c r="JLA2353" s="33"/>
      <c r="JLB2353" s="33"/>
      <c r="JLC2353" s="33"/>
      <c r="JLD2353" s="33"/>
      <c r="JLE2353" s="33"/>
      <c r="JLF2353" s="33"/>
      <c r="JLG2353" s="33"/>
      <c r="JLH2353" s="33"/>
      <c r="JLI2353" s="33"/>
      <c r="JLJ2353" s="33"/>
      <c r="JLK2353" s="33"/>
      <c r="JLL2353" s="33"/>
      <c r="JLM2353" s="33"/>
      <c r="JLN2353" s="33"/>
      <c r="JLO2353" s="33"/>
      <c r="JLP2353" s="33"/>
      <c r="JLQ2353" s="33"/>
      <c r="JLR2353" s="33"/>
      <c r="JLS2353" s="33"/>
      <c r="JLT2353" s="33"/>
      <c r="JLU2353" s="33"/>
      <c r="JLV2353" s="33"/>
      <c r="JLW2353" s="33"/>
      <c r="JLX2353" s="33"/>
      <c r="JLY2353" s="33"/>
      <c r="JLZ2353" s="33"/>
      <c r="JMA2353" s="33"/>
      <c r="JMB2353" s="33"/>
      <c r="JMC2353" s="33"/>
      <c r="JMD2353" s="33"/>
      <c r="JME2353" s="33"/>
      <c r="JMF2353" s="33"/>
      <c r="JMG2353" s="33"/>
      <c r="JMH2353" s="33"/>
      <c r="JMI2353" s="33"/>
      <c r="JMJ2353" s="33"/>
      <c r="JMK2353" s="33"/>
      <c r="JML2353" s="33"/>
      <c r="JMM2353" s="33"/>
      <c r="JMN2353" s="33"/>
      <c r="JMO2353" s="33"/>
      <c r="JMP2353" s="33"/>
      <c r="JMQ2353" s="33"/>
      <c r="JMR2353" s="33"/>
      <c r="JMS2353" s="33"/>
      <c r="JMT2353" s="33"/>
      <c r="JMU2353" s="33"/>
      <c r="JMV2353" s="33"/>
      <c r="JMW2353" s="33"/>
      <c r="JMX2353" s="33"/>
      <c r="JMY2353" s="33"/>
      <c r="JMZ2353" s="33"/>
      <c r="JNA2353" s="33"/>
      <c r="JNB2353" s="33"/>
      <c r="JNC2353" s="33"/>
      <c r="JND2353" s="33"/>
      <c r="JNE2353" s="33"/>
      <c r="JNF2353" s="33"/>
      <c r="JNG2353" s="33"/>
      <c r="JNH2353" s="33"/>
      <c r="JNI2353" s="33"/>
      <c r="JNJ2353" s="33"/>
      <c r="JNK2353" s="33"/>
      <c r="JNL2353" s="33"/>
      <c r="JNM2353" s="33"/>
      <c r="JNN2353" s="33"/>
      <c r="JNO2353" s="33"/>
      <c r="JNP2353" s="33"/>
      <c r="JNQ2353" s="33"/>
      <c r="JNR2353" s="33"/>
      <c r="JNS2353" s="33"/>
      <c r="JNT2353" s="33"/>
      <c r="JNU2353" s="33"/>
      <c r="JNV2353" s="33"/>
      <c r="JNW2353" s="33"/>
      <c r="JNX2353" s="33"/>
      <c r="JNY2353" s="33"/>
      <c r="JNZ2353" s="33"/>
      <c r="JOA2353" s="33"/>
      <c r="JOB2353" s="33"/>
      <c r="JOC2353" s="33"/>
      <c r="JOD2353" s="33"/>
      <c r="JOE2353" s="33"/>
      <c r="JOF2353" s="33"/>
      <c r="JOG2353" s="33"/>
      <c r="JOH2353" s="33"/>
      <c r="JOI2353" s="33"/>
      <c r="JOJ2353" s="33"/>
      <c r="JOK2353" s="33"/>
      <c r="JOL2353" s="33"/>
      <c r="JOM2353" s="33"/>
      <c r="JON2353" s="33"/>
      <c r="JOO2353" s="33"/>
      <c r="JOP2353" s="33"/>
      <c r="JOQ2353" s="33"/>
      <c r="JOR2353" s="33"/>
      <c r="JOS2353" s="33"/>
      <c r="JOT2353" s="33"/>
      <c r="JOU2353" s="33"/>
      <c r="JOV2353" s="33"/>
      <c r="JOW2353" s="33"/>
      <c r="JOX2353" s="33"/>
      <c r="JOY2353" s="33"/>
      <c r="JOZ2353" s="33"/>
      <c r="JPA2353" s="33"/>
      <c r="JPB2353" s="33"/>
      <c r="JPC2353" s="33"/>
      <c r="JPD2353" s="33"/>
      <c r="JPE2353" s="33"/>
      <c r="JPF2353" s="33"/>
      <c r="JPG2353" s="33"/>
      <c r="JPH2353" s="33"/>
      <c r="JPI2353" s="33"/>
      <c r="JPJ2353" s="33"/>
      <c r="JPK2353" s="33"/>
      <c r="JPL2353" s="33"/>
      <c r="JPM2353" s="33"/>
      <c r="JPN2353" s="33"/>
      <c r="JPO2353" s="33"/>
      <c r="JPP2353" s="33"/>
      <c r="JPQ2353" s="33"/>
      <c r="JPR2353" s="33"/>
      <c r="JPS2353" s="33"/>
      <c r="JPT2353" s="33"/>
      <c r="JPU2353" s="33"/>
      <c r="JPV2353" s="33"/>
      <c r="JPW2353" s="33"/>
      <c r="JPX2353" s="33"/>
      <c r="JPY2353" s="33"/>
      <c r="JPZ2353" s="33"/>
      <c r="JQA2353" s="33"/>
      <c r="JQB2353" s="33"/>
      <c r="JQC2353" s="33"/>
      <c r="JQD2353" s="33"/>
      <c r="JQE2353" s="33"/>
      <c r="JQF2353" s="33"/>
      <c r="JQG2353" s="33"/>
      <c r="JQH2353" s="33"/>
      <c r="JQI2353" s="33"/>
      <c r="JQJ2353" s="33"/>
      <c r="JQK2353" s="33"/>
      <c r="JQL2353" s="33"/>
      <c r="JQM2353" s="33"/>
      <c r="JQN2353" s="33"/>
      <c r="JQO2353" s="33"/>
      <c r="JQP2353" s="33"/>
      <c r="JQQ2353" s="33"/>
      <c r="JQR2353" s="33"/>
      <c r="JQS2353" s="33"/>
      <c r="JQT2353" s="33"/>
      <c r="JQU2353" s="33"/>
      <c r="JQV2353" s="33"/>
      <c r="JQW2353" s="33"/>
      <c r="JQX2353" s="33"/>
      <c r="JQY2353" s="33"/>
      <c r="JQZ2353" s="33"/>
      <c r="JRA2353" s="33"/>
      <c r="JRB2353" s="33"/>
      <c r="JRC2353" s="33"/>
      <c r="JRD2353" s="33"/>
      <c r="JRE2353" s="33"/>
      <c r="JRF2353" s="33"/>
      <c r="JRG2353" s="33"/>
      <c r="JRH2353" s="33"/>
      <c r="JRI2353" s="33"/>
      <c r="JRJ2353" s="33"/>
      <c r="JRK2353" s="33"/>
      <c r="JRL2353" s="33"/>
      <c r="JRM2353" s="33"/>
      <c r="JRN2353" s="33"/>
      <c r="JRO2353" s="33"/>
      <c r="JRP2353" s="33"/>
      <c r="JRQ2353" s="33"/>
      <c r="JRR2353" s="33"/>
      <c r="JRS2353" s="33"/>
      <c r="JRT2353" s="33"/>
      <c r="JRU2353" s="33"/>
      <c r="JRV2353" s="33"/>
      <c r="JRW2353" s="33"/>
      <c r="JRX2353" s="33"/>
      <c r="JRY2353" s="33"/>
      <c r="JRZ2353" s="33"/>
      <c r="JSA2353" s="33"/>
      <c r="JSB2353" s="33"/>
      <c r="JSC2353" s="33"/>
      <c r="JSD2353" s="33"/>
      <c r="JSE2353" s="33"/>
      <c r="JSF2353" s="33"/>
      <c r="JSG2353" s="33"/>
      <c r="JSH2353" s="33"/>
      <c r="JSI2353" s="33"/>
      <c r="JSJ2353" s="33"/>
      <c r="JSK2353" s="33"/>
      <c r="JSL2353" s="33"/>
      <c r="JSM2353" s="33"/>
      <c r="JSN2353" s="33"/>
      <c r="JSO2353" s="33"/>
      <c r="JSP2353" s="33"/>
      <c r="JSQ2353" s="33"/>
      <c r="JSR2353" s="33"/>
      <c r="JSS2353" s="33"/>
      <c r="JST2353" s="33"/>
      <c r="JSU2353" s="33"/>
      <c r="JSV2353" s="33"/>
      <c r="JSW2353" s="33"/>
      <c r="JSX2353" s="33"/>
      <c r="JSY2353" s="33"/>
      <c r="JSZ2353" s="33"/>
      <c r="JTA2353" s="33"/>
      <c r="JTB2353" s="33"/>
      <c r="JTC2353" s="33"/>
      <c r="JTD2353" s="33"/>
      <c r="JTE2353" s="33"/>
      <c r="JTF2353" s="33"/>
      <c r="JTG2353" s="33"/>
      <c r="JTH2353" s="33"/>
      <c r="JTI2353" s="33"/>
      <c r="JTJ2353" s="33"/>
      <c r="JTK2353" s="33"/>
      <c r="JTL2353" s="33"/>
      <c r="JTM2353" s="33"/>
      <c r="JTN2353" s="33"/>
      <c r="JTO2353" s="33"/>
      <c r="JTP2353" s="33"/>
      <c r="JTQ2353" s="33"/>
      <c r="JTR2353" s="33"/>
      <c r="JTS2353" s="33"/>
      <c r="JTT2353" s="33"/>
      <c r="JTU2353" s="33"/>
      <c r="JTV2353" s="33"/>
      <c r="JTW2353" s="33"/>
      <c r="JTX2353" s="33"/>
      <c r="JTY2353" s="33"/>
      <c r="JTZ2353" s="33"/>
      <c r="JUA2353" s="33"/>
      <c r="JUB2353" s="33"/>
      <c r="JUC2353" s="33"/>
      <c r="JUD2353" s="33"/>
      <c r="JUE2353" s="33"/>
      <c r="JUF2353" s="33"/>
      <c r="JUG2353" s="33"/>
      <c r="JUH2353" s="33"/>
      <c r="JUI2353" s="33"/>
      <c r="JUJ2353" s="33"/>
      <c r="JUK2353" s="33"/>
      <c r="JUL2353" s="33"/>
      <c r="JUM2353" s="33"/>
      <c r="JUN2353" s="33"/>
      <c r="JUO2353" s="33"/>
      <c r="JUP2353" s="33"/>
      <c r="JUQ2353" s="33"/>
      <c r="JUR2353" s="33"/>
      <c r="JUS2353" s="33"/>
      <c r="JUT2353" s="33"/>
      <c r="JUU2353" s="33"/>
      <c r="JUV2353" s="33"/>
      <c r="JUW2353" s="33"/>
      <c r="JUX2353" s="33"/>
      <c r="JUY2353" s="33"/>
      <c r="JUZ2353" s="33"/>
      <c r="JVA2353" s="33"/>
      <c r="JVB2353" s="33"/>
      <c r="JVC2353" s="33"/>
      <c r="JVD2353" s="33"/>
      <c r="JVE2353" s="33"/>
      <c r="JVF2353" s="33"/>
      <c r="JVG2353" s="33"/>
      <c r="JVH2353" s="33"/>
      <c r="JVI2353" s="33"/>
      <c r="JVJ2353" s="33"/>
      <c r="JVK2353" s="33"/>
      <c r="JVL2353" s="33"/>
      <c r="JVM2353" s="33"/>
      <c r="JVN2353" s="33"/>
      <c r="JVO2353" s="33"/>
      <c r="JVP2353" s="33"/>
      <c r="JVQ2353" s="33"/>
      <c r="JVR2353" s="33"/>
      <c r="JVS2353" s="33"/>
      <c r="JVT2353" s="33"/>
      <c r="JVU2353" s="33"/>
      <c r="JVV2353" s="33"/>
      <c r="JVW2353" s="33"/>
      <c r="JVX2353" s="33"/>
      <c r="JVY2353" s="33"/>
      <c r="JVZ2353" s="33"/>
      <c r="JWA2353" s="33"/>
      <c r="JWB2353" s="33"/>
      <c r="JWC2353" s="33"/>
      <c r="JWD2353" s="33"/>
      <c r="JWE2353" s="33"/>
      <c r="JWF2353" s="33"/>
      <c r="JWG2353" s="33"/>
      <c r="JWH2353" s="33"/>
      <c r="JWI2353" s="33"/>
      <c r="JWJ2353" s="33"/>
      <c r="JWK2353" s="33"/>
      <c r="JWL2353" s="33"/>
      <c r="JWM2353" s="33"/>
      <c r="JWN2353" s="33"/>
      <c r="JWO2353" s="33"/>
      <c r="JWP2353" s="33"/>
      <c r="JWQ2353" s="33"/>
      <c r="JWR2353" s="33"/>
      <c r="JWS2353" s="33"/>
      <c r="JWT2353" s="33"/>
      <c r="JWU2353" s="33"/>
      <c r="JWV2353" s="33"/>
      <c r="JWW2353" s="33"/>
      <c r="JWX2353" s="33"/>
      <c r="JWY2353" s="33"/>
      <c r="JWZ2353" s="33"/>
      <c r="JXA2353" s="33"/>
      <c r="JXB2353" s="33"/>
      <c r="JXC2353" s="33"/>
      <c r="JXD2353" s="33"/>
      <c r="JXE2353" s="33"/>
      <c r="JXF2353" s="33"/>
      <c r="JXG2353" s="33"/>
      <c r="JXH2353" s="33"/>
      <c r="JXI2353" s="33"/>
      <c r="JXJ2353" s="33"/>
      <c r="JXK2353" s="33"/>
      <c r="JXL2353" s="33"/>
      <c r="JXM2353" s="33"/>
      <c r="JXN2353" s="33"/>
      <c r="JXO2353" s="33"/>
      <c r="JXP2353" s="33"/>
      <c r="JXQ2353" s="33"/>
      <c r="JXR2353" s="33"/>
      <c r="JXS2353" s="33"/>
      <c r="JXT2353" s="33"/>
      <c r="JXU2353" s="33"/>
      <c r="JXV2353" s="33"/>
      <c r="JXW2353" s="33"/>
      <c r="JXX2353" s="33"/>
      <c r="JXY2353" s="33"/>
      <c r="JXZ2353" s="33"/>
      <c r="JYA2353" s="33"/>
      <c r="JYB2353" s="33"/>
      <c r="JYC2353" s="33"/>
      <c r="JYD2353" s="33"/>
      <c r="JYE2353" s="33"/>
      <c r="JYF2353" s="33"/>
      <c r="JYG2353" s="33"/>
      <c r="JYH2353" s="33"/>
      <c r="JYI2353" s="33"/>
      <c r="JYJ2353" s="33"/>
      <c r="JYK2353" s="33"/>
      <c r="JYL2353" s="33"/>
      <c r="JYM2353" s="33"/>
      <c r="JYN2353" s="33"/>
      <c r="JYO2353" s="33"/>
      <c r="JYP2353" s="33"/>
      <c r="JYQ2353" s="33"/>
      <c r="JYR2353" s="33"/>
      <c r="JYS2353" s="33"/>
      <c r="JYT2353" s="33"/>
      <c r="JYU2353" s="33"/>
      <c r="JYV2353" s="33"/>
      <c r="JYW2353" s="33"/>
      <c r="JYX2353" s="33"/>
      <c r="JYY2353" s="33"/>
      <c r="JYZ2353" s="33"/>
      <c r="JZA2353" s="33"/>
      <c r="JZB2353" s="33"/>
      <c r="JZC2353" s="33"/>
      <c r="JZD2353" s="33"/>
      <c r="JZE2353" s="33"/>
      <c r="JZF2353" s="33"/>
      <c r="JZG2353" s="33"/>
      <c r="JZH2353" s="33"/>
      <c r="JZI2353" s="33"/>
      <c r="JZJ2353" s="33"/>
      <c r="JZK2353" s="33"/>
      <c r="JZL2353" s="33"/>
      <c r="JZM2353" s="33"/>
      <c r="JZN2353" s="33"/>
      <c r="JZO2353" s="33"/>
      <c r="JZP2353" s="33"/>
      <c r="JZQ2353" s="33"/>
      <c r="JZR2353" s="33"/>
      <c r="JZS2353" s="33"/>
      <c r="JZT2353" s="33"/>
      <c r="JZU2353" s="33"/>
      <c r="JZV2353" s="33"/>
      <c r="JZW2353" s="33"/>
      <c r="JZX2353" s="33"/>
      <c r="JZY2353" s="33"/>
      <c r="JZZ2353" s="33"/>
      <c r="KAA2353" s="33"/>
      <c r="KAB2353" s="33"/>
      <c r="KAC2353" s="33"/>
      <c r="KAD2353" s="33"/>
      <c r="KAE2353" s="33"/>
      <c r="KAF2353" s="33"/>
      <c r="KAG2353" s="33"/>
      <c r="KAH2353" s="33"/>
      <c r="KAI2353" s="33"/>
      <c r="KAJ2353" s="33"/>
      <c r="KAK2353" s="33"/>
      <c r="KAL2353" s="33"/>
      <c r="KAM2353" s="33"/>
      <c r="KAN2353" s="33"/>
      <c r="KAO2353" s="33"/>
      <c r="KAP2353" s="33"/>
      <c r="KAQ2353" s="33"/>
      <c r="KAR2353" s="33"/>
      <c r="KAS2353" s="33"/>
      <c r="KAT2353" s="33"/>
      <c r="KAU2353" s="33"/>
      <c r="KAV2353" s="33"/>
      <c r="KAW2353" s="33"/>
      <c r="KAX2353" s="33"/>
      <c r="KAY2353" s="33"/>
      <c r="KAZ2353" s="33"/>
      <c r="KBA2353" s="33"/>
      <c r="KBB2353" s="33"/>
      <c r="KBC2353" s="33"/>
      <c r="KBD2353" s="33"/>
      <c r="KBE2353" s="33"/>
      <c r="KBF2353" s="33"/>
      <c r="KBG2353" s="33"/>
      <c r="KBH2353" s="33"/>
      <c r="KBI2353" s="33"/>
      <c r="KBJ2353" s="33"/>
      <c r="KBK2353" s="33"/>
      <c r="KBL2353" s="33"/>
      <c r="KBM2353" s="33"/>
      <c r="KBN2353" s="33"/>
      <c r="KBO2353" s="33"/>
      <c r="KBP2353" s="33"/>
      <c r="KBQ2353" s="33"/>
      <c r="KBR2353" s="33"/>
      <c r="KBS2353" s="33"/>
      <c r="KBT2353" s="33"/>
      <c r="KBU2353" s="33"/>
      <c r="KBV2353" s="33"/>
      <c r="KBW2353" s="33"/>
      <c r="KBX2353" s="33"/>
      <c r="KBY2353" s="33"/>
      <c r="KBZ2353" s="33"/>
      <c r="KCA2353" s="33"/>
      <c r="KCB2353" s="33"/>
      <c r="KCC2353" s="33"/>
      <c r="KCD2353" s="33"/>
      <c r="KCE2353" s="33"/>
      <c r="KCF2353" s="33"/>
      <c r="KCG2353" s="33"/>
      <c r="KCH2353" s="33"/>
      <c r="KCI2353" s="33"/>
      <c r="KCJ2353" s="33"/>
      <c r="KCK2353" s="33"/>
      <c r="KCL2353" s="33"/>
      <c r="KCM2353" s="33"/>
      <c r="KCN2353" s="33"/>
      <c r="KCO2353" s="33"/>
      <c r="KCP2353" s="33"/>
      <c r="KCQ2353" s="33"/>
      <c r="KCR2353" s="33"/>
      <c r="KCS2353" s="33"/>
      <c r="KCT2353" s="33"/>
      <c r="KCU2353" s="33"/>
      <c r="KCV2353" s="33"/>
      <c r="KCW2353" s="33"/>
      <c r="KCX2353" s="33"/>
      <c r="KCY2353" s="33"/>
      <c r="KCZ2353" s="33"/>
      <c r="KDA2353" s="33"/>
      <c r="KDB2353" s="33"/>
      <c r="KDC2353" s="33"/>
      <c r="KDD2353" s="33"/>
      <c r="KDE2353" s="33"/>
      <c r="KDF2353" s="33"/>
      <c r="KDG2353" s="33"/>
      <c r="KDH2353" s="33"/>
      <c r="KDI2353" s="33"/>
      <c r="KDJ2353" s="33"/>
      <c r="KDK2353" s="33"/>
      <c r="KDL2353" s="33"/>
      <c r="KDM2353" s="33"/>
      <c r="KDN2353" s="33"/>
      <c r="KDO2353" s="33"/>
      <c r="KDP2353" s="33"/>
      <c r="KDQ2353" s="33"/>
      <c r="KDR2353" s="33"/>
      <c r="KDS2353" s="33"/>
      <c r="KDT2353" s="33"/>
      <c r="KDU2353" s="33"/>
      <c r="KDV2353" s="33"/>
      <c r="KDW2353" s="33"/>
      <c r="KDX2353" s="33"/>
      <c r="KDY2353" s="33"/>
      <c r="KDZ2353" s="33"/>
      <c r="KEA2353" s="33"/>
      <c r="KEB2353" s="33"/>
      <c r="KEC2353" s="33"/>
      <c r="KED2353" s="33"/>
      <c r="KEE2353" s="33"/>
      <c r="KEF2353" s="33"/>
      <c r="KEG2353" s="33"/>
      <c r="KEH2353" s="33"/>
      <c r="KEI2353" s="33"/>
      <c r="KEJ2353" s="33"/>
      <c r="KEK2353" s="33"/>
      <c r="KEL2353" s="33"/>
      <c r="KEM2353" s="33"/>
      <c r="KEN2353" s="33"/>
      <c r="KEO2353" s="33"/>
      <c r="KEP2353" s="33"/>
      <c r="KEQ2353" s="33"/>
      <c r="KER2353" s="33"/>
      <c r="KES2353" s="33"/>
      <c r="KET2353" s="33"/>
      <c r="KEU2353" s="33"/>
      <c r="KEV2353" s="33"/>
      <c r="KEW2353" s="33"/>
      <c r="KEX2353" s="33"/>
      <c r="KEY2353" s="33"/>
      <c r="KEZ2353" s="33"/>
      <c r="KFA2353" s="33"/>
      <c r="KFB2353" s="33"/>
      <c r="KFC2353" s="33"/>
      <c r="KFD2353" s="33"/>
      <c r="KFE2353" s="33"/>
      <c r="KFF2353" s="33"/>
      <c r="KFG2353" s="33"/>
      <c r="KFH2353" s="33"/>
      <c r="KFI2353" s="33"/>
      <c r="KFJ2353" s="33"/>
      <c r="KFK2353" s="33"/>
      <c r="KFL2353" s="33"/>
      <c r="KFM2353" s="33"/>
      <c r="KFN2353" s="33"/>
      <c r="KFO2353" s="33"/>
      <c r="KFP2353" s="33"/>
      <c r="KFQ2353" s="33"/>
      <c r="KFR2353" s="33"/>
      <c r="KFS2353" s="33"/>
      <c r="KFT2353" s="33"/>
      <c r="KFU2353" s="33"/>
      <c r="KFV2353" s="33"/>
      <c r="KFW2353" s="33"/>
      <c r="KFX2353" s="33"/>
      <c r="KFY2353" s="33"/>
      <c r="KFZ2353" s="33"/>
      <c r="KGA2353" s="33"/>
      <c r="KGB2353" s="33"/>
      <c r="KGC2353" s="33"/>
      <c r="KGD2353" s="33"/>
      <c r="KGE2353" s="33"/>
      <c r="KGF2353" s="33"/>
      <c r="KGG2353" s="33"/>
      <c r="KGH2353" s="33"/>
      <c r="KGI2353" s="33"/>
      <c r="KGJ2353" s="33"/>
      <c r="KGK2353" s="33"/>
      <c r="KGL2353" s="33"/>
      <c r="KGM2353" s="33"/>
      <c r="KGN2353" s="33"/>
      <c r="KGO2353" s="33"/>
      <c r="KGP2353" s="33"/>
      <c r="KGQ2353" s="33"/>
      <c r="KGR2353" s="33"/>
      <c r="KGS2353" s="33"/>
      <c r="KGT2353" s="33"/>
      <c r="KGU2353" s="33"/>
      <c r="KGV2353" s="33"/>
      <c r="KGW2353" s="33"/>
      <c r="KGX2353" s="33"/>
      <c r="KGY2353" s="33"/>
      <c r="KGZ2353" s="33"/>
      <c r="KHA2353" s="33"/>
      <c r="KHB2353" s="33"/>
      <c r="KHC2353" s="33"/>
      <c r="KHD2353" s="33"/>
      <c r="KHE2353" s="33"/>
      <c r="KHF2353" s="33"/>
      <c r="KHG2353" s="33"/>
      <c r="KHH2353" s="33"/>
      <c r="KHI2353" s="33"/>
      <c r="KHJ2353" s="33"/>
      <c r="KHK2353" s="33"/>
      <c r="KHL2353" s="33"/>
      <c r="KHM2353" s="33"/>
      <c r="KHN2353" s="33"/>
      <c r="KHO2353" s="33"/>
      <c r="KHP2353" s="33"/>
      <c r="KHQ2353" s="33"/>
      <c r="KHR2353" s="33"/>
      <c r="KHS2353" s="33"/>
      <c r="KHT2353" s="33"/>
      <c r="KHU2353" s="33"/>
      <c r="KHV2353" s="33"/>
      <c r="KHW2353" s="33"/>
      <c r="KHX2353" s="33"/>
      <c r="KHY2353" s="33"/>
      <c r="KHZ2353" s="33"/>
      <c r="KIA2353" s="33"/>
      <c r="KIB2353" s="33"/>
      <c r="KIC2353" s="33"/>
      <c r="KID2353" s="33"/>
      <c r="KIE2353" s="33"/>
      <c r="KIF2353" s="33"/>
      <c r="KIG2353" s="33"/>
      <c r="KIH2353" s="33"/>
      <c r="KII2353" s="33"/>
      <c r="KIJ2353" s="33"/>
      <c r="KIK2353" s="33"/>
      <c r="KIL2353" s="33"/>
      <c r="KIM2353" s="33"/>
      <c r="KIN2353" s="33"/>
      <c r="KIO2353" s="33"/>
      <c r="KIP2353" s="33"/>
      <c r="KIQ2353" s="33"/>
      <c r="KIR2353" s="33"/>
      <c r="KIS2353" s="33"/>
      <c r="KIT2353" s="33"/>
      <c r="KIU2353" s="33"/>
      <c r="KIV2353" s="33"/>
      <c r="KIW2353" s="33"/>
      <c r="KIX2353" s="33"/>
      <c r="KIY2353" s="33"/>
      <c r="KIZ2353" s="33"/>
      <c r="KJA2353" s="33"/>
      <c r="KJB2353" s="33"/>
      <c r="KJC2353" s="33"/>
      <c r="KJD2353" s="33"/>
      <c r="KJE2353" s="33"/>
      <c r="KJF2353" s="33"/>
      <c r="KJG2353" s="33"/>
      <c r="KJH2353" s="33"/>
      <c r="KJI2353" s="33"/>
      <c r="KJJ2353" s="33"/>
      <c r="KJK2353" s="33"/>
      <c r="KJL2353" s="33"/>
      <c r="KJM2353" s="33"/>
      <c r="KJN2353" s="33"/>
      <c r="KJO2353" s="33"/>
      <c r="KJP2353" s="33"/>
      <c r="KJQ2353" s="33"/>
      <c r="KJR2353" s="33"/>
      <c r="KJS2353" s="33"/>
      <c r="KJT2353" s="33"/>
      <c r="KJU2353" s="33"/>
      <c r="KJV2353" s="33"/>
      <c r="KJW2353" s="33"/>
      <c r="KJX2353" s="33"/>
      <c r="KJY2353" s="33"/>
      <c r="KJZ2353" s="33"/>
      <c r="KKA2353" s="33"/>
      <c r="KKB2353" s="33"/>
      <c r="KKC2353" s="33"/>
      <c r="KKD2353" s="33"/>
      <c r="KKE2353" s="33"/>
      <c r="KKF2353" s="33"/>
      <c r="KKG2353" s="33"/>
      <c r="KKH2353" s="33"/>
      <c r="KKI2353" s="33"/>
      <c r="KKJ2353" s="33"/>
      <c r="KKK2353" s="33"/>
      <c r="KKL2353" s="33"/>
      <c r="KKM2353" s="33"/>
      <c r="KKN2353" s="33"/>
      <c r="KKO2353" s="33"/>
      <c r="KKP2353" s="33"/>
      <c r="KKQ2353" s="33"/>
      <c r="KKR2353" s="33"/>
      <c r="KKS2353" s="33"/>
      <c r="KKT2353" s="33"/>
      <c r="KKU2353" s="33"/>
      <c r="KKV2353" s="33"/>
      <c r="KKW2353" s="33"/>
      <c r="KKX2353" s="33"/>
      <c r="KKY2353" s="33"/>
      <c r="KKZ2353" s="33"/>
      <c r="KLA2353" s="33"/>
      <c r="KLB2353" s="33"/>
      <c r="KLC2353" s="33"/>
      <c r="KLD2353" s="33"/>
      <c r="KLE2353" s="33"/>
      <c r="KLF2353" s="33"/>
      <c r="KLG2353" s="33"/>
      <c r="KLH2353" s="33"/>
      <c r="KLI2353" s="33"/>
      <c r="KLJ2353" s="33"/>
      <c r="KLK2353" s="33"/>
      <c r="KLL2353" s="33"/>
      <c r="KLM2353" s="33"/>
      <c r="KLN2353" s="33"/>
      <c r="KLO2353" s="33"/>
      <c r="KLP2353" s="33"/>
      <c r="KLQ2353" s="33"/>
      <c r="KLR2353" s="33"/>
      <c r="KLS2353" s="33"/>
      <c r="KLT2353" s="33"/>
      <c r="KLU2353" s="33"/>
      <c r="KLV2353" s="33"/>
      <c r="KLW2353" s="33"/>
      <c r="KLX2353" s="33"/>
      <c r="KLY2353" s="33"/>
      <c r="KLZ2353" s="33"/>
      <c r="KMA2353" s="33"/>
      <c r="KMB2353" s="33"/>
      <c r="KMC2353" s="33"/>
      <c r="KMD2353" s="33"/>
      <c r="KME2353" s="33"/>
      <c r="KMF2353" s="33"/>
      <c r="KMG2353" s="33"/>
      <c r="KMH2353" s="33"/>
      <c r="KMI2353" s="33"/>
      <c r="KMJ2353" s="33"/>
      <c r="KMK2353" s="33"/>
      <c r="KML2353" s="33"/>
      <c r="KMM2353" s="33"/>
      <c r="KMN2353" s="33"/>
      <c r="KMO2353" s="33"/>
      <c r="KMP2353" s="33"/>
      <c r="KMQ2353" s="33"/>
      <c r="KMR2353" s="33"/>
      <c r="KMS2353" s="33"/>
      <c r="KMT2353" s="33"/>
      <c r="KMU2353" s="33"/>
      <c r="KMV2353" s="33"/>
      <c r="KMW2353" s="33"/>
      <c r="KMX2353" s="33"/>
      <c r="KMY2353" s="33"/>
      <c r="KMZ2353" s="33"/>
      <c r="KNA2353" s="33"/>
      <c r="KNB2353" s="33"/>
      <c r="KNC2353" s="33"/>
      <c r="KND2353" s="33"/>
      <c r="KNE2353" s="33"/>
      <c r="KNF2353" s="33"/>
      <c r="KNG2353" s="33"/>
      <c r="KNH2353" s="33"/>
      <c r="KNI2353" s="33"/>
      <c r="KNJ2353" s="33"/>
      <c r="KNK2353" s="33"/>
      <c r="KNL2353" s="33"/>
      <c r="KNM2353" s="33"/>
      <c r="KNN2353" s="33"/>
      <c r="KNO2353" s="33"/>
      <c r="KNP2353" s="33"/>
      <c r="KNQ2353" s="33"/>
      <c r="KNR2353" s="33"/>
      <c r="KNS2353" s="33"/>
      <c r="KNT2353" s="33"/>
      <c r="KNU2353" s="33"/>
      <c r="KNV2353" s="33"/>
      <c r="KNW2353" s="33"/>
      <c r="KNX2353" s="33"/>
      <c r="KNY2353" s="33"/>
      <c r="KNZ2353" s="33"/>
      <c r="KOA2353" s="33"/>
      <c r="KOB2353" s="33"/>
      <c r="KOC2353" s="33"/>
      <c r="KOD2353" s="33"/>
      <c r="KOE2353" s="33"/>
      <c r="KOF2353" s="33"/>
      <c r="KOG2353" s="33"/>
      <c r="KOH2353" s="33"/>
      <c r="KOI2353" s="33"/>
      <c r="KOJ2353" s="33"/>
      <c r="KOK2353" s="33"/>
      <c r="KOL2353" s="33"/>
      <c r="KOM2353" s="33"/>
      <c r="KON2353" s="33"/>
      <c r="KOO2353" s="33"/>
      <c r="KOP2353" s="33"/>
      <c r="KOQ2353" s="33"/>
      <c r="KOR2353" s="33"/>
      <c r="KOS2353" s="33"/>
      <c r="KOT2353" s="33"/>
      <c r="KOU2353" s="33"/>
      <c r="KOV2353" s="33"/>
      <c r="KOW2353" s="33"/>
      <c r="KOX2353" s="33"/>
      <c r="KOY2353" s="33"/>
      <c r="KOZ2353" s="33"/>
      <c r="KPA2353" s="33"/>
      <c r="KPB2353" s="33"/>
      <c r="KPC2353" s="33"/>
      <c r="KPD2353" s="33"/>
      <c r="KPE2353" s="33"/>
      <c r="KPF2353" s="33"/>
      <c r="KPG2353" s="33"/>
      <c r="KPH2353" s="33"/>
      <c r="KPI2353" s="33"/>
      <c r="KPJ2353" s="33"/>
      <c r="KPK2353" s="33"/>
      <c r="KPL2353" s="33"/>
      <c r="KPM2353" s="33"/>
      <c r="KPN2353" s="33"/>
      <c r="KPO2353" s="33"/>
      <c r="KPP2353" s="33"/>
      <c r="KPQ2353" s="33"/>
      <c r="KPR2353" s="33"/>
      <c r="KPS2353" s="33"/>
      <c r="KPT2353" s="33"/>
      <c r="KPU2353" s="33"/>
      <c r="KPV2353" s="33"/>
      <c r="KPW2353" s="33"/>
      <c r="KPX2353" s="33"/>
      <c r="KPY2353" s="33"/>
      <c r="KPZ2353" s="33"/>
      <c r="KQA2353" s="33"/>
      <c r="KQB2353" s="33"/>
      <c r="KQC2353" s="33"/>
      <c r="KQD2353" s="33"/>
      <c r="KQE2353" s="33"/>
      <c r="KQF2353" s="33"/>
      <c r="KQG2353" s="33"/>
      <c r="KQH2353" s="33"/>
      <c r="KQI2353" s="33"/>
      <c r="KQJ2353" s="33"/>
      <c r="KQK2353" s="33"/>
      <c r="KQL2353" s="33"/>
      <c r="KQM2353" s="33"/>
      <c r="KQN2353" s="33"/>
      <c r="KQO2353" s="33"/>
      <c r="KQP2353" s="33"/>
      <c r="KQQ2353" s="33"/>
      <c r="KQR2353" s="33"/>
      <c r="KQS2353" s="33"/>
      <c r="KQT2353" s="33"/>
      <c r="KQU2353" s="33"/>
      <c r="KQV2353" s="33"/>
      <c r="KQW2353" s="33"/>
      <c r="KQX2353" s="33"/>
      <c r="KQY2353" s="33"/>
      <c r="KQZ2353" s="33"/>
      <c r="KRA2353" s="33"/>
      <c r="KRB2353" s="33"/>
      <c r="KRC2353" s="33"/>
      <c r="KRD2353" s="33"/>
      <c r="KRE2353" s="33"/>
      <c r="KRF2353" s="33"/>
      <c r="KRG2353" s="33"/>
      <c r="KRH2353" s="33"/>
      <c r="KRI2353" s="33"/>
      <c r="KRJ2353" s="33"/>
      <c r="KRK2353" s="33"/>
      <c r="KRL2353" s="33"/>
      <c r="KRM2353" s="33"/>
      <c r="KRN2353" s="33"/>
      <c r="KRO2353" s="33"/>
      <c r="KRP2353" s="33"/>
      <c r="KRQ2353" s="33"/>
      <c r="KRR2353" s="33"/>
      <c r="KRS2353" s="33"/>
      <c r="KRT2353" s="33"/>
      <c r="KRU2353" s="33"/>
      <c r="KRV2353" s="33"/>
      <c r="KRW2353" s="33"/>
      <c r="KRX2353" s="33"/>
      <c r="KRY2353" s="33"/>
      <c r="KRZ2353" s="33"/>
      <c r="KSA2353" s="33"/>
      <c r="KSB2353" s="33"/>
      <c r="KSC2353" s="33"/>
      <c r="KSD2353" s="33"/>
      <c r="KSE2353" s="33"/>
      <c r="KSF2353" s="33"/>
      <c r="KSG2353" s="33"/>
      <c r="KSH2353" s="33"/>
      <c r="KSI2353" s="33"/>
      <c r="KSJ2353" s="33"/>
      <c r="KSK2353" s="33"/>
      <c r="KSL2353" s="33"/>
      <c r="KSM2353" s="33"/>
      <c r="KSN2353" s="33"/>
      <c r="KSO2353" s="33"/>
      <c r="KSP2353" s="33"/>
      <c r="KSQ2353" s="33"/>
      <c r="KSR2353" s="33"/>
      <c r="KSS2353" s="33"/>
      <c r="KST2353" s="33"/>
      <c r="KSU2353" s="33"/>
      <c r="KSV2353" s="33"/>
      <c r="KSW2353" s="33"/>
      <c r="KSX2353" s="33"/>
      <c r="KSY2353" s="33"/>
      <c r="KSZ2353" s="33"/>
      <c r="KTA2353" s="33"/>
      <c r="KTB2353" s="33"/>
      <c r="KTC2353" s="33"/>
      <c r="KTD2353" s="33"/>
      <c r="KTE2353" s="33"/>
      <c r="KTF2353" s="33"/>
      <c r="KTG2353" s="33"/>
      <c r="KTH2353" s="33"/>
      <c r="KTI2353" s="33"/>
      <c r="KTJ2353" s="33"/>
      <c r="KTK2353" s="33"/>
      <c r="KTL2353" s="33"/>
      <c r="KTM2353" s="33"/>
      <c r="KTN2353" s="33"/>
      <c r="KTO2353" s="33"/>
      <c r="KTP2353" s="33"/>
      <c r="KTQ2353" s="33"/>
      <c r="KTR2353" s="33"/>
      <c r="KTS2353" s="33"/>
      <c r="KTT2353" s="33"/>
      <c r="KTU2353" s="33"/>
      <c r="KTV2353" s="33"/>
      <c r="KTW2353" s="33"/>
      <c r="KTX2353" s="33"/>
      <c r="KTY2353" s="33"/>
      <c r="KTZ2353" s="33"/>
      <c r="KUA2353" s="33"/>
      <c r="KUB2353" s="33"/>
      <c r="KUC2353" s="33"/>
      <c r="KUD2353" s="33"/>
      <c r="KUE2353" s="33"/>
      <c r="KUF2353" s="33"/>
      <c r="KUG2353" s="33"/>
      <c r="KUH2353" s="33"/>
      <c r="KUI2353" s="33"/>
      <c r="KUJ2353" s="33"/>
      <c r="KUK2353" s="33"/>
      <c r="KUL2353" s="33"/>
      <c r="KUM2353" s="33"/>
      <c r="KUN2353" s="33"/>
      <c r="KUO2353" s="33"/>
      <c r="KUP2353" s="33"/>
      <c r="KUQ2353" s="33"/>
      <c r="KUR2353" s="33"/>
      <c r="KUS2353" s="33"/>
      <c r="KUT2353" s="33"/>
      <c r="KUU2353" s="33"/>
      <c r="KUV2353" s="33"/>
      <c r="KUW2353" s="33"/>
      <c r="KUX2353" s="33"/>
      <c r="KUY2353" s="33"/>
      <c r="KUZ2353" s="33"/>
      <c r="KVA2353" s="33"/>
      <c r="KVB2353" s="33"/>
      <c r="KVC2353" s="33"/>
      <c r="KVD2353" s="33"/>
      <c r="KVE2353" s="33"/>
      <c r="KVF2353" s="33"/>
      <c r="KVG2353" s="33"/>
      <c r="KVH2353" s="33"/>
      <c r="KVI2353" s="33"/>
      <c r="KVJ2353" s="33"/>
      <c r="KVK2353" s="33"/>
      <c r="KVL2353" s="33"/>
      <c r="KVM2353" s="33"/>
      <c r="KVN2353" s="33"/>
      <c r="KVO2353" s="33"/>
      <c r="KVP2353" s="33"/>
      <c r="KVQ2353" s="33"/>
      <c r="KVR2353" s="33"/>
      <c r="KVS2353" s="33"/>
      <c r="KVT2353" s="33"/>
      <c r="KVU2353" s="33"/>
      <c r="KVV2353" s="33"/>
      <c r="KVW2353" s="33"/>
      <c r="KVX2353" s="33"/>
      <c r="KVY2353" s="33"/>
      <c r="KVZ2353" s="33"/>
      <c r="KWA2353" s="33"/>
      <c r="KWB2353" s="33"/>
      <c r="KWC2353" s="33"/>
      <c r="KWD2353" s="33"/>
      <c r="KWE2353" s="33"/>
      <c r="KWF2353" s="33"/>
      <c r="KWG2353" s="33"/>
      <c r="KWH2353" s="33"/>
      <c r="KWI2353" s="33"/>
      <c r="KWJ2353" s="33"/>
      <c r="KWK2353" s="33"/>
      <c r="KWL2353" s="33"/>
      <c r="KWM2353" s="33"/>
      <c r="KWN2353" s="33"/>
      <c r="KWO2353" s="33"/>
      <c r="KWP2353" s="33"/>
      <c r="KWQ2353" s="33"/>
      <c r="KWR2353" s="33"/>
      <c r="KWS2353" s="33"/>
      <c r="KWT2353" s="33"/>
      <c r="KWU2353" s="33"/>
      <c r="KWV2353" s="33"/>
      <c r="KWW2353" s="33"/>
      <c r="KWX2353" s="33"/>
      <c r="KWY2353" s="33"/>
      <c r="KWZ2353" s="33"/>
      <c r="KXA2353" s="33"/>
      <c r="KXB2353" s="33"/>
      <c r="KXC2353" s="33"/>
      <c r="KXD2353" s="33"/>
      <c r="KXE2353" s="33"/>
      <c r="KXF2353" s="33"/>
      <c r="KXG2353" s="33"/>
      <c r="KXH2353" s="33"/>
      <c r="KXI2353" s="33"/>
      <c r="KXJ2353" s="33"/>
      <c r="KXK2353" s="33"/>
      <c r="KXL2353" s="33"/>
      <c r="KXM2353" s="33"/>
      <c r="KXN2353" s="33"/>
      <c r="KXO2353" s="33"/>
      <c r="KXP2353" s="33"/>
      <c r="KXQ2353" s="33"/>
      <c r="KXR2353" s="33"/>
      <c r="KXS2353" s="33"/>
      <c r="KXT2353" s="33"/>
      <c r="KXU2353" s="33"/>
      <c r="KXV2353" s="33"/>
      <c r="KXW2353" s="33"/>
      <c r="KXX2353" s="33"/>
      <c r="KXY2353" s="33"/>
      <c r="KXZ2353" s="33"/>
      <c r="KYA2353" s="33"/>
      <c r="KYB2353" s="33"/>
      <c r="KYC2353" s="33"/>
      <c r="KYD2353" s="33"/>
      <c r="KYE2353" s="33"/>
      <c r="KYF2353" s="33"/>
      <c r="KYG2353" s="33"/>
      <c r="KYH2353" s="33"/>
      <c r="KYI2353" s="33"/>
      <c r="KYJ2353" s="33"/>
      <c r="KYK2353" s="33"/>
      <c r="KYL2353" s="33"/>
      <c r="KYM2353" s="33"/>
      <c r="KYN2353" s="33"/>
      <c r="KYO2353" s="33"/>
      <c r="KYP2353" s="33"/>
      <c r="KYQ2353" s="33"/>
      <c r="KYR2353" s="33"/>
      <c r="KYS2353" s="33"/>
      <c r="KYT2353" s="33"/>
      <c r="KYU2353" s="33"/>
      <c r="KYV2353" s="33"/>
      <c r="KYW2353" s="33"/>
      <c r="KYX2353" s="33"/>
      <c r="KYY2353" s="33"/>
      <c r="KYZ2353" s="33"/>
      <c r="KZA2353" s="33"/>
      <c r="KZB2353" s="33"/>
      <c r="KZC2353" s="33"/>
      <c r="KZD2353" s="33"/>
      <c r="KZE2353" s="33"/>
      <c r="KZF2353" s="33"/>
      <c r="KZG2353" s="33"/>
      <c r="KZH2353" s="33"/>
      <c r="KZI2353" s="33"/>
      <c r="KZJ2353" s="33"/>
      <c r="KZK2353" s="33"/>
      <c r="KZL2353" s="33"/>
      <c r="KZM2353" s="33"/>
      <c r="KZN2353" s="33"/>
      <c r="KZO2353" s="33"/>
      <c r="KZP2353" s="33"/>
      <c r="KZQ2353" s="33"/>
      <c r="KZR2353" s="33"/>
      <c r="KZS2353" s="33"/>
      <c r="KZT2353" s="33"/>
      <c r="KZU2353" s="33"/>
      <c r="KZV2353" s="33"/>
      <c r="KZW2353" s="33"/>
      <c r="KZX2353" s="33"/>
      <c r="KZY2353" s="33"/>
      <c r="KZZ2353" s="33"/>
      <c r="LAA2353" s="33"/>
      <c r="LAB2353" s="33"/>
      <c r="LAC2353" s="33"/>
      <c r="LAD2353" s="33"/>
      <c r="LAE2353" s="33"/>
      <c r="LAF2353" s="33"/>
      <c r="LAG2353" s="33"/>
      <c r="LAH2353" s="33"/>
      <c r="LAI2353" s="33"/>
      <c r="LAJ2353" s="33"/>
      <c r="LAK2353" s="33"/>
      <c r="LAL2353" s="33"/>
      <c r="LAM2353" s="33"/>
      <c r="LAN2353" s="33"/>
      <c r="LAO2353" s="33"/>
      <c r="LAP2353" s="33"/>
      <c r="LAQ2353" s="33"/>
      <c r="LAR2353" s="33"/>
      <c r="LAS2353" s="33"/>
      <c r="LAT2353" s="33"/>
      <c r="LAU2353" s="33"/>
      <c r="LAV2353" s="33"/>
      <c r="LAW2353" s="33"/>
      <c r="LAX2353" s="33"/>
      <c r="LAY2353" s="33"/>
      <c r="LAZ2353" s="33"/>
      <c r="LBA2353" s="33"/>
      <c r="LBB2353" s="33"/>
      <c r="LBC2353" s="33"/>
      <c r="LBD2353" s="33"/>
      <c r="LBE2353" s="33"/>
      <c r="LBF2353" s="33"/>
      <c r="LBG2353" s="33"/>
      <c r="LBH2353" s="33"/>
      <c r="LBI2353" s="33"/>
      <c r="LBJ2353" s="33"/>
      <c r="LBK2353" s="33"/>
      <c r="LBL2353" s="33"/>
      <c r="LBM2353" s="33"/>
      <c r="LBN2353" s="33"/>
      <c r="LBO2353" s="33"/>
      <c r="LBP2353" s="33"/>
      <c r="LBQ2353" s="33"/>
      <c r="LBR2353" s="33"/>
      <c r="LBS2353" s="33"/>
      <c r="LBT2353" s="33"/>
      <c r="LBU2353" s="33"/>
      <c r="LBV2353" s="33"/>
      <c r="LBW2353" s="33"/>
      <c r="LBX2353" s="33"/>
      <c r="LBY2353" s="33"/>
      <c r="LBZ2353" s="33"/>
      <c r="LCA2353" s="33"/>
      <c r="LCB2353" s="33"/>
      <c r="LCC2353" s="33"/>
      <c r="LCD2353" s="33"/>
      <c r="LCE2353" s="33"/>
      <c r="LCF2353" s="33"/>
      <c r="LCG2353" s="33"/>
      <c r="LCH2353" s="33"/>
      <c r="LCI2353" s="33"/>
      <c r="LCJ2353" s="33"/>
      <c r="LCK2353" s="33"/>
      <c r="LCL2353" s="33"/>
      <c r="LCM2353" s="33"/>
      <c r="LCN2353" s="33"/>
      <c r="LCO2353" s="33"/>
      <c r="LCP2353" s="33"/>
      <c r="LCQ2353" s="33"/>
      <c r="LCR2353" s="33"/>
      <c r="LCS2353" s="33"/>
      <c r="LCT2353" s="33"/>
      <c r="LCU2353" s="33"/>
      <c r="LCV2353" s="33"/>
      <c r="LCW2353" s="33"/>
      <c r="LCX2353" s="33"/>
      <c r="LCY2353" s="33"/>
      <c r="LCZ2353" s="33"/>
      <c r="LDA2353" s="33"/>
      <c r="LDB2353" s="33"/>
      <c r="LDC2353" s="33"/>
      <c r="LDD2353" s="33"/>
      <c r="LDE2353" s="33"/>
      <c r="LDF2353" s="33"/>
      <c r="LDG2353" s="33"/>
      <c r="LDH2353" s="33"/>
      <c r="LDI2353" s="33"/>
      <c r="LDJ2353" s="33"/>
      <c r="LDK2353" s="33"/>
      <c r="LDL2353" s="33"/>
      <c r="LDM2353" s="33"/>
      <c r="LDN2353" s="33"/>
      <c r="LDO2353" s="33"/>
      <c r="LDP2353" s="33"/>
      <c r="LDQ2353" s="33"/>
      <c r="LDR2353" s="33"/>
      <c r="LDS2353" s="33"/>
      <c r="LDT2353" s="33"/>
      <c r="LDU2353" s="33"/>
      <c r="LDV2353" s="33"/>
      <c r="LDW2353" s="33"/>
      <c r="LDX2353" s="33"/>
      <c r="LDY2353" s="33"/>
      <c r="LDZ2353" s="33"/>
      <c r="LEA2353" s="33"/>
      <c r="LEB2353" s="33"/>
      <c r="LEC2353" s="33"/>
      <c r="LED2353" s="33"/>
      <c r="LEE2353" s="33"/>
      <c r="LEF2353" s="33"/>
      <c r="LEG2353" s="33"/>
      <c r="LEH2353" s="33"/>
      <c r="LEI2353" s="33"/>
      <c r="LEJ2353" s="33"/>
      <c r="LEK2353" s="33"/>
      <c r="LEL2353" s="33"/>
      <c r="LEM2353" s="33"/>
      <c r="LEN2353" s="33"/>
      <c r="LEO2353" s="33"/>
      <c r="LEP2353" s="33"/>
      <c r="LEQ2353" s="33"/>
      <c r="LER2353" s="33"/>
      <c r="LES2353" s="33"/>
      <c r="LET2353" s="33"/>
      <c r="LEU2353" s="33"/>
      <c r="LEV2353" s="33"/>
      <c r="LEW2353" s="33"/>
      <c r="LEX2353" s="33"/>
      <c r="LEY2353" s="33"/>
      <c r="LEZ2353" s="33"/>
      <c r="LFA2353" s="33"/>
      <c r="LFB2353" s="33"/>
      <c r="LFC2353" s="33"/>
      <c r="LFD2353" s="33"/>
      <c r="LFE2353" s="33"/>
      <c r="LFF2353" s="33"/>
      <c r="LFG2353" s="33"/>
      <c r="LFH2353" s="33"/>
      <c r="LFI2353" s="33"/>
      <c r="LFJ2353" s="33"/>
      <c r="LFK2353" s="33"/>
      <c r="LFL2353" s="33"/>
      <c r="LFM2353" s="33"/>
      <c r="LFN2353" s="33"/>
      <c r="LFO2353" s="33"/>
      <c r="LFP2353" s="33"/>
      <c r="LFQ2353" s="33"/>
      <c r="LFR2353" s="33"/>
      <c r="LFS2353" s="33"/>
      <c r="LFT2353" s="33"/>
      <c r="LFU2353" s="33"/>
      <c r="LFV2353" s="33"/>
      <c r="LFW2353" s="33"/>
      <c r="LFX2353" s="33"/>
      <c r="LFY2353" s="33"/>
      <c r="LFZ2353" s="33"/>
      <c r="LGA2353" s="33"/>
      <c r="LGB2353" s="33"/>
      <c r="LGC2353" s="33"/>
      <c r="LGD2353" s="33"/>
      <c r="LGE2353" s="33"/>
      <c r="LGF2353" s="33"/>
      <c r="LGG2353" s="33"/>
      <c r="LGH2353" s="33"/>
      <c r="LGI2353" s="33"/>
      <c r="LGJ2353" s="33"/>
      <c r="LGK2353" s="33"/>
      <c r="LGL2353" s="33"/>
      <c r="LGM2353" s="33"/>
      <c r="LGN2353" s="33"/>
      <c r="LGO2353" s="33"/>
      <c r="LGP2353" s="33"/>
      <c r="LGQ2353" s="33"/>
      <c r="LGR2353" s="33"/>
      <c r="LGS2353" s="33"/>
      <c r="LGT2353" s="33"/>
      <c r="LGU2353" s="33"/>
      <c r="LGV2353" s="33"/>
      <c r="LGW2353" s="33"/>
      <c r="LGX2353" s="33"/>
      <c r="LGY2353" s="33"/>
      <c r="LGZ2353" s="33"/>
      <c r="LHA2353" s="33"/>
      <c r="LHB2353" s="33"/>
      <c r="LHC2353" s="33"/>
      <c r="LHD2353" s="33"/>
      <c r="LHE2353" s="33"/>
      <c r="LHF2353" s="33"/>
      <c r="LHG2353" s="33"/>
      <c r="LHH2353" s="33"/>
      <c r="LHI2353" s="33"/>
      <c r="LHJ2353" s="33"/>
      <c r="LHK2353" s="33"/>
      <c r="LHL2353" s="33"/>
      <c r="LHM2353" s="33"/>
      <c r="LHN2353" s="33"/>
      <c r="LHO2353" s="33"/>
      <c r="LHP2353" s="33"/>
      <c r="LHQ2353" s="33"/>
      <c r="LHR2353" s="33"/>
      <c r="LHS2353" s="33"/>
      <c r="LHT2353" s="33"/>
      <c r="LHU2353" s="33"/>
      <c r="LHV2353" s="33"/>
      <c r="LHW2353" s="33"/>
      <c r="LHX2353" s="33"/>
      <c r="LHY2353" s="33"/>
      <c r="LHZ2353" s="33"/>
      <c r="LIA2353" s="33"/>
      <c r="LIB2353" s="33"/>
      <c r="LIC2353" s="33"/>
      <c r="LID2353" s="33"/>
      <c r="LIE2353" s="33"/>
      <c r="LIF2353" s="33"/>
      <c r="LIG2353" s="33"/>
      <c r="LIH2353" s="33"/>
      <c r="LII2353" s="33"/>
      <c r="LIJ2353" s="33"/>
      <c r="LIK2353" s="33"/>
      <c r="LIL2353" s="33"/>
      <c r="LIM2353" s="33"/>
      <c r="LIN2353" s="33"/>
      <c r="LIO2353" s="33"/>
      <c r="LIP2353" s="33"/>
      <c r="LIQ2353" s="33"/>
      <c r="LIR2353" s="33"/>
      <c r="LIS2353" s="33"/>
      <c r="LIT2353" s="33"/>
      <c r="LIU2353" s="33"/>
      <c r="LIV2353" s="33"/>
      <c r="LIW2353" s="33"/>
      <c r="LIX2353" s="33"/>
      <c r="LIY2353" s="33"/>
      <c r="LIZ2353" s="33"/>
      <c r="LJA2353" s="33"/>
      <c r="LJB2353" s="33"/>
      <c r="LJC2353" s="33"/>
      <c r="LJD2353" s="33"/>
      <c r="LJE2353" s="33"/>
      <c r="LJF2353" s="33"/>
      <c r="LJG2353" s="33"/>
      <c r="LJH2353" s="33"/>
      <c r="LJI2353" s="33"/>
      <c r="LJJ2353" s="33"/>
      <c r="LJK2353" s="33"/>
      <c r="LJL2353" s="33"/>
      <c r="LJM2353" s="33"/>
      <c r="LJN2353" s="33"/>
      <c r="LJO2353" s="33"/>
      <c r="LJP2353" s="33"/>
      <c r="LJQ2353" s="33"/>
      <c r="LJR2353" s="33"/>
      <c r="LJS2353" s="33"/>
      <c r="LJT2353" s="33"/>
      <c r="LJU2353" s="33"/>
      <c r="LJV2353" s="33"/>
      <c r="LJW2353" s="33"/>
      <c r="LJX2353" s="33"/>
      <c r="LJY2353" s="33"/>
      <c r="LJZ2353" s="33"/>
      <c r="LKA2353" s="33"/>
      <c r="LKB2353" s="33"/>
      <c r="LKC2353" s="33"/>
      <c r="LKD2353" s="33"/>
      <c r="LKE2353" s="33"/>
      <c r="LKF2353" s="33"/>
      <c r="LKG2353" s="33"/>
      <c r="LKH2353" s="33"/>
      <c r="LKI2353" s="33"/>
      <c r="LKJ2353" s="33"/>
      <c r="LKK2353" s="33"/>
      <c r="LKL2353" s="33"/>
      <c r="LKM2353" s="33"/>
      <c r="LKN2353" s="33"/>
      <c r="LKO2353" s="33"/>
      <c r="LKP2353" s="33"/>
      <c r="LKQ2353" s="33"/>
      <c r="LKR2353" s="33"/>
      <c r="LKS2353" s="33"/>
      <c r="LKT2353" s="33"/>
      <c r="LKU2353" s="33"/>
      <c r="LKV2353" s="33"/>
      <c r="LKW2353" s="33"/>
      <c r="LKX2353" s="33"/>
      <c r="LKY2353" s="33"/>
      <c r="LKZ2353" s="33"/>
      <c r="LLA2353" s="33"/>
      <c r="LLB2353" s="33"/>
      <c r="LLC2353" s="33"/>
      <c r="LLD2353" s="33"/>
      <c r="LLE2353" s="33"/>
      <c r="LLF2353" s="33"/>
      <c r="LLG2353" s="33"/>
      <c r="LLH2353" s="33"/>
      <c r="LLI2353" s="33"/>
      <c r="LLJ2353" s="33"/>
      <c r="LLK2353" s="33"/>
      <c r="LLL2353" s="33"/>
      <c r="LLM2353" s="33"/>
      <c r="LLN2353" s="33"/>
      <c r="LLO2353" s="33"/>
      <c r="LLP2353" s="33"/>
      <c r="LLQ2353" s="33"/>
      <c r="LLR2353" s="33"/>
      <c r="LLS2353" s="33"/>
      <c r="LLT2353" s="33"/>
      <c r="LLU2353" s="33"/>
      <c r="LLV2353" s="33"/>
      <c r="LLW2353" s="33"/>
      <c r="LLX2353" s="33"/>
      <c r="LLY2353" s="33"/>
      <c r="LLZ2353" s="33"/>
      <c r="LMA2353" s="33"/>
      <c r="LMB2353" s="33"/>
      <c r="LMC2353" s="33"/>
      <c r="LMD2353" s="33"/>
      <c r="LME2353" s="33"/>
      <c r="LMF2353" s="33"/>
      <c r="LMG2353" s="33"/>
      <c r="LMH2353" s="33"/>
      <c r="LMI2353" s="33"/>
      <c r="LMJ2353" s="33"/>
      <c r="LMK2353" s="33"/>
      <c r="LML2353" s="33"/>
      <c r="LMM2353" s="33"/>
      <c r="LMN2353" s="33"/>
      <c r="LMO2353" s="33"/>
      <c r="LMP2353" s="33"/>
      <c r="LMQ2353" s="33"/>
      <c r="LMR2353" s="33"/>
      <c r="LMS2353" s="33"/>
      <c r="LMT2353" s="33"/>
      <c r="LMU2353" s="33"/>
      <c r="LMV2353" s="33"/>
      <c r="LMW2353" s="33"/>
      <c r="LMX2353" s="33"/>
      <c r="LMY2353" s="33"/>
      <c r="LMZ2353" s="33"/>
      <c r="LNA2353" s="33"/>
      <c r="LNB2353" s="33"/>
      <c r="LNC2353" s="33"/>
      <c r="LND2353" s="33"/>
      <c r="LNE2353" s="33"/>
      <c r="LNF2353" s="33"/>
      <c r="LNG2353" s="33"/>
      <c r="LNH2353" s="33"/>
      <c r="LNI2353" s="33"/>
      <c r="LNJ2353" s="33"/>
      <c r="LNK2353" s="33"/>
      <c r="LNL2353" s="33"/>
      <c r="LNM2353" s="33"/>
      <c r="LNN2353" s="33"/>
      <c r="LNO2353" s="33"/>
      <c r="LNP2353" s="33"/>
      <c r="LNQ2353" s="33"/>
      <c r="LNR2353" s="33"/>
      <c r="LNS2353" s="33"/>
      <c r="LNT2353" s="33"/>
      <c r="LNU2353" s="33"/>
      <c r="LNV2353" s="33"/>
      <c r="LNW2353" s="33"/>
      <c r="LNX2353" s="33"/>
      <c r="LNY2353" s="33"/>
      <c r="LNZ2353" s="33"/>
      <c r="LOA2353" s="33"/>
      <c r="LOB2353" s="33"/>
      <c r="LOC2353" s="33"/>
      <c r="LOD2353" s="33"/>
      <c r="LOE2353" s="33"/>
      <c r="LOF2353" s="33"/>
      <c r="LOG2353" s="33"/>
      <c r="LOH2353" s="33"/>
      <c r="LOI2353" s="33"/>
      <c r="LOJ2353" s="33"/>
      <c r="LOK2353" s="33"/>
      <c r="LOL2353" s="33"/>
      <c r="LOM2353" s="33"/>
      <c r="LON2353" s="33"/>
      <c r="LOO2353" s="33"/>
      <c r="LOP2353" s="33"/>
      <c r="LOQ2353" s="33"/>
      <c r="LOR2353" s="33"/>
      <c r="LOS2353" s="33"/>
      <c r="LOT2353" s="33"/>
      <c r="LOU2353" s="33"/>
      <c r="LOV2353" s="33"/>
      <c r="LOW2353" s="33"/>
      <c r="LOX2353" s="33"/>
      <c r="LOY2353" s="33"/>
      <c r="LOZ2353" s="33"/>
      <c r="LPA2353" s="33"/>
      <c r="LPB2353" s="33"/>
      <c r="LPC2353" s="33"/>
      <c r="LPD2353" s="33"/>
      <c r="LPE2353" s="33"/>
      <c r="LPF2353" s="33"/>
      <c r="LPG2353" s="33"/>
      <c r="LPH2353" s="33"/>
      <c r="LPI2353" s="33"/>
      <c r="LPJ2353" s="33"/>
      <c r="LPK2353" s="33"/>
      <c r="LPL2353" s="33"/>
      <c r="LPM2353" s="33"/>
      <c r="LPN2353" s="33"/>
      <c r="LPO2353" s="33"/>
      <c r="LPP2353" s="33"/>
      <c r="LPQ2353" s="33"/>
      <c r="LPR2353" s="33"/>
      <c r="LPS2353" s="33"/>
      <c r="LPT2353" s="33"/>
      <c r="LPU2353" s="33"/>
      <c r="LPV2353" s="33"/>
      <c r="LPW2353" s="33"/>
      <c r="LPX2353" s="33"/>
      <c r="LPY2353" s="33"/>
      <c r="LPZ2353" s="33"/>
      <c r="LQA2353" s="33"/>
      <c r="LQB2353" s="33"/>
      <c r="LQC2353" s="33"/>
      <c r="LQD2353" s="33"/>
      <c r="LQE2353" s="33"/>
      <c r="LQF2353" s="33"/>
      <c r="LQG2353" s="33"/>
      <c r="LQH2353" s="33"/>
      <c r="LQI2353" s="33"/>
      <c r="LQJ2353" s="33"/>
      <c r="LQK2353" s="33"/>
      <c r="LQL2353" s="33"/>
      <c r="LQM2353" s="33"/>
      <c r="LQN2353" s="33"/>
      <c r="LQO2353" s="33"/>
      <c r="LQP2353" s="33"/>
      <c r="LQQ2353" s="33"/>
      <c r="LQR2353" s="33"/>
      <c r="LQS2353" s="33"/>
      <c r="LQT2353" s="33"/>
      <c r="LQU2353" s="33"/>
      <c r="LQV2353" s="33"/>
      <c r="LQW2353" s="33"/>
      <c r="LQX2353" s="33"/>
      <c r="LQY2353" s="33"/>
      <c r="LQZ2353" s="33"/>
      <c r="LRA2353" s="33"/>
      <c r="LRB2353" s="33"/>
      <c r="LRC2353" s="33"/>
      <c r="LRD2353" s="33"/>
      <c r="LRE2353" s="33"/>
      <c r="LRF2353" s="33"/>
      <c r="LRG2353" s="33"/>
      <c r="LRH2353" s="33"/>
      <c r="LRI2353" s="33"/>
      <c r="LRJ2353" s="33"/>
      <c r="LRK2353" s="33"/>
      <c r="LRL2353" s="33"/>
      <c r="LRM2353" s="33"/>
      <c r="LRN2353" s="33"/>
      <c r="LRO2353" s="33"/>
      <c r="LRP2353" s="33"/>
      <c r="LRQ2353" s="33"/>
      <c r="LRR2353" s="33"/>
      <c r="LRS2353" s="33"/>
      <c r="LRT2353" s="33"/>
      <c r="LRU2353" s="33"/>
      <c r="LRV2353" s="33"/>
      <c r="LRW2353" s="33"/>
      <c r="LRX2353" s="33"/>
      <c r="LRY2353" s="33"/>
      <c r="LRZ2353" s="33"/>
      <c r="LSA2353" s="33"/>
      <c r="LSB2353" s="33"/>
      <c r="LSC2353" s="33"/>
      <c r="LSD2353" s="33"/>
      <c r="LSE2353" s="33"/>
      <c r="LSF2353" s="33"/>
      <c r="LSG2353" s="33"/>
      <c r="LSH2353" s="33"/>
      <c r="LSI2353" s="33"/>
      <c r="LSJ2353" s="33"/>
      <c r="LSK2353" s="33"/>
      <c r="LSL2353" s="33"/>
      <c r="LSM2353" s="33"/>
      <c r="LSN2353" s="33"/>
      <c r="LSO2353" s="33"/>
      <c r="LSP2353" s="33"/>
      <c r="LSQ2353" s="33"/>
      <c r="LSR2353" s="33"/>
      <c r="LSS2353" s="33"/>
      <c r="LST2353" s="33"/>
      <c r="LSU2353" s="33"/>
      <c r="LSV2353" s="33"/>
      <c r="LSW2353" s="33"/>
      <c r="LSX2353" s="33"/>
      <c r="LSY2353" s="33"/>
      <c r="LSZ2353" s="33"/>
      <c r="LTA2353" s="33"/>
      <c r="LTB2353" s="33"/>
      <c r="LTC2353" s="33"/>
      <c r="LTD2353" s="33"/>
      <c r="LTE2353" s="33"/>
      <c r="LTF2353" s="33"/>
      <c r="LTG2353" s="33"/>
      <c r="LTH2353" s="33"/>
      <c r="LTI2353" s="33"/>
      <c r="LTJ2353" s="33"/>
      <c r="LTK2353" s="33"/>
      <c r="LTL2353" s="33"/>
      <c r="LTM2353" s="33"/>
      <c r="LTN2353" s="33"/>
      <c r="LTO2353" s="33"/>
      <c r="LTP2353" s="33"/>
      <c r="LTQ2353" s="33"/>
      <c r="LTR2353" s="33"/>
      <c r="LTS2353" s="33"/>
      <c r="LTT2353" s="33"/>
      <c r="LTU2353" s="33"/>
      <c r="LTV2353" s="33"/>
      <c r="LTW2353" s="33"/>
      <c r="LTX2353" s="33"/>
      <c r="LTY2353" s="33"/>
      <c r="LTZ2353" s="33"/>
      <c r="LUA2353" s="33"/>
      <c r="LUB2353" s="33"/>
      <c r="LUC2353" s="33"/>
      <c r="LUD2353" s="33"/>
      <c r="LUE2353" s="33"/>
      <c r="LUF2353" s="33"/>
      <c r="LUG2353" s="33"/>
      <c r="LUH2353" s="33"/>
      <c r="LUI2353" s="33"/>
      <c r="LUJ2353" s="33"/>
      <c r="LUK2353" s="33"/>
      <c r="LUL2353" s="33"/>
      <c r="LUM2353" s="33"/>
      <c r="LUN2353" s="33"/>
      <c r="LUO2353" s="33"/>
      <c r="LUP2353" s="33"/>
      <c r="LUQ2353" s="33"/>
      <c r="LUR2353" s="33"/>
      <c r="LUS2353" s="33"/>
      <c r="LUT2353" s="33"/>
      <c r="LUU2353" s="33"/>
      <c r="LUV2353" s="33"/>
      <c r="LUW2353" s="33"/>
      <c r="LUX2353" s="33"/>
      <c r="LUY2353" s="33"/>
      <c r="LUZ2353" s="33"/>
      <c r="LVA2353" s="33"/>
      <c r="LVB2353" s="33"/>
      <c r="LVC2353" s="33"/>
      <c r="LVD2353" s="33"/>
      <c r="LVE2353" s="33"/>
      <c r="LVF2353" s="33"/>
      <c r="LVG2353" s="33"/>
      <c r="LVH2353" s="33"/>
      <c r="LVI2353" s="33"/>
      <c r="LVJ2353" s="33"/>
      <c r="LVK2353" s="33"/>
      <c r="LVL2353" s="33"/>
      <c r="LVM2353" s="33"/>
      <c r="LVN2353" s="33"/>
      <c r="LVO2353" s="33"/>
      <c r="LVP2353" s="33"/>
      <c r="LVQ2353" s="33"/>
      <c r="LVR2353" s="33"/>
      <c r="LVS2353" s="33"/>
      <c r="LVT2353" s="33"/>
      <c r="LVU2353" s="33"/>
      <c r="LVV2353" s="33"/>
      <c r="LVW2353" s="33"/>
      <c r="LVX2353" s="33"/>
      <c r="LVY2353" s="33"/>
      <c r="LVZ2353" s="33"/>
      <c r="LWA2353" s="33"/>
      <c r="LWB2353" s="33"/>
      <c r="LWC2353" s="33"/>
      <c r="LWD2353" s="33"/>
      <c r="LWE2353" s="33"/>
      <c r="LWF2353" s="33"/>
      <c r="LWG2353" s="33"/>
      <c r="LWH2353" s="33"/>
      <c r="LWI2353" s="33"/>
      <c r="LWJ2353" s="33"/>
      <c r="LWK2353" s="33"/>
      <c r="LWL2353" s="33"/>
      <c r="LWM2353" s="33"/>
      <c r="LWN2353" s="33"/>
      <c r="LWO2353" s="33"/>
      <c r="LWP2353" s="33"/>
      <c r="LWQ2353" s="33"/>
      <c r="LWR2353" s="33"/>
      <c r="LWS2353" s="33"/>
      <c r="LWT2353" s="33"/>
      <c r="LWU2353" s="33"/>
      <c r="LWV2353" s="33"/>
      <c r="LWW2353" s="33"/>
      <c r="LWX2353" s="33"/>
      <c r="LWY2353" s="33"/>
      <c r="LWZ2353" s="33"/>
      <c r="LXA2353" s="33"/>
      <c r="LXB2353" s="33"/>
      <c r="LXC2353" s="33"/>
      <c r="LXD2353" s="33"/>
      <c r="LXE2353" s="33"/>
      <c r="LXF2353" s="33"/>
      <c r="LXG2353" s="33"/>
      <c r="LXH2353" s="33"/>
      <c r="LXI2353" s="33"/>
      <c r="LXJ2353" s="33"/>
      <c r="LXK2353" s="33"/>
      <c r="LXL2353" s="33"/>
      <c r="LXM2353" s="33"/>
      <c r="LXN2353" s="33"/>
      <c r="LXO2353" s="33"/>
      <c r="LXP2353" s="33"/>
      <c r="LXQ2353" s="33"/>
      <c r="LXR2353" s="33"/>
      <c r="LXS2353" s="33"/>
      <c r="LXT2353" s="33"/>
      <c r="LXU2353" s="33"/>
      <c r="LXV2353" s="33"/>
      <c r="LXW2353" s="33"/>
      <c r="LXX2353" s="33"/>
      <c r="LXY2353" s="33"/>
      <c r="LXZ2353" s="33"/>
      <c r="LYA2353" s="33"/>
      <c r="LYB2353" s="33"/>
      <c r="LYC2353" s="33"/>
      <c r="LYD2353" s="33"/>
      <c r="LYE2353" s="33"/>
      <c r="LYF2353" s="33"/>
      <c r="LYG2353" s="33"/>
      <c r="LYH2353" s="33"/>
      <c r="LYI2353" s="33"/>
      <c r="LYJ2353" s="33"/>
      <c r="LYK2353" s="33"/>
      <c r="LYL2353" s="33"/>
      <c r="LYM2353" s="33"/>
      <c r="LYN2353" s="33"/>
      <c r="LYO2353" s="33"/>
      <c r="LYP2353" s="33"/>
      <c r="LYQ2353" s="33"/>
      <c r="LYR2353" s="33"/>
      <c r="LYS2353" s="33"/>
      <c r="LYT2353" s="33"/>
      <c r="LYU2353" s="33"/>
      <c r="LYV2353" s="33"/>
      <c r="LYW2353" s="33"/>
      <c r="LYX2353" s="33"/>
      <c r="LYY2353" s="33"/>
      <c r="LYZ2353" s="33"/>
      <c r="LZA2353" s="33"/>
      <c r="LZB2353" s="33"/>
      <c r="LZC2353" s="33"/>
      <c r="LZD2353" s="33"/>
      <c r="LZE2353" s="33"/>
      <c r="LZF2353" s="33"/>
      <c r="LZG2353" s="33"/>
      <c r="LZH2353" s="33"/>
      <c r="LZI2353" s="33"/>
      <c r="LZJ2353" s="33"/>
      <c r="LZK2353" s="33"/>
      <c r="LZL2353" s="33"/>
      <c r="LZM2353" s="33"/>
      <c r="LZN2353" s="33"/>
      <c r="LZO2353" s="33"/>
      <c r="LZP2353" s="33"/>
      <c r="LZQ2353" s="33"/>
      <c r="LZR2353" s="33"/>
      <c r="LZS2353" s="33"/>
      <c r="LZT2353" s="33"/>
      <c r="LZU2353" s="33"/>
      <c r="LZV2353" s="33"/>
      <c r="LZW2353" s="33"/>
      <c r="LZX2353" s="33"/>
      <c r="LZY2353" s="33"/>
      <c r="LZZ2353" s="33"/>
      <c r="MAA2353" s="33"/>
      <c r="MAB2353" s="33"/>
      <c r="MAC2353" s="33"/>
      <c r="MAD2353" s="33"/>
      <c r="MAE2353" s="33"/>
      <c r="MAF2353" s="33"/>
      <c r="MAG2353" s="33"/>
      <c r="MAH2353" s="33"/>
      <c r="MAI2353" s="33"/>
      <c r="MAJ2353" s="33"/>
      <c r="MAK2353" s="33"/>
      <c r="MAL2353" s="33"/>
      <c r="MAM2353" s="33"/>
      <c r="MAN2353" s="33"/>
      <c r="MAO2353" s="33"/>
      <c r="MAP2353" s="33"/>
      <c r="MAQ2353" s="33"/>
      <c r="MAR2353" s="33"/>
      <c r="MAS2353" s="33"/>
      <c r="MAT2353" s="33"/>
      <c r="MAU2353" s="33"/>
      <c r="MAV2353" s="33"/>
      <c r="MAW2353" s="33"/>
      <c r="MAX2353" s="33"/>
      <c r="MAY2353" s="33"/>
      <c r="MAZ2353" s="33"/>
      <c r="MBA2353" s="33"/>
      <c r="MBB2353" s="33"/>
      <c r="MBC2353" s="33"/>
      <c r="MBD2353" s="33"/>
      <c r="MBE2353" s="33"/>
      <c r="MBF2353" s="33"/>
      <c r="MBG2353" s="33"/>
      <c r="MBH2353" s="33"/>
      <c r="MBI2353" s="33"/>
      <c r="MBJ2353" s="33"/>
      <c r="MBK2353" s="33"/>
      <c r="MBL2353" s="33"/>
      <c r="MBM2353" s="33"/>
      <c r="MBN2353" s="33"/>
      <c r="MBO2353" s="33"/>
      <c r="MBP2353" s="33"/>
      <c r="MBQ2353" s="33"/>
      <c r="MBR2353" s="33"/>
      <c r="MBS2353" s="33"/>
      <c r="MBT2353" s="33"/>
      <c r="MBU2353" s="33"/>
      <c r="MBV2353" s="33"/>
      <c r="MBW2353" s="33"/>
      <c r="MBX2353" s="33"/>
      <c r="MBY2353" s="33"/>
      <c r="MBZ2353" s="33"/>
      <c r="MCA2353" s="33"/>
      <c r="MCB2353" s="33"/>
      <c r="MCC2353" s="33"/>
      <c r="MCD2353" s="33"/>
      <c r="MCE2353" s="33"/>
      <c r="MCF2353" s="33"/>
      <c r="MCG2353" s="33"/>
      <c r="MCH2353" s="33"/>
      <c r="MCI2353" s="33"/>
      <c r="MCJ2353" s="33"/>
      <c r="MCK2353" s="33"/>
      <c r="MCL2353" s="33"/>
      <c r="MCM2353" s="33"/>
      <c r="MCN2353" s="33"/>
      <c r="MCO2353" s="33"/>
      <c r="MCP2353" s="33"/>
      <c r="MCQ2353" s="33"/>
      <c r="MCR2353" s="33"/>
      <c r="MCS2353" s="33"/>
      <c r="MCT2353" s="33"/>
      <c r="MCU2353" s="33"/>
      <c r="MCV2353" s="33"/>
      <c r="MCW2353" s="33"/>
      <c r="MCX2353" s="33"/>
      <c r="MCY2353" s="33"/>
      <c r="MCZ2353" s="33"/>
      <c r="MDA2353" s="33"/>
      <c r="MDB2353" s="33"/>
      <c r="MDC2353" s="33"/>
      <c r="MDD2353" s="33"/>
      <c r="MDE2353" s="33"/>
      <c r="MDF2353" s="33"/>
      <c r="MDG2353" s="33"/>
      <c r="MDH2353" s="33"/>
      <c r="MDI2353" s="33"/>
      <c r="MDJ2353" s="33"/>
      <c r="MDK2353" s="33"/>
      <c r="MDL2353" s="33"/>
      <c r="MDM2353" s="33"/>
      <c r="MDN2353" s="33"/>
      <c r="MDO2353" s="33"/>
      <c r="MDP2353" s="33"/>
      <c r="MDQ2353" s="33"/>
      <c r="MDR2353" s="33"/>
      <c r="MDS2353" s="33"/>
      <c r="MDT2353" s="33"/>
      <c r="MDU2353" s="33"/>
      <c r="MDV2353" s="33"/>
      <c r="MDW2353" s="33"/>
      <c r="MDX2353" s="33"/>
      <c r="MDY2353" s="33"/>
      <c r="MDZ2353" s="33"/>
      <c r="MEA2353" s="33"/>
      <c r="MEB2353" s="33"/>
      <c r="MEC2353" s="33"/>
      <c r="MED2353" s="33"/>
      <c r="MEE2353" s="33"/>
      <c r="MEF2353" s="33"/>
      <c r="MEG2353" s="33"/>
      <c r="MEH2353" s="33"/>
      <c r="MEI2353" s="33"/>
      <c r="MEJ2353" s="33"/>
      <c r="MEK2353" s="33"/>
      <c r="MEL2353" s="33"/>
      <c r="MEM2353" s="33"/>
      <c r="MEN2353" s="33"/>
      <c r="MEO2353" s="33"/>
      <c r="MEP2353" s="33"/>
      <c r="MEQ2353" s="33"/>
      <c r="MER2353" s="33"/>
      <c r="MES2353" s="33"/>
      <c r="MET2353" s="33"/>
      <c r="MEU2353" s="33"/>
      <c r="MEV2353" s="33"/>
      <c r="MEW2353" s="33"/>
      <c r="MEX2353" s="33"/>
      <c r="MEY2353" s="33"/>
      <c r="MEZ2353" s="33"/>
      <c r="MFA2353" s="33"/>
      <c r="MFB2353" s="33"/>
      <c r="MFC2353" s="33"/>
      <c r="MFD2353" s="33"/>
      <c r="MFE2353" s="33"/>
      <c r="MFF2353" s="33"/>
      <c r="MFG2353" s="33"/>
      <c r="MFH2353" s="33"/>
      <c r="MFI2353" s="33"/>
      <c r="MFJ2353" s="33"/>
      <c r="MFK2353" s="33"/>
      <c r="MFL2353" s="33"/>
      <c r="MFM2353" s="33"/>
      <c r="MFN2353" s="33"/>
      <c r="MFO2353" s="33"/>
      <c r="MFP2353" s="33"/>
      <c r="MFQ2353" s="33"/>
      <c r="MFR2353" s="33"/>
      <c r="MFS2353" s="33"/>
      <c r="MFT2353" s="33"/>
      <c r="MFU2353" s="33"/>
      <c r="MFV2353" s="33"/>
      <c r="MFW2353" s="33"/>
      <c r="MFX2353" s="33"/>
      <c r="MFY2353" s="33"/>
      <c r="MFZ2353" s="33"/>
      <c r="MGA2353" s="33"/>
      <c r="MGB2353" s="33"/>
      <c r="MGC2353" s="33"/>
      <c r="MGD2353" s="33"/>
      <c r="MGE2353" s="33"/>
      <c r="MGF2353" s="33"/>
      <c r="MGG2353" s="33"/>
      <c r="MGH2353" s="33"/>
      <c r="MGI2353" s="33"/>
      <c r="MGJ2353" s="33"/>
      <c r="MGK2353" s="33"/>
      <c r="MGL2353" s="33"/>
      <c r="MGM2353" s="33"/>
      <c r="MGN2353" s="33"/>
      <c r="MGO2353" s="33"/>
      <c r="MGP2353" s="33"/>
      <c r="MGQ2353" s="33"/>
      <c r="MGR2353" s="33"/>
      <c r="MGS2353" s="33"/>
      <c r="MGT2353" s="33"/>
      <c r="MGU2353" s="33"/>
      <c r="MGV2353" s="33"/>
      <c r="MGW2353" s="33"/>
      <c r="MGX2353" s="33"/>
      <c r="MGY2353" s="33"/>
      <c r="MGZ2353" s="33"/>
      <c r="MHA2353" s="33"/>
      <c r="MHB2353" s="33"/>
      <c r="MHC2353" s="33"/>
      <c r="MHD2353" s="33"/>
      <c r="MHE2353" s="33"/>
      <c r="MHF2353" s="33"/>
      <c r="MHG2353" s="33"/>
      <c r="MHH2353" s="33"/>
      <c r="MHI2353" s="33"/>
      <c r="MHJ2353" s="33"/>
      <c r="MHK2353" s="33"/>
      <c r="MHL2353" s="33"/>
      <c r="MHM2353" s="33"/>
      <c r="MHN2353" s="33"/>
      <c r="MHO2353" s="33"/>
      <c r="MHP2353" s="33"/>
      <c r="MHQ2353" s="33"/>
      <c r="MHR2353" s="33"/>
      <c r="MHS2353" s="33"/>
      <c r="MHT2353" s="33"/>
      <c r="MHU2353" s="33"/>
      <c r="MHV2353" s="33"/>
      <c r="MHW2353" s="33"/>
      <c r="MHX2353" s="33"/>
      <c r="MHY2353" s="33"/>
      <c r="MHZ2353" s="33"/>
      <c r="MIA2353" s="33"/>
      <c r="MIB2353" s="33"/>
      <c r="MIC2353" s="33"/>
      <c r="MID2353" s="33"/>
      <c r="MIE2353" s="33"/>
      <c r="MIF2353" s="33"/>
      <c r="MIG2353" s="33"/>
      <c r="MIH2353" s="33"/>
      <c r="MII2353" s="33"/>
      <c r="MIJ2353" s="33"/>
      <c r="MIK2353" s="33"/>
      <c r="MIL2353" s="33"/>
      <c r="MIM2353" s="33"/>
      <c r="MIN2353" s="33"/>
      <c r="MIO2353" s="33"/>
      <c r="MIP2353" s="33"/>
      <c r="MIQ2353" s="33"/>
      <c r="MIR2353" s="33"/>
      <c r="MIS2353" s="33"/>
      <c r="MIT2353" s="33"/>
      <c r="MIU2353" s="33"/>
      <c r="MIV2353" s="33"/>
      <c r="MIW2353" s="33"/>
      <c r="MIX2353" s="33"/>
      <c r="MIY2353" s="33"/>
      <c r="MIZ2353" s="33"/>
      <c r="MJA2353" s="33"/>
      <c r="MJB2353" s="33"/>
      <c r="MJC2353" s="33"/>
      <c r="MJD2353" s="33"/>
      <c r="MJE2353" s="33"/>
      <c r="MJF2353" s="33"/>
      <c r="MJG2353" s="33"/>
      <c r="MJH2353" s="33"/>
      <c r="MJI2353" s="33"/>
      <c r="MJJ2353" s="33"/>
      <c r="MJK2353" s="33"/>
      <c r="MJL2353" s="33"/>
      <c r="MJM2353" s="33"/>
      <c r="MJN2353" s="33"/>
      <c r="MJO2353" s="33"/>
      <c r="MJP2353" s="33"/>
      <c r="MJQ2353" s="33"/>
      <c r="MJR2353" s="33"/>
      <c r="MJS2353" s="33"/>
      <c r="MJT2353" s="33"/>
      <c r="MJU2353" s="33"/>
      <c r="MJV2353" s="33"/>
      <c r="MJW2353" s="33"/>
      <c r="MJX2353" s="33"/>
      <c r="MJY2353" s="33"/>
      <c r="MJZ2353" s="33"/>
      <c r="MKA2353" s="33"/>
      <c r="MKB2353" s="33"/>
      <c r="MKC2353" s="33"/>
      <c r="MKD2353" s="33"/>
      <c r="MKE2353" s="33"/>
      <c r="MKF2353" s="33"/>
      <c r="MKG2353" s="33"/>
      <c r="MKH2353" s="33"/>
      <c r="MKI2353" s="33"/>
      <c r="MKJ2353" s="33"/>
      <c r="MKK2353" s="33"/>
      <c r="MKL2353" s="33"/>
      <c r="MKM2353" s="33"/>
      <c r="MKN2353" s="33"/>
      <c r="MKO2353" s="33"/>
      <c r="MKP2353" s="33"/>
      <c r="MKQ2353" s="33"/>
      <c r="MKR2353" s="33"/>
      <c r="MKS2353" s="33"/>
      <c r="MKT2353" s="33"/>
      <c r="MKU2353" s="33"/>
      <c r="MKV2353" s="33"/>
      <c r="MKW2353" s="33"/>
      <c r="MKX2353" s="33"/>
      <c r="MKY2353" s="33"/>
      <c r="MKZ2353" s="33"/>
      <c r="MLA2353" s="33"/>
      <c r="MLB2353" s="33"/>
      <c r="MLC2353" s="33"/>
      <c r="MLD2353" s="33"/>
      <c r="MLE2353" s="33"/>
      <c r="MLF2353" s="33"/>
      <c r="MLG2353" s="33"/>
      <c r="MLH2353" s="33"/>
      <c r="MLI2353" s="33"/>
      <c r="MLJ2353" s="33"/>
      <c r="MLK2353" s="33"/>
      <c r="MLL2353" s="33"/>
      <c r="MLM2353" s="33"/>
      <c r="MLN2353" s="33"/>
      <c r="MLO2353" s="33"/>
      <c r="MLP2353" s="33"/>
      <c r="MLQ2353" s="33"/>
      <c r="MLR2353" s="33"/>
      <c r="MLS2353" s="33"/>
      <c r="MLT2353" s="33"/>
      <c r="MLU2353" s="33"/>
      <c r="MLV2353" s="33"/>
      <c r="MLW2353" s="33"/>
      <c r="MLX2353" s="33"/>
      <c r="MLY2353" s="33"/>
      <c r="MLZ2353" s="33"/>
      <c r="MMA2353" s="33"/>
      <c r="MMB2353" s="33"/>
      <c r="MMC2353" s="33"/>
      <c r="MMD2353" s="33"/>
      <c r="MME2353" s="33"/>
      <c r="MMF2353" s="33"/>
      <c r="MMG2353" s="33"/>
      <c r="MMH2353" s="33"/>
      <c r="MMI2353" s="33"/>
      <c r="MMJ2353" s="33"/>
      <c r="MMK2353" s="33"/>
      <c r="MML2353" s="33"/>
      <c r="MMM2353" s="33"/>
      <c r="MMN2353" s="33"/>
      <c r="MMO2353" s="33"/>
      <c r="MMP2353" s="33"/>
      <c r="MMQ2353" s="33"/>
      <c r="MMR2353" s="33"/>
      <c r="MMS2353" s="33"/>
      <c r="MMT2353" s="33"/>
      <c r="MMU2353" s="33"/>
      <c r="MMV2353" s="33"/>
      <c r="MMW2353" s="33"/>
      <c r="MMX2353" s="33"/>
      <c r="MMY2353" s="33"/>
      <c r="MMZ2353" s="33"/>
      <c r="MNA2353" s="33"/>
      <c r="MNB2353" s="33"/>
      <c r="MNC2353" s="33"/>
      <c r="MND2353" s="33"/>
      <c r="MNE2353" s="33"/>
      <c r="MNF2353" s="33"/>
      <c r="MNG2353" s="33"/>
      <c r="MNH2353" s="33"/>
      <c r="MNI2353" s="33"/>
      <c r="MNJ2353" s="33"/>
      <c r="MNK2353" s="33"/>
      <c r="MNL2353" s="33"/>
      <c r="MNM2353" s="33"/>
      <c r="MNN2353" s="33"/>
      <c r="MNO2353" s="33"/>
      <c r="MNP2353" s="33"/>
      <c r="MNQ2353" s="33"/>
      <c r="MNR2353" s="33"/>
      <c r="MNS2353" s="33"/>
      <c r="MNT2353" s="33"/>
      <c r="MNU2353" s="33"/>
      <c r="MNV2353" s="33"/>
      <c r="MNW2353" s="33"/>
      <c r="MNX2353" s="33"/>
      <c r="MNY2353" s="33"/>
      <c r="MNZ2353" s="33"/>
      <c r="MOA2353" s="33"/>
      <c r="MOB2353" s="33"/>
      <c r="MOC2353" s="33"/>
      <c r="MOD2353" s="33"/>
      <c r="MOE2353" s="33"/>
      <c r="MOF2353" s="33"/>
      <c r="MOG2353" s="33"/>
      <c r="MOH2353" s="33"/>
      <c r="MOI2353" s="33"/>
      <c r="MOJ2353" s="33"/>
      <c r="MOK2353" s="33"/>
      <c r="MOL2353" s="33"/>
      <c r="MOM2353" s="33"/>
      <c r="MON2353" s="33"/>
      <c r="MOO2353" s="33"/>
      <c r="MOP2353" s="33"/>
      <c r="MOQ2353" s="33"/>
      <c r="MOR2353" s="33"/>
      <c r="MOS2353" s="33"/>
      <c r="MOT2353" s="33"/>
      <c r="MOU2353" s="33"/>
      <c r="MOV2353" s="33"/>
      <c r="MOW2353" s="33"/>
      <c r="MOX2353" s="33"/>
      <c r="MOY2353" s="33"/>
      <c r="MOZ2353" s="33"/>
      <c r="MPA2353" s="33"/>
      <c r="MPB2353" s="33"/>
      <c r="MPC2353" s="33"/>
      <c r="MPD2353" s="33"/>
      <c r="MPE2353" s="33"/>
      <c r="MPF2353" s="33"/>
      <c r="MPG2353" s="33"/>
      <c r="MPH2353" s="33"/>
      <c r="MPI2353" s="33"/>
      <c r="MPJ2353" s="33"/>
      <c r="MPK2353" s="33"/>
      <c r="MPL2353" s="33"/>
      <c r="MPM2353" s="33"/>
      <c r="MPN2353" s="33"/>
      <c r="MPO2353" s="33"/>
      <c r="MPP2353" s="33"/>
      <c r="MPQ2353" s="33"/>
      <c r="MPR2353" s="33"/>
      <c r="MPS2353" s="33"/>
      <c r="MPT2353" s="33"/>
      <c r="MPU2353" s="33"/>
      <c r="MPV2353" s="33"/>
      <c r="MPW2353" s="33"/>
      <c r="MPX2353" s="33"/>
      <c r="MPY2353" s="33"/>
      <c r="MPZ2353" s="33"/>
      <c r="MQA2353" s="33"/>
      <c r="MQB2353" s="33"/>
      <c r="MQC2353" s="33"/>
      <c r="MQD2353" s="33"/>
      <c r="MQE2353" s="33"/>
      <c r="MQF2353" s="33"/>
      <c r="MQG2353" s="33"/>
      <c r="MQH2353" s="33"/>
      <c r="MQI2353" s="33"/>
      <c r="MQJ2353" s="33"/>
      <c r="MQK2353" s="33"/>
      <c r="MQL2353" s="33"/>
      <c r="MQM2353" s="33"/>
      <c r="MQN2353" s="33"/>
      <c r="MQO2353" s="33"/>
      <c r="MQP2353" s="33"/>
      <c r="MQQ2353" s="33"/>
      <c r="MQR2353" s="33"/>
      <c r="MQS2353" s="33"/>
      <c r="MQT2353" s="33"/>
      <c r="MQU2353" s="33"/>
      <c r="MQV2353" s="33"/>
      <c r="MQW2353" s="33"/>
      <c r="MQX2353" s="33"/>
      <c r="MQY2353" s="33"/>
      <c r="MQZ2353" s="33"/>
      <c r="MRA2353" s="33"/>
      <c r="MRB2353" s="33"/>
      <c r="MRC2353" s="33"/>
      <c r="MRD2353" s="33"/>
      <c r="MRE2353" s="33"/>
      <c r="MRF2353" s="33"/>
      <c r="MRG2353" s="33"/>
      <c r="MRH2353" s="33"/>
      <c r="MRI2353" s="33"/>
      <c r="MRJ2353" s="33"/>
      <c r="MRK2353" s="33"/>
      <c r="MRL2353" s="33"/>
      <c r="MRM2353" s="33"/>
      <c r="MRN2353" s="33"/>
      <c r="MRO2353" s="33"/>
      <c r="MRP2353" s="33"/>
      <c r="MRQ2353" s="33"/>
      <c r="MRR2353" s="33"/>
      <c r="MRS2353" s="33"/>
      <c r="MRT2353" s="33"/>
      <c r="MRU2353" s="33"/>
      <c r="MRV2353" s="33"/>
      <c r="MRW2353" s="33"/>
      <c r="MRX2353" s="33"/>
      <c r="MRY2353" s="33"/>
      <c r="MRZ2353" s="33"/>
      <c r="MSA2353" s="33"/>
      <c r="MSB2353" s="33"/>
      <c r="MSC2353" s="33"/>
      <c r="MSD2353" s="33"/>
      <c r="MSE2353" s="33"/>
      <c r="MSF2353" s="33"/>
      <c r="MSG2353" s="33"/>
      <c r="MSH2353" s="33"/>
      <c r="MSI2353" s="33"/>
      <c r="MSJ2353" s="33"/>
      <c r="MSK2353" s="33"/>
      <c r="MSL2353" s="33"/>
      <c r="MSM2353" s="33"/>
      <c r="MSN2353" s="33"/>
      <c r="MSO2353" s="33"/>
      <c r="MSP2353" s="33"/>
      <c r="MSQ2353" s="33"/>
      <c r="MSR2353" s="33"/>
      <c r="MSS2353" s="33"/>
      <c r="MST2353" s="33"/>
      <c r="MSU2353" s="33"/>
      <c r="MSV2353" s="33"/>
      <c r="MSW2353" s="33"/>
      <c r="MSX2353" s="33"/>
      <c r="MSY2353" s="33"/>
      <c r="MSZ2353" s="33"/>
      <c r="MTA2353" s="33"/>
      <c r="MTB2353" s="33"/>
      <c r="MTC2353" s="33"/>
      <c r="MTD2353" s="33"/>
      <c r="MTE2353" s="33"/>
      <c r="MTF2353" s="33"/>
      <c r="MTG2353" s="33"/>
      <c r="MTH2353" s="33"/>
      <c r="MTI2353" s="33"/>
      <c r="MTJ2353" s="33"/>
      <c r="MTK2353" s="33"/>
      <c r="MTL2353" s="33"/>
      <c r="MTM2353" s="33"/>
      <c r="MTN2353" s="33"/>
      <c r="MTO2353" s="33"/>
      <c r="MTP2353" s="33"/>
      <c r="MTQ2353" s="33"/>
      <c r="MTR2353" s="33"/>
      <c r="MTS2353" s="33"/>
      <c r="MTT2353" s="33"/>
      <c r="MTU2353" s="33"/>
      <c r="MTV2353" s="33"/>
      <c r="MTW2353" s="33"/>
      <c r="MTX2353" s="33"/>
      <c r="MTY2353" s="33"/>
      <c r="MTZ2353" s="33"/>
      <c r="MUA2353" s="33"/>
      <c r="MUB2353" s="33"/>
      <c r="MUC2353" s="33"/>
      <c r="MUD2353" s="33"/>
      <c r="MUE2353" s="33"/>
      <c r="MUF2353" s="33"/>
      <c r="MUG2353" s="33"/>
      <c r="MUH2353" s="33"/>
      <c r="MUI2353" s="33"/>
      <c r="MUJ2353" s="33"/>
      <c r="MUK2353" s="33"/>
      <c r="MUL2353" s="33"/>
      <c r="MUM2353" s="33"/>
      <c r="MUN2353" s="33"/>
      <c r="MUO2353" s="33"/>
      <c r="MUP2353" s="33"/>
      <c r="MUQ2353" s="33"/>
      <c r="MUR2353" s="33"/>
      <c r="MUS2353" s="33"/>
      <c r="MUT2353" s="33"/>
      <c r="MUU2353" s="33"/>
      <c r="MUV2353" s="33"/>
      <c r="MUW2353" s="33"/>
      <c r="MUX2353" s="33"/>
      <c r="MUY2353" s="33"/>
      <c r="MUZ2353" s="33"/>
      <c r="MVA2353" s="33"/>
      <c r="MVB2353" s="33"/>
      <c r="MVC2353" s="33"/>
      <c r="MVD2353" s="33"/>
      <c r="MVE2353" s="33"/>
      <c r="MVF2353" s="33"/>
      <c r="MVG2353" s="33"/>
      <c r="MVH2353" s="33"/>
      <c r="MVI2353" s="33"/>
      <c r="MVJ2353" s="33"/>
      <c r="MVK2353" s="33"/>
      <c r="MVL2353" s="33"/>
      <c r="MVM2353" s="33"/>
      <c r="MVN2353" s="33"/>
      <c r="MVO2353" s="33"/>
      <c r="MVP2353" s="33"/>
      <c r="MVQ2353" s="33"/>
      <c r="MVR2353" s="33"/>
      <c r="MVS2353" s="33"/>
      <c r="MVT2353" s="33"/>
      <c r="MVU2353" s="33"/>
      <c r="MVV2353" s="33"/>
      <c r="MVW2353" s="33"/>
      <c r="MVX2353" s="33"/>
      <c r="MVY2353" s="33"/>
      <c r="MVZ2353" s="33"/>
      <c r="MWA2353" s="33"/>
      <c r="MWB2353" s="33"/>
      <c r="MWC2353" s="33"/>
      <c r="MWD2353" s="33"/>
      <c r="MWE2353" s="33"/>
      <c r="MWF2353" s="33"/>
      <c r="MWG2353" s="33"/>
      <c r="MWH2353" s="33"/>
      <c r="MWI2353" s="33"/>
      <c r="MWJ2353" s="33"/>
      <c r="MWK2353" s="33"/>
      <c r="MWL2353" s="33"/>
      <c r="MWM2353" s="33"/>
      <c r="MWN2353" s="33"/>
      <c r="MWO2353" s="33"/>
      <c r="MWP2353" s="33"/>
      <c r="MWQ2353" s="33"/>
      <c r="MWR2353" s="33"/>
      <c r="MWS2353" s="33"/>
      <c r="MWT2353" s="33"/>
      <c r="MWU2353" s="33"/>
      <c r="MWV2353" s="33"/>
      <c r="MWW2353" s="33"/>
      <c r="MWX2353" s="33"/>
      <c r="MWY2353" s="33"/>
      <c r="MWZ2353" s="33"/>
      <c r="MXA2353" s="33"/>
      <c r="MXB2353" s="33"/>
      <c r="MXC2353" s="33"/>
      <c r="MXD2353" s="33"/>
      <c r="MXE2353" s="33"/>
      <c r="MXF2353" s="33"/>
      <c r="MXG2353" s="33"/>
      <c r="MXH2353" s="33"/>
      <c r="MXI2353" s="33"/>
      <c r="MXJ2353" s="33"/>
      <c r="MXK2353" s="33"/>
      <c r="MXL2353" s="33"/>
      <c r="MXM2353" s="33"/>
      <c r="MXN2353" s="33"/>
      <c r="MXO2353" s="33"/>
      <c r="MXP2353" s="33"/>
      <c r="MXQ2353" s="33"/>
      <c r="MXR2353" s="33"/>
      <c r="MXS2353" s="33"/>
      <c r="MXT2353" s="33"/>
      <c r="MXU2353" s="33"/>
      <c r="MXV2353" s="33"/>
      <c r="MXW2353" s="33"/>
      <c r="MXX2353" s="33"/>
      <c r="MXY2353" s="33"/>
      <c r="MXZ2353" s="33"/>
      <c r="MYA2353" s="33"/>
      <c r="MYB2353" s="33"/>
      <c r="MYC2353" s="33"/>
      <c r="MYD2353" s="33"/>
      <c r="MYE2353" s="33"/>
      <c r="MYF2353" s="33"/>
      <c r="MYG2353" s="33"/>
      <c r="MYH2353" s="33"/>
      <c r="MYI2353" s="33"/>
      <c r="MYJ2353" s="33"/>
      <c r="MYK2353" s="33"/>
      <c r="MYL2353" s="33"/>
      <c r="MYM2353" s="33"/>
      <c r="MYN2353" s="33"/>
      <c r="MYO2353" s="33"/>
      <c r="MYP2353" s="33"/>
      <c r="MYQ2353" s="33"/>
      <c r="MYR2353" s="33"/>
      <c r="MYS2353" s="33"/>
      <c r="MYT2353" s="33"/>
      <c r="MYU2353" s="33"/>
      <c r="MYV2353" s="33"/>
      <c r="MYW2353" s="33"/>
      <c r="MYX2353" s="33"/>
      <c r="MYY2353" s="33"/>
      <c r="MYZ2353" s="33"/>
      <c r="MZA2353" s="33"/>
      <c r="MZB2353" s="33"/>
      <c r="MZC2353" s="33"/>
      <c r="MZD2353" s="33"/>
      <c r="MZE2353" s="33"/>
      <c r="MZF2353" s="33"/>
      <c r="MZG2353" s="33"/>
      <c r="MZH2353" s="33"/>
      <c r="MZI2353" s="33"/>
      <c r="MZJ2353" s="33"/>
      <c r="MZK2353" s="33"/>
      <c r="MZL2353" s="33"/>
      <c r="MZM2353" s="33"/>
      <c r="MZN2353" s="33"/>
      <c r="MZO2353" s="33"/>
      <c r="MZP2353" s="33"/>
      <c r="MZQ2353" s="33"/>
      <c r="MZR2353" s="33"/>
      <c r="MZS2353" s="33"/>
      <c r="MZT2353" s="33"/>
      <c r="MZU2353" s="33"/>
      <c r="MZV2353" s="33"/>
      <c r="MZW2353" s="33"/>
      <c r="MZX2353" s="33"/>
      <c r="MZY2353" s="33"/>
      <c r="MZZ2353" s="33"/>
      <c r="NAA2353" s="33"/>
      <c r="NAB2353" s="33"/>
      <c r="NAC2353" s="33"/>
      <c r="NAD2353" s="33"/>
      <c r="NAE2353" s="33"/>
      <c r="NAF2353" s="33"/>
      <c r="NAG2353" s="33"/>
      <c r="NAH2353" s="33"/>
      <c r="NAI2353" s="33"/>
      <c r="NAJ2353" s="33"/>
      <c r="NAK2353" s="33"/>
      <c r="NAL2353" s="33"/>
      <c r="NAM2353" s="33"/>
      <c r="NAN2353" s="33"/>
      <c r="NAO2353" s="33"/>
      <c r="NAP2353" s="33"/>
      <c r="NAQ2353" s="33"/>
      <c r="NAR2353" s="33"/>
      <c r="NAS2353" s="33"/>
      <c r="NAT2353" s="33"/>
      <c r="NAU2353" s="33"/>
      <c r="NAV2353" s="33"/>
      <c r="NAW2353" s="33"/>
      <c r="NAX2353" s="33"/>
      <c r="NAY2353" s="33"/>
      <c r="NAZ2353" s="33"/>
      <c r="NBA2353" s="33"/>
      <c r="NBB2353" s="33"/>
      <c r="NBC2353" s="33"/>
      <c r="NBD2353" s="33"/>
      <c r="NBE2353" s="33"/>
      <c r="NBF2353" s="33"/>
      <c r="NBG2353" s="33"/>
      <c r="NBH2353" s="33"/>
      <c r="NBI2353" s="33"/>
      <c r="NBJ2353" s="33"/>
      <c r="NBK2353" s="33"/>
      <c r="NBL2353" s="33"/>
      <c r="NBM2353" s="33"/>
      <c r="NBN2353" s="33"/>
      <c r="NBO2353" s="33"/>
      <c r="NBP2353" s="33"/>
      <c r="NBQ2353" s="33"/>
      <c r="NBR2353" s="33"/>
      <c r="NBS2353" s="33"/>
      <c r="NBT2353" s="33"/>
      <c r="NBU2353" s="33"/>
      <c r="NBV2353" s="33"/>
      <c r="NBW2353" s="33"/>
      <c r="NBX2353" s="33"/>
      <c r="NBY2353" s="33"/>
      <c r="NBZ2353" s="33"/>
      <c r="NCA2353" s="33"/>
      <c r="NCB2353" s="33"/>
      <c r="NCC2353" s="33"/>
      <c r="NCD2353" s="33"/>
      <c r="NCE2353" s="33"/>
      <c r="NCF2353" s="33"/>
      <c r="NCG2353" s="33"/>
      <c r="NCH2353" s="33"/>
      <c r="NCI2353" s="33"/>
      <c r="NCJ2353" s="33"/>
      <c r="NCK2353" s="33"/>
      <c r="NCL2353" s="33"/>
      <c r="NCM2353" s="33"/>
      <c r="NCN2353" s="33"/>
      <c r="NCO2353" s="33"/>
      <c r="NCP2353" s="33"/>
      <c r="NCQ2353" s="33"/>
      <c r="NCR2353" s="33"/>
      <c r="NCS2353" s="33"/>
      <c r="NCT2353" s="33"/>
      <c r="NCU2353" s="33"/>
      <c r="NCV2353" s="33"/>
      <c r="NCW2353" s="33"/>
      <c r="NCX2353" s="33"/>
      <c r="NCY2353" s="33"/>
      <c r="NCZ2353" s="33"/>
      <c r="NDA2353" s="33"/>
      <c r="NDB2353" s="33"/>
      <c r="NDC2353" s="33"/>
      <c r="NDD2353" s="33"/>
      <c r="NDE2353" s="33"/>
      <c r="NDF2353" s="33"/>
      <c r="NDG2353" s="33"/>
      <c r="NDH2353" s="33"/>
      <c r="NDI2353" s="33"/>
      <c r="NDJ2353" s="33"/>
      <c r="NDK2353" s="33"/>
      <c r="NDL2353" s="33"/>
      <c r="NDM2353" s="33"/>
      <c r="NDN2353" s="33"/>
      <c r="NDO2353" s="33"/>
      <c r="NDP2353" s="33"/>
      <c r="NDQ2353" s="33"/>
      <c r="NDR2353" s="33"/>
      <c r="NDS2353" s="33"/>
      <c r="NDT2353" s="33"/>
      <c r="NDU2353" s="33"/>
      <c r="NDV2353" s="33"/>
      <c r="NDW2353" s="33"/>
      <c r="NDX2353" s="33"/>
      <c r="NDY2353" s="33"/>
      <c r="NDZ2353" s="33"/>
      <c r="NEA2353" s="33"/>
      <c r="NEB2353" s="33"/>
      <c r="NEC2353" s="33"/>
      <c r="NED2353" s="33"/>
      <c r="NEE2353" s="33"/>
      <c r="NEF2353" s="33"/>
      <c r="NEG2353" s="33"/>
      <c r="NEH2353" s="33"/>
      <c r="NEI2353" s="33"/>
      <c r="NEJ2353" s="33"/>
      <c r="NEK2353" s="33"/>
      <c r="NEL2353" s="33"/>
      <c r="NEM2353" s="33"/>
      <c r="NEN2353" s="33"/>
      <c r="NEO2353" s="33"/>
      <c r="NEP2353" s="33"/>
      <c r="NEQ2353" s="33"/>
      <c r="NER2353" s="33"/>
      <c r="NES2353" s="33"/>
      <c r="NET2353" s="33"/>
      <c r="NEU2353" s="33"/>
      <c r="NEV2353" s="33"/>
      <c r="NEW2353" s="33"/>
      <c r="NEX2353" s="33"/>
      <c r="NEY2353" s="33"/>
      <c r="NEZ2353" s="33"/>
      <c r="NFA2353" s="33"/>
      <c r="NFB2353" s="33"/>
      <c r="NFC2353" s="33"/>
      <c r="NFD2353" s="33"/>
      <c r="NFE2353" s="33"/>
      <c r="NFF2353" s="33"/>
      <c r="NFG2353" s="33"/>
      <c r="NFH2353" s="33"/>
      <c r="NFI2353" s="33"/>
      <c r="NFJ2353" s="33"/>
      <c r="NFK2353" s="33"/>
      <c r="NFL2353" s="33"/>
      <c r="NFM2353" s="33"/>
      <c r="NFN2353" s="33"/>
      <c r="NFO2353" s="33"/>
      <c r="NFP2353" s="33"/>
      <c r="NFQ2353" s="33"/>
      <c r="NFR2353" s="33"/>
      <c r="NFS2353" s="33"/>
      <c r="NFT2353" s="33"/>
      <c r="NFU2353" s="33"/>
      <c r="NFV2353" s="33"/>
      <c r="NFW2353" s="33"/>
      <c r="NFX2353" s="33"/>
      <c r="NFY2353" s="33"/>
      <c r="NFZ2353" s="33"/>
      <c r="NGA2353" s="33"/>
      <c r="NGB2353" s="33"/>
      <c r="NGC2353" s="33"/>
      <c r="NGD2353" s="33"/>
      <c r="NGE2353" s="33"/>
      <c r="NGF2353" s="33"/>
      <c r="NGG2353" s="33"/>
      <c r="NGH2353" s="33"/>
      <c r="NGI2353" s="33"/>
      <c r="NGJ2353" s="33"/>
      <c r="NGK2353" s="33"/>
      <c r="NGL2353" s="33"/>
      <c r="NGM2353" s="33"/>
      <c r="NGN2353" s="33"/>
      <c r="NGO2353" s="33"/>
      <c r="NGP2353" s="33"/>
      <c r="NGQ2353" s="33"/>
      <c r="NGR2353" s="33"/>
      <c r="NGS2353" s="33"/>
      <c r="NGT2353" s="33"/>
      <c r="NGU2353" s="33"/>
      <c r="NGV2353" s="33"/>
      <c r="NGW2353" s="33"/>
      <c r="NGX2353" s="33"/>
      <c r="NGY2353" s="33"/>
      <c r="NGZ2353" s="33"/>
      <c r="NHA2353" s="33"/>
      <c r="NHB2353" s="33"/>
      <c r="NHC2353" s="33"/>
      <c r="NHD2353" s="33"/>
      <c r="NHE2353" s="33"/>
      <c r="NHF2353" s="33"/>
      <c r="NHG2353" s="33"/>
      <c r="NHH2353" s="33"/>
      <c r="NHI2353" s="33"/>
      <c r="NHJ2353" s="33"/>
      <c r="NHK2353" s="33"/>
      <c r="NHL2353" s="33"/>
      <c r="NHM2353" s="33"/>
      <c r="NHN2353" s="33"/>
      <c r="NHO2353" s="33"/>
      <c r="NHP2353" s="33"/>
      <c r="NHQ2353" s="33"/>
      <c r="NHR2353" s="33"/>
      <c r="NHS2353" s="33"/>
      <c r="NHT2353" s="33"/>
      <c r="NHU2353" s="33"/>
      <c r="NHV2353" s="33"/>
      <c r="NHW2353" s="33"/>
      <c r="NHX2353" s="33"/>
      <c r="NHY2353" s="33"/>
      <c r="NHZ2353" s="33"/>
      <c r="NIA2353" s="33"/>
      <c r="NIB2353" s="33"/>
      <c r="NIC2353" s="33"/>
      <c r="NID2353" s="33"/>
      <c r="NIE2353" s="33"/>
      <c r="NIF2353" s="33"/>
      <c r="NIG2353" s="33"/>
      <c r="NIH2353" s="33"/>
      <c r="NII2353" s="33"/>
      <c r="NIJ2353" s="33"/>
      <c r="NIK2353" s="33"/>
      <c r="NIL2353" s="33"/>
      <c r="NIM2353" s="33"/>
      <c r="NIN2353" s="33"/>
      <c r="NIO2353" s="33"/>
      <c r="NIP2353" s="33"/>
      <c r="NIQ2353" s="33"/>
      <c r="NIR2353" s="33"/>
      <c r="NIS2353" s="33"/>
      <c r="NIT2353" s="33"/>
      <c r="NIU2353" s="33"/>
      <c r="NIV2353" s="33"/>
      <c r="NIW2353" s="33"/>
      <c r="NIX2353" s="33"/>
      <c r="NIY2353" s="33"/>
      <c r="NIZ2353" s="33"/>
      <c r="NJA2353" s="33"/>
      <c r="NJB2353" s="33"/>
      <c r="NJC2353" s="33"/>
      <c r="NJD2353" s="33"/>
      <c r="NJE2353" s="33"/>
      <c r="NJF2353" s="33"/>
      <c r="NJG2353" s="33"/>
      <c r="NJH2353" s="33"/>
      <c r="NJI2353" s="33"/>
      <c r="NJJ2353" s="33"/>
      <c r="NJK2353" s="33"/>
      <c r="NJL2353" s="33"/>
      <c r="NJM2353" s="33"/>
      <c r="NJN2353" s="33"/>
      <c r="NJO2353" s="33"/>
      <c r="NJP2353" s="33"/>
      <c r="NJQ2353" s="33"/>
      <c r="NJR2353" s="33"/>
      <c r="NJS2353" s="33"/>
      <c r="NJT2353" s="33"/>
      <c r="NJU2353" s="33"/>
      <c r="NJV2353" s="33"/>
      <c r="NJW2353" s="33"/>
      <c r="NJX2353" s="33"/>
      <c r="NJY2353" s="33"/>
      <c r="NJZ2353" s="33"/>
      <c r="NKA2353" s="33"/>
      <c r="NKB2353" s="33"/>
      <c r="NKC2353" s="33"/>
      <c r="NKD2353" s="33"/>
      <c r="NKE2353" s="33"/>
      <c r="NKF2353" s="33"/>
      <c r="NKG2353" s="33"/>
      <c r="NKH2353" s="33"/>
      <c r="NKI2353" s="33"/>
      <c r="NKJ2353" s="33"/>
      <c r="NKK2353" s="33"/>
      <c r="NKL2353" s="33"/>
      <c r="NKM2353" s="33"/>
      <c r="NKN2353" s="33"/>
      <c r="NKO2353" s="33"/>
      <c r="NKP2353" s="33"/>
      <c r="NKQ2353" s="33"/>
      <c r="NKR2353" s="33"/>
      <c r="NKS2353" s="33"/>
      <c r="NKT2353" s="33"/>
      <c r="NKU2353" s="33"/>
      <c r="NKV2353" s="33"/>
      <c r="NKW2353" s="33"/>
      <c r="NKX2353" s="33"/>
      <c r="NKY2353" s="33"/>
      <c r="NKZ2353" s="33"/>
      <c r="NLA2353" s="33"/>
      <c r="NLB2353" s="33"/>
      <c r="NLC2353" s="33"/>
      <c r="NLD2353" s="33"/>
      <c r="NLE2353" s="33"/>
      <c r="NLF2353" s="33"/>
      <c r="NLG2353" s="33"/>
      <c r="NLH2353" s="33"/>
      <c r="NLI2353" s="33"/>
      <c r="NLJ2353" s="33"/>
      <c r="NLK2353" s="33"/>
      <c r="NLL2353" s="33"/>
      <c r="NLM2353" s="33"/>
      <c r="NLN2353" s="33"/>
      <c r="NLO2353" s="33"/>
      <c r="NLP2353" s="33"/>
      <c r="NLQ2353" s="33"/>
      <c r="NLR2353" s="33"/>
      <c r="NLS2353" s="33"/>
      <c r="NLT2353" s="33"/>
      <c r="NLU2353" s="33"/>
      <c r="NLV2353" s="33"/>
      <c r="NLW2353" s="33"/>
      <c r="NLX2353" s="33"/>
      <c r="NLY2353" s="33"/>
      <c r="NLZ2353" s="33"/>
      <c r="NMA2353" s="33"/>
      <c r="NMB2353" s="33"/>
      <c r="NMC2353" s="33"/>
      <c r="NMD2353" s="33"/>
      <c r="NME2353" s="33"/>
      <c r="NMF2353" s="33"/>
      <c r="NMG2353" s="33"/>
      <c r="NMH2353" s="33"/>
      <c r="NMI2353" s="33"/>
      <c r="NMJ2353" s="33"/>
      <c r="NMK2353" s="33"/>
      <c r="NML2353" s="33"/>
      <c r="NMM2353" s="33"/>
      <c r="NMN2353" s="33"/>
      <c r="NMO2353" s="33"/>
      <c r="NMP2353" s="33"/>
      <c r="NMQ2353" s="33"/>
      <c r="NMR2353" s="33"/>
      <c r="NMS2353" s="33"/>
      <c r="NMT2353" s="33"/>
      <c r="NMU2353" s="33"/>
      <c r="NMV2353" s="33"/>
      <c r="NMW2353" s="33"/>
      <c r="NMX2353" s="33"/>
      <c r="NMY2353" s="33"/>
      <c r="NMZ2353" s="33"/>
      <c r="NNA2353" s="33"/>
      <c r="NNB2353" s="33"/>
      <c r="NNC2353" s="33"/>
      <c r="NND2353" s="33"/>
      <c r="NNE2353" s="33"/>
      <c r="NNF2353" s="33"/>
      <c r="NNG2353" s="33"/>
      <c r="NNH2353" s="33"/>
      <c r="NNI2353" s="33"/>
      <c r="NNJ2353" s="33"/>
      <c r="NNK2353" s="33"/>
      <c r="NNL2353" s="33"/>
      <c r="NNM2353" s="33"/>
      <c r="NNN2353" s="33"/>
      <c r="NNO2353" s="33"/>
      <c r="NNP2353" s="33"/>
      <c r="NNQ2353" s="33"/>
      <c r="NNR2353" s="33"/>
      <c r="NNS2353" s="33"/>
      <c r="NNT2353" s="33"/>
      <c r="NNU2353" s="33"/>
      <c r="NNV2353" s="33"/>
      <c r="NNW2353" s="33"/>
      <c r="NNX2353" s="33"/>
      <c r="NNY2353" s="33"/>
      <c r="NNZ2353" s="33"/>
      <c r="NOA2353" s="33"/>
      <c r="NOB2353" s="33"/>
      <c r="NOC2353" s="33"/>
      <c r="NOD2353" s="33"/>
      <c r="NOE2353" s="33"/>
      <c r="NOF2353" s="33"/>
      <c r="NOG2353" s="33"/>
      <c r="NOH2353" s="33"/>
      <c r="NOI2353" s="33"/>
      <c r="NOJ2353" s="33"/>
      <c r="NOK2353" s="33"/>
      <c r="NOL2353" s="33"/>
      <c r="NOM2353" s="33"/>
      <c r="NON2353" s="33"/>
      <c r="NOO2353" s="33"/>
      <c r="NOP2353" s="33"/>
      <c r="NOQ2353" s="33"/>
      <c r="NOR2353" s="33"/>
      <c r="NOS2353" s="33"/>
      <c r="NOT2353" s="33"/>
      <c r="NOU2353" s="33"/>
      <c r="NOV2353" s="33"/>
      <c r="NOW2353" s="33"/>
      <c r="NOX2353" s="33"/>
      <c r="NOY2353" s="33"/>
      <c r="NOZ2353" s="33"/>
      <c r="NPA2353" s="33"/>
      <c r="NPB2353" s="33"/>
      <c r="NPC2353" s="33"/>
      <c r="NPD2353" s="33"/>
      <c r="NPE2353" s="33"/>
      <c r="NPF2353" s="33"/>
      <c r="NPG2353" s="33"/>
      <c r="NPH2353" s="33"/>
      <c r="NPI2353" s="33"/>
      <c r="NPJ2353" s="33"/>
      <c r="NPK2353" s="33"/>
      <c r="NPL2353" s="33"/>
      <c r="NPM2353" s="33"/>
      <c r="NPN2353" s="33"/>
      <c r="NPO2353" s="33"/>
      <c r="NPP2353" s="33"/>
      <c r="NPQ2353" s="33"/>
      <c r="NPR2353" s="33"/>
      <c r="NPS2353" s="33"/>
      <c r="NPT2353" s="33"/>
      <c r="NPU2353" s="33"/>
      <c r="NPV2353" s="33"/>
      <c r="NPW2353" s="33"/>
      <c r="NPX2353" s="33"/>
      <c r="NPY2353" s="33"/>
      <c r="NPZ2353" s="33"/>
      <c r="NQA2353" s="33"/>
      <c r="NQB2353" s="33"/>
      <c r="NQC2353" s="33"/>
      <c r="NQD2353" s="33"/>
      <c r="NQE2353" s="33"/>
      <c r="NQF2353" s="33"/>
      <c r="NQG2353" s="33"/>
      <c r="NQH2353" s="33"/>
      <c r="NQI2353" s="33"/>
      <c r="NQJ2353" s="33"/>
      <c r="NQK2353" s="33"/>
      <c r="NQL2353" s="33"/>
      <c r="NQM2353" s="33"/>
      <c r="NQN2353" s="33"/>
      <c r="NQO2353" s="33"/>
      <c r="NQP2353" s="33"/>
      <c r="NQQ2353" s="33"/>
      <c r="NQR2353" s="33"/>
      <c r="NQS2353" s="33"/>
      <c r="NQT2353" s="33"/>
      <c r="NQU2353" s="33"/>
      <c r="NQV2353" s="33"/>
      <c r="NQW2353" s="33"/>
      <c r="NQX2353" s="33"/>
      <c r="NQY2353" s="33"/>
      <c r="NQZ2353" s="33"/>
      <c r="NRA2353" s="33"/>
      <c r="NRB2353" s="33"/>
      <c r="NRC2353" s="33"/>
      <c r="NRD2353" s="33"/>
      <c r="NRE2353" s="33"/>
      <c r="NRF2353" s="33"/>
      <c r="NRG2353" s="33"/>
      <c r="NRH2353" s="33"/>
      <c r="NRI2353" s="33"/>
      <c r="NRJ2353" s="33"/>
      <c r="NRK2353" s="33"/>
      <c r="NRL2353" s="33"/>
      <c r="NRM2353" s="33"/>
      <c r="NRN2353" s="33"/>
      <c r="NRO2353" s="33"/>
      <c r="NRP2353" s="33"/>
      <c r="NRQ2353" s="33"/>
      <c r="NRR2353" s="33"/>
      <c r="NRS2353" s="33"/>
      <c r="NRT2353" s="33"/>
      <c r="NRU2353" s="33"/>
      <c r="NRV2353" s="33"/>
      <c r="NRW2353" s="33"/>
      <c r="NRX2353" s="33"/>
      <c r="NRY2353" s="33"/>
      <c r="NRZ2353" s="33"/>
      <c r="NSA2353" s="33"/>
      <c r="NSB2353" s="33"/>
      <c r="NSC2353" s="33"/>
      <c r="NSD2353" s="33"/>
      <c r="NSE2353" s="33"/>
      <c r="NSF2353" s="33"/>
      <c r="NSG2353" s="33"/>
      <c r="NSH2353" s="33"/>
      <c r="NSI2353" s="33"/>
      <c r="NSJ2353" s="33"/>
      <c r="NSK2353" s="33"/>
      <c r="NSL2353" s="33"/>
      <c r="NSM2353" s="33"/>
      <c r="NSN2353" s="33"/>
      <c r="NSO2353" s="33"/>
      <c r="NSP2353" s="33"/>
      <c r="NSQ2353" s="33"/>
      <c r="NSR2353" s="33"/>
      <c r="NSS2353" s="33"/>
      <c r="NST2353" s="33"/>
      <c r="NSU2353" s="33"/>
      <c r="NSV2353" s="33"/>
      <c r="NSW2353" s="33"/>
      <c r="NSX2353" s="33"/>
      <c r="NSY2353" s="33"/>
      <c r="NSZ2353" s="33"/>
      <c r="NTA2353" s="33"/>
      <c r="NTB2353" s="33"/>
      <c r="NTC2353" s="33"/>
      <c r="NTD2353" s="33"/>
      <c r="NTE2353" s="33"/>
      <c r="NTF2353" s="33"/>
      <c r="NTG2353" s="33"/>
      <c r="NTH2353" s="33"/>
      <c r="NTI2353" s="33"/>
      <c r="NTJ2353" s="33"/>
      <c r="NTK2353" s="33"/>
      <c r="NTL2353" s="33"/>
      <c r="NTM2353" s="33"/>
      <c r="NTN2353" s="33"/>
      <c r="NTO2353" s="33"/>
      <c r="NTP2353" s="33"/>
      <c r="NTQ2353" s="33"/>
      <c r="NTR2353" s="33"/>
      <c r="NTS2353" s="33"/>
      <c r="NTT2353" s="33"/>
      <c r="NTU2353" s="33"/>
      <c r="NTV2353" s="33"/>
      <c r="NTW2353" s="33"/>
      <c r="NTX2353" s="33"/>
      <c r="NTY2353" s="33"/>
      <c r="NTZ2353" s="33"/>
      <c r="NUA2353" s="33"/>
      <c r="NUB2353" s="33"/>
      <c r="NUC2353" s="33"/>
      <c r="NUD2353" s="33"/>
      <c r="NUE2353" s="33"/>
      <c r="NUF2353" s="33"/>
      <c r="NUG2353" s="33"/>
      <c r="NUH2353" s="33"/>
      <c r="NUI2353" s="33"/>
      <c r="NUJ2353" s="33"/>
      <c r="NUK2353" s="33"/>
      <c r="NUL2353" s="33"/>
      <c r="NUM2353" s="33"/>
      <c r="NUN2353" s="33"/>
      <c r="NUO2353" s="33"/>
      <c r="NUP2353" s="33"/>
      <c r="NUQ2353" s="33"/>
      <c r="NUR2353" s="33"/>
      <c r="NUS2353" s="33"/>
      <c r="NUT2353" s="33"/>
      <c r="NUU2353" s="33"/>
      <c r="NUV2353" s="33"/>
      <c r="NUW2353" s="33"/>
      <c r="NUX2353" s="33"/>
      <c r="NUY2353" s="33"/>
      <c r="NUZ2353" s="33"/>
      <c r="NVA2353" s="33"/>
      <c r="NVB2353" s="33"/>
      <c r="NVC2353" s="33"/>
      <c r="NVD2353" s="33"/>
      <c r="NVE2353" s="33"/>
      <c r="NVF2353" s="33"/>
      <c r="NVG2353" s="33"/>
      <c r="NVH2353" s="33"/>
      <c r="NVI2353" s="33"/>
      <c r="NVJ2353" s="33"/>
      <c r="NVK2353" s="33"/>
      <c r="NVL2353" s="33"/>
      <c r="NVM2353" s="33"/>
      <c r="NVN2353" s="33"/>
      <c r="NVO2353" s="33"/>
      <c r="NVP2353" s="33"/>
      <c r="NVQ2353" s="33"/>
      <c r="NVR2353" s="33"/>
      <c r="NVS2353" s="33"/>
      <c r="NVT2353" s="33"/>
      <c r="NVU2353" s="33"/>
      <c r="NVV2353" s="33"/>
      <c r="NVW2353" s="33"/>
      <c r="NVX2353" s="33"/>
      <c r="NVY2353" s="33"/>
      <c r="NVZ2353" s="33"/>
      <c r="NWA2353" s="33"/>
      <c r="NWB2353" s="33"/>
      <c r="NWC2353" s="33"/>
      <c r="NWD2353" s="33"/>
      <c r="NWE2353" s="33"/>
      <c r="NWF2353" s="33"/>
      <c r="NWG2353" s="33"/>
      <c r="NWH2353" s="33"/>
      <c r="NWI2353" s="33"/>
      <c r="NWJ2353" s="33"/>
      <c r="NWK2353" s="33"/>
      <c r="NWL2353" s="33"/>
      <c r="NWM2353" s="33"/>
      <c r="NWN2353" s="33"/>
      <c r="NWO2353" s="33"/>
      <c r="NWP2353" s="33"/>
      <c r="NWQ2353" s="33"/>
      <c r="NWR2353" s="33"/>
      <c r="NWS2353" s="33"/>
      <c r="NWT2353" s="33"/>
      <c r="NWU2353" s="33"/>
      <c r="NWV2353" s="33"/>
      <c r="NWW2353" s="33"/>
      <c r="NWX2353" s="33"/>
      <c r="NWY2353" s="33"/>
      <c r="NWZ2353" s="33"/>
      <c r="NXA2353" s="33"/>
      <c r="NXB2353" s="33"/>
      <c r="NXC2353" s="33"/>
      <c r="NXD2353" s="33"/>
      <c r="NXE2353" s="33"/>
      <c r="NXF2353" s="33"/>
      <c r="NXG2353" s="33"/>
      <c r="NXH2353" s="33"/>
      <c r="NXI2353" s="33"/>
      <c r="NXJ2353" s="33"/>
      <c r="NXK2353" s="33"/>
      <c r="NXL2353" s="33"/>
      <c r="NXM2353" s="33"/>
      <c r="NXN2353" s="33"/>
      <c r="NXO2353" s="33"/>
      <c r="NXP2353" s="33"/>
      <c r="NXQ2353" s="33"/>
      <c r="NXR2353" s="33"/>
      <c r="NXS2353" s="33"/>
      <c r="NXT2353" s="33"/>
      <c r="NXU2353" s="33"/>
      <c r="NXV2353" s="33"/>
      <c r="NXW2353" s="33"/>
      <c r="NXX2353" s="33"/>
      <c r="NXY2353" s="33"/>
      <c r="NXZ2353" s="33"/>
      <c r="NYA2353" s="33"/>
      <c r="NYB2353" s="33"/>
      <c r="NYC2353" s="33"/>
      <c r="NYD2353" s="33"/>
      <c r="NYE2353" s="33"/>
      <c r="NYF2353" s="33"/>
      <c r="NYG2353" s="33"/>
      <c r="NYH2353" s="33"/>
      <c r="NYI2353" s="33"/>
      <c r="NYJ2353" s="33"/>
      <c r="NYK2353" s="33"/>
      <c r="NYL2353" s="33"/>
      <c r="NYM2353" s="33"/>
      <c r="NYN2353" s="33"/>
      <c r="NYO2353" s="33"/>
      <c r="NYP2353" s="33"/>
      <c r="NYQ2353" s="33"/>
      <c r="NYR2353" s="33"/>
      <c r="NYS2353" s="33"/>
      <c r="NYT2353" s="33"/>
      <c r="NYU2353" s="33"/>
      <c r="NYV2353" s="33"/>
      <c r="NYW2353" s="33"/>
      <c r="NYX2353" s="33"/>
      <c r="NYY2353" s="33"/>
      <c r="NYZ2353" s="33"/>
      <c r="NZA2353" s="33"/>
      <c r="NZB2353" s="33"/>
      <c r="NZC2353" s="33"/>
      <c r="NZD2353" s="33"/>
      <c r="NZE2353" s="33"/>
      <c r="NZF2353" s="33"/>
      <c r="NZG2353" s="33"/>
      <c r="NZH2353" s="33"/>
      <c r="NZI2353" s="33"/>
      <c r="NZJ2353" s="33"/>
      <c r="NZK2353" s="33"/>
      <c r="NZL2353" s="33"/>
      <c r="NZM2353" s="33"/>
      <c r="NZN2353" s="33"/>
      <c r="NZO2353" s="33"/>
      <c r="NZP2353" s="33"/>
      <c r="NZQ2353" s="33"/>
      <c r="NZR2353" s="33"/>
      <c r="NZS2353" s="33"/>
      <c r="NZT2353" s="33"/>
      <c r="NZU2353" s="33"/>
      <c r="NZV2353" s="33"/>
      <c r="NZW2353" s="33"/>
      <c r="NZX2353" s="33"/>
      <c r="NZY2353" s="33"/>
      <c r="NZZ2353" s="33"/>
      <c r="OAA2353" s="33"/>
      <c r="OAB2353" s="33"/>
      <c r="OAC2353" s="33"/>
      <c r="OAD2353" s="33"/>
      <c r="OAE2353" s="33"/>
      <c r="OAF2353" s="33"/>
      <c r="OAG2353" s="33"/>
      <c r="OAH2353" s="33"/>
      <c r="OAI2353" s="33"/>
      <c r="OAJ2353" s="33"/>
      <c r="OAK2353" s="33"/>
      <c r="OAL2353" s="33"/>
      <c r="OAM2353" s="33"/>
      <c r="OAN2353" s="33"/>
      <c r="OAO2353" s="33"/>
      <c r="OAP2353" s="33"/>
      <c r="OAQ2353" s="33"/>
      <c r="OAR2353" s="33"/>
      <c r="OAS2353" s="33"/>
      <c r="OAT2353" s="33"/>
      <c r="OAU2353" s="33"/>
      <c r="OAV2353" s="33"/>
      <c r="OAW2353" s="33"/>
      <c r="OAX2353" s="33"/>
      <c r="OAY2353" s="33"/>
      <c r="OAZ2353" s="33"/>
      <c r="OBA2353" s="33"/>
      <c r="OBB2353" s="33"/>
      <c r="OBC2353" s="33"/>
      <c r="OBD2353" s="33"/>
      <c r="OBE2353" s="33"/>
      <c r="OBF2353" s="33"/>
      <c r="OBG2353" s="33"/>
      <c r="OBH2353" s="33"/>
      <c r="OBI2353" s="33"/>
      <c r="OBJ2353" s="33"/>
      <c r="OBK2353" s="33"/>
      <c r="OBL2353" s="33"/>
      <c r="OBM2353" s="33"/>
      <c r="OBN2353" s="33"/>
      <c r="OBO2353" s="33"/>
      <c r="OBP2353" s="33"/>
      <c r="OBQ2353" s="33"/>
      <c r="OBR2353" s="33"/>
      <c r="OBS2353" s="33"/>
      <c r="OBT2353" s="33"/>
      <c r="OBU2353" s="33"/>
      <c r="OBV2353" s="33"/>
      <c r="OBW2353" s="33"/>
      <c r="OBX2353" s="33"/>
      <c r="OBY2353" s="33"/>
      <c r="OBZ2353" s="33"/>
      <c r="OCA2353" s="33"/>
      <c r="OCB2353" s="33"/>
      <c r="OCC2353" s="33"/>
      <c r="OCD2353" s="33"/>
      <c r="OCE2353" s="33"/>
      <c r="OCF2353" s="33"/>
      <c r="OCG2353" s="33"/>
      <c r="OCH2353" s="33"/>
      <c r="OCI2353" s="33"/>
      <c r="OCJ2353" s="33"/>
      <c r="OCK2353" s="33"/>
      <c r="OCL2353" s="33"/>
      <c r="OCM2353" s="33"/>
      <c r="OCN2353" s="33"/>
      <c r="OCO2353" s="33"/>
      <c r="OCP2353" s="33"/>
      <c r="OCQ2353" s="33"/>
      <c r="OCR2353" s="33"/>
      <c r="OCS2353" s="33"/>
      <c r="OCT2353" s="33"/>
      <c r="OCU2353" s="33"/>
      <c r="OCV2353" s="33"/>
      <c r="OCW2353" s="33"/>
      <c r="OCX2353" s="33"/>
      <c r="OCY2353" s="33"/>
      <c r="OCZ2353" s="33"/>
      <c r="ODA2353" s="33"/>
      <c r="ODB2353" s="33"/>
      <c r="ODC2353" s="33"/>
      <c r="ODD2353" s="33"/>
      <c r="ODE2353" s="33"/>
      <c r="ODF2353" s="33"/>
      <c r="ODG2353" s="33"/>
      <c r="ODH2353" s="33"/>
      <c r="ODI2353" s="33"/>
      <c r="ODJ2353" s="33"/>
      <c r="ODK2353" s="33"/>
      <c r="ODL2353" s="33"/>
      <c r="ODM2353" s="33"/>
      <c r="ODN2353" s="33"/>
      <c r="ODO2353" s="33"/>
      <c r="ODP2353" s="33"/>
      <c r="ODQ2353" s="33"/>
      <c r="ODR2353" s="33"/>
      <c r="ODS2353" s="33"/>
      <c r="ODT2353" s="33"/>
      <c r="ODU2353" s="33"/>
      <c r="ODV2353" s="33"/>
      <c r="ODW2353" s="33"/>
      <c r="ODX2353" s="33"/>
      <c r="ODY2353" s="33"/>
      <c r="ODZ2353" s="33"/>
      <c r="OEA2353" s="33"/>
      <c r="OEB2353" s="33"/>
      <c r="OEC2353" s="33"/>
      <c r="OED2353" s="33"/>
      <c r="OEE2353" s="33"/>
      <c r="OEF2353" s="33"/>
      <c r="OEG2353" s="33"/>
      <c r="OEH2353" s="33"/>
      <c r="OEI2353" s="33"/>
      <c r="OEJ2353" s="33"/>
      <c r="OEK2353" s="33"/>
      <c r="OEL2353" s="33"/>
      <c r="OEM2353" s="33"/>
      <c r="OEN2353" s="33"/>
      <c r="OEO2353" s="33"/>
      <c r="OEP2353" s="33"/>
      <c r="OEQ2353" s="33"/>
      <c r="OER2353" s="33"/>
      <c r="OES2353" s="33"/>
      <c r="OET2353" s="33"/>
      <c r="OEU2353" s="33"/>
      <c r="OEV2353" s="33"/>
      <c r="OEW2353" s="33"/>
      <c r="OEX2353" s="33"/>
      <c r="OEY2353" s="33"/>
      <c r="OEZ2353" s="33"/>
      <c r="OFA2353" s="33"/>
      <c r="OFB2353" s="33"/>
      <c r="OFC2353" s="33"/>
      <c r="OFD2353" s="33"/>
      <c r="OFE2353" s="33"/>
      <c r="OFF2353" s="33"/>
      <c r="OFG2353" s="33"/>
      <c r="OFH2353" s="33"/>
      <c r="OFI2353" s="33"/>
      <c r="OFJ2353" s="33"/>
      <c r="OFK2353" s="33"/>
      <c r="OFL2353" s="33"/>
      <c r="OFM2353" s="33"/>
      <c r="OFN2353" s="33"/>
      <c r="OFO2353" s="33"/>
      <c r="OFP2353" s="33"/>
      <c r="OFQ2353" s="33"/>
      <c r="OFR2353" s="33"/>
      <c r="OFS2353" s="33"/>
      <c r="OFT2353" s="33"/>
      <c r="OFU2353" s="33"/>
      <c r="OFV2353" s="33"/>
      <c r="OFW2353" s="33"/>
      <c r="OFX2353" s="33"/>
      <c r="OFY2353" s="33"/>
      <c r="OFZ2353" s="33"/>
      <c r="OGA2353" s="33"/>
      <c r="OGB2353" s="33"/>
      <c r="OGC2353" s="33"/>
      <c r="OGD2353" s="33"/>
      <c r="OGE2353" s="33"/>
      <c r="OGF2353" s="33"/>
      <c r="OGG2353" s="33"/>
      <c r="OGH2353" s="33"/>
      <c r="OGI2353" s="33"/>
      <c r="OGJ2353" s="33"/>
      <c r="OGK2353" s="33"/>
      <c r="OGL2353" s="33"/>
      <c r="OGM2353" s="33"/>
      <c r="OGN2353" s="33"/>
      <c r="OGO2353" s="33"/>
      <c r="OGP2353" s="33"/>
      <c r="OGQ2353" s="33"/>
      <c r="OGR2353" s="33"/>
      <c r="OGS2353" s="33"/>
      <c r="OGT2353" s="33"/>
      <c r="OGU2353" s="33"/>
      <c r="OGV2353" s="33"/>
      <c r="OGW2353" s="33"/>
      <c r="OGX2353" s="33"/>
      <c r="OGY2353" s="33"/>
      <c r="OGZ2353" s="33"/>
      <c r="OHA2353" s="33"/>
      <c r="OHB2353" s="33"/>
      <c r="OHC2353" s="33"/>
      <c r="OHD2353" s="33"/>
      <c r="OHE2353" s="33"/>
      <c r="OHF2353" s="33"/>
      <c r="OHG2353" s="33"/>
      <c r="OHH2353" s="33"/>
      <c r="OHI2353" s="33"/>
      <c r="OHJ2353" s="33"/>
      <c r="OHK2353" s="33"/>
      <c r="OHL2353" s="33"/>
      <c r="OHM2353" s="33"/>
      <c r="OHN2353" s="33"/>
      <c r="OHO2353" s="33"/>
      <c r="OHP2353" s="33"/>
      <c r="OHQ2353" s="33"/>
      <c r="OHR2353" s="33"/>
      <c r="OHS2353" s="33"/>
      <c r="OHT2353" s="33"/>
      <c r="OHU2353" s="33"/>
      <c r="OHV2353" s="33"/>
      <c r="OHW2353" s="33"/>
      <c r="OHX2353" s="33"/>
      <c r="OHY2353" s="33"/>
      <c r="OHZ2353" s="33"/>
      <c r="OIA2353" s="33"/>
      <c r="OIB2353" s="33"/>
      <c r="OIC2353" s="33"/>
      <c r="OID2353" s="33"/>
      <c r="OIE2353" s="33"/>
      <c r="OIF2353" s="33"/>
      <c r="OIG2353" s="33"/>
      <c r="OIH2353" s="33"/>
      <c r="OII2353" s="33"/>
      <c r="OIJ2353" s="33"/>
      <c r="OIK2353" s="33"/>
      <c r="OIL2353" s="33"/>
      <c r="OIM2353" s="33"/>
      <c r="OIN2353" s="33"/>
      <c r="OIO2353" s="33"/>
      <c r="OIP2353" s="33"/>
      <c r="OIQ2353" s="33"/>
      <c r="OIR2353" s="33"/>
      <c r="OIS2353" s="33"/>
      <c r="OIT2353" s="33"/>
      <c r="OIU2353" s="33"/>
      <c r="OIV2353" s="33"/>
      <c r="OIW2353" s="33"/>
      <c r="OIX2353" s="33"/>
      <c r="OIY2353" s="33"/>
      <c r="OIZ2353" s="33"/>
      <c r="OJA2353" s="33"/>
      <c r="OJB2353" s="33"/>
      <c r="OJC2353" s="33"/>
      <c r="OJD2353" s="33"/>
      <c r="OJE2353" s="33"/>
      <c r="OJF2353" s="33"/>
      <c r="OJG2353" s="33"/>
      <c r="OJH2353" s="33"/>
      <c r="OJI2353" s="33"/>
      <c r="OJJ2353" s="33"/>
      <c r="OJK2353" s="33"/>
      <c r="OJL2353" s="33"/>
      <c r="OJM2353" s="33"/>
      <c r="OJN2353" s="33"/>
      <c r="OJO2353" s="33"/>
      <c r="OJP2353" s="33"/>
      <c r="OJQ2353" s="33"/>
      <c r="OJR2353" s="33"/>
      <c r="OJS2353" s="33"/>
      <c r="OJT2353" s="33"/>
      <c r="OJU2353" s="33"/>
      <c r="OJV2353" s="33"/>
      <c r="OJW2353" s="33"/>
      <c r="OJX2353" s="33"/>
      <c r="OJY2353" s="33"/>
      <c r="OJZ2353" s="33"/>
      <c r="OKA2353" s="33"/>
      <c r="OKB2353" s="33"/>
      <c r="OKC2353" s="33"/>
      <c r="OKD2353" s="33"/>
      <c r="OKE2353" s="33"/>
      <c r="OKF2353" s="33"/>
      <c r="OKG2353" s="33"/>
      <c r="OKH2353" s="33"/>
      <c r="OKI2353" s="33"/>
      <c r="OKJ2353" s="33"/>
      <c r="OKK2353" s="33"/>
      <c r="OKL2353" s="33"/>
      <c r="OKM2353" s="33"/>
      <c r="OKN2353" s="33"/>
      <c r="OKO2353" s="33"/>
      <c r="OKP2353" s="33"/>
      <c r="OKQ2353" s="33"/>
      <c r="OKR2353" s="33"/>
      <c r="OKS2353" s="33"/>
      <c r="OKT2353" s="33"/>
      <c r="OKU2353" s="33"/>
      <c r="OKV2353" s="33"/>
      <c r="OKW2353" s="33"/>
      <c r="OKX2353" s="33"/>
      <c r="OKY2353" s="33"/>
      <c r="OKZ2353" s="33"/>
      <c r="OLA2353" s="33"/>
      <c r="OLB2353" s="33"/>
      <c r="OLC2353" s="33"/>
      <c r="OLD2353" s="33"/>
      <c r="OLE2353" s="33"/>
      <c r="OLF2353" s="33"/>
      <c r="OLG2353" s="33"/>
      <c r="OLH2353" s="33"/>
      <c r="OLI2353" s="33"/>
      <c r="OLJ2353" s="33"/>
      <c r="OLK2353" s="33"/>
      <c r="OLL2353" s="33"/>
      <c r="OLM2353" s="33"/>
      <c r="OLN2353" s="33"/>
      <c r="OLO2353" s="33"/>
      <c r="OLP2353" s="33"/>
      <c r="OLQ2353" s="33"/>
      <c r="OLR2353" s="33"/>
      <c r="OLS2353" s="33"/>
      <c r="OLT2353" s="33"/>
      <c r="OLU2353" s="33"/>
      <c r="OLV2353" s="33"/>
      <c r="OLW2353" s="33"/>
      <c r="OLX2353" s="33"/>
      <c r="OLY2353" s="33"/>
      <c r="OLZ2353" s="33"/>
      <c r="OMA2353" s="33"/>
      <c r="OMB2353" s="33"/>
      <c r="OMC2353" s="33"/>
      <c r="OMD2353" s="33"/>
      <c r="OME2353" s="33"/>
      <c r="OMF2353" s="33"/>
      <c r="OMG2353" s="33"/>
      <c r="OMH2353" s="33"/>
      <c r="OMI2353" s="33"/>
      <c r="OMJ2353" s="33"/>
      <c r="OMK2353" s="33"/>
      <c r="OML2353" s="33"/>
      <c r="OMM2353" s="33"/>
      <c r="OMN2353" s="33"/>
      <c r="OMO2353" s="33"/>
      <c r="OMP2353" s="33"/>
      <c r="OMQ2353" s="33"/>
      <c r="OMR2353" s="33"/>
      <c r="OMS2353" s="33"/>
      <c r="OMT2353" s="33"/>
      <c r="OMU2353" s="33"/>
      <c r="OMV2353" s="33"/>
      <c r="OMW2353" s="33"/>
      <c r="OMX2353" s="33"/>
      <c r="OMY2353" s="33"/>
      <c r="OMZ2353" s="33"/>
      <c r="ONA2353" s="33"/>
      <c r="ONB2353" s="33"/>
      <c r="ONC2353" s="33"/>
      <c r="OND2353" s="33"/>
      <c r="ONE2353" s="33"/>
      <c r="ONF2353" s="33"/>
      <c r="ONG2353" s="33"/>
      <c r="ONH2353" s="33"/>
      <c r="ONI2353" s="33"/>
      <c r="ONJ2353" s="33"/>
      <c r="ONK2353" s="33"/>
      <c r="ONL2353" s="33"/>
      <c r="ONM2353" s="33"/>
      <c r="ONN2353" s="33"/>
      <c r="ONO2353" s="33"/>
      <c r="ONP2353" s="33"/>
      <c r="ONQ2353" s="33"/>
      <c r="ONR2353" s="33"/>
      <c r="ONS2353" s="33"/>
      <c r="ONT2353" s="33"/>
      <c r="ONU2353" s="33"/>
      <c r="ONV2353" s="33"/>
      <c r="ONW2353" s="33"/>
      <c r="ONX2353" s="33"/>
      <c r="ONY2353" s="33"/>
      <c r="ONZ2353" s="33"/>
      <c r="OOA2353" s="33"/>
      <c r="OOB2353" s="33"/>
      <c r="OOC2353" s="33"/>
      <c r="OOD2353" s="33"/>
      <c r="OOE2353" s="33"/>
      <c r="OOF2353" s="33"/>
      <c r="OOG2353" s="33"/>
      <c r="OOH2353" s="33"/>
      <c r="OOI2353" s="33"/>
      <c r="OOJ2353" s="33"/>
      <c r="OOK2353" s="33"/>
      <c r="OOL2353" s="33"/>
      <c r="OOM2353" s="33"/>
      <c r="OON2353" s="33"/>
      <c r="OOO2353" s="33"/>
      <c r="OOP2353" s="33"/>
      <c r="OOQ2353" s="33"/>
      <c r="OOR2353" s="33"/>
      <c r="OOS2353" s="33"/>
      <c r="OOT2353" s="33"/>
      <c r="OOU2353" s="33"/>
      <c r="OOV2353" s="33"/>
      <c r="OOW2353" s="33"/>
      <c r="OOX2353" s="33"/>
      <c r="OOY2353" s="33"/>
      <c r="OOZ2353" s="33"/>
      <c r="OPA2353" s="33"/>
      <c r="OPB2353" s="33"/>
      <c r="OPC2353" s="33"/>
      <c r="OPD2353" s="33"/>
      <c r="OPE2353" s="33"/>
      <c r="OPF2353" s="33"/>
      <c r="OPG2353" s="33"/>
      <c r="OPH2353" s="33"/>
      <c r="OPI2353" s="33"/>
      <c r="OPJ2353" s="33"/>
      <c r="OPK2353" s="33"/>
      <c r="OPL2353" s="33"/>
      <c r="OPM2353" s="33"/>
      <c r="OPN2353" s="33"/>
      <c r="OPO2353" s="33"/>
      <c r="OPP2353" s="33"/>
      <c r="OPQ2353" s="33"/>
      <c r="OPR2353" s="33"/>
      <c r="OPS2353" s="33"/>
      <c r="OPT2353" s="33"/>
      <c r="OPU2353" s="33"/>
      <c r="OPV2353" s="33"/>
      <c r="OPW2353" s="33"/>
      <c r="OPX2353" s="33"/>
      <c r="OPY2353" s="33"/>
      <c r="OPZ2353" s="33"/>
      <c r="OQA2353" s="33"/>
      <c r="OQB2353" s="33"/>
      <c r="OQC2353" s="33"/>
      <c r="OQD2353" s="33"/>
      <c r="OQE2353" s="33"/>
      <c r="OQF2353" s="33"/>
      <c r="OQG2353" s="33"/>
      <c r="OQH2353" s="33"/>
      <c r="OQI2353" s="33"/>
      <c r="OQJ2353" s="33"/>
      <c r="OQK2353" s="33"/>
      <c r="OQL2353" s="33"/>
      <c r="OQM2353" s="33"/>
      <c r="OQN2353" s="33"/>
      <c r="OQO2353" s="33"/>
      <c r="OQP2353" s="33"/>
      <c r="OQQ2353" s="33"/>
      <c r="OQR2353" s="33"/>
      <c r="OQS2353" s="33"/>
      <c r="OQT2353" s="33"/>
      <c r="OQU2353" s="33"/>
      <c r="OQV2353" s="33"/>
      <c r="OQW2353" s="33"/>
      <c r="OQX2353" s="33"/>
      <c r="OQY2353" s="33"/>
      <c r="OQZ2353" s="33"/>
      <c r="ORA2353" s="33"/>
      <c r="ORB2353" s="33"/>
      <c r="ORC2353" s="33"/>
      <c r="ORD2353" s="33"/>
      <c r="ORE2353" s="33"/>
      <c r="ORF2353" s="33"/>
      <c r="ORG2353" s="33"/>
      <c r="ORH2353" s="33"/>
      <c r="ORI2353" s="33"/>
      <c r="ORJ2353" s="33"/>
      <c r="ORK2353" s="33"/>
      <c r="ORL2353" s="33"/>
      <c r="ORM2353" s="33"/>
      <c r="ORN2353" s="33"/>
      <c r="ORO2353" s="33"/>
      <c r="ORP2353" s="33"/>
      <c r="ORQ2353" s="33"/>
      <c r="ORR2353" s="33"/>
      <c r="ORS2353" s="33"/>
      <c r="ORT2353" s="33"/>
      <c r="ORU2353" s="33"/>
      <c r="ORV2353" s="33"/>
      <c r="ORW2353" s="33"/>
      <c r="ORX2353" s="33"/>
      <c r="ORY2353" s="33"/>
      <c r="ORZ2353" s="33"/>
      <c r="OSA2353" s="33"/>
      <c r="OSB2353" s="33"/>
      <c r="OSC2353" s="33"/>
      <c r="OSD2353" s="33"/>
      <c r="OSE2353" s="33"/>
      <c r="OSF2353" s="33"/>
      <c r="OSG2353" s="33"/>
      <c r="OSH2353" s="33"/>
      <c r="OSI2353" s="33"/>
      <c r="OSJ2353" s="33"/>
      <c r="OSK2353" s="33"/>
      <c r="OSL2353" s="33"/>
      <c r="OSM2353" s="33"/>
      <c r="OSN2353" s="33"/>
      <c r="OSO2353" s="33"/>
      <c r="OSP2353" s="33"/>
      <c r="OSQ2353" s="33"/>
      <c r="OSR2353" s="33"/>
      <c r="OSS2353" s="33"/>
      <c r="OST2353" s="33"/>
      <c r="OSU2353" s="33"/>
      <c r="OSV2353" s="33"/>
      <c r="OSW2353" s="33"/>
      <c r="OSX2353" s="33"/>
      <c r="OSY2353" s="33"/>
      <c r="OSZ2353" s="33"/>
      <c r="OTA2353" s="33"/>
      <c r="OTB2353" s="33"/>
      <c r="OTC2353" s="33"/>
      <c r="OTD2353" s="33"/>
      <c r="OTE2353" s="33"/>
      <c r="OTF2353" s="33"/>
      <c r="OTG2353" s="33"/>
      <c r="OTH2353" s="33"/>
      <c r="OTI2353" s="33"/>
      <c r="OTJ2353" s="33"/>
      <c r="OTK2353" s="33"/>
      <c r="OTL2353" s="33"/>
      <c r="OTM2353" s="33"/>
      <c r="OTN2353" s="33"/>
      <c r="OTO2353" s="33"/>
      <c r="OTP2353" s="33"/>
      <c r="OTQ2353" s="33"/>
      <c r="OTR2353" s="33"/>
      <c r="OTS2353" s="33"/>
      <c r="OTT2353" s="33"/>
      <c r="OTU2353" s="33"/>
      <c r="OTV2353" s="33"/>
      <c r="OTW2353" s="33"/>
      <c r="OTX2353" s="33"/>
      <c r="OTY2353" s="33"/>
      <c r="OTZ2353" s="33"/>
      <c r="OUA2353" s="33"/>
      <c r="OUB2353" s="33"/>
      <c r="OUC2353" s="33"/>
      <c r="OUD2353" s="33"/>
      <c r="OUE2353" s="33"/>
      <c r="OUF2353" s="33"/>
      <c r="OUG2353" s="33"/>
      <c r="OUH2353" s="33"/>
      <c r="OUI2353" s="33"/>
      <c r="OUJ2353" s="33"/>
      <c r="OUK2353" s="33"/>
      <c r="OUL2353" s="33"/>
      <c r="OUM2353" s="33"/>
      <c r="OUN2353" s="33"/>
      <c r="OUO2353" s="33"/>
      <c r="OUP2353" s="33"/>
      <c r="OUQ2353" s="33"/>
      <c r="OUR2353" s="33"/>
      <c r="OUS2353" s="33"/>
      <c r="OUT2353" s="33"/>
      <c r="OUU2353" s="33"/>
      <c r="OUV2353" s="33"/>
      <c r="OUW2353" s="33"/>
      <c r="OUX2353" s="33"/>
      <c r="OUY2353" s="33"/>
      <c r="OUZ2353" s="33"/>
      <c r="OVA2353" s="33"/>
      <c r="OVB2353" s="33"/>
      <c r="OVC2353" s="33"/>
      <c r="OVD2353" s="33"/>
      <c r="OVE2353" s="33"/>
      <c r="OVF2353" s="33"/>
      <c r="OVG2353" s="33"/>
      <c r="OVH2353" s="33"/>
      <c r="OVI2353" s="33"/>
      <c r="OVJ2353" s="33"/>
      <c r="OVK2353" s="33"/>
      <c r="OVL2353" s="33"/>
      <c r="OVM2353" s="33"/>
      <c r="OVN2353" s="33"/>
      <c r="OVO2353" s="33"/>
      <c r="OVP2353" s="33"/>
      <c r="OVQ2353" s="33"/>
      <c r="OVR2353" s="33"/>
      <c r="OVS2353" s="33"/>
      <c r="OVT2353" s="33"/>
      <c r="OVU2353" s="33"/>
      <c r="OVV2353" s="33"/>
      <c r="OVW2353" s="33"/>
      <c r="OVX2353" s="33"/>
      <c r="OVY2353" s="33"/>
      <c r="OVZ2353" s="33"/>
      <c r="OWA2353" s="33"/>
      <c r="OWB2353" s="33"/>
      <c r="OWC2353" s="33"/>
      <c r="OWD2353" s="33"/>
      <c r="OWE2353" s="33"/>
      <c r="OWF2353" s="33"/>
      <c r="OWG2353" s="33"/>
      <c r="OWH2353" s="33"/>
      <c r="OWI2353" s="33"/>
      <c r="OWJ2353" s="33"/>
      <c r="OWK2353" s="33"/>
      <c r="OWL2353" s="33"/>
      <c r="OWM2353" s="33"/>
      <c r="OWN2353" s="33"/>
      <c r="OWO2353" s="33"/>
      <c r="OWP2353" s="33"/>
      <c r="OWQ2353" s="33"/>
      <c r="OWR2353" s="33"/>
      <c r="OWS2353" s="33"/>
      <c r="OWT2353" s="33"/>
      <c r="OWU2353" s="33"/>
      <c r="OWV2353" s="33"/>
      <c r="OWW2353" s="33"/>
      <c r="OWX2353" s="33"/>
      <c r="OWY2353" s="33"/>
      <c r="OWZ2353" s="33"/>
      <c r="OXA2353" s="33"/>
      <c r="OXB2353" s="33"/>
      <c r="OXC2353" s="33"/>
      <c r="OXD2353" s="33"/>
      <c r="OXE2353" s="33"/>
      <c r="OXF2353" s="33"/>
      <c r="OXG2353" s="33"/>
      <c r="OXH2353" s="33"/>
      <c r="OXI2353" s="33"/>
      <c r="OXJ2353" s="33"/>
      <c r="OXK2353" s="33"/>
      <c r="OXL2353" s="33"/>
      <c r="OXM2353" s="33"/>
      <c r="OXN2353" s="33"/>
      <c r="OXO2353" s="33"/>
      <c r="OXP2353" s="33"/>
      <c r="OXQ2353" s="33"/>
      <c r="OXR2353" s="33"/>
      <c r="OXS2353" s="33"/>
      <c r="OXT2353" s="33"/>
      <c r="OXU2353" s="33"/>
      <c r="OXV2353" s="33"/>
      <c r="OXW2353" s="33"/>
      <c r="OXX2353" s="33"/>
      <c r="OXY2353" s="33"/>
      <c r="OXZ2353" s="33"/>
      <c r="OYA2353" s="33"/>
      <c r="OYB2353" s="33"/>
      <c r="OYC2353" s="33"/>
      <c r="OYD2353" s="33"/>
      <c r="OYE2353" s="33"/>
      <c r="OYF2353" s="33"/>
      <c r="OYG2353" s="33"/>
      <c r="OYH2353" s="33"/>
      <c r="OYI2353" s="33"/>
      <c r="OYJ2353" s="33"/>
      <c r="OYK2353" s="33"/>
      <c r="OYL2353" s="33"/>
      <c r="OYM2353" s="33"/>
      <c r="OYN2353" s="33"/>
      <c r="OYO2353" s="33"/>
      <c r="OYP2353" s="33"/>
      <c r="OYQ2353" s="33"/>
      <c r="OYR2353" s="33"/>
      <c r="OYS2353" s="33"/>
      <c r="OYT2353" s="33"/>
      <c r="OYU2353" s="33"/>
      <c r="OYV2353" s="33"/>
      <c r="OYW2353" s="33"/>
      <c r="OYX2353" s="33"/>
      <c r="OYY2353" s="33"/>
      <c r="OYZ2353" s="33"/>
      <c r="OZA2353" s="33"/>
      <c r="OZB2353" s="33"/>
      <c r="OZC2353" s="33"/>
      <c r="OZD2353" s="33"/>
      <c r="OZE2353" s="33"/>
      <c r="OZF2353" s="33"/>
      <c r="OZG2353" s="33"/>
      <c r="OZH2353" s="33"/>
      <c r="OZI2353" s="33"/>
      <c r="OZJ2353" s="33"/>
      <c r="OZK2353" s="33"/>
      <c r="OZL2353" s="33"/>
      <c r="OZM2353" s="33"/>
      <c r="OZN2353" s="33"/>
      <c r="OZO2353" s="33"/>
      <c r="OZP2353" s="33"/>
      <c r="OZQ2353" s="33"/>
      <c r="OZR2353" s="33"/>
      <c r="OZS2353" s="33"/>
      <c r="OZT2353" s="33"/>
      <c r="OZU2353" s="33"/>
      <c r="OZV2353" s="33"/>
      <c r="OZW2353" s="33"/>
      <c r="OZX2353" s="33"/>
      <c r="OZY2353" s="33"/>
      <c r="OZZ2353" s="33"/>
      <c r="PAA2353" s="33"/>
      <c r="PAB2353" s="33"/>
      <c r="PAC2353" s="33"/>
      <c r="PAD2353" s="33"/>
      <c r="PAE2353" s="33"/>
      <c r="PAF2353" s="33"/>
      <c r="PAG2353" s="33"/>
      <c r="PAH2353" s="33"/>
      <c r="PAI2353" s="33"/>
      <c r="PAJ2353" s="33"/>
      <c r="PAK2353" s="33"/>
      <c r="PAL2353" s="33"/>
      <c r="PAM2353" s="33"/>
      <c r="PAN2353" s="33"/>
      <c r="PAO2353" s="33"/>
      <c r="PAP2353" s="33"/>
      <c r="PAQ2353" s="33"/>
      <c r="PAR2353" s="33"/>
      <c r="PAS2353" s="33"/>
      <c r="PAT2353" s="33"/>
      <c r="PAU2353" s="33"/>
      <c r="PAV2353" s="33"/>
      <c r="PAW2353" s="33"/>
      <c r="PAX2353" s="33"/>
      <c r="PAY2353" s="33"/>
      <c r="PAZ2353" s="33"/>
      <c r="PBA2353" s="33"/>
      <c r="PBB2353" s="33"/>
      <c r="PBC2353" s="33"/>
      <c r="PBD2353" s="33"/>
      <c r="PBE2353" s="33"/>
      <c r="PBF2353" s="33"/>
      <c r="PBG2353" s="33"/>
      <c r="PBH2353" s="33"/>
      <c r="PBI2353" s="33"/>
      <c r="PBJ2353" s="33"/>
      <c r="PBK2353" s="33"/>
      <c r="PBL2353" s="33"/>
      <c r="PBM2353" s="33"/>
      <c r="PBN2353" s="33"/>
      <c r="PBO2353" s="33"/>
      <c r="PBP2353" s="33"/>
      <c r="PBQ2353" s="33"/>
      <c r="PBR2353" s="33"/>
      <c r="PBS2353" s="33"/>
      <c r="PBT2353" s="33"/>
      <c r="PBU2353" s="33"/>
      <c r="PBV2353" s="33"/>
      <c r="PBW2353" s="33"/>
      <c r="PBX2353" s="33"/>
      <c r="PBY2353" s="33"/>
      <c r="PBZ2353" s="33"/>
      <c r="PCA2353" s="33"/>
      <c r="PCB2353" s="33"/>
      <c r="PCC2353" s="33"/>
      <c r="PCD2353" s="33"/>
      <c r="PCE2353" s="33"/>
      <c r="PCF2353" s="33"/>
      <c r="PCG2353" s="33"/>
      <c r="PCH2353" s="33"/>
      <c r="PCI2353" s="33"/>
      <c r="PCJ2353" s="33"/>
      <c r="PCK2353" s="33"/>
      <c r="PCL2353" s="33"/>
      <c r="PCM2353" s="33"/>
      <c r="PCN2353" s="33"/>
      <c r="PCO2353" s="33"/>
      <c r="PCP2353" s="33"/>
      <c r="PCQ2353" s="33"/>
      <c r="PCR2353" s="33"/>
      <c r="PCS2353" s="33"/>
      <c r="PCT2353" s="33"/>
      <c r="PCU2353" s="33"/>
      <c r="PCV2353" s="33"/>
      <c r="PCW2353" s="33"/>
      <c r="PCX2353" s="33"/>
      <c r="PCY2353" s="33"/>
      <c r="PCZ2353" s="33"/>
      <c r="PDA2353" s="33"/>
      <c r="PDB2353" s="33"/>
      <c r="PDC2353" s="33"/>
      <c r="PDD2353" s="33"/>
      <c r="PDE2353" s="33"/>
      <c r="PDF2353" s="33"/>
      <c r="PDG2353" s="33"/>
      <c r="PDH2353" s="33"/>
      <c r="PDI2353" s="33"/>
      <c r="PDJ2353" s="33"/>
      <c r="PDK2353" s="33"/>
      <c r="PDL2353" s="33"/>
      <c r="PDM2353" s="33"/>
      <c r="PDN2353" s="33"/>
      <c r="PDO2353" s="33"/>
      <c r="PDP2353" s="33"/>
      <c r="PDQ2353" s="33"/>
      <c r="PDR2353" s="33"/>
      <c r="PDS2353" s="33"/>
      <c r="PDT2353" s="33"/>
      <c r="PDU2353" s="33"/>
      <c r="PDV2353" s="33"/>
      <c r="PDW2353" s="33"/>
      <c r="PDX2353" s="33"/>
      <c r="PDY2353" s="33"/>
      <c r="PDZ2353" s="33"/>
      <c r="PEA2353" s="33"/>
      <c r="PEB2353" s="33"/>
      <c r="PEC2353" s="33"/>
      <c r="PED2353" s="33"/>
      <c r="PEE2353" s="33"/>
      <c r="PEF2353" s="33"/>
      <c r="PEG2353" s="33"/>
      <c r="PEH2353" s="33"/>
      <c r="PEI2353" s="33"/>
      <c r="PEJ2353" s="33"/>
      <c r="PEK2353" s="33"/>
      <c r="PEL2353" s="33"/>
      <c r="PEM2353" s="33"/>
      <c r="PEN2353" s="33"/>
      <c r="PEO2353" s="33"/>
      <c r="PEP2353" s="33"/>
      <c r="PEQ2353" s="33"/>
      <c r="PER2353" s="33"/>
      <c r="PES2353" s="33"/>
      <c r="PET2353" s="33"/>
      <c r="PEU2353" s="33"/>
      <c r="PEV2353" s="33"/>
      <c r="PEW2353" s="33"/>
      <c r="PEX2353" s="33"/>
      <c r="PEY2353" s="33"/>
      <c r="PEZ2353" s="33"/>
      <c r="PFA2353" s="33"/>
      <c r="PFB2353" s="33"/>
      <c r="PFC2353" s="33"/>
      <c r="PFD2353" s="33"/>
      <c r="PFE2353" s="33"/>
      <c r="PFF2353" s="33"/>
      <c r="PFG2353" s="33"/>
      <c r="PFH2353" s="33"/>
      <c r="PFI2353" s="33"/>
      <c r="PFJ2353" s="33"/>
      <c r="PFK2353" s="33"/>
      <c r="PFL2353" s="33"/>
      <c r="PFM2353" s="33"/>
      <c r="PFN2353" s="33"/>
      <c r="PFO2353" s="33"/>
      <c r="PFP2353" s="33"/>
      <c r="PFQ2353" s="33"/>
      <c r="PFR2353" s="33"/>
      <c r="PFS2353" s="33"/>
      <c r="PFT2353" s="33"/>
      <c r="PFU2353" s="33"/>
      <c r="PFV2353" s="33"/>
      <c r="PFW2353" s="33"/>
      <c r="PFX2353" s="33"/>
      <c r="PFY2353" s="33"/>
      <c r="PFZ2353" s="33"/>
      <c r="PGA2353" s="33"/>
      <c r="PGB2353" s="33"/>
      <c r="PGC2353" s="33"/>
      <c r="PGD2353" s="33"/>
      <c r="PGE2353" s="33"/>
      <c r="PGF2353" s="33"/>
      <c r="PGG2353" s="33"/>
      <c r="PGH2353" s="33"/>
      <c r="PGI2353" s="33"/>
      <c r="PGJ2353" s="33"/>
      <c r="PGK2353" s="33"/>
      <c r="PGL2353" s="33"/>
      <c r="PGM2353" s="33"/>
      <c r="PGN2353" s="33"/>
      <c r="PGO2353" s="33"/>
      <c r="PGP2353" s="33"/>
      <c r="PGQ2353" s="33"/>
      <c r="PGR2353" s="33"/>
      <c r="PGS2353" s="33"/>
      <c r="PGT2353" s="33"/>
      <c r="PGU2353" s="33"/>
      <c r="PGV2353" s="33"/>
      <c r="PGW2353" s="33"/>
      <c r="PGX2353" s="33"/>
      <c r="PGY2353" s="33"/>
      <c r="PGZ2353" s="33"/>
      <c r="PHA2353" s="33"/>
      <c r="PHB2353" s="33"/>
      <c r="PHC2353" s="33"/>
      <c r="PHD2353" s="33"/>
      <c r="PHE2353" s="33"/>
      <c r="PHF2353" s="33"/>
      <c r="PHG2353" s="33"/>
      <c r="PHH2353" s="33"/>
      <c r="PHI2353" s="33"/>
      <c r="PHJ2353" s="33"/>
      <c r="PHK2353" s="33"/>
      <c r="PHL2353" s="33"/>
      <c r="PHM2353" s="33"/>
      <c r="PHN2353" s="33"/>
      <c r="PHO2353" s="33"/>
      <c r="PHP2353" s="33"/>
      <c r="PHQ2353" s="33"/>
      <c r="PHR2353" s="33"/>
      <c r="PHS2353" s="33"/>
      <c r="PHT2353" s="33"/>
      <c r="PHU2353" s="33"/>
      <c r="PHV2353" s="33"/>
      <c r="PHW2353" s="33"/>
      <c r="PHX2353" s="33"/>
      <c r="PHY2353" s="33"/>
      <c r="PHZ2353" s="33"/>
      <c r="PIA2353" s="33"/>
      <c r="PIB2353" s="33"/>
      <c r="PIC2353" s="33"/>
      <c r="PID2353" s="33"/>
      <c r="PIE2353" s="33"/>
      <c r="PIF2353" s="33"/>
      <c r="PIG2353" s="33"/>
      <c r="PIH2353" s="33"/>
      <c r="PII2353" s="33"/>
      <c r="PIJ2353" s="33"/>
      <c r="PIK2353" s="33"/>
      <c r="PIL2353" s="33"/>
      <c r="PIM2353" s="33"/>
      <c r="PIN2353" s="33"/>
      <c r="PIO2353" s="33"/>
      <c r="PIP2353" s="33"/>
      <c r="PIQ2353" s="33"/>
      <c r="PIR2353" s="33"/>
      <c r="PIS2353" s="33"/>
      <c r="PIT2353" s="33"/>
      <c r="PIU2353" s="33"/>
      <c r="PIV2353" s="33"/>
      <c r="PIW2353" s="33"/>
      <c r="PIX2353" s="33"/>
      <c r="PIY2353" s="33"/>
      <c r="PIZ2353" s="33"/>
      <c r="PJA2353" s="33"/>
      <c r="PJB2353" s="33"/>
      <c r="PJC2353" s="33"/>
      <c r="PJD2353" s="33"/>
      <c r="PJE2353" s="33"/>
      <c r="PJF2353" s="33"/>
      <c r="PJG2353" s="33"/>
      <c r="PJH2353" s="33"/>
      <c r="PJI2353" s="33"/>
      <c r="PJJ2353" s="33"/>
      <c r="PJK2353" s="33"/>
      <c r="PJL2353" s="33"/>
      <c r="PJM2353" s="33"/>
      <c r="PJN2353" s="33"/>
      <c r="PJO2353" s="33"/>
      <c r="PJP2353" s="33"/>
      <c r="PJQ2353" s="33"/>
      <c r="PJR2353" s="33"/>
      <c r="PJS2353" s="33"/>
      <c r="PJT2353" s="33"/>
      <c r="PJU2353" s="33"/>
      <c r="PJV2353" s="33"/>
      <c r="PJW2353" s="33"/>
      <c r="PJX2353" s="33"/>
      <c r="PJY2353" s="33"/>
      <c r="PJZ2353" s="33"/>
      <c r="PKA2353" s="33"/>
      <c r="PKB2353" s="33"/>
      <c r="PKC2353" s="33"/>
      <c r="PKD2353" s="33"/>
      <c r="PKE2353" s="33"/>
      <c r="PKF2353" s="33"/>
      <c r="PKG2353" s="33"/>
      <c r="PKH2353" s="33"/>
      <c r="PKI2353" s="33"/>
      <c r="PKJ2353" s="33"/>
      <c r="PKK2353" s="33"/>
      <c r="PKL2353" s="33"/>
      <c r="PKM2353" s="33"/>
      <c r="PKN2353" s="33"/>
      <c r="PKO2353" s="33"/>
      <c r="PKP2353" s="33"/>
      <c r="PKQ2353" s="33"/>
      <c r="PKR2353" s="33"/>
      <c r="PKS2353" s="33"/>
      <c r="PKT2353" s="33"/>
      <c r="PKU2353" s="33"/>
      <c r="PKV2353" s="33"/>
      <c r="PKW2353" s="33"/>
      <c r="PKX2353" s="33"/>
      <c r="PKY2353" s="33"/>
      <c r="PKZ2353" s="33"/>
      <c r="PLA2353" s="33"/>
      <c r="PLB2353" s="33"/>
      <c r="PLC2353" s="33"/>
      <c r="PLD2353" s="33"/>
      <c r="PLE2353" s="33"/>
      <c r="PLF2353" s="33"/>
      <c r="PLG2353" s="33"/>
      <c r="PLH2353" s="33"/>
      <c r="PLI2353" s="33"/>
      <c r="PLJ2353" s="33"/>
      <c r="PLK2353" s="33"/>
      <c r="PLL2353" s="33"/>
      <c r="PLM2353" s="33"/>
      <c r="PLN2353" s="33"/>
      <c r="PLO2353" s="33"/>
      <c r="PLP2353" s="33"/>
      <c r="PLQ2353" s="33"/>
      <c r="PLR2353" s="33"/>
      <c r="PLS2353" s="33"/>
      <c r="PLT2353" s="33"/>
      <c r="PLU2353" s="33"/>
      <c r="PLV2353" s="33"/>
      <c r="PLW2353" s="33"/>
      <c r="PLX2353" s="33"/>
      <c r="PLY2353" s="33"/>
      <c r="PLZ2353" s="33"/>
      <c r="PMA2353" s="33"/>
      <c r="PMB2353" s="33"/>
      <c r="PMC2353" s="33"/>
      <c r="PMD2353" s="33"/>
      <c r="PME2353" s="33"/>
      <c r="PMF2353" s="33"/>
      <c r="PMG2353" s="33"/>
      <c r="PMH2353" s="33"/>
      <c r="PMI2353" s="33"/>
      <c r="PMJ2353" s="33"/>
      <c r="PMK2353" s="33"/>
      <c r="PML2353" s="33"/>
      <c r="PMM2353" s="33"/>
      <c r="PMN2353" s="33"/>
      <c r="PMO2353" s="33"/>
      <c r="PMP2353" s="33"/>
      <c r="PMQ2353" s="33"/>
      <c r="PMR2353" s="33"/>
      <c r="PMS2353" s="33"/>
      <c r="PMT2353" s="33"/>
      <c r="PMU2353" s="33"/>
      <c r="PMV2353" s="33"/>
      <c r="PMW2353" s="33"/>
      <c r="PMX2353" s="33"/>
      <c r="PMY2353" s="33"/>
      <c r="PMZ2353" s="33"/>
      <c r="PNA2353" s="33"/>
      <c r="PNB2353" s="33"/>
      <c r="PNC2353" s="33"/>
      <c r="PND2353" s="33"/>
      <c r="PNE2353" s="33"/>
      <c r="PNF2353" s="33"/>
      <c r="PNG2353" s="33"/>
      <c r="PNH2353" s="33"/>
      <c r="PNI2353" s="33"/>
      <c r="PNJ2353" s="33"/>
      <c r="PNK2353" s="33"/>
      <c r="PNL2353" s="33"/>
      <c r="PNM2353" s="33"/>
      <c r="PNN2353" s="33"/>
      <c r="PNO2353" s="33"/>
      <c r="PNP2353" s="33"/>
      <c r="PNQ2353" s="33"/>
      <c r="PNR2353" s="33"/>
      <c r="PNS2353" s="33"/>
      <c r="PNT2353" s="33"/>
      <c r="PNU2353" s="33"/>
      <c r="PNV2353" s="33"/>
      <c r="PNW2353" s="33"/>
      <c r="PNX2353" s="33"/>
      <c r="PNY2353" s="33"/>
      <c r="PNZ2353" s="33"/>
      <c r="POA2353" s="33"/>
      <c r="POB2353" s="33"/>
      <c r="POC2353" s="33"/>
      <c r="POD2353" s="33"/>
      <c r="POE2353" s="33"/>
      <c r="POF2353" s="33"/>
      <c r="POG2353" s="33"/>
      <c r="POH2353" s="33"/>
      <c r="POI2353" s="33"/>
      <c r="POJ2353" s="33"/>
      <c r="POK2353" s="33"/>
      <c r="POL2353" s="33"/>
      <c r="POM2353" s="33"/>
      <c r="PON2353" s="33"/>
      <c r="POO2353" s="33"/>
      <c r="POP2353" s="33"/>
      <c r="POQ2353" s="33"/>
      <c r="POR2353" s="33"/>
      <c r="POS2353" s="33"/>
      <c r="POT2353" s="33"/>
      <c r="POU2353" s="33"/>
      <c r="POV2353" s="33"/>
      <c r="POW2353" s="33"/>
      <c r="POX2353" s="33"/>
      <c r="POY2353" s="33"/>
      <c r="POZ2353" s="33"/>
      <c r="PPA2353" s="33"/>
      <c r="PPB2353" s="33"/>
      <c r="PPC2353" s="33"/>
      <c r="PPD2353" s="33"/>
      <c r="PPE2353" s="33"/>
      <c r="PPF2353" s="33"/>
      <c r="PPG2353" s="33"/>
      <c r="PPH2353" s="33"/>
      <c r="PPI2353" s="33"/>
      <c r="PPJ2353" s="33"/>
      <c r="PPK2353" s="33"/>
      <c r="PPL2353" s="33"/>
      <c r="PPM2353" s="33"/>
      <c r="PPN2353" s="33"/>
      <c r="PPO2353" s="33"/>
      <c r="PPP2353" s="33"/>
      <c r="PPQ2353" s="33"/>
      <c r="PPR2353" s="33"/>
      <c r="PPS2353" s="33"/>
      <c r="PPT2353" s="33"/>
      <c r="PPU2353" s="33"/>
      <c r="PPV2353" s="33"/>
      <c r="PPW2353" s="33"/>
      <c r="PPX2353" s="33"/>
      <c r="PPY2353" s="33"/>
      <c r="PPZ2353" s="33"/>
      <c r="PQA2353" s="33"/>
      <c r="PQB2353" s="33"/>
      <c r="PQC2353" s="33"/>
      <c r="PQD2353" s="33"/>
      <c r="PQE2353" s="33"/>
      <c r="PQF2353" s="33"/>
      <c r="PQG2353" s="33"/>
      <c r="PQH2353" s="33"/>
      <c r="PQI2353" s="33"/>
      <c r="PQJ2353" s="33"/>
      <c r="PQK2353" s="33"/>
      <c r="PQL2353" s="33"/>
      <c r="PQM2353" s="33"/>
      <c r="PQN2353" s="33"/>
      <c r="PQO2353" s="33"/>
      <c r="PQP2353" s="33"/>
      <c r="PQQ2353" s="33"/>
      <c r="PQR2353" s="33"/>
      <c r="PQS2353" s="33"/>
      <c r="PQT2353" s="33"/>
      <c r="PQU2353" s="33"/>
      <c r="PQV2353" s="33"/>
      <c r="PQW2353" s="33"/>
      <c r="PQX2353" s="33"/>
      <c r="PQY2353" s="33"/>
      <c r="PQZ2353" s="33"/>
      <c r="PRA2353" s="33"/>
      <c r="PRB2353" s="33"/>
      <c r="PRC2353" s="33"/>
      <c r="PRD2353" s="33"/>
      <c r="PRE2353" s="33"/>
      <c r="PRF2353" s="33"/>
      <c r="PRG2353" s="33"/>
      <c r="PRH2353" s="33"/>
      <c r="PRI2353" s="33"/>
      <c r="PRJ2353" s="33"/>
      <c r="PRK2353" s="33"/>
      <c r="PRL2353" s="33"/>
      <c r="PRM2353" s="33"/>
      <c r="PRN2353" s="33"/>
      <c r="PRO2353" s="33"/>
      <c r="PRP2353" s="33"/>
      <c r="PRQ2353" s="33"/>
      <c r="PRR2353" s="33"/>
      <c r="PRS2353" s="33"/>
      <c r="PRT2353" s="33"/>
      <c r="PRU2353" s="33"/>
      <c r="PRV2353" s="33"/>
      <c r="PRW2353" s="33"/>
      <c r="PRX2353" s="33"/>
      <c r="PRY2353" s="33"/>
      <c r="PRZ2353" s="33"/>
      <c r="PSA2353" s="33"/>
      <c r="PSB2353" s="33"/>
      <c r="PSC2353" s="33"/>
      <c r="PSD2353" s="33"/>
      <c r="PSE2353" s="33"/>
      <c r="PSF2353" s="33"/>
      <c r="PSG2353" s="33"/>
      <c r="PSH2353" s="33"/>
      <c r="PSI2353" s="33"/>
      <c r="PSJ2353" s="33"/>
      <c r="PSK2353" s="33"/>
      <c r="PSL2353" s="33"/>
      <c r="PSM2353" s="33"/>
      <c r="PSN2353" s="33"/>
      <c r="PSO2353" s="33"/>
      <c r="PSP2353" s="33"/>
      <c r="PSQ2353" s="33"/>
      <c r="PSR2353" s="33"/>
      <c r="PSS2353" s="33"/>
      <c r="PST2353" s="33"/>
      <c r="PSU2353" s="33"/>
      <c r="PSV2353" s="33"/>
      <c r="PSW2353" s="33"/>
      <c r="PSX2353" s="33"/>
      <c r="PSY2353" s="33"/>
      <c r="PSZ2353" s="33"/>
      <c r="PTA2353" s="33"/>
      <c r="PTB2353" s="33"/>
      <c r="PTC2353" s="33"/>
      <c r="PTD2353" s="33"/>
      <c r="PTE2353" s="33"/>
      <c r="PTF2353" s="33"/>
      <c r="PTG2353" s="33"/>
      <c r="PTH2353" s="33"/>
      <c r="PTI2353" s="33"/>
      <c r="PTJ2353" s="33"/>
      <c r="PTK2353" s="33"/>
      <c r="PTL2353" s="33"/>
      <c r="PTM2353" s="33"/>
      <c r="PTN2353" s="33"/>
      <c r="PTO2353" s="33"/>
      <c r="PTP2353" s="33"/>
      <c r="PTQ2353" s="33"/>
      <c r="PTR2353" s="33"/>
      <c r="PTS2353" s="33"/>
      <c r="PTT2353" s="33"/>
      <c r="PTU2353" s="33"/>
      <c r="PTV2353" s="33"/>
      <c r="PTW2353" s="33"/>
      <c r="PTX2353" s="33"/>
      <c r="PTY2353" s="33"/>
      <c r="PTZ2353" s="33"/>
      <c r="PUA2353" s="33"/>
      <c r="PUB2353" s="33"/>
      <c r="PUC2353" s="33"/>
      <c r="PUD2353" s="33"/>
      <c r="PUE2353" s="33"/>
      <c r="PUF2353" s="33"/>
      <c r="PUG2353" s="33"/>
      <c r="PUH2353" s="33"/>
      <c r="PUI2353" s="33"/>
      <c r="PUJ2353" s="33"/>
      <c r="PUK2353" s="33"/>
      <c r="PUL2353" s="33"/>
      <c r="PUM2353" s="33"/>
      <c r="PUN2353" s="33"/>
      <c r="PUO2353" s="33"/>
      <c r="PUP2353" s="33"/>
      <c r="PUQ2353" s="33"/>
      <c r="PUR2353" s="33"/>
      <c r="PUS2353" s="33"/>
      <c r="PUT2353" s="33"/>
      <c r="PUU2353" s="33"/>
      <c r="PUV2353" s="33"/>
      <c r="PUW2353" s="33"/>
      <c r="PUX2353" s="33"/>
      <c r="PUY2353" s="33"/>
      <c r="PUZ2353" s="33"/>
      <c r="PVA2353" s="33"/>
      <c r="PVB2353" s="33"/>
      <c r="PVC2353" s="33"/>
      <c r="PVD2353" s="33"/>
      <c r="PVE2353" s="33"/>
      <c r="PVF2353" s="33"/>
      <c r="PVG2353" s="33"/>
      <c r="PVH2353" s="33"/>
      <c r="PVI2353" s="33"/>
      <c r="PVJ2353" s="33"/>
      <c r="PVK2353" s="33"/>
      <c r="PVL2353" s="33"/>
      <c r="PVM2353" s="33"/>
      <c r="PVN2353" s="33"/>
      <c r="PVO2353" s="33"/>
      <c r="PVP2353" s="33"/>
      <c r="PVQ2353" s="33"/>
      <c r="PVR2353" s="33"/>
      <c r="PVS2353" s="33"/>
      <c r="PVT2353" s="33"/>
      <c r="PVU2353" s="33"/>
      <c r="PVV2353" s="33"/>
      <c r="PVW2353" s="33"/>
      <c r="PVX2353" s="33"/>
      <c r="PVY2353" s="33"/>
      <c r="PVZ2353" s="33"/>
      <c r="PWA2353" s="33"/>
      <c r="PWB2353" s="33"/>
      <c r="PWC2353" s="33"/>
      <c r="PWD2353" s="33"/>
      <c r="PWE2353" s="33"/>
      <c r="PWF2353" s="33"/>
      <c r="PWG2353" s="33"/>
      <c r="PWH2353" s="33"/>
      <c r="PWI2353" s="33"/>
      <c r="PWJ2353" s="33"/>
      <c r="PWK2353" s="33"/>
      <c r="PWL2353" s="33"/>
      <c r="PWM2353" s="33"/>
      <c r="PWN2353" s="33"/>
      <c r="PWO2353" s="33"/>
      <c r="PWP2353" s="33"/>
      <c r="PWQ2353" s="33"/>
      <c r="PWR2353" s="33"/>
      <c r="PWS2353" s="33"/>
      <c r="PWT2353" s="33"/>
      <c r="PWU2353" s="33"/>
      <c r="PWV2353" s="33"/>
      <c r="PWW2353" s="33"/>
      <c r="PWX2353" s="33"/>
      <c r="PWY2353" s="33"/>
      <c r="PWZ2353" s="33"/>
      <c r="PXA2353" s="33"/>
      <c r="PXB2353" s="33"/>
      <c r="PXC2353" s="33"/>
      <c r="PXD2353" s="33"/>
      <c r="PXE2353" s="33"/>
      <c r="PXF2353" s="33"/>
      <c r="PXG2353" s="33"/>
      <c r="PXH2353" s="33"/>
      <c r="PXI2353" s="33"/>
      <c r="PXJ2353" s="33"/>
      <c r="PXK2353" s="33"/>
      <c r="PXL2353" s="33"/>
      <c r="PXM2353" s="33"/>
      <c r="PXN2353" s="33"/>
      <c r="PXO2353" s="33"/>
      <c r="PXP2353" s="33"/>
      <c r="PXQ2353" s="33"/>
      <c r="PXR2353" s="33"/>
      <c r="PXS2353" s="33"/>
      <c r="PXT2353" s="33"/>
      <c r="PXU2353" s="33"/>
      <c r="PXV2353" s="33"/>
      <c r="PXW2353" s="33"/>
      <c r="PXX2353" s="33"/>
      <c r="PXY2353" s="33"/>
      <c r="PXZ2353" s="33"/>
      <c r="PYA2353" s="33"/>
      <c r="PYB2353" s="33"/>
      <c r="PYC2353" s="33"/>
      <c r="PYD2353" s="33"/>
      <c r="PYE2353" s="33"/>
      <c r="PYF2353" s="33"/>
      <c r="PYG2353" s="33"/>
      <c r="PYH2353" s="33"/>
      <c r="PYI2353" s="33"/>
      <c r="PYJ2353" s="33"/>
      <c r="PYK2353" s="33"/>
      <c r="PYL2353" s="33"/>
      <c r="PYM2353" s="33"/>
      <c r="PYN2353" s="33"/>
      <c r="PYO2353" s="33"/>
      <c r="PYP2353" s="33"/>
      <c r="PYQ2353" s="33"/>
      <c r="PYR2353" s="33"/>
      <c r="PYS2353" s="33"/>
      <c r="PYT2353" s="33"/>
      <c r="PYU2353" s="33"/>
      <c r="PYV2353" s="33"/>
      <c r="PYW2353" s="33"/>
      <c r="PYX2353" s="33"/>
      <c r="PYY2353" s="33"/>
      <c r="PYZ2353" s="33"/>
      <c r="PZA2353" s="33"/>
      <c r="PZB2353" s="33"/>
      <c r="PZC2353" s="33"/>
      <c r="PZD2353" s="33"/>
      <c r="PZE2353" s="33"/>
      <c r="PZF2353" s="33"/>
      <c r="PZG2353" s="33"/>
      <c r="PZH2353" s="33"/>
      <c r="PZI2353" s="33"/>
      <c r="PZJ2353" s="33"/>
      <c r="PZK2353" s="33"/>
      <c r="PZL2353" s="33"/>
      <c r="PZM2353" s="33"/>
      <c r="PZN2353" s="33"/>
      <c r="PZO2353" s="33"/>
      <c r="PZP2353" s="33"/>
      <c r="PZQ2353" s="33"/>
      <c r="PZR2353" s="33"/>
      <c r="PZS2353" s="33"/>
      <c r="PZT2353" s="33"/>
      <c r="PZU2353" s="33"/>
      <c r="PZV2353" s="33"/>
      <c r="PZW2353" s="33"/>
      <c r="PZX2353" s="33"/>
      <c r="PZY2353" s="33"/>
      <c r="PZZ2353" s="33"/>
      <c r="QAA2353" s="33"/>
      <c r="QAB2353" s="33"/>
      <c r="QAC2353" s="33"/>
      <c r="QAD2353" s="33"/>
      <c r="QAE2353" s="33"/>
      <c r="QAF2353" s="33"/>
      <c r="QAG2353" s="33"/>
      <c r="QAH2353" s="33"/>
      <c r="QAI2353" s="33"/>
      <c r="QAJ2353" s="33"/>
      <c r="QAK2353" s="33"/>
      <c r="QAL2353" s="33"/>
      <c r="QAM2353" s="33"/>
      <c r="QAN2353" s="33"/>
      <c r="QAO2353" s="33"/>
      <c r="QAP2353" s="33"/>
      <c r="QAQ2353" s="33"/>
      <c r="QAR2353" s="33"/>
      <c r="QAS2353" s="33"/>
      <c r="QAT2353" s="33"/>
      <c r="QAU2353" s="33"/>
      <c r="QAV2353" s="33"/>
      <c r="QAW2353" s="33"/>
      <c r="QAX2353" s="33"/>
      <c r="QAY2353" s="33"/>
      <c r="QAZ2353" s="33"/>
      <c r="QBA2353" s="33"/>
      <c r="QBB2353" s="33"/>
      <c r="QBC2353" s="33"/>
      <c r="QBD2353" s="33"/>
      <c r="QBE2353" s="33"/>
      <c r="QBF2353" s="33"/>
      <c r="QBG2353" s="33"/>
      <c r="QBH2353" s="33"/>
      <c r="QBI2353" s="33"/>
      <c r="QBJ2353" s="33"/>
      <c r="QBK2353" s="33"/>
      <c r="QBL2353" s="33"/>
      <c r="QBM2353" s="33"/>
      <c r="QBN2353" s="33"/>
      <c r="QBO2353" s="33"/>
      <c r="QBP2353" s="33"/>
      <c r="QBQ2353" s="33"/>
      <c r="QBR2353" s="33"/>
      <c r="QBS2353" s="33"/>
      <c r="QBT2353" s="33"/>
      <c r="QBU2353" s="33"/>
      <c r="QBV2353" s="33"/>
      <c r="QBW2353" s="33"/>
      <c r="QBX2353" s="33"/>
      <c r="QBY2353" s="33"/>
      <c r="QBZ2353" s="33"/>
      <c r="QCA2353" s="33"/>
      <c r="QCB2353" s="33"/>
      <c r="QCC2353" s="33"/>
      <c r="QCD2353" s="33"/>
      <c r="QCE2353" s="33"/>
      <c r="QCF2353" s="33"/>
      <c r="QCG2353" s="33"/>
      <c r="QCH2353" s="33"/>
      <c r="QCI2353" s="33"/>
      <c r="QCJ2353" s="33"/>
      <c r="QCK2353" s="33"/>
      <c r="QCL2353" s="33"/>
      <c r="QCM2353" s="33"/>
      <c r="QCN2353" s="33"/>
      <c r="QCO2353" s="33"/>
      <c r="QCP2353" s="33"/>
      <c r="QCQ2353" s="33"/>
      <c r="QCR2353" s="33"/>
      <c r="QCS2353" s="33"/>
      <c r="QCT2353" s="33"/>
      <c r="QCU2353" s="33"/>
      <c r="QCV2353" s="33"/>
      <c r="QCW2353" s="33"/>
      <c r="QCX2353" s="33"/>
      <c r="QCY2353" s="33"/>
      <c r="QCZ2353" s="33"/>
      <c r="QDA2353" s="33"/>
      <c r="QDB2353" s="33"/>
      <c r="QDC2353" s="33"/>
      <c r="QDD2353" s="33"/>
      <c r="QDE2353" s="33"/>
      <c r="QDF2353" s="33"/>
      <c r="QDG2353" s="33"/>
      <c r="QDH2353" s="33"/>
      <c r="QDI2353" s="33"/>
      <c r="QDJ2353" s="33"/>
      <c r="QDK2353" s="33"/>
      <c r="QDL2353" s="33"/>
      <c r="QDM2353" s="33"/>
      <c r="QDN2353" s="33"/>
      <c r="QDO2353" s="33"/>
      <c r="QDP2353" s="33"/>
      <c r="QDQ2353" s="33"/>
      <c r="QDR2353" s="33"/>
      <c r="QDS2353" s="33"/>
      <c r="QDT2353" s="33"/>
      <c r="QDU2353" s="33"/>
      <c r="QDV2353" s="33"/>
      <c r="QDW2353" s="33"/>
      <c r="QDX2353" s="33"/>
      <c r="QDY2353" s="33"/>
      <c r="QDZ2353" s="33"/>
      <c r="QEA2353" s="33"/>
      <c r="QEB2353" s="33"/>
      <c r="QEC2353" s="33"/>
      <c r="QED2353" s="33"/>
      <c r="QEE2353" s="33"/>
      <c r="QEF2353" s="33"/>
      <c r="QEG2353" s="33"/>
      <c r="QEH2353" s="33"/>
      <c r="QEI2353" s="33"/>
      <c r="QEJ2353" s="33"/>
      <c r="QEK2353" s="33"/>
      <c r="QEL2353" s="33"/>
      <c r="QEM2353" s="33"/>
      <c r="QEN2353" s="33"/>
      <c r="QEO2353" s="33"/>
      <c r="QEP2353" s="33"/>
      <c r="QEQ2353" s="33"/>
      <c r="QER2353" s="33"/>
      <c r="QES2353" s="33"/>
      <c r="QET2353" s="33"/>
      <c r="QEU2353" s="33"/>
      <c r="QEV2353" s="33"/>
      <c r="QEW2353" s="33"/>
      <c r="QEX2353" s="33"/>
      <c r="QEY2353" s="33"/>
      <c r="QEZ2353" s="33"/>
      <c r="QFA2353" s="33"/>
      <c r="QFB2353" s="33"/>
      <c r="QFC2353" s="33"/>
      <c r="QFD2353" s="33"/>
      <c r="QFE2353" s="33"/>
      <c r="QFF2353" s="33"/>
      <c r="QFG2353" s="33"/>
      <c r="QFH2353" s="33"/>
      <c r="QFI2353" s="33"/>
      <c r="QFJ2353" s="33"/>
      <c r="QFK2353" s="33"/>
      <c r="QFL2353" s="33"/>
      <c r="QFM2353" s="33"/>
      <c r="QFN2353" s="33"/>
      <c r="QFO2353" s="33"/>
      <c r="QFP2353" s="33"/>
      <c r="QFQ2353" s="33"/>
      <c r="QFR2353" s="33"/>
      <c r="QFS2353" s="33"/>
      <c r="QFT2353" s="33"/>
      <c r="QFU2353" s="33"/>
      <c r="QFV2353" s="33"/>
      <c r="QFW2353" s="33"/>
      <c r="QFX2353" s="33"/>
      <c r="QFY2353" s="33"/>
      <c r="QFZ2353" s="33"/>
      <c r="QGA2353" s="33"/>
      <c r="QGB2353" s="33"/>
      <c r="QGC2353" s="33"/>
      <c r="QGD2353" s="33"/>
      <c r="QGE2353" s="33"/>
      <c r="QGF2353" s="33"/>
      <c r="QGG2353" s="33"/>
      <c r="QGH2353" s="33"/>
      <c r="QGI2353" s="33"/>
      <c r="QGJ2353" s="33"/>
      <c r="QGK2353" s="33"/>
      <c r="QGL2353" s="33"/>
      <c r="QGM2353" s="33"/>
      <c r="QGN2353" s="33"/>
      <c r="QGO2353" s="33"/>
      <c r="QGP2353" s="33"/>
      <c r="QGQ2353" s="33"/>
      <c r="QGR2353" s="33"/>
      <c r="QGS2353" s="33"/>
      <c r="QGT2353" s="33"/>
      <c r="QGU2353" s="33"/>
      <c r="QGV2353" s="33"/>
      <c r="QGW2353" s="33"/>
      <c r="QGX2353" s="33"/>
      <c r="QGY2353" s="33"/>
      <c r="QGZ2353" s="33"/>
      <c r="QHA2353" s="33"/>
      <c r="QHB2353" s="33"/>
      <c r="QHC2353" s="33"/>
      <c r="QHD2353" s="33"/>
      <c r="QHE2353" s="33"/>
      <c r="QHF2353" s="33"/>
      <c r="QHG2353" s="33"/>
      <c r="QHH2353" s="33"/>
      <c r="QHI2353" s="33"/>
      <c r="QHJ2353" s="33"/>
      <c r="QHK2353" s="33"/>
      <c r="QHL2353" s="33"/>
      <c r="QHM2353" s="33"/>
      <c r="QHN2353" s="33"/>
      <c r="QHO2353" s="33"/>
      <c r="QHP2353" s="33"/>
      <c r="QHQ2353" s="33"/>
      <c r="QHR2353" s="33"/>
      <c r="QHS2353" s="33"/>
      <c r="QHT2353" s="33"/>
      <c r="QHU2353" s="33"/>
      <c r="QHV2353" s="33"/>
      <c r="QHW2353" s="33"/>
      <c r="QHX2353" s="33"/>
      <c r="QHY2353" s="33"/>
      <c r="QHZ2353" s="33"/>
      <c r="QIA2353" s="33"/>
      <c r="QIB2353" s="33"/>
      <c r="QIC2353" s="33"/>
      <c r="QID2353" s="33"/>
      <c r="QIE2353" s="33"/>
      <c r="QIF2353" s="33"/>
      <c r="QIG2353" s="33"/>
      <c r="QIH2353" s="33"/>
      <c r="QII2353" s="33"/>
      <c r="QIJ2353" s="33"/>
      <c r="QIK2353" s="33"/>
      <c r="QIL2353" s="33"/>
      <c r="QIM2353" s="33"/>
      <c r="QIN2353" s="33"/>
      <c r="QIO2353" s="33"/>
      <c r="QIP2353" s="33"/>
      <c r="QIQ2353" s="33"/>
      <c r="QIR2353" s="33"/>
      <c r="QIS2353" s="33"/>
      <c r="QIT2353" s="33"/>
      <c r="QIU2353" s="33"/>
      <c r="QIV2353" s="33"/>
      <c r="QIW2353" s="33"/>
      <c r="QIX2353" s="33"/>
      <c r="QIY2353" s="33"/>
      <c r="QIZ2353" s="33"/>
      <c r="QJA2353" s="33"/>
      <c r="QJB2353" s="33"/>
      <c r="QJC2353" s="33"/>
      <c r="QJD2353" s="33"/>
      <c r="QJE2353" s="33"/>
      <c r="QJF2353" s="33"/>
      <c r="QJG2353" s="33"/>
      <c r="QJH2353" s="33"/>
      <c r="QJI2353" s="33"/>
      <c r="QJJ2353" s="33"/>
      <c r="QJK2353" s="33"/>
      <c r="QJL2353" s="33"/>
      <c r="QJM2353" s="33"/>
      <c r="QJN2353" s="33"/>
      <c r="QJO2353" s="33"/>
      <c r="QJP2353" s="33"/>
      <c r="QJQ2353" s="33"/>
      <c r="QJR2353" s="33"/>
      <c r="QJS2353" s="33"/>
      <c r="QJT2353" s="33"/>
      <c r="QJU2353" s="33"/>
      <c r="QJV2353" s="33"/>
      <c r="QJW2353" s="33"/>
      <c r="QJX2353" s="33"/>
      <c r="QJY2353" s="33"/>
      <c r="QJZ2353" s="33"/>
      <c r="QKA2353" s="33"/>
      <c r="QKB2353" s="33"/>
      <c r="QKC2353" s="33"/>
      <c r="QKD2353" s="33"/>
      <c r="QKE2353" s="33"/>
      <c r="QKF2353" s="33"/>
      <c r="QKG2353" s="33"/>
      <c r="QKH2353" s="33"/>
      <c r="QKI2353" s="33"/>
      <c r="QKJ2353" s="33"/>
      <c r="QKK2353" s="33"/>
      <c r="QKL2353" s="33"/>
      <c r="QKM2353" s="33"/>
      <c r="QKN2353" s="33"/>
      <c r="QKO2353" s="33"/>
      <c r="QKP2353" s="33"/>
      <c r="QKQ2353" s="33"/>
      <c r="QKR2353" s="33"/>
      <c r="QKS2353" s="33"/>
      <c r="QKT2353" s="33"/>
      <c r="QKU2353" s="33"/>
      <c r="QKV2353" s="33"/>
      <c r="QKW2353" s="33"/>
      <c r="QKX2353" s="33"/>
      <c r="QKY2353" s="33"/>
      <c r="QKZ2353" s="33"/>
      <c r="QLA2353" s="33"/>
      <c r="QLB2353" s="33"/>
      <c r="QLC2353" s="33"/>
      <c r="QLD2353" s="33"/>
      <c r="QLE2353" s="33"/>
      <c r="QLF2353" s="33"/>
      <c r="QLG2353" s="33"/>
      <c r="QLH2353" s="33"/>
      <c r="QLI2353" s="33"/>
      <c r="QLJ2353" s="33"/>
      <c r="QLK2353" s="33"/>
      <c r="QLL2353" s="33"/>
      <c r="QLM2353" s="33"/>
      <c r="QLN2353" s="33"/>
      <c r="QLO2353" s="33"/>
      <c r="QLP2353" s="33"/>
      <c r="QLQ2353" s="33"/>
      <c r="QLR2353" s="33"/>
      <c r="QLS2353" s="33"/>
      <c r="QLT2353" s="33"/>
      <c r="QLU2353" s="33"/>
      <c r="QLV2353" s="33"/>
      <c r="QLW2353" s="33"/>
      <c r="QLX2353" s="33"/>
      <c r="QLY2353" s="33"/>
      <c r="QLZ2353" s="33"/>
      <c r="QMA2353" s="33"/>
      <c r="QMB2353" s="33"/>
      <c r="QMC2353" s="33"/>
      <c r="QMD2353" s="33"/>
      <c r="QME2353" s="33"/>
      <c r="QMF2353" s="33"/>
      <c r="QMG2353" s="33"/>
      <c r="QMH2353" s="33"/>
      <c r="QMI2353" s="33"/>
      <c r="QMJ2353" s="33"/>
      <c r="QMK2353" s="33"/>
      <c r="QML2353" s="33"/>
      <c r="QMM2353" s="33"/>
      <c r="QMN2353" s="33"/>
      <c r="QMO2353" s="33"/>
      <c r="QMP2353" s="33"/>
      <c r="QMQ2353" s="33"/>
      <c r="QMR2353" s="33"/>
      <c r="QMS2353" s="33"/>
      <c r="QMT2353" s="33"/>
      <c r="QMU2353" s="33"/>
      <c r="QMV2353" s="33"/>
      <c r="QMW2353" s="33"/>
      <c r="QMX2353" s="33"/>
      <c r="QMY2353" s="33"/>
      <c r="QMZ2353" s="33"/>
      <c r="QNA2353" s="33"/>
      <c r="QNB2353" s="33"/>
      <c r="QNC2353" s="33"/>
      <c r="QND2353" s="33"/>
      <c r="QNE2353" s="33"/>
      <c r="QNF2353" s="33"/>
      <c r="QNG2353" s="33"/>
      <c r="QNH2353" s="33"/>
      <c r="QNI2353" s="33"/>
      <c r="QNJ2353" s="33"/>
      <c r="QNK2353" s="33"/>
      <c r="QNL2353" s="33"/>
      <c r="QNM2353" s="33"/>
      <c r="QNN2353" s="33"/>
      <c r="QNO2353" s="33"/>
      <c r="QNP2353" s="33"/>
      <c r="QNQ2353" s="33"/>
      <c r="QNR2353" s="33"/>
      <c r="QNS2353" s="33"/>
      <c r="QNT2353" s="33"/>
      <c r="QNU2353" s="33"/>
      <c r="QNV2353" s="33"/>
      <c r="QNW2353" s="33"/>
      <c r="QNX2353" s="33"/>
      <c r="QNY2353" s="33"/>
      <c r="QNZ2353" s="33"/>
      <c r="QOA2353" s="33"/>
      <c r="QOB2353" s="33"/>
      <c r="QOC2353" s="33"/>
      <c r="QOD2353" s="33"/>
      <c r="QOE2353" s="33"/>
      <c r="QOF2353" s="33"/>
      <c r="QOG2353" s="33"/>
      <c r="QOH2353" s="33"/>
      <c r="QOI2353" s="33"/>
      <c r="QOJ2353" s="33"/>
      <c r="QOK2353" s="33"/>
      <c r="QOL2353" s="33"/>
      <c r="QOM2353" s="33"/>
      <c r="QON2353" s="33"/>
      <c r="QOO2353" s="33"/>
      <c r="QOP2353" s="33"/>
      <c r="QOQ2353" s="33"/>
      <c r="QOR2353" s="33"/>
      <c r="QOS2353" s="33"/>
      <c r="QOT2353" s="33"/>
      <c r="QOU2353" s="33"/>
      <c r="QOV2353" s="33"/>
      <c r="QOW2353" s="33"/>
      <c r="QOX2353" s="33"/>
      <c r="QOY2353" s="33"/>
      <c r="QOZ2353" s="33"/>
      <c r="QPA2353" s="33"/>
      <c r="QPB2353" s="33"/>
      <c r="QPC2353" s="33"/>
      <c r="QPD2353" s="33"/>
      <c r="QPE2353" s="33"/>
      <c r="QPF2353" s="33"/>
      <c r="QPG2353" s="33"/>
      <c r="QPH2353" s="33"/>
      <c r="QPI2353" s="33"/>
      <c r="QPJ2353" s="33"/>
      <c r="QPK2353" s="33"/>
      <c r="QPL2353" s="33"/>
      <c r="QPM2353" s="33"/>
      <c r="QPN2353" s="33"/>
      <c r="QPO2353" s="33"/>
      <c r="QPP2353" s="33"/>
      <c r="QPQ2353" s="33"/>
      <c r="QPR2353" s="33"/>
      <c r="QPS2353" s="33"/>
      <c r="QPT2353" s="33"/>
      <c r="QPU2353" s="33"/>
      <c r="QPV2353" s="33"/>
      <c r="QPW2353" s="33"/>
      <c r="QPX2353" s="33"/>
      <c r="QPY2353" s="33"/>
      <c r="QPZ2353" s="33"/>
      <c r="QQA2353" s="33"/>
      <c r="QQB2353" s="33"/>
      <c r="QQC2353" s="33"/>
      <c r="QQD2353" s="33"/>
      <c r="QQE2353" s="33"/>
      <c r="QQF2353" s="33"/>
      <c r="QQG2353" s="33"/>
      <c r="QQH2353" s="33"/>
      <c r="QQI2353" s="33"/>
      <c r="QQJ2353" s="33"/>
      <c r="QQK2353" s="33"/>
      <c r="QQL2353" s="33"/>
      <c r="QQM2353" s="33"/>
      <c r="QQN2353" s="33"/>
      <c r="QQO2353" s="33"/>
      <c r="QQP2353" s="33"/>
      <c r="QQQ2353" s="33"/>
      <c r="QQR2353" s="33"/>
      <c r="QQS2353" s="33"/>
      <c r="QQT2353" s="33"/>
      <c r="QQU2353" s="33"/>
      <c r="QQV2353" s="33"/>
      <c r="QQW2353" s="33"/>
      <c r="QQX2353" s="33"/>
      <c r="QQY2353" s="33"/>
      <c r="QQZ2353" s="33"/>
      <c r="QRA2353" s="33"/>
      <c r="QRB2353" s="33"/>
      <c r="QRC2353" s="33"/>
      <c r="QRD2353" s="33"/>
      <c r="QRE2353" s="33"/>
      <c r="QRF2353" s="33"/>
      <c r="QRG2353" s="33"/>
      <c r="QRH2353" s="33"/>
      <c r="QRI2353" s="33"/>
      <c r="QRJ2353" s="33"/>
      <c r="QRK2353" s="33"/>
      <c r="QRL2353" s="33"/>
      <c r="QRM2353" s="33"/>
      <c r="QRN2353" s="33"/>
      <c r="QRO2353" s="33"/>
      <c r="QRP2353" s="33"/>
      <c r="QRQ2353" s="33"/>
      <c r="QRR2353" s="33"/>
      <c r="QRS2353" s="33"/>
      <c r="QRT2353" s="33"/>
      <c r="QRU2353" s="33"/>
      <c r="QRV2353" s="33"/>
      <c r="QRW2353" s="33"/>
      <c r="QRX2353" s="33"/>
      <c r="QRY2353" s="33"/>
      <c r="QRZ2353" s="33"/>
      <c r="QSA2353" s="33"/>
      <c r="QSB2353" s="33"/>
      <c r="QSC2353" s="33"/>
      <c r="QSD2353" s="33"/>
      <c r="QSE2353" s="33"/>
      <c r="QSF2353" s="33"/>
      <c r="QSG2353" s="33"/>
      <c r="QSH2353" s="33"/>
      <c r="QSI2353" s="33"/>
      <c r="QSJ2353" s="33"/>
      <c r="QSK2353" s="33"/>
      <c r="QSL2353" s="33"/>
      <c r="QSM2353" s="33"/>
      <c r="QSN2353" s="33"/>
      <c r="QSO2353" s="33"/>
      <c r="QSP2353" s="33"/>
      <c r="QSQ2353" s="33"/>
      <c r="QSR2353" s="33"/>
      <c r="QSS2353" s="33"/>
      <c r="QST2353" s="33"/>
      <c r="QSU2353" s="33"/>
      <c r="QSV2353" s="33"/>
      <c r="QSW2353" s="33"/>
      <c r="QSX2353" s="33"/>
      <c r="QSY2353" s="33"/>
      <c r="QSZ2353" s="33"/>
      <c r="QTA2353" s="33"/>
      <c r="QTB2353" s="33"/>
      <c r="QTC2353" s="33"/>
      <c r="QTD2353" s="33"/>
      <c r="QTE2353" s="33"/>
      <c r="QTF2353" s="33"/>
      <c r="QTG2353" s="33"/>
      <c r="QTH2353" s="33"/>
      <c r="QTI2353" s="33"/>
      <c r="QTJ2353" s="33"/>
      <c r="QTK2353" s="33"/>
      <c r="QTL2353" s="33"/>
      <c r="QTM2353" s="33"/>
      <c r="QTN2353" s="33"/>
      <c r="QTO2353" s="33"/>
      <c r="QTP2353" s="33"/>
      <c r="QTQ2353" s="33"/>
      <c r="QTR2353" s="33"/>
      <c r="QTS2353" s="33"/>
      <c r="QTT2353" s="33"/>
      <c r="QTU2353" s="33"/>
      <c r="QTV2353" s="33"/>
      <c r="QTW2353" s="33"/>
      <c r="QTX2353" s="33"/>
      <c r="QTY2353" s="33"/>
      <c r="QTZ2353" s="33"/>
      <c r="QUA2353" s="33"/>
      <c r="QUB2353" s="33"/>
      <c r="QUC2353" s="33"/>
      <c r="QUD2353" s="33"/>
      <c r="QUE2353" s="33"/>
      <c r="QUF2353" s="33"/>
      <c r="QUG2353" s="33"/>
      <c r="QUH2353" s="33"/>
      <c r="QUI2353" s="33"/>
      <c r="QUJ2353" s="33"/>
      <c r="QUK2353" s="33"/>
      <c r="QUL2353" s="33"/>
      <c r="QUM2353" s="33"/>
      <c r="QUN2353" s="33"/>
      <c r="QUO2353" s="33"/>
      <c r="QUP2353" s="33"/>
      <c r="QUQ2353" s="33"/>
      <c r="QUR2353" s="33"/>
      <c r="QUS2353" s="33"/>
      <c r="QUT2353" s="33"/>
      <c r="QUU2353" s="33"/>
      <c r="QUV2353" s="33"/>
      <c r="QUW2353" s="33"/>
      <c r="QUX2353" s="33"/>
      <c r="QUY2353" s="33"/>
      <c r="QUZ2353" s="33"/>
      <c r="QVA2353" s="33"/>
      <c r="QVB2353" s="33"/>
      <c r="QVC2353" s="33"/>
      <c r="QVD2353" s="33"/>
      <c r="QVE2353" s="33"/>
      <c r="QVF2353" s="33"/>
      <c r="QVG2353" s="33"/>
      <c r="QVH2353" s="33"/>
      <c r="QVI2353" s="33"/>
      <c r="QVJ2353" s="33"/>
      <c r="QVK2353" s="33"/>
      <c r="QVL2353" s="33"/>
      <c r="QVM2353" s="33"/>
      <c r="QVN2353" s="33"/>
      <c r="QVO2353" s="33"/>
      <c r="QVP2353" s="33"/>
      <c r="QVQ2353" s="33"/>
      <c r="QVR2353" s="33"/>
      <c r="QVS2353" s="33"/>
      <c r="QVT2353" s="33"/>
      <c r="QVU2353" s="33"/>
      <c r="QVV2353" s="33"/>
      <c r="QVW2353" s="33"/>
      <c r="QVX2353" s="33"/>
      <c r="QVY2353" s="33"/>
      <c r="QVZ2353" s="33"/>
      <c r="QWA2353" s="33"/>
      <c r="QWB2353" s="33"/>
      <c r="QWC2353" s="33"/>
      <c r="QWD2353" s="33"/>
      <c r="QWE2353" s="33"/>
      <c r="QWF2353" s="33"/>
      <c r="QWG2353" s="33"/>
      <c r="QWH2353" s="33"/>
      <c r="QWI2353" s="33"/>
      <c r="QWJ2353" s="33"/>
      <c r="QWK2353" s="33"/>
      <c r="QWL2353" s="33"/>
      <c r="QWM2353" s="33"/>
      <c r="QWN2353" s="33"/>
      <c r="QWO2353" s="33"/>
      <c r="QWP2353" s="33"/>
      <c r="QWQ2353" s="33"/>
      <c r="QWR2353" s="33"/>
      <c r="QWS2353" s="33"/>
      <c r="QWT2353" s="33"/>
      <c r="QWU2353" s="33"/>
      <c r="QWV2353" s="33"/>
      <c r="QWW2353" s="33"/>
      <c r="QWX2353" s="33"/>
      <c r="QWY2353" s="33"/>
      <c r="QWZ2353" s="33"/>
      <c r="QXA2353" s="33"/>
      <c r="QXB2353" s="33"/>
      <c r="QXC2353" s="33"/>
      <c r="QXD2353" s="33"/>
      <c r="QXE2353" s="33"/>
      <c r="QXF2353" s="33"/>
      <c r="QXG2353" s="33"/>
      <c r="QXH2353" s="33"/>
      <c r="QXI2353" s="33"/>
      <c r="QXJ2353" s="33"/>
      <c r="QXK2353" s="33"/>
      <c r="QXL2353" s="33"/>
      <c r="QXM2353" s="33"/>
      <c r="QXN2353" s="33"/>
      <c r="QXO2353" s="33"/>
      <c r="QXP2353" s="33"/>
      <c r="QXQ2353" s="33"/>
      <c r="QXR2353" s="33"/>
      <c r="QXS2353" s="33"/>
      <c r="QXT2353" s="33"/>
      <c r="QXU2353" s="33"/>
      <c r="QXV2353" s="33"/>
      <c r="QXW2353" s="33"/>
      <c r="QXX2353" s="33"/>
      <c r="QXY2353" s="33"/>
      <c r="QXZ2353" s="33"/>
      <c r="QYA2353" s="33"/>
      <c r="QYB2353" s="33"/>
      <c r="QYC2353" s="33"/>
      <c r="QYD2353" s="33"/>
      <c r="QYE2353" s="33"/>
      <c r="QYF2353" s="33"/>
      <c r="QYG2353" s="33"/>
      <c r="QYH2353" s="33"/>
      <c r="QYI2353" s="33"/>
      <c r="QYJ2353" s="33"/>
      <c r="QYK2353" s="33"/>
      <c r="QYL2353" s="33"/>
      <c r="QYM2353" s="33"/>
      <c r="QYN2353" s="33"/>
      <c r="QYO2353" s="33"/>
      <c r="QYP2353" s="33"/>
      <c r="QYQ2353" s="33"/>
      <c r="QYR2353" s="33"/>
      <c r="QYS2353" s="33"/>
      <c r="QYT2353" s="33"/>
      <c r="QYU2353" s="33"/>
      <c r="QYV2353" s="33"/>
      <c r="QYW2353" s="33"/>
      <c r="QYX2353" s="33"/>
      <c r="QYY2353" s="33"/>
      <c r="QYZ2353" s="33"/>
      <c r="QZA2353" s="33"/>
      <c r="QZB2353" s="33"/>
      <c r="QZC2353" s="33"/>
      <c r="QZD2353" s="33"/>
      <c r="QZE2353" s="33"/>
      <c r="QZF2353" s="33"/>
      <c r="QZG2353" s="33"/>
      <c r="QZH2353" s="33"/>
      <c r="QZI2353" s="33"/>
      <c r="QZJ2353" s="33"/>
      <c r="QZK2353" s="33"/>
      <c r="QZL2353" s="33"/>
      <c r="QZM2353" s="33"/>
      <c r="QZN2353" s="33"/>
      <c r="QZO2353" s="33"/>
      <c r="QZP2353" s="33"/>
      <c r="QZQ2353" s="33"/>
      <c r="QZR2353" s="33"/>
      <c r="QZS2353" s="33"/>
      <c r="QZT2353" s="33"/>
      <c r="QZU2353" s="33"/>
      <c r="QZV2353" s="33"/>
      <c r="QZW2353" s="33"/>
      <c r="QZX2353" s="33"/>
      <c r="QZY2353" s="33"/>
      <c r="QZZ2353" s="33"/>
      <c r="RAA2353" s="33"/>
      <c r="RAB2353" s="33"/>
      <c r="RAC2353" s="33"/>
      <c r="RAD2353" s="33"/>
      <c r="RAE2353" s="33"/>
      <c r="RAF2353" s="33"/>
      <c r="RAG2353" s="33"/>
      <c r="RAH2353" s="33"/>
      <c r="RAI2353" s="33"/>
      <c r="RAJ2353" s="33"/>
      <c r="RAK2353" s="33"/>
      <c r="RAL2353" s="33"/>
      <c r="RAM2353" s="33"/>
      <c r="RAN2353" s="33"/>
      <c r="RAO2353" s="33"/>
      <c r="RAP2353" s="33"/>
      <c r="RAQ2353" s="33"/>
      <c r="RAR2353" s="33"/>
      <c r="RAS2353" s="33"/>
      <c r="RAT2353" s="33"/>
      <c r="RAU2353" s="33"/>
      <c r="RAV2353" s="33"/>
      <c r="RAW2353" s="33"/>
      <c r="RAX2353" s="33"/>
      <c r="RAY2353" s="33"/>
      <c r="RAZ2353" s="33"/>
      <c r="RBA2353" s="33"/>
      <c r="RBB2353" s="33"/>
      <c r="RBC2353" s="33"/>
      <c r="RBD2353" s="33"/>
      <c r="RBE2353" s="33"/>
      <c r="RBF2353" s="33"/>
      <c r="RBG2353" s="33"/>
      <c r="RBH2353" s="33"/>
      <c r="RBI2353" s="33"/>
      <c r="RBJ2353" s="33"/>
      <c r="RBK2353" s="33"/>
      <c r="RBL2353" s="33"/>
      <c r="RBM2353" s="33"/>
      <c r="RBN2353" s="33"/>
      <c r="RBO2353" s="33"/>
      <c r="RBP2353" s="33"/>
      <c r="RBQ2353" s="33"/>
      <c r="RBR2353" s="33"/>
      <c r="RBS2353" s="33"/>
      <c r="RBT2353" s="33"/>
      <c r="RBU2353" s="33"/>
      <c r="RBV2353" s="33"/>
      <c r="RBW2353" s="33"/>
      <c r="RBX2353" s="33"/>
      <c r="RBY2353" s="33"/>
      <c r="RBZ2353" s="33"/>
      <c r="RCA2353" s="33"/>
      <c r="RCB2353" s="33"/>
      <c r="RCC2353" s="33"/>
      <c r="RCD2353" s="33"/>
      <c r="RCE2353" s="33"/>
      <c r="RCF2353" s="33"/>
      <c r="RCG2353" s="33"/>
      <c r="RCH2353" s="33"/>
      <c r="RCI2353" s="33"/>
      <c r="RCJ2353" s="33"/>
      <c r="RCK2353" s="33"/>
      <c r="RCL2353" s="33"/>
      <c r="RCM2353" s="33"/>
      <c r="RCN2353" s="33"/>
      <c r="RCO2353" s="33"/>
      <c r="RCP2353" s="33"/>
      <c r="RCQ2353" s="33"/>
      <c r="RCR2353" s="33"/>
      <c r="RCS2353" s="33"/>
      <c r="RCT2353" s="33"/>
      <c r="RCU2353" s="33"/>
      <c r="RCV2353" s="33"/>
      <c r="RCW2353" s="33"/>
      <c r="RCX2353" s="33"/>
      <c r="RCY2353" s="33"/>
      <c r="RCZ2353" s="33"/>
      <c r="RDA2353" s="33"/>
      <c r="RDB2353" s="33"/>
      <c r="RDC2353" s="33"/>
      <c r="RDD2353" s="33"/>
      <c r="RDE2353" s="33"/>
      <c r="RDF2353" s="33"/>
      <c r="RDG2353" s="33"/>
      <c r="RDH2353" s="33"/>
      <c r="RDI2353" s="33"/>
      <c r="RDJ2353" s="33"/>
      <c r="RDK2353" s="33"/>
      <c r="RDL2353" s="33"/>
      <c r="RDM2353" s="33"/>
      <c r="RDN2353" s="33"/>
      <c r="RDO2353" s="33"/>
      <c r="RDP2353" s="33"/>
      <c r="RDQ2353" s="33"/>
      <c r="RDR2353" s="33"/>
      <c r="RDS2353" s="33"/>
      <c r="RDT2353" s="33"/>
      <c r="RDU2353" s="33"/>
      <c r="RDV2353" s="33"/>
      <c r="RDW2353" s="33"/>
      <c r="RDX2353" s="33"/>
      <c r="RDY2353" s="33"/>
      <c r="RDZ2353" s="33"/>
      <c r="REA2353" s="33"/>
      <c r="REB2353" s="33"/>
      <c r="REC2353" s="33"/>
      <c r="RED2353" s="33"/>
      <c r="REE2353" s="33"/>
      <c r="REF2353" s="33"/>
      <c r="REG2353" s="33"/>
      <c r="REH2353" s="33"/>
      <c r="REI2353" s="33"/>
      <c r="REJ2353" s="33"/>
      <c r="REK2353" s="33"/>
      <c r="REL2353" s="33"/>
      <c r="REM2353" s="33"/>
      <c r="REN2353" s="33"/>
      <c r="REO2353" s="33"/>
      <c r="REP2353" s="33"/>
      <c r="REQ2353" s="33"/>
      <c r="RER2353" s="33"/>
      <c r="RES2353" s="33"/>
      <c r="RET2353" s="33"/>
      <c r="REU2353" s="33"/>
      <c r="REV2353" s="33"/>
      <c r="REW2353" s="33"/>
      <c r="REX2353" s="33"/>
      <c r="REY2353" s="33"/>
      <c r="REZ2353" s="33"/>
      <c r="RFA2353" s="33"/>
      <c r="RFB2353" s="33"/>
      <c r="RFC2353" s="33"/>
      <c r="RFD2353" s="33"/>
      <c r="RFE2353" s="33"/>
      <c r="RFF2353" s="33"/>
      <c r="RFG2353" s="33"/>
      <c r="RFH2353" s="33"/>
      <c r="RFI2353" s="33"/>
      <c r="RFJ2353" s="33"/>
      <c r="RFK2353" s="33"/>
      <c r="RFL2353" s="33"/>
      <c r="RFM2353" s="33"/>
      <c r="RFN2353" s="33"/>
      <c r="RFO2353" s="33"/>
      <c r="RFP2353" s="33"/>
      <c r="RFQ2353" s="33"/>
      <c r="RFR2353" s="33"/>
      <c r="RFS2353" s="33"/>
      <c r="RFT2353" s="33"/>
      <c r="RFU2353" s="33"/>
      <c r="RFV2353" s="33"/>
      <c r="RFW2353" s="33"/>
      <c r="RFX2353" s="33"/>
      <c r="RFY2353" s="33"/>
      <c r="RFZ2353" s="33"/>
      <c r="RGA2353" s="33"/>
      <c r="RGB2353" s="33"/>
      <c r="RGC2353" s="33"/>
      <c r="RGD2353" s="33"/>
      <c r="RGE2353" s="33"/>
      <c r="RGF2353" s="33"/>
      <c r="RGG2353" s="33"/>
      <c r="RGH2353" s="33"/>
      <c r="RGI2353" s="33"/>
      <c r="RGJ2353" s="33"/>
      <c r="RGK2353" s="33"/>
      <c r="RGL2353" s="33"/>
      <c r="RGM2353" s="33"/>
      <c r="RGN2353" s="33"/>
      <c r="RGO2353" s="33"/>
      <c r="RGP2353" s="33"/>
      <c r="RGQ2353" s="33"/>
      <c r="RGR2353" s="33"/>
      <c r="RGS2353" s="33"/>
      <c r="RGT2353" s="33"/>
      <c r="RGU2353" s="33"/>
      <c r="RGV2353" s="33"/>
      <c r="RGW2353" s="33"/>
      <c r="RGX2353" s="33"/>
      <c r="RGY2353" s="33"/>
      <c r="RGZ2353" s="33"/>
      <c r="RHA2353" s="33"/>
      <c r="RHB2353" s="33"/>
      <c r="RHC2353" s="33"/>
      <c r="RHD2353" s="33"/>
      <c r="RHE2353" s="33"/>
      <c r="RHF2353" s="33"/>
      <c r="RHG2353" s="33"/>
      <c r="RHH2353" s="33"/>
      <c r="RHI2353" s="33"/>
      <c r="RHJ2353" s="33"/>
      <c r="RHK2353" s="33"/>
      <c r="RHL2353" s="33"/>
      <c r="RHM2353" s="33"/>
      <c r="RHN2353" s="33"/>
      <c r="RHO2353" s="33"/>
      <c r="RHP2353" s="33"/>
      <c r="RHQ2353" s="33"/>
      <c r="RHR2353" s="33"/>
      <c r="RHS2353" s="33"/>
      <c r="RHT2353" s="33"/>
      <c r="RHU2353" s="33"/>
      <c r="RHV2353" s="33"/>
      <c r="RHW2353" s="33"/>
      <c r="RHX2353" s="33"/>
      <c r="RHY2353" s="33"/>
      <c r="RHZ2353" s="33"/>
      <c r="RIA2353" s="33"/>
      <c r="RIB2353" s="33"/>
      <c r="RIC2353" s="33"/>
      <c r="RID2353" s="33"/>
      <c r="RIE2353" s="33"/>
      <c r="RIF2353" s="33"/>
      <c r="RIG2353" s="33"/>
      <c r="RIH2353" s="33"/>
      <c r="RII2353" s="33"/>
      <c r="RIJ2353" s="33"/>
      <c r="RIK2353" s="33"/>
      <c r="RIL2353" s="33"/>
      <c r="RIM2353" s="33"/>
      <c r="RIN2353" s="33"/>
      <c r="RIO2353" s="33"/>
      <c r="RIP2353" s="33"/>
      <c r="RIQ2353" s="33"/>
      <c r="RIR2353" s="33"/>
      <c r="RIS2353" s="33"/>
      <c r="RIT2353" s="33"/>
      <c r="RIU2353" s="33"/>
      <c r="RIV2353" s="33"/>
      <c r="RIW2353" s="33"/>
      <c r="RIX2353" s="33"/>
      <c r="RIY2353" s="33"/>
      <c r="RIZ2353" s="33"/>
      <c r="RJA2353" s="33"/>
      <c r="RJB2353" s="33"/>
      <c r="RJC2353" s="33"/>
      <c r="RJD2353" s="33"/>
      <c r="RJE2353" s="33"/>
      <c r="RJF2353" s="33"/>
      <c r="RJG2353" s="33"/>
      <c r="RJH2353" s="33"/>
      <c r="RJI2353" s="33"/>
      <c r="RJJ2353" s="33"/>
      <c r="RJK2353" s="33"/>
      <c r="RJL2353" s="33"/>
      <c r="RJM2353" s="33"/>
      <c r="RJN2353" s="33"/>
      <c r="RJO2353" s="33"/>
      <c r="RJP2353" s="33"/>
      <c r="RJQ2353" s="33"/>
      <c r="RJR2353" s="33"/>
      <c r="RJS2353" s="33"/>
      <c r="RJT2353" s="33"/>
      <c r="RJU2353" s="33"/>
      <c r="RJV2353" s="33"/>
      <c r="RJW2353" s="33"/>
      <c r="RJX2353" s="33"/>
      <c r="RJY2353" s="33"/>
      <c r="RJZ2353" s="33"/>
      <c r="RKA2353" s="33"/>
      <c r="RKB2353" s="33"/>
      <c r="RKC2353" s="33"/>
      <c r="RKD2353" s="33"/>
      <c r="RKE2353" s="33"/>
      <c r="RKF2353" s="33"/>
      <c r="RKG2353" s="33"/>
      <c r="RKH2353" s="33"/>
      <c r="RKI2353" s="33"/>
      <c r="RKJ2353" s="33"/>
      <c r="RKK2353" s="33"/>
      <c r="RKL2353" s="33"/>
      <c r="RKM2353" s="33"/>
      <c r="RKN2353" s="33"/>
      <c r="RKO2353" s="33"/>
      <c r="RKP2353" s="33"/>
      <c r="RKQ2353" s="33"/>
      <c r="RKR2353" s="33"/>
      <c r="RKS2353" s="33"/>
      <c r="RKT2353" s="33"/>
      <c r="RKU2353" s="33"/>
      <c r="RKV2353" s="33"/>
      <c r="RKW2353" s="33"/>
      <c r="RKX2353" s="33"/>
      <c r="RKY2353" s="33"/>
      <c r="RKZ2353" s="33"/>
      <c r="RLA2353" s="33"/>
      <c r="RLB2353" s="33"/>
      <c r="RLC2353" s="33"/>
      <c r="RLD2353" s="33"/>
      <c r="RLE2353" s="33"/>
      <c r="RLF2353" s="33"/>
      <c r="RLG2353" s="33"/>
      <c r="RLH2353" s="33"/>
      <c r="RLI2353" s="33"/>
      <c r="RLJ2353" s="33"/>
      <c r="RLK2353" s="33"/>
      <c r="RLL2353" s="33"/>
      <c r="RLM2353" s="33"/>
      <c r="RLN2353" s="33"/>
      <c r="RLO2353" s="33"/>
      <c r="RLP2353" s="33"/>
      <c r="RLQ2353" s="33"/>
      <c r="RLR2353" s="33"/>
      <c r="RLS2353" s="33"/>
      <c r="RLT2353" s="33"/>
      <c r="RLU2353" s="33"/>
      <c r="RLV2353" s="33"/>
      <c r="RLW2353" s="33"/>
      <c r="RLX2353" s="33"/>
      <c r="RLY2353" s="33"/>
      <c r="RLZ2353" s="33"/>
      <c r="RMA2353" s="33"/>
      <c r="RMB2353" s="33"/>
      <c r="RMC2353" s="33"/>
      <c r="RMD2353" s="33"/>
      <c r="RME2353" s="33"/>
      <c r="RMF2353" s="33"/>
      <c r="RMG2353" s="33"/>
      <c r="RMH2353" s="33"/>
      <c r="RMI2353" s="33"/>
      <c r="RMJ2353" s="33"/>
      <c r="RMK2353" s="33"/>
      <c r="RML2353" s="33"/>
      <c r="RMM2353" s="33"/>
      <c r="RMN2353" s="33"/>
      <c r="RMO2353" s="33"/>
      <c r="RMP2353" s="33"/>
      <c r="RMQ2353" s="33"/>
      <c r="RMR2353" s="33"/>
      <c r="RMS2353" s="33"/>
      <c r="RMT2353" s="33"/>
      <c r="RMU2353" s="33"/>
      <c r="RMV2353" s="33"/>
      <c r="RMW2353" s="33"/>
      <c r="RMX2353" s="33"/>
      <c r="RMY2353" s="33"/>
      <c r="RMZ2353" s="33"/>
      <c r="RNA2353" s="33"/>
      <c r="RNB2353" s="33"/>
      <c r="RNC2353" s="33"/>
      <c r="RND2353" s="33"/>
      <c r="RNE2353" s="33"/>
      <c r="RNF2353" s="33"/>
      <c r="RNG2353" s="33"/>
      <c r="RNH2353" s="33"/>
      <c r="RNI2353" s="33"/>
      <c r="RNJ2353" s="33"/>
      <c r="RNK2353" s="33"/>
      <c r="RNL2353" s="33"/>
      <c r="RNM2353" s="33"/>
      <c r="RNN2353" s="33"/>
      <c r="RNO2353" s="33"/>
      <c r="RNP2353" s="33"/>
      <c r="RNQ2353" s="33"/>
      <c r="RNR2353" s="33"/>
      <c r="RNS2353" s="33"/>
      <c r="RNT2353" s="33"/>
      <c r="RNU2353" s="33"/>
      <c r="RNV2353" s="33"/>
      <c r="RNW2353" s="33"/>
      <c r="RNX2353" s="33"/>
      <c r="RNY2353" s="33"/>
      <c r="RNZ2353" s="33"/>
      <c r="ROA2353" s="33"/>
      <c r="ROB2353" s="33"/>
      <c r="ROC2353" s="33"/>
      <c r="ROD2353" s="33"/>
      <c r="ROE2353" s="33"/>
      <c r="ROF2353" s="33"/>
      <c r="ROG2353" s="33"/>
      <c r="ROH2353" s="33"/>
      <c r="ROI2353" s="33"/>
      <c r="ROJ2353" s="33"/>
      <c r="ROK2353" s="33"/>
      <c r="ROL2353" s="33"/>
      <c r="ROM2353" s="33"/>
      <c r="RON2353" s="33"/>
      <c r="ROO2353" s="33"/>
      <c r="ROP2353" s="33"/>
      <c r="ROQ2353" s="33"/>
      <c r="ROR2353" s="33"/>
      <c r="ROS2353" s="33"/>
      <c r="ROT2353" s="33"/>
      <c r="ROU2353" s="33"/>
      <c r="ROV2353" s="33"/>
      <c r="ROW2353" s="33"/>
      <c r="ROX2353" s="33"/>
      <c r="ROY2353" s="33"/>
      <c r="ROZ2353" s="33"/>
      <c r="RPA2353" s="33"/>
      <c r="RPB2353" s="33"/>
      <c r="RPC2353" s="33"/>
      <c r="RPD2353" s="33"/>
      <c r="RPE2353" s="33"/>
      <c r="RPF2353" s="33"/>
      <c r="RPG2353" s="33"/>
      <c r="RPH2353" s="33"/>
      <c r="RPI2353" s="33"/>
      <c r="RPJ2353" s="33"/>
      <c r="RPK2353" s="33"/>
      <c r="RPL2353" s="33"/>
      <c r="RPM2353" s="33"/>
      <c r="RPN2353" s="33"/>
      <c r="RPO2353" s="33"/>
      <c r="RPP2353" s="33"/>
      <c r="RPQ2353" s="33"/>
      <c r="RPR2353" s="33"/>
      <c r="RPS2353" s="33"/>
      <c r="RPT2353" s="33"/>
      <c r="RPU2353" s="33"/>
      <c r="RPV2353" s="33"/>
      <c r="RPW2353" s="33"/>
      <c r="RPX2353" s="33"/>
      <c r="RPY2353" s="33"/>
      <c r="RPZ2353" s="33"/>
      <c r="RQA2353" s="33"/>
      <c r="RQB2353" s="33"/>
      <c r="RQC2353" s="33"/>
      <c r="RQD2353" s="33"/>
      <c r="RQE2353" s="33"/>
      <c r="RQF2353" s="33"/>
      <c r="RQG2353" s="33"/>
      <c r="RQH2353" s="33"/>
      <c r="RQI2353" s="33"/>
      <c r="RQJ2353" s="33"/>
      <c r="RQK2353" s="33"/>
      <c r="RQL2353" s="33"/>
      <c r="RQM2353" s="33"/>
      <c r="RQN2353" s="33"/>
      <c r="RQO2353" s="33"/>
      <c r="RQP2353" s="33"/>
      <c r="RQQ2353" s="33"/>
      <c r="RQR2353" s="33"/>
      <c r="RQS2353" s="33"/>
      <c r="RQT2353" s="33"/>
      <c r="RQU2353" s="33"/>
      <c r="RQV2353" s="33"/>
      <c r="RQW2353" s="33"/>
      <c r="RQX2353" s="33"/>
      <c r="RQY2353" s="33"/>
      <c r="RQZ2353" s="33"/>
      <c r="RRA2353" s="33"/>
      <c r="RRB2353" s="33"/>
      <c r="RRC2353" s="33"/>
      <c r="RRD2353" s="33"/>
      <c r="RRE2353" s="33"/>
      <c r="RRF2353" s="33"/>
      <c r="RRG2353" s="33"/>
      <c r="RRH2353" s="33"/>
      <c r="RRI2353" s="33"/>
      <c r="RRJ2353" s="33"/>
      <c r="RRK2353" s="33"/>
      <c r="RRL2353" s="33"/>
      <c r="RRM2353" s="33"/>
      <c r="RRN2353" s="33"/>
      <c r="RRO2353" s="33"/>
      <c r="RRP2353" s="33"/>
      <c r="RRQ2353" s="33"/>
      <c r="RRR2353" s="33"/>
      <c r="RRS2353" s="33"/>
      <c r="RRT2353" s="33"/>
      <c r="RRU2353" s="33"/>
      <c r="RRV2353" s="33"/>
      <c r="RRW2353" s="33"/>
      <c r="RRX2353" s="33"/>
      <c r="RRY2353" s="33"/>
      <c r="RRZ2353" s="33"/>
      <c r="RSA2353" s="33"/>
      <c r="RSB2353" s="33"/>
      <c r="RSC2353" s="33"/>
      <c r="RSD2353" s="33"/>
      <c r="RSE2353" s="33"/>
      <c r="RSF2353" s="33"/>
      <c r="RSG2353" s="33"/>
      <c r="RSH2353" s="33"/>
      <c r="RSI2353" s="33"/>
      <c r="RSJ2353" s="33"/>
      <c r="RSK2353" s="33"/>
      <c r="RSL2353" s="33"/>
      <c r="RSM2353" s="33"/>
      <c r="RSN2353" s="33"/>
      <c r="RSO2353" s="33"/>
      <c r="RSP2353" s="33"/>
      <c r="RSQ2353" s="33"/>
      <c r="RSR2353" s="33"/>
      <c r="RSS2353" s="33"/>
      <c r="RST2353" s="33"/>
      <c r="RSU2353" s="33"/>
      <c r="RSV2353" s="33"/>
      <c r="RSW2353" s="33"/>
      <c r="RSX2353" s="33"/>
      <c r="RSY2353" s="33"/>
      <c r="RSZ2353" s="33"/>
      <c r="RTA2353" s="33"/>
      <c r="RTB2353" s="33"/>
      <c r="RTC2353" s="33"/>
      <c r="RTD2353" s="33"/>
      <c r="RTE2353" s="33"/>
      <c r="RTF2353" s="33"/>
      <c r="RTG2353" s="33"/>
      <c r="RTH2353" s="33"/>
      <c r="RTI2353" s="33"/>
      <c r="RTJ2353" s="33"/>
      <c r="RTK2353" s="33"/>
      <c r="RTL2353" s="33"/>
      <c r="RTM2353" s="33"/>
      <c r="RTN2353" s="33"/>
      <c r="RTO2353" s="33"/>
      <c r="RTP2353" s="33"/>
      <c r="RTQ2353" s="33"/>
      <c r="RTR2353" s="33"/>
      <c r="RTS2353" s="33"/>
      <c r="RTT2353" s="33"/>
      <c r="RTU2353" s="33"/>
      <c r="RTV2353" s="33"/>
      <c r="RTW2353" s="33"/>
      <c r="RTX2353" s="33"/>
      <c r="RTY2353" s="33"/>
      <c r="RTZ2353" s="33"/>
      <c r="RUA2353" s="33"/>
      <c r="RUB2353" s="33"/>
      <c r="RUC2353" s="33"/>
      <c r="RUD2353" s="33"/>
      <c r="RUE2353" s="33"/>
      <c r="RUF2353" s="33"/>
      <c r="RUG2353" s="33"/>
      <c r="RUH2353" s="33"/>
      <c r="RUI2353" s="33"/>
      <c r="RUJ2353" s="33"/>
      <c r="RUK2353" s="33"/>
      <c r="RUL2353" s="33"/>
      <c r="RUM2353" s="33"/>
      <c r="RUN2353" s="33"/>
      <c r="RUO2353" s="33"/>
      <c r="RUP2353" s="33"/>
      <c r="RUQ2353" s="33"/>
      <c r="RUR2353" s="33"/>
      <c r="RUS2353" s="33"/>
      <c r="RUT2353" s="33"/>
      <c r="RUU2353" s="33"/>
      <c r="RUV2353" s="33"/>
      <c r="RUW2353" s="33"/>
      <c r="RUX2353" s="33"/>
      <c r="RUY2353" s="33"/>
      <c r="RUZ2353" s="33"/>
      <c r="RVA2353" s="33"/>
      <c r="RVB2353" s="33"/>
      <c r="RVC2353" s="33"/>
      <c r="RVD2353" s="33"/>
      <c r="RVE2353" s="33"/>
      <c r="RVF2353" s="33"/>
      <c r="RVG2353" s="33"/>
      <c r="RVH2353" s="33"/>
      <c r="RVI2353" s="33"/>
      <c r="RVJ2353" s="33"/>
      <c r="RVK2353" s="33"/>
      <c r="RVL2353" s="33"/>
      <c r="RVM2353" s="33"/>
      <c r="RVN2353" s="33"/>
      <c r="RVO2353" s="33"/>
      <c r="RVP2353" s="33"/>
      <c r="RVQ2353" s="33"/>
      <c r="RVR2353" s="33"/>
      <c r="RVS2353" s="33"/>
      <c r="RVT2353" s="33"/>
      <c r="RVU2353" s="33"/>
      <c r="RVV2353" s="33"/>
      <c r="RVW2353" s="33"/>
      <c r="RVX2353" s="33"/>
      <c r="RVY2353" s="33"/>
      <c r="RVZ2353" s="33"/>
      <c r="RWA2353" s="33"/>
      <c r="RWB2353" s="33"/>
      <c r="RWC2353" s="33"/>
      <c r="RWD2353" s="33"/>
      <c r="RWE2353" s="33"/>
      <c r="RWF2353" s="33"/>
      <c r="RWG2353" s="33"/>
      <c r="RWH2353" s="33"/>
      <c r="RWI2353" s="33"/>
      <c r="RWJ2353" s="33"/>
      <c r="RWK2353" s="33"/>
      <c r="RWL2353" s="33"/>
      <c r="RWM2353" s="33"/>
      <c r="RWN2353" s="33"/>
      <c r="RWO2353" s="33"/>
      <c r="RWP2353" s="33"/>
      <c r="RWQ2353" s="33"/>
      <c r="RWR2353" s="33"/>
      <c r="RWS2353" s="33"/>
      <c r="RWT2353" s="33"/>
      <c r="RWU2353" s="33"/>
      <c r="RWV2353" s="33"/>
      <c r="RWW2353" s="33"/>
      <c r="RWX2353" s="33"/>
      <c r="RWY2353" s="33"/>
      <c r="RWZ2353" s="33"/>
      <c r="RXA2353" s="33"/>
      <c r="RXB2353" s="33"/>
      <c r="RXC2353" s="33"/>
      <c r="RXD2353" s="33"/>
      <c r="RXE2353" s="33"/>
      <c r="RXF2353" s="33"/>
      <c r="RXG2353" s="33"/>
      <c r="RXH2353" s="33"/>
      <c r="RXI2353" s="33"/>
      <c r="RXJ2353" s="33"/>
      <c r="RXK2353" s="33"/>
      <c r="RXL2353" s="33"/>
      <c r="RXM2353" s="33"/>
      <c r="RXN2353" s="33"/>
      <c r="RXO2353" s="33"/>
      <c r="RXP2353" s="33"/>
      <c r="RXQ2353" s="33"/>
      <c r="RXR2353" s="33"/>
      <c r="RXS2353" s="33"/>
      <c r="RXT2353" s="33"/>
      <c r="RXU2353" s="33"/>
      <c r="RXV2353" s="33"/>
      <c r="RXW2353" s="33"/>
      <c r="RXX2353" s="33"/>
      <c r="RXY2353" s="33"/>
      <c r="RXZ2353" s="33"/>
      <c r="RYA2353" s="33"/>
      <c r="RYB2353" s="33"/>
      <c r="RYC2353" s="33"/>
      <c r="RYD2353" s="33"/>
      <c r="RYE2353" s="33"/>
      <c r="RYF2353" s="33"/>
      <c r="RYG2353" s="33"/>
      <c r="RYH2353" s="33"/>
      <c r="RYI2353" s="33"/>
      <c r="RYJ2353" s="33"/>
      <c r="RYK2353" s="33"/>
      <c r="RYL2353" s="33"/>
      <c r="RYM2353" s="33"/>
      <c r="RYN2353" s="33"/>
      <c r="RYO2353" s="33"/>
      <c r="RYP2353" s="33"/>
      <c r="RYQ2353" s="33"/>
      <c r="RYR2353" s="33"/>
      <c r="RYS2353" s="33"/>
      <c r="RYT2353" s="33"/>
      <c r="RYU2353" s="33"/>
      <c r="RYV2353" s="33"/>
      <c r="RYW2353" s="33"/>
      <c r="RYX2353" s="33"/>
      <c r="RYY2353" s="33"/>
      <c r="RYZ2353" s="33"/>
      <c r="RZA2353" s="33"/>
      <c r="RZB2353" s="33"/>
      <c r="RZC2353" s="33"/>
      <c r="RZD2353" s="33"/>
      <c r="RZE2353" s="33"/>
      <c r="RZF2353" s="33"/>
      <c r="RZG2353" s="33"/>
      <c r="RZH2353" s="33"/>
      <c r="RZI2353" s="33"/>
      <c r="RZJ2353" s="33"/>
      <c r="RZK2353" s="33"/>
      <c r="RZL2353" s="33"/>
      <c r="RZM2353" s="33"/>
      <c r="RZN2353" s="33"/>
      <c r="RZO2353" s="33"/>
      <c r="RZP2353" s="33"/>
      <c r="RZQ2353" s="33"/>
      <c r="RZR2353" s="33"/>
      <c r="RZS2353" s="33"/>
      <c r="RZT2353" s="33"/>
      <c r="RZU2353" s="33"/>
      <c r="RZV2353" s="33"/>
      <c r="RZW2353" s="33"/>
      <c r="RZX2353" s="33"/>
      <c r="RZY2353" s="33"/>
      <c r="RZZ2353" s="33"/>
      <c r="SAA2353" s="33"/>
      <c r="SAB2353" s="33"/>
      <c r="SAC2353" s="33"/>
      <c r="SAD2353" s="33"/>
      <c r="SAE2353" s="33"/>
      <c r="SAF2353" s="33"/>
      <c r="SAG2353" s="33"/>
      <c r="SAH2353" s="33"/>
      <c r="SAI2353" s="33"/>
      <c r="SAJ2353" s="33"/>
      <c r="SAK2353" s="33"/>
      <c r="SAL2353" s="33"/>
      <c r="SAM2353" s="33"/>
      <c r="SAN2353" s="33"/>
      <c r="SAO2353" s="33"/>
      <c r="SAP2353" s="33"/>
      <c r="SAQ2353" s="33"/>
      <c r="SAR2353" s="33"/>
      <c r="SAS2353" s="33"/>
      <c r="SAT2353" s="33"/>
      <c r="SAU2353" s="33"/>
      <c r="SAV2353" s="33"/>
      <c r="SAW2353" s="33"/>
      <c r="SAX2353" s="33"/>
      <c r="SAY2353" s="33"/>
      <c r="SAZ2353" s="33"/>
      <c r="SBA2353" s="33"/>
      <c r="SBB2353" s="33"/>
      <c r="SBC2353" s="33"/>
      <c r="SBD2353" s="33"/>
      <c r="SBE2353" s="33"/>
      <c r="SBF2353" s="33"/>
      <c r="SBG2353" s="33"/>
      <c r="SBH2353" s="33"/>
      <c r="SBI2353" s="33"/>
      <c r="SBJ2353" s="33"/>
      <c r="SBK2353" s="33"/>
      <c r="SBL2353" s="33"/>
      <c r="SBM2353" s="33"/>
      <c r="SBN2353" s="33"/>
      <c r="SBO2353" s="33"/>
      <c r="SBP2353" s="33"/>
      <c r="SBQ2353" s="33"/>
      <c r="SBR2353" s="33"/>
      <c r="SBS2353" s="33"/>
      <c r="SBT2353" s="33"/>
      <c r="SBU2353" s="33"/>
      <c r="SBV2353" s="33"/>
      <c r="SBW2353" s="33"/>
      <c r="SBX2353" s="33"/>
      <c r="SBY2353" s="33"/>
      <c r="SBZ2353" s="33"/>
      <c r="SCA2353" s="33"/>
      <c r="SCB2353" s="33"/>
      <c r="SCC2353" s="33"/>
      <c r="SCD2353" s="33"/>
      <c r="SCE2353" s="33"/>
      <c r="SCF2353" s="33"/>
      <c r="SCG2353" s="33"/>
      <c r="SCH2353" s="33"/>
      <c r="SCI2353" s="33"/>
      <c r="SCJ2353" s="33"/>
      <c r="SCK2353" s="33"/>
      <c r="SCL2353" s="33"/>
      <c r="SCM2353" s="33"/>
      <c r="SCN2353" s="33"/>
      <c r="SCO2353" s="33"/>
      <c r="SCP2353" s="33"/>
      <c r="SCQ2353" s="33"/>
      <c r="SCR2353" s="33"/>
      <c r="SCS2353" s="33"/>
      <c r="SCT2353" s="33"/>
      <c r="SCU2353" s="33"/>
      <c r="SCV2353" s="33"/>
      <c r="SCW2353" s="33"/>
      <c r="SCX2353" s="33"/>
      <c r="SCY2353" s="33"/>
      <c r="SCZ2353" s="33"/>
      <c r="SDA2353" s="33"/>
      <c r="SDB2353" s="33"/>
      <c r="SDC2353" s="33"/>
      <c r="SDD2353" s="33"/>
      <c r="SDE2353" s="33"/>
      <c r="SDF2353" s="33"/>
      <c r="SDG2353" s="33"/>
      <c r="SDH2353" s="33"/>
      <c r="SDI2353" s="33"/>
      <c r="SDJ2353" s="33"/>
      <c r="SDK2353" s="33"/>
      <c r="SDL2353" s="33"/>
      <c r="SDM2353" s="33"/>
      <c r="SDN2353" s="33"/>
      <c r="SDO2353" s="33"/>
      <c r="SDP2353" s="33"/>
      <c r="SDQ2353" s="33"/>
      <c r="SDR2353" s="33"/>
      <c r="SDS2353" s="33"/>
      <c r="SDT2353" s="33"/>
      <c r="SDU2353" s="33"/>
      <c r="SDV2353" s="33"/>
      <c r="SDW2353" s="33"/>
      <c r="SDX2353" s="33"/>
      <c r="SDY2353" s="33"/>
      <c r="SDZ2353" s="33"/>
      <c r="SEA2353" s="33"/>
      <c r="SEB2353" s="33"/>
      <c r="SEC2353" s="33"/>
      <c r="SED2353" s="33"/>
      <c r="SEE2353" s="33"/>
      <c r="SEF2353" s="33"/>
      <c r="SEG2353" s="33"/>
      <c r="SEH2353" s="33"/>
      <c r="SEI2353" s="33"/>
      <c r="SEJ2353" s="33"/>
      <c r="SEK2353" s="33"/>
      <c r="SEL2353" s="33"/>
      <c r="SEM2353" s="33"/>
      <c r="SEN2353" s="33"/>
      <c r="SEO2353" s="33"/>
      <c r="SEP2353" s="33"/>
      <c r="SEQ2353" s="33"/>
      <c r="SER2353" s="33"/>
      <c r="SES2353" s="33"/>
      <c r="SET2353" s="33"/>
      <c r="SEU2353" s="33"/>
      <c r="SEV2353" s="33"/>
      <c r="SEW2353" s="33"/>
      <c r="SEX2353" s="33"/>
      <c r="SEY2353" s="33"/>
      <c r="SEZ2353" s="33"/>
      <c r="SFA2353" s="33"/>
      <c r="SFB2353" s="33"/>
      <c r="SFC2353" s="33"/>
      <c r="SFD2353" s="33"/>
      <c r="SFE2353" s="33"/>
      <c r="SFF2353" s="33"/>
      <c r="SFG2353" s="33"/>
      <c r="SFH2353" s="33"/>
      <c r="SFI2353" s="33"/>
      <c r="SFJ2353" s="33"/>
      <c r="SFK2353" s="33"/>
      <c r="SFL2353" s="33"/>
      <c r="SFM2353" s="33"/>
      <c r="SFN2353" s="33"/>
      <c r="SFO2353" s="33"/>
      <c r="SFP2353" s="33"/>
      <c r="SFQ2353" s="33"/>
      <c r="SFR2353" s="33"/>
      <c r="SFS2353" s="33"/>
      <c r="SFT2353" s="33"/>
      <c r="SFU2353" s="33"/>
      <c r="SFV2353" s="33"/>
      <c r="SFW2353" s="33"/>
      <c r="SFX2353" s="33"/>
      <c r="SFY2353" s="33"/>
      <c r="SFZ2353" s="33"/>
      <c r="SGA2353" s="33"/>
      <c r="SGB2353" s="33"/>
      <c r="SGC2353" s="33"/>
      <c r="SGD2353" s="33"/>
      <c r="SGE2353" s="33"/>
      <c r="SGF2353" s="33"/>
      <c r="SGG2353" s="33"/>
      <c r="SGH2353" s="33"/>
      <c r="SGI2353" s="33"/>
      <c r="SGJ2353" s="33"/>
      <c r="SGK2353" s="33"/>
      <c r="SGL2353" s="33"/>
      <c r="SGM2353" s="33"/>
      <c r="SGN2353" s="33"/>
      <c r="SGO2353" s="33"/>
      <c r="SGP2353" s="33"/>
      <c r="SGQ2353" s="33"/>
      <c r="SGR2353" s="33"/>
      <c r="SGS2353" s="33"/>
      <c r="SGT2353" s="33"/>
      <c r="SGU2353" s="33"/>
      <c r="SGV2353" s="33"/>
      <c r="SGW2353" s="33"/>
      <c r="SGX2353" s="33"/>
      <c r="SGY2353" s="33"/>
      <c r="SGZ2353" s="33"/>
      <c r="SHA2353" s="33"/>
      <c r="SHB2353" s="33"/>
      <c r="SHC2353" s="33"/>
      <c r="SHD2353" s="33"/>
      <c r="SHE2353" s="33"/>
      <c r="SHF2353" s="33"/>
      <c r="SHG2353" s="33"/>
      <c r="SHH2353" s="33"/>
      <c r="SHI2353" s="33"/>
      <c r="SHJ2353" s="33"/>
      <c r="SHK2353" s="33"/>
      <c r="SHL2353" s="33"/>
      <c r="SHM2353" s="33"/>
      <c r="SHN2353" s="33"/>
      <c r="SHO2353" s="33"/>
      <c r="SHP2353" s="33"/>
      <c r="SHQ2353" s="33"/>
      <c r="SHR2353" s="33"/>
      <c r="SHS2353" s="33"/>
      <c r="SHT2353" s="33"/>
      <c r="SHU2353" s="33"/>
      <c r="SHV2353" s="33"/>
      <c r="SHW2353" s="33"/>
      <c r="SHX2353" s="33"/>
      <c r="SHY2353" s="33"/>
      <c r="SHZ2353" s="33"/>
      <c r="SIA2353" s="33"/>
      <c r="SIB2353" s="33"/>
      <c r="SIC2353" s="33"/>
      <c r="SID2353" s="33"/>
      <c r="SIE2353" s="33"/>
      <c r="SIF2353" s="33"/>
      <c r="SIG2353" s="33"/>
      <c r="SIH2353" s="33"/>
      <c r="SII2353" s="33"/>
      <c r="SIJ2353" s="33"/>
      <c r="SIK2353" s="33"/>
      <c r="SIL2353" s="33"/>
      <c r="SIM2353" s="33"/>
      <c r="SIN2353" s="33"/>
      <c r="SIO2353" s="33"/>
      <c r="SIP2353" s="33"/>
      <c r="SIQ2353" s="33"/>
      <c r="SIR2353" s="33"/>
      <c r="SIS2353" s="33"/>
      <c r="SIT2353" s="33"/>
      <c r="SIU2353" s="33"/>
      <c r="SIV2353" s="33"/>
      <c r="SIW2353" s="33"/>
      <c r="SIX2353" s="33"/>
      <c r="SIY2353" s="33"/>
      <c r="SIZ2353" s="33"/>
      <c r="SJA2353" s="33"/>
      <c r="SJB2353" s="33"/>
      <c r="SJC2353" s="33"/>
      <c r="SJD2353" s="33"/>
      <c r="SJE2353" s="33"/>
      <c r="SJF2353" s="33"/>
      <c r="SJG2353" s="33"/>
      <c r="SJH2353" s="33"/>
      <c r="SJI2353" s="33"/>
      <c r="SJJ2353" s="33"/>
      <c r="SJK2353" s="33"/>
      <c r="SJL2353" s="33"/>
      <c r="SJM2353" s="33"/>
      <c r="SJN2353" s="33"/>
      <c r="SJO2353" s="33"/>
      <c r="SJP2353" s="33"/>
      <c r="SJQ2353" s="33"/>
      <c r="SJR2353" s="33"/>
      <c r="SJS2353" s="33"/>
      <c r="SJT2353" s="33"/>
      <c r="SJU2353" s="33"/>
      <c r="SJV2353" s="33"/>
      <c r="SJW2353" s="33"/>
      <c r="SJX2353" s="33"/>
      <c r="SJY2353" s="33"/>
      <c r="SJZ2353" s="33"/>
      <c r="SKA2353" s="33"/>
      <c r="SKB2353" s="33"/>
      <c r="SKC2353" s="33"/>
      <c r="SKD2353" s="33"/>
      <c r="SKE2353" s="33"/>
      <c r="SKF2353" s="33"/>
      <c r="SKG2353" s="33"/>
      <c r="SKH2353" s="33"/>
      <c r="SKI2353" s="33"/>
      <c r="SKJ2353" s="33"/>
      <c r="SKK2353" s="33"/>
      <c r="SKL2353" s="33"/>
      <c r="SKM2353" s="33"/>
      <c r="SKN2353" s="33"/>
      <c r="SKO2353" s="33"/>
      <c r="SKP2353" s="33"/>
      <c r="SKQ2353" s="33"/>
      <c r="SKR2353" s="33"/>
      <c r="SKS2353" s="33"/>
      <c r="SKT2353" s="33"/>
      <c r="SKU2353" s="33"/>
      <c r="SKV2353" s="33"/>
      <c r="SKW2353" s="33"/>
      <c r="SKX2353" s="33"/>
      <c r="SKY2353" s="33"/>
      <c r="SKZ2353" s="33"/>
      <c r="SLA2353" s="33"/>
      <c r="SLB2353" s="33"/>
      <c r="SLC2353" s="33"/>
      <c r="SLD2353" s="33"/>
      <c r="SLE2353" s="33"/>
      <c r="SLF2353" s="33"/>
      <c r="SLG2353" s="33"/>
      <c r="SLH2353" s="33"/>
      <c r="SLI2353" s="33"/>
      <c r="SLJ2353" s="33"/>
      <c r="SLK2353" s="33"/>
      <c r="SLL2353" s="33"/>
      <c r="SLM2353" s="33"/>
      <c r="SLN2353" s="33"/>
      <c r="SLO2353" s="33"/>
      <c r="SLP2353" s="33"/>
      <c r="SLQ2353" s="33"/>
      <c r="SLR2353" s="33"/>
      <c r="SLS2353" s="33"/>
      <c r="SLT2353" s="33"/>
      <c r="SLU2353" s="33"/>
      <c r="SLV2353" s="33"/>
      <c r="SLW2353" s="33"/>
      <c r="SLX2353" s="33"/>
      <c r="SLY2353" s="33"/>
      <c r="SLZ2353" s="33"/>
      <c r="SMA2353" s="33"/>
      <c r="SMB2353" s="33"/>
      <c r="SMC2353" s="33"/>
      <c r="SMD2353" s="33"/>
      <c r="SME2353" s="33"/>
      <c r="SMF2353" s="33"/>
      <c r="SMG2353" s="33"/>
      <c r="SMH2353" s="33"/>
      <c r="SMI2353" s="33"/>
      <c r="SMJ2353" s="33"/>
      <c r="SMK2353" s="33"/>
      <c r="SML2353" s="33"/>
      <c r="SMM2353" s="33"/>
      <c r="SMN2353" s="33"/>
      <c r="SMO2353" s="33"/>
      <c r="SMP2353" s="33"/>
      <c r="SMQ2353" s="33"/>
      <c r="SMR2353" s="33"/>
      <c r="SMS2353" s="33"/>
      <c r="SMT2353" s="33"/>
      <c r="SMU2353" s="33"/>
      <c r="SMV2353" s="33"/>
      <c r="SMW2353" s="33"/>
      <c r="SMX2353" s="33"/>
      <c r="SMY2353" s="33"/>
      <c r="SMZ2353" s="33"/>
      <c r="SNA2353" s="33"/>
      <c r="SNB2353" s="33"/>
      <c r="SNC2353" s="33"/>
      <c r="SND2353" s="33"/>
      <c r="SNE2353" s="33"/>
      <c r="SNF2353" s="33"/>
      <c r="SNG2353" s="33"/>
      <c r="SNH2353" s="33"/>
      <c r="SNI2353" s="33"/>
      <c r="SNJ2353" s="33"/>
      <c r="SNK2353" s="33"/>
      <c r="SNL2353" s="33"/>
      <c r="SNM2353" s="33"/>
      <c r="SNN2353" s="33"/>
      <c r="SNO2353" s="33"/>
      <c r="SNP2353" s="33"/>
      <c r="SNQ2353" s="33"/>
      <c r="SNR2353" s="33"/>
      <c r="SNS2353" s="33"/>
      <c r="SNT2353" s="33"/>
      <c r="SNU2353" s="33"/>
      <c r="SNV2353" s="33"/>
      <c r="SNW2353" s="33"/>
      <c r="SNX2353" s="33"/>
      <c r="SNY2353" s="33"/>
      <c r="SNZ2353" s="33"/>
      <c r="SOA2353" s="33"/>
      <c r="SOB2353" s="33"/>
      <c r="SOC2353" s="33"/>
      <c r="SOD2353" s="33"/>
      <c r="SOE2353" s="33"/>
      <c r="SOF2353" s="33"/>
      <c r="SOG2353" s="33"/>
      <c r="SOH2353" s="33"/>
      <c r="SOI2353" s="33"/>
      <c r="SOJ2353" s="33"/>
      <c r="SOK2353" s="33"/>
      <c r="SOL2353" s="33"/>
      <c r="SOM2353" s="33"/>
      <c r="SON2353" s="33"/>
      <c r="SOO2353" s="33"/>
      <c r="SOP2353" s="33"/>
      <c r="SOQ2353" s="33"/>
      <c r="SOR2353" s="33"/>
      <c r="SOS2353" s="33"/>
      <c r="SOT2353" s="33"/>
      <c r="SOU2353" s="33"/>
      <c r="SOV2353" s="33"/>
      <c r="SOW2353" s="33"/>
      <c r="SOX2353" s="33"/>
      <c r="SOY2353" s="33"/>
      <c r="SOZ2353" s="33"/>
      <c r="SPA2353" s="33"/>
      <c r="SPB2353" s="33"/>
      <c r="SPC2353" s="33"/>
      <c r="SPD2353" s="33"/>
      <c r="SPE2353" s="33"/>
      <c r="SPF2353" s="33"/>
      <c r="SPG2353" s="33"/>
      <c r="SPH2353" s="33"/>
      <c r="SPI2353" s="33"/>
      <c r="SPJ2353" s="33"/>
      <c r="SPK2353" s="33"/>
      <c r="SPL2353" s="33"/>
      <c r="SPM2353" s="33"/>
      <c r="SPN2353" s="33"/>
      <c r="SPO2353" s="33"/>
      <c r="SPP2353" s="33"/>
      <c r="SPQ2353" s="33"/>
      <c r="SPR2353" s="33"/>
      <c r="SPS2353" s="33"/>
      <c r="SPT2353" s="33"/>
      <c r="SPU2353" s="33"/>
      <c r="SPV2353" s="33"/>
      <c r="SPW2353" s="33"/>
      <c r="SPX2353" s="33"/>
      <c r="SPY2353" s="33"/>
      <c r="SPZ2353" s="33"/>
      <c r="SQA2353" s="33"/>
      <c r="SQB2353" s="33"/>
      <c r="SQC2353" s="33"/>
      <c r="SQD2353" s="33"/>
      <c r="SQE2353" s="33"/>
      <c r="SQF2353" s="33"/>
      <c r="SQG2353" s="33"/>
      <c r="SQH2353" s="33"/>
      <c r="SQI2353" s="33"/>
      <c r="SQJ2353" s="33"/>
      <c r="SQK2353" s="33"/>
      <c r="SQL2353" s="33"/>
      <c r="SQM2353" s="33"/>
      <c r="SQN2353" s="33"/>
      <c r="SQO2353" s="33"/>
      <c r="SQP2353" s="33"/>
      <c r="SQQ2353" s="33"/>
      <c r="SQR2353" s="33"/>
      <c r="SQS2353" s="33"/>
      <c r="SQT2353" s="33"/>
      <c r="SQU2353" s="33"/>
      <c r="SQV2353" s="33"/>
      <c r="SQW2353" s="33"/>
      <c r="SQX2353" s="33"/>
      <c r="SQY2353" s="33"/>
      <c r="SQZ2353" s="33"/>
      <c r="SRA2353" s="33"/>
      <c r="SRB2353" s="33"/>
      <c r="SRC2353" s="33"/>
      <c r="SRD2353" s="33"/>
      <c r="SRE2353" s="33"/>
      <c r="SRF2353" s="33"/>
      <c r="SRG2353" s="33"/>
      <c r="SRH2353" s="33"/>
      <c r="SRI2353" s="33"/>
      <c r="SRJ2353" s="33"/>
      <c r="SRK2353" s="33"/>
      <c r="SRL2353" s="33"/>
      <c r="SRM2353" s="33"/>
      <c r="SRN2353" s="33"/>
      <c r="SRO2353" s="33"/>
      <c r="SRP2353" s="33"/>
      <c r="SRQ2353" s="33"/>
      <c r="SRR2353" s="33"/>
      <c r="SRS2353" s="33"/>
      <c r="SRT2353" s="33"/>
      <c r="SRU2353" s="33"/>
      <c r="SRV2353" s="33"/>
      <c r="SRW2353" s="33"/>
      <c r="SRX2353" s="33"/>
      <c r="SRY2353" s="33"/>
      <c r="SRZ2353" s="33"/>
      <c r="SSA2353" s="33"/>
      <c r="SSB2353" s="33"/>
      <c r="SSC2353" s="33"/>
      <c r="SSD2353" s="33"/>
      <c r="SSE2353" s="33"/>
      <c r="SSF2353" s="33"/>
      <c r="SSG2353" s="33"/>
      <c r="SSH2353" s="33"/>
      <c r="SSI2353" s="33"/>
      <c r="SSJ2353" s="33"/>
      <c r="SSK2353" s="33"/>
      <c r="SSL2353" s="33"/>
      <c r="SSM2353" s="33"/>
      <c r="SSN2353" s="33"/>
      <c r="SSO2353" s="33"/>
      <c r="SSP2353" s="33"/>
      <c r="SSQ2353" s="33"/>
      <c r="SSR2353" s="33"/>
      <c r="SSS2353" s="33"/>
      <c r="SST2353" s="33"/>
      <c r="SSU2353" s="33"/>
      <c r="SSV2353" s="33"/>
      <c r="SSW2353" s="33"/>
      <c r="SSX2353" s="33"/>
      <c r="SSY2353" s="33"/>
      <c r="SSZ2353" s="33"/>
      <c r="STA2353" s="33"/>
      <c r="STB2353" s="33"/>
      <c r="STC2353" s="33"/>
      <c r="STD2353" s="33"/>
      <c r="STE2353" s="33"/>
      <c r="STF2353" s="33"/>
      <c r="STG2353" s="33"/>
      <c r="STH2353" s="33"/>
      <c r="STI2353" s="33"/>
      <c r="STJ2353" s="33"/>
      <c r="STK2353" s="33"/>
      <c r="STL2353" s="33"/>
      <c r="STM2353" s="33"/>
      <c r="STN2353" s="33"/>
      <c r="STO2353" s="33"/>
      <c r="STP2353" s="33"/>
      <c r="STQ2353" s="33"/>
      <c r="STR2353" s="33"/>
      <c r="STS2353" s="33"/>
      <c r="STT2353" s="33"/>
      <c r="STU2353" s="33"/>
      <c r="STV2353" s="33"/>
      <c r="STW2353" s="33"/>
      <c r="STX2353" s="33"/>
      <c r="STY2353" s="33"/>
      <c r="STZ2353" s="33"/>
      <c r="SUA2353" s="33"/>
      <c r="SUB2353" s="33"/>
      <c r="SUC2353" s="33"/>
      <c r="SUD2353" s="33"/>
      <c r="SUE2353" s="33"/>
      <c r="SUF2353" s="33"/>
      <c r="SUG2353" s="33"/>
      <c r="SUH2353" s="33"/>
      <c r="SUI2353" s="33"/>
      <c r="SUJ2353" s="33"/>
      <c r="SUK2353" s="33"/>
      <c r="SUL2353" s="33"/>
      <c r="SUM2353" s="33"/>
      <c r="SUN2353" s="33"/>
      <c r="SUO2353" s="33"/>
      <c r="SUP2353" s="33"/>
      <c r="SUQ2353" s="33"/>
      <c r="SUR2353" s="33"/>
      <c r="SUS2353" s="33"/>
      <c r="SUT2353" s="33"/>
      <c r="SUU2353" s="33"/>
      <c r="SUV2353" s="33"/>
      <c r="SUW2353" s="33"/>
      <c r="SUX2353" s="33"/>
      <c r="SUY2353" s="33"/>
      <c r="SUZ2353" s="33"/>
      <c r="SVA2353" s="33"/>
      <c r="SVB2353" s="33"/>
      <c r="SVC2353" s="33"/>
      <c r="SVD2353" s="33"/>
      <c r="SVE2353" s="33"/>
      <c r="SVF2353" s="33"/>
      <c r="SVG2353" s="33"/>
      <c r="SVH2353" s="33"/>
      <c r="SVI2353" s="33"/>
      <c r="SVJ2353" s="33"/>
      <c r="SVK2353" s="33"/>
      <c r="SVL2353" s="33"/>
      <c r="SVM2353" s="33"/>
      <c r="SVN2353" s="33"/>
      <c r="SVO2353" s="33"/>
      <c r="SVP2353" s="33"/>
      <c r="SVQ2353" s="33"/>
      <c r="SVR2353" s="33"/>
      <c r="SVS2353" s="33"/>
      <c r="SVT2353" s="33"/>
      <c r="SVU2353" s="33"/>
      <c r="SVV2353" s="33"/>
      <c r="SVW2353" s="33"/>
      <c r="SVX2353" s="33"/>
      <c r="SVY2353" s="33"/>
      <c r="SVZ2353" s="33"/>
      <c r="SWA2353" s="33"/>
      <c r="SWB2353" s="33"/>
      <c r="SWC2353" s="33"/>
      <c r="SWD2353" s="33"/>
      <c r="SWE2353" s="33"/>
      <c r="SWF2353" s="33"/>
      <c r="SWG2353" s="33"/>
      <c r="SWH2353" s="33"/>
      <c r="SWI2353" s="33"/>
      <c r="SWJ2353" s="33"/>
      <c r="SWK2353" s="33"/>
      <c r="SWL2353" s="33"/>
      <c r="SWM2353" s="33"/>
      <c r="SWN2353" s="33"/>
      <c r="SWO2353" s="33"/>
      <c r="SWP2353" s="33"/>
      <c r="SWQ2353" s="33"/>
      <c r="SWR2353" s="33"/>
      <c r="SWS2353" s="33"/>
      <c r="SWT2353" s="33"/>
      <c r="SWU2353" s="33"/>
      <c r="SWV2353" s="33"/>
      <c r="SWW2353" s="33"/>
      <c r="SWX2353" s="33"/>
      <c r="SWY2353" s="33"/>
      <c r="SWZ2353" s="33"/>
      <c r="SXA2353" s="33"/>
      <c r="SXB2353" s="33"/>
      <c r="SXC2353" s="33"/>
      <c r="SXD2353" s="33"/>
      <c r="SXE2353" s="33"/>
      <c r="SXF2353" s="33"/>
      <c r="SXG2353" s="33"/>
      <c r="SXH2353" s="33"/>
      <c r="SXI2353" s="33"/>
      <c r="SXJ2353" s="33"/>
      <c r="SXK2353" s="33"/>
      <c r="SXL2353" s="33"/>
      <c r="SXM2353" s="33"/>
      <c r="SXN2353" s="33"/>
      <c r="SXO2353" s="33"/>
      <c r="SXP2353" s="33"/>
      <c r="SXQ2353" s="33"/>
      <c r="SXR2353" s="33"/>
      <c r="SXS2353" s="33"/>
      <c r="SXT2353" s="33"/>
      <c r="SXU2353" s="33"/>
      <c r="SXV2353" s="33"/>
      <c r="SXW2353" s="33"/>
      <c r="SXX2353" s="33"/>
      <c r="SXY2353" s="33"/>
      <c r="SXZ2353" s="33"/>
      <c r="SYA2353" s="33"/>
      <c r="SYB2353" s="33"/>
      <c r="SYC2353" s="33"/>
      <c r="SYD2353" s="33"/>
      <c r="SYE2353" s="33"/>
      <c r="SYF2353" s="33"/>
      <c r="SYG2353" s="33"/>
      <c r="SYH2353" s="33"/>
      <c r="SYI2353" s="33"/>
      <c r="SYJ2353" s="33"/>
      <c r="SYK2353" s="33"/>
      <c r="SYL2353" s="33"/>
      <c r="SYM2353" s="33"/>
      <c r="SYN2353" s="33"/>
      <c r="SYO2353" s="33"/>
      <c r="SYP2353" s="33"/>
      <c r="SYQ2353" s="33"/>
      <c r="SYR2353" s="33"/>
      <c r="SYS2353" s="33"/>
      <c r="SYT2353" s="33"/>
      <c r="SYU2353" s="33"/>
      <c r="SYV2353" s="33"/>
      <c r="SYW2353" s="33"/>
      <c r="SYX2353" s="33"/>
      <c r="SYY2353" s="33"/>
      <c r="SYZ2353" s="33"/>
      <c r="SZA2353" s="33"/>
      <c r="SZB2353" s="33"/>
      <c r="SZC2353" s="33"/>
      <c r="SZD2353" s="33"/>
      <c r="SZE2353" s="33"/>
      <c r="SZF2353" s="33"/>
      <c r="SZG2353" s="33"/>
      <c r="SZH2353" s="33"/>
      <c r="SZI2353" s="33"/>
      <c r="SZJ2353" s="33"/>
      <c r="SZK2353" s="33"/>
      <c r="SZL2353" s="33"/>
      <c r="SZM2353" s="33"/>
      <c r="SZN2353" s="33"/>
      <c r="SZO2353" s="33"/>
      <c r="SZP2353" s="33"/>
      <c r="SZQ2353" s="33"/>
      <c r="SZR2353" s="33"/>
      <c r="SZS2353" s="33"/>
      <c r="SZT2353" s="33"/>
      <c r="SZU2353" s="33"/>
      <c r="SZV2353" s="33"/>
      <c r="SZW2353" s="33"/>
      <c r="SZX2353" s="33"/>
      <c r="SZY2353" s="33"/>
      <c r="SZZ2353" s="33"/>
      <c r="TAA2353" s="33"/>
      <c r="TAB2353" s="33"/>
      <c r="TAC2353" s="33"/>
      <c r="TAD2353" s="33"/>
      <c r="TAE2353" s="33"/>
      <c r="TAF2353" s="33"/>
      <c r="TAG2353" s="33"/>
      <c r="TAH2353" s="33"/>
      <c r="TAI2353" s="33"/>
      <c r="TAJ2353" s="33"/>
      <c r="TAK2353" s="33"/>
      <c r="TAL2353" s="33"/>
      <c r="TAM2353" s="33"/>
      <c r="TAN2353" s="33"/>
      <c r="TAO2353" s="33"/>
      <c r="TAP2353" s="33"/>
      <c r="TAQ2353" s="33"/>
      <c r="TAR2353" s="33"/>
      <c r="TAS2353" s="33"/>
      <c r="TAT2353" s="33"/>
      <c r="TAU2353" s="33"/>
      <c r="TAV2353" s="33"/>
      <c r="TAW2353" s="33"/>
      <c r="TAX2353" s="33"/>
      <c r="TAY2353" s="33"/>
      <c r="TAZ2353" s="33"/>
      <c r="TBA2353" s="33"/>
      <c r="TBB2353" s="33"/>
      <c r="TBC2353" s="33"/>
      <c r="TBD2353" s="33"/>
      <c r="TBE2353" s="33"/>
      <c r="TBF2353" s="33"/>
      <c r="TBG2353" s="33"/>
      <c r="TBH2353" s="33"/>
      <c r="TBI2353" s="33"/>
      <c r="TBJ2353" s="33"/>
      <c r="TBK2353" s="33"/>
      <c r="TBL2353" s="33"/>
      <c r="TBM2353" s="33"/>
      <c r="TBN2353" s="33"/>
      <c r="TBO2353" s="33"/>
      <c r="TBP2353" s="33"/>
      <c r="TBQ2353" s="33"/>
      <c r="TBR2353" s="33"/>
      <c r="TBS2353" s="33"/>
      <c r="TBT2353" s="33"/>
      <c r="TBU2353" s="33"/>
      <c r="TBV2353" s="33"/>
      <c r="TBW2353" s="33"/>
      <c r="TBX2353" s="33"/>
      <c r="TBY2353" s="33"/>
      <c r="TBZ2353" s="33"/>
      <c r="TCA2353" s="33"/>
      <c r="TCB2353" s="33"/>
      <c r="TCC2353" s="33"/>
      <c r="TCD2353" s="33"/>
      <c r="TCE2353" s="33"/>
      <c r="TCF2353" s="33"/>
      <c r="TCG2353" s="33"/>
      <c r="TCH2353" s="33"/>
      <c r="TCI2353" s="33"/>
      <c r="TCJ2353" s="33"/>
      <c r="TCK2353" s="33"/>
      <c r="TCL2353" s="33"/>
      <c r="TCM2353" s="33"/>
      <c r="TCN2353" s="33"/>
      <c r="TCO2353" s="33"/>
      <c r="TCP2353" s="33"/>
      <c r="TCQ2353" s="33"/>
      <c r="TCR2353" s="33"/>
      <c r="TCS2353" s="33"/>
      <c r="TCT2353" s="33"/>
      <c r="TCU2353" s="33"/>
      <c r="TCV2353" s="33"/>
      <c r="TCW2353" s="33"/>
      <c r="TCX2353" s="33"/>
      <c r="TCY2353" s="33"/>
      <c r="TCZ2353" s="33"/>
      <c r="TDA2353" s="33"/>
      <c r="TDB2353" s="33"/>
      <c r="TDC2353" s="33"/>
      <c r="TDD2353" s="33"/>
      <c r="TDE2353" s="33"/>
      <c r="TDF2353" s="33"/>
      <c r="TDG2353" s="33"/>
      <c r="TDH2353" s="33"/>
      <c r="TDI2353" s="33"/>
      <c r="TDJ2353" s="33"/>
      <c r="TDK2353" s="33"/>
      <c r="TDL2353" s="33"/>
      <c r="TDM2353" s="33"/>
      <c r="TDN2353" s="33"/>
      <c r="TDO2353" s="33"/>
      <c r="TDP2353" s="33"/>
      <c r="TDQ2353" s="33"/>
      <c r="TDR2353" s="33"/>
      <c r="TDS2353" s="33"/>
      <c r="TDT2353" s="33"/>
      <c r="TDU2353" s="33"/>
      <c r="TDV2353" s="33"/>
      <c r="TDW2353" s="33"/>
      <c r="TDX2353" s="33"/>
      <c r="TDY2353" s="33"/>
      <c r="TDZ2353" s="33"/>
      <c r="TEA2353" s="33"/>
      <c r="TEB2353" s="33"/>
      <c r="TEC2353" s="33"/>
      <c r="TED2353" s="33"/>
      <c r="TEE2353" s="33"/>
      <c r="TEF2353" s="33"/>
      <c r="TEG2353" s="33"/>
      <c r="TEH2353" s="33"/>
      <c r="TEI2353" s="33"/>
      <c r="TEJ2353" s="33"/>
      <c r="TEK2353" s="33"/>
      <c r="TEL2353" s="33"/>
      <c r="TEM2353" s="33"/>
      <c r="TEN2353" s="33"/>
      <c r="TEO2353" s="33"/>
      <c r="TEP2353" s="33"/>
      <c r="TEQ2353" s="33"/>
      <c r="TER2353" s="33"/>
      <c r="TES2353" s="33"/>
      <c r="TET2353" s="33"/>
      <c r="TEU2353" s="33"/>
      <c r="TEV2353" s="33"/>
      <c r="TEW2353" s="33"/>
      <c r="TEX2353" s="33"/>
      <c r="TEY2353" s="33"/>
      <c r="TEZ2353" s="33"/>
      <c r="TFA2353" s="33"/>
      <c r="TFB2353" s="33"/>
      <c r="TFC2353" s="33"/>
      <c r="TFD2353" s="33"/>
      <c r="TFE2353" s="33"/>
      <c r="TFF2353" s="33"/>
      <c r="TFG2353" s="33"/>
      <c r="TFH2353" s="33"/>
      <c r="TFI2353" s="33"/>
      <c r="TFJ2353" s="33"/>
      <c r="TFK2353" s="33"/>
      <c r="TFL2353" s="33"/>
      <c r="TFM2353" s="33"/>
      <c r="TFN2353" s="33"/>
      <c r="TFO2353" s="33"/>
      <c r="TFP2353" s="33"/>
      <c r="TFQ2353" s="33"/>
      <c r="TFR2353" s="33"/>
      <c r="TFS2353" s="33"/>
      <c r="TFT2353" s="33"/>
      <c r="TFU2353" s="33"/>
      <c r="TFV2353" s="33"/>
      <c r="TFW2353" s="33"/>
      <c r="TFX2353" s="33"/>
      <c r="TFY2353" s="33"/>
      <c r="TFZ2353" s="33"/>
      <c r="TGA2353" s="33"/>
      <c r="TGB2353" s="33"/>
      <c r="TGC2353" s="33"/>
      <c r="TGD2353" s="33"/>
      <c r="TGE2353" s="33"/>
      <c r="TGF2353" s="33"/>
      <c r="TGG2353" s="33"/>
      <c r="TGH2353" s="33"/>
      <c r="TGI2353" s="33"/>
      <c r="TGJ2353" s="33"/>
      <c r="TGK2353" s="33"/>
      <c r="TGL2353" s="33"/>
      <c r="TGM2353" s="33"/>
      <c r="TGN2353" s="33"/>
      <c r="TGO2353" s="33"/>
      <c r="TGP2353" s="33"/>
      <c r="TGQ2353" s="33"/>
      <c r="TGR2353" s="33"/>
      <c r="TGS2353" s="33"/>
      <c r="TGT2353" s="33"/>
      <c r="TGU2353" s="33"/>
      <c r="TGV2353" s="33"/>
      <c r="TGW2353" s="33"/>
      <c r="TGX2353" s="33"/>
      <c r="TGY2353" s="33"/>
      <c r="TGZ2353" s="33"/>
      <c r="THA2353" s="33"/>
      <c r="THB2353" s="33"/>
      <c r="THC2353" s="33"/>
      <c r="THD2353" s="33"/>
      <c r="THE2353" s="33"/>
      <c r="THF2353" s="33"/>
      <c r="THG2353" s="33"/>
      <c r="THH2353" s="33"/>
      <c r="THI2353" s="33"/>
      <c r="THJ2353" s="33"/>
      <c r="THK2353" s="33"/>
      <c r="THL2353" s="33"/>
      <c r="THM2353" s="33"/>
      <c r="THN2353" s="33"/>
      <c r="THO2353" s="33"/>
      <c r="THP2353" s="33"/>
      <c r="THQ2353" s="33"/>
      <c r="THR2353" s="33"/>
      <c r="THS2353" s="33"/>
      <c r="THT2353" s="33"/>
      <c r="THU2353" s="33"/>
      <c r="THV2353" s="33"/>
      <c r="THW2353" s="33"/>
      <c r="THX2353" s="33"/>
      <c r="THY2353" s="33"/>
      <c r="THZ2353" s="33"/>
      <c r="TIA2353" s="33"/>
      <c r="TIB2353" s="33"/>
      <c r="TIC2353" s="33"/>
      <c r="TID2353" s="33"/>
      <c r="TIE2353" s="33"/>
      <c r="TIF2353" s="33"/>
      <c r="TIG2353" s="33"/>
      <c r="TIH2353" s="33"/>
      <c r="TII2353" s="33"/>
      <c r="TIJ2353" s="33"/>
      <c r="TIK2353" s="33"/>
      <c r="TIL2353" s="33"/>
      <c r="TIM2353" s="33"/>
      <c r="TIN2353" s="33"/>
      <c r="TIO2353" s="33"/>
      <c r="TIP2353" s="33"/>
      <c r="TIQ2353" s="33"/>
      <c r="TIR2353" s="33"/>
      <c r="TIS2353" s="33"/>
      <c r="TIT2353" s="33"/>
      <c r="TIU2353" s="33"/>
      <c r="TIV2353" s="33"/>
      <c r="TIW2353" s="33"/>
      <c r="TIX2353" s="33"/>
      <c r="TIY2353" s="33"/>
      <c r="TIZ2353" s="33"/>
      <c r="TJA2353" s="33"/>
      <c r="TJB2353" s="33"/>
      <c r="TJC2353" s="33"/>
      <c r="TJD2353" s="33"/>
      <c r="TJE2353" s="33"/>
      <c r="TJF2353" s="33"/>
      <c r="TJG2353" s="33"/>
      <c r="TJH2353" s="33"/>
      <c r="TJI2353" s="33"/>
      <c r="TJJ2353" s="33"/>
      <c r="TJK2353" s="33"/>
      <c r="TJL2353" s="33"/>
      <c r="TJM2353" s="33"/>
      <c r="TJN2353" s="33"/>
      <c r="TJO2353" s="33"/>
      <c r="TJP2353" s="33"/>
      <c r="TJQ2353" s="33"/>
      <c r="TJR2353" s="33"/>
      <c r="TJS2353" s="33"/>
      <c r="TJT2353" s="33"/>
      <c r="TJU2353" s="33"/>
      <c r="TJV2353" s="33"/>
      <c r="TJW2353" s="33"/>
      <c r="TJX2353" s="33"/>
      <c r="TJY2353" s="33"/>
      <c r="TJZ2353" s="33"/>
      <c r="TKA2353" s="33"/>
      <c r="TKB2353" s="33"/>
      <c r="TKC2353" s="33"/>
      <c r="TKD2353" s="33"/>
      <c r="TKE2353" s="33"/>
      <c r="TKF2353" s="33"/>
      <c r="TKG2353" s="33"/>
      <c r="TKH2353" s="33"/>
      <c r="TKI2353" s="33"/>
      <c r="TKJ2353" s="33"/>
      <c r="TKK2353" s="33"/>
      <c r="TKL2353" s="33"/>
      <c r="TKM2353" s="33"/>
      <c r="TKN2353" s="33"/>
      <c r="TKO2353" s="33"/>
      <c r="TKP2353" s="33"/>
      <c r="TKQ2353" s="33"/>
      <c r="TKR2353" s="33"/>
      <c r="TKS2353" s="33"/>
      <c r="TKT2353" s="33"/>
      <c r="TKU2353" s="33"/>
      <c r="TKV2353" s="33"/>
      <c r="TKW2353" s="33"/>
      <c r="TKX2353" s="33"/>
      <c r="TKY2353" s="33"/>
      <c r="TKZ2353" s="33"/>
      <c r="TLA2353" s="33"/>
      <c r="TLB2353" s="33"/>
      <c r="TLC2353" s="33"/>
      <c r="TLD2353" s="33"/>
      <c r="TLE2353" s="33"/>
      <c r="TLF2353" s="33"/>
      <c r="TLG2353" s="33"/>
      <c r="TLH2353" s="33"/>
      <c r="TLI2353" s="33"/>
      <c r="TLJ2353" s="33"/>
      <c r="TLK2353" s="33"/>
      <c r="TLL2353" s="33"/>
      <c r="TLM2353" s="33"/>
      <c r="TLN2353" s="33"/>
      <c r="TLO2353" s="33"/>
      <c r="TLP2353" s="33"/>
      <c r="TLQ2353" s="33"/>
      <c r="TLR2353" s="33"/>
      <c r="TLS2353" s="33"/>
      <c r="TLT2353" s="33"/>
      <c r="TLU2353" s="33"/>
      <c r="TLV2353" s="33"/>
      <c r="TLW2353" s="33"/>
      <c r="TLX2353" s="33"/>
      <c r="TLY2353" s="33"/>
      <c r="TLZ2353" s="33"/>
      <c r="TMA2353" s="33"/>
      <c r="TMB2353" s="33"/>
      <c r="TMC2353" s="33"/>
      <c r="TMD2353" s="33"/>
      <c r="TME2353" s="33"/>
      <c r="TMF2353" s="33"/>
      <c r="TMG2353" s="33"/>
      <c r="TMH2353" s="33"/>
      <c r="TMI2353" s="33"/>
      <c r="TMJ2353" s="33"/>
      <c r="TMK2353" s="33"/>
      <c r="TML2353" s="33"/>
      <c r="TMM2353" s="33"/>
      <c r="TMN2353" s="33"/>
      <c r="TMO2353" s="33"/>
      <c r="TMP2353" s="33"/>
      <c r="TMQ2353" s="33"/>
      <c r="TMR2353" s="33"/>
      <c r="TMS2353" s="33"/>
      <c r="TMT2353" s="33"/>
      <c r="TMU2353" s="33"/>
      <c r="TMV2353" s="33"/>
      <c r="TMW2353" s="33"/>
      <c r="TMX2353" s="33"/>
      <c r="TMY2353" s="33"/>
      <c r="TMZ2353" s="33"/>
      <c r="TNA2353" s="33"/>
      <c r="TNB2353" s="33"/>
      <c r="TNC2353" s="33"/>
      <c r="TND2353" s="33"/>
      <c r="TNE2353" s="33"/>
      <c r="TNF2353" s="33"/>
      <c r="TNG2353" s="33"/>
      <c r="TNH2353" s="33"/>
      <c r="TNI2353" s="33"/>
      <c r="TNJ2353" s="33"/>
      <c r="TNK2353" s="33"/>
      <c r="TNL2353" s="33"/>
      <c r="TNM2353" s="33"/>
      <c r="TNN2353" s="33"/>
      <c r="TNO2353" s="33"/>
      <c r="TNP2353" s="33"/>
      <c r="TNQ2353" s="33"/>
      <c r="TNR2353" s="33"/>
      <c r="TNS2353" s="33"/>
      <c r="TNT2353" s="33"/>
      <c r="TNU2353" s="33"/>
      <c r="TNV2353" s="33"/>
      <c r="TNW2353" s="33"/>
      <c r="TNX2353" s="33"/>
      <c r="TNY2353" s="33"/>
      <c r="TNZ2353" s="33"/>
      <c r="TOA2353" s="33"/>
      <c r="TOB2353" s="33"/>
      <c r="TOC2353" s="33"/>
      <c r="TOD2353" s="33"/>
      <c r="TOE2353" s="33"/>
      <c r="TOF2353" s="33"/>
      <c r="TOG2353" s="33"/>
      <c r="TOH2353" s="33"/>
      <c r="TOI2353" s="33"/>
      <c r="TOJ2353" s="33"/>
      <c r="TOK2353" s="33"/>
      <c r="TOL2353" s="33"/>
      <c r="TOM2353" s="33"/>
      <c r="TON2353" s="33"/>
      <c r="TOO2353" s="33"/>
      <c r="TOP2353" s="33"/>
      <c r="TOQ2353" s="33"/>
      <c r="TOR2353" s="33"/>
      <c r="TOS2353" s="33"/>
      <c r="TOT2353" s="33"/>
      <c r="TOU2353" s="33"/>
      <c r="TOV2353" s="33"/>
      <c r="TOW2353" s="33"/>
      <c r="TOX2353" s="33"/>
      <c r="TOY2353" s="33"/>
      <c r="TOZ2353" s="33"/>
      <c r="TPA2353" s="33"/>
      <c r="TPB2353" s="33"/>
      <c r="TPC2353" s="33"/>
      <c r="TPD2353" s="33"/>
      <c r="TPE2353" s="33"/>
      <c r="TPF2353" s="33"/>
      <c r="TPG2353" s="33"/>
      <c r="TPH2353" s="33"/>
      <c r="TPI2353" s="33"/>
      <c r="TPJ2353" s="33"/>
      <c r="TPK2353" s="33"/>
      <c r="TPL2353" s="33"/>
      <c r="TPM2353" s="33"/>
      <c r="TPN2353" s="33"/>
      <c r="TPO2353" s="33"/>
      <c r="TPP2353" s="33"/>
      <c r="TPQ2353" s="33"/>
      <c r="TPR2353" s="33"/>
      <c r="TPS2353" s="33"/>
      <c r="TPT2353" s="33"/>
      <c r="TPU2353" s="33"/>
      <c r="TPV2353" s="33"/>
      <c r="TPW2353" s="33"/>
      <c r="TPX2353" s="33"/>
      <c r="TPY2353" s="33"/>
      <c r="TPZ2353" s="33"/>
      <c r="TQA2353" s="33"/>
      <c r="TQB2353" s="33"/>
      <c r="TQC2353" s="33"/>
      <c r="TQD2353" s="33"/>
      <c r="TQE2353" s="33"/>
      <c r="TQF2353" s="33"/>
      <c r="TQG2353" s="33"/>
      <c r="TQH2353" s="33"/>
      <c r="TQI2353" s="33"/>
      <c r="TQJ2353" s="33"/>
      <c r="TQK2353" s="33"/>
      <c r="TQL2353" s="33"/>
      <c r="TQM2353" s="33"/>
      <c r="TQN2353" s="33"/>
      <c r="TQO2353" s="33"/>
      <c r="TQP2353" s="33"/>
      <c r="TQQ2353" s="33"/>
      <c r="TQR2353" s="33"/>
      <c r="TQS2353" s="33"/>
      <c r="TQT2353" s="33"/>
      <c r="TQU2353" s="33"/>
      <c r="TQV2353" s="33"/>
      <c r="TQW2353" s="33"/>
      <c r="TQX2353" s="33"/>
      <c r="TQY2353" s="33"/>
      <c r="TQZ2353" s="33"/>
      <c r="TRA2353" s="33"/>
      <c r="TRB2353" s="33"/>
      <c r="TRC2353" s="33"/>
      <c r="TRD2353" s="33"/>
      <c r="TRE2353" s="33"/>
      <c r="TRF2353" s="33"/>
      <c r="TRG2353" s="33"/>
      <c r="TRH2353" s="33"/>
      <c r="TRI2353" s="33"/>
      <c r="TRJ2353" s="33"/>
      <c r="TRK2353" s="33"/>
      <c r="TRL2353" s="33"/>
      <c r="TRM2353" s="33"/>
      <c r="TRN2353" s="33"/>
      <c r="TRO2353" s="33"/>
      <c r="TRP2353" s="33"/>
      <c r="TRQ2353" s="33"/>
      <c r="TRR2353" s="33"/>
      <c r="TRS2353" s="33"/>
      <c r="TRT2353" s="33"/>
      <c r="TRU2353" s="33"/>
      <c r="TRV2353" s="33"/>
      <c r="TRW2353" s="33"/>
      <c r="TRX2353" s="33"/>
      <c r="TRY2353" s="33"/>
      <c r="TRZ2353" s="33"/>
      <c r="TSA2353" s="33"/>
      <c r="TSB2353" s="33"/>
      <c r="TSC2353" s="33"/>
      <c r="TSD2353" s="33"/>
      <c r="TSE2353" s="33"/>
      <c r="TSF2353" s="33"/>
      <c r="TSG2353" s="33"/>
      <c r="TSH2353" s="33"/>
      <c r="TSI2353" s="33"/>
      <c r="TSJ2353" s="33"/>
      <c r="TSK2353" s="33"/>
      <c r="TSL2353" s="33"/>
      <c r="TSM2353" s="33"/>
      <c r="TSN2353" s="33"/>
      <c r="TSO2353" s="33"/>
      <c r="TSP2353" s="33"/>
      <c r="TSQ2353" s="33"/>
      <c r="TSR2353" s="33"/>
      <c r="TSS2353" s="33"/>
      <c r="TST2353" s="33"/>
      <c r="TSU2353" s="33"/>
      <c r="TSV2353" s="33"/>
      <c r="TSW2353" s="33"/>
      <c r="TSX2353" s="33"/>
      <c r="TSY2353" s="33"/>
      <c r="TSZ2353" s="33"/>
      <c r="TTA2353" s="33"/>
      <c r="TTB2353" s="33"/>
      <c r="TTC2353" s="33"/>
      <c r="TTD2353" s="33"/>
      <c r="TTE2353" s="33"/>
      <c r="TTF2353" s="33"/>
      <c r="TTG2353" s="33"/>
      <c r="TTH2353" s="33"/>
      <c r="TTI2353" s="33"/>
      <c r="TTJ2353" s="33"/>
      <c r="TTK2353" s="33"/>
      <c r="TTL2353" s="33"/>
      <c r="TTM2353" s="33"/>
      <c r="TTN2353" s="33"/>
      <c r="TTO2353" s="33"/>
      <c r="TTP2353" s="33"/>
      <c r="TTQ2353" s="33"/>
      <c r="TTR2353" s="33"/>
      <c r="TTS2353" s="33"/>
      <c r="TTT2353" s="33"/>
      <c r="TTU2353" s="33"/>
      <c r="TTV2353" s="33"/>
      <c r="TTW2353" s="33"/>
      <c r="TTX2353" s="33"/>
      <c r="TTY2353" s="33"/>
      <c r="TTZ2353" s="33"/>
      <c r="TUA2353" s="33"/>
      <c r="TUB2353" s="33"/>
      <c r="TUC2353" s="33"/>
      <c r="TUD2353" s="33"/>
      <c r="TUE2353" s="33"/>
      <c r="TUF2353" s="33"/>
      <c r="TUG2353" s="33"/>
      <c r="TUH2353" s="33"/>
      <c r="TUI2353" s="33"/>
      <c r="TUJ2353" s="33"/>
      <c r="TUK2353" s="33"/>
      <c r="TUL2353" s="33"/>
      <c r="TUM2353" s="33"/>
      <c r="TUN2353" s="33"/>
      <c r="TUO2353" s="33"/>
      <c r="TUP2353" s="33"/>
      <c r="TUQ2353" s="33"/>
      <c r="TUR2353" s="33"/>
      <c r="TUS2353" s="33"/>
      <c r="TUT2353" s="33"/>
      <c r="TUU2353" s="33"/>
      <c r="TUV2353" s="33"/>
      <c r="TUW2353" s="33"/>
      <c r="TUX2353" s="33"/>
      <c r="TUY2353" s="33"/>
      <c r="TUZ2353" s="33"/>
      <c r="TVA2353" s="33"/>
      <c r="TVB2353" s="33"/>
      <c r="TVC2353" s="33"/>
      <c r="TVD2353" s="33"/>
      <c r="TVE2353" s="33"/>
      <c r="TVF2353" s="33"/>
      <c r="TVG2353" s="33"/>
      <c r="TVH2353" s="33"/>
      <c r="TVI2353" s="33"/>
      <c r="TVJ2353" s="33"/>
      <c r="TVK2353" s="33"/>
      <c r="TVL2353" s="33"/>
      <c r="TVM2353" s="33"/>
      <c r="TVN2353" s="33"/>
      <c r="TVO2353" s="33"/>
      <c r="TVP2353" s="33"/>
      <c r="TVQ2353" s="33"/>
      <c r="TVR2353" s="33"/>
      <c r="TVS2353" s="33"/>
      <c r="TVT2353" s="33"/>
      <c r="TVU2353" s="33"/>
      <c r="TVV2353" s="33"/>
      <c r="TVW2353" s="33"/>
      <c r="TVX2353" s="33"/>
      <c r="TVY2353" s="33"/>
      <c r="TVZ2353" s="33"/>
      <c r="TWA2353" s="33"/>
      <c r="TWB2353" s="33"/>
      <c r="TWC2353" s="33"/>
      <c r="TWD2353" s="33"/>
      <c r="TWE2353" s="33"/>
      <c r="TWF2353" s="33"/>
      <c r="TWG2353" s="33"/>
      <c r="TWH2353" s="33"/>
      <c r="TWI2353" s="33"/>
      <c r="TWJ2353" s="33"/>
      <c r="TWK2353" s="33"/>
      <c r="TWL2353" s="33"/>
      <c r="TWM2353" s="33"/>
      <c r="TWN2353" s="33"/>
      <c r="TWO2353" s="33"/>
      <c r="TWP2353" s="33"/>
      <c r="TWQ2353" s="33"/>
      <c r="TWR2353" s="33"/>
      <c r="TWS2353" s="33"/>
      <c r="TWT2353" s="33"/>
      <c r="TWU2353" s="33"/>
      <c r="TWV2353" s="33"/>
      <c r="TWW2353" s="33"/>
      <c r="TWX2353" s="33"/>
      <c r="TWY2353" s="33"/>
      <c r="TWZ2353" s="33"/>
      <c r="TXA2353" s="33"/>
      <c r="TXB2353" s="33"/>
      <c r="TXC2353" s="33"/>
      <c r="TXD2353" s="33"/>
      <c r="TXE2353" s="33"/>
      <c r="TXF2353" s="33"/>
      <c r="TXG2353" s="33"/>
      <c r="TXH2353" s="33"/>
      <c r="TXI2353" s="33"/>
      <c r="TXJ2353" s="33"/>
      <c r="TXK2353" s="33"/>
      <c r="TXL2353" s="33"/>
      <c r="TXM2353" s="33"/>
      <c r="TXN2353" s="33"/>
      <c r="TXO2353" s="33"/>
      <c r="TXP2353" s="33"/>
      <c r="TXQ2353" s="33"/>
      <c r="TXR2353" s="33"/>
      <c r="TXS2353" s="33"/>
      <c r="TXT2353" s="33"/>
      <c r="TXU2353" s="33"/>
      <c r="TXV2353" s="33"/>
      <c r="TXW2353" s="33"/>
      <c r="TXX2353" s="33"/>
      <c r="TXY2353" s="33"/>
      <c r="TXZ2353" s="33"/>
      <c r="TYA2353" s="33"/>
      <c r="TYB2353" s="33"/>
      <c r="TYC2353" s="33"/>
      <c r="TYD2353" s="33"/>
      <c r="TYE2353" s="33"/>
      <c r="TYF2353" s="33"/>
      <c r="TYG2353" s="33"/>
      <c r="TYH2353" s="33"/>
      <c r="TYI2353" s="33"/>
      <c r="TYJ2353" s="33"/>
      <c r="TYK2353" s="33"/>
      <c r="TYL2353" s="33"/>
      <c r="TYM2353" s="33"/>
      <c r="TYN2353" s="33"/>
      <c r="TYO2353" s="33"/>
      <c r="TYP2353" s="33"/>
      <c r="TYQ2353" s="33"/>
      <c r="TYR2353" s="33"/>
      <c r="TYS2353" s="33"/>
      <c r="TYT2353" s="33"/>
      <c r="TYU2353" s="33"/>
      <c r="TYV2353" s="33"/>
      <c r="TYW2353" s="33"/>
      <c r="TYX2353" s="33"/>
      <c r="TYY2353" s="33"/>
      <c r="TYZ2353" s="33"/>
      <c r="TZA2353" s="33"/>
      <c r="TZB2353" s="33"/>
      <c r="TZC2353" s="33"/>
      <c r="TZD2353" s="33"/>
      <c r="TZE2353" s="33"/>
      <c r="TZF2353" s="33"/>
      <c r="TZG2353" s="33"/>
      <c r="TZH2353" s="33"/>
      <c r="TZI2353" s="33"/>
      <c r="TZJ2353" s="33"/>
      <c r="TZK2353" s="33"/>
      <c r="TZL2353" s="33"/>
      <c r="TZM2353" s="33"/>
      <c r="TZN2353" s="33"/>
      <c r="TZO2353" s="33"/>
      <c r="TZP2353" s="33"/>
      <c r="TZQ2353" s="33"/>
      <c r="TZR2353" s="33"/>
      <c r="TZS2353" s="33"/>
      <c r="TZT2353" s="33"/>
      <c r="TZU2353" s="33"/>
      <c r="TZV2353" s="33"/>
      <c r="TZW2353" s="33"/>
      <c r="TZX2353" s="33"/>
      <c r="TZY2353" s="33"/>
      <c r="TZZ2353" s="33"/>
      <c r="UAA2353" s="33"/>
      <c r="UAB2353" s="33"/>
      <c r="UAC2353" s="33"/>
      <c r="UAD2353" s="33"/>
      <c r="UAE2353" s="33"/>
      <c r="UAF2353" s="33"/>
      <c r="UAG2353" s="33"/>
      <c r="UAH2353" s="33"/>
      <c r="UAI2353" s="33"/>
      <c r="UAJ2353" s="33"/>
      <c r="UAK2353" s="33"/>
      <c r="UAL2353" s="33"/>
      <c r="UAM2353" s="33"/>
      <c r="UAN2353" s="33"/>
      <c r="UAO2353" s="33"/>
      <c r="UAP2353" s="33"/>
      <c r="UAQ2353" s="33"/>
      <c r="UAR2353" s="33"/>
      <c r="UAS2353" s="33"/>
      <c r="UAT2353" s="33"/>
      <c r="UAU2353" s="33"/>
      <c r="UAV2353" s="33"/>
      <c r="UAW2353" s="33"/>
      <c r="UAX2353" s="33"/>
      <c r="UAY2353" s="33"/>
      <c r="UAZ2353" s="33"/>
      <c r="UBA2353" s="33"/>
      <c r="UBB2353" s="33"/>
      <c r="UBC2353" s="33"/>
      <c r="UBD2353" s="33"/>
      <c r="UBE2353" s="33"/>
      <c r="UBF2353" s="33"/>
      <c r="UBG2353" s="33"/>
      <c r="UBH2353" s="33"/>
      <c r="UBI2353" s="33"/>
      <c r="UBJ2353" s="33"/>
      <c r="UBK2353" s="33"/>
      <c r="UBL2353" s="33"/>
      <c r="UBM2353" s="33"/>
      <c r="UBN2353" s="33"/>
      <c r="UBO2353" s="33"/>
      <c r="UBP2353" s="33"/>
      <c r="UBQ2353" s="33"/>
      <c r="UBR2353" s="33"/>
      <c r="UBS2353" s="33"/>
      <c r="UBT2353" s="33"/>
      <c r="UBU2353" s="33"/>
      <c r="UBV2353" s="33"/>
      <c r="UBW2353" s="33"/>
      <c r="UBX2353" s="33"/>
      <c r="UBY2353" s="33"/>
      <c r="UBZ2353" s="33"/>
      <c r="UCA2353" s="33"/>
      <c r="UCB2353" s="33"/>
      <c r="UCC2353" s="33"/>
      <c r="UCD2353" s="33"/>
      <c r="UCE2353" s="33"/>
      <c r="UCF2353" s="33"/>
      <c r="UCG2353" s="33"/>
      <c r="UCH2353" s="33"/>
      <c r="UCI2353" s="33"/>
      <c r="UCJ2353" s="33"/>
      <c r="UCK2353" s="33"/>
      <c r="UCL2353" s="33"/>
      <c r="UCM2353" s="33"/>
      <c r="UCN2353" s="33"/>
      <c r="UCO2353" s="33"/>
      <c r="UCP2353" s="33"/>
      <c r="UCQ2353" s="33"/>
      <c r="UCR2353" s="33"/>
      <c r="UCS2353" s="33"/>
      <c r="UCT2353" s="33"/>
      <c r="UCU2353" s="33"/>
      <c r="UCV2353" s="33"/>
      <c r="UCW2353" s="33"/>
      <c r="UCX2353" s="33"/>
      <c r="UCY2353" s="33"/>
      <c r="UCZ2353" s="33"/>
      <c r="UDA2353" s="33"/>
      <c r="UDB2353" s="33"/>
      <c r="UDC2353" s="33"/>
      <c r="UDD2353" s="33"/>
      <c r="UDE2353" s="33"/>
      <c r="UDF2353" s="33"/>
      <c r="UDG2353" s="33"/>
      <c r="UDH2353" s="33"/>
      <c r="UDI2353" s="33"/>
      <c r="UDJ2353" s="33"/>
      <c r="UDK2353" s="33"/>
      <c r="UDL2353" s="33"/>
      <c r="UDM2353" s="33"/>
      <c r="UDN2353" s="33"/>
      <c r="UDO2353" s="33"/>
      <c r="UDP2353" s="33"/>
      <c r="UDQ2353" s="33"/>
      <c r="UDR2353" s="33"/>
      <c r="UDS2353" s="33"/>
      <c r="UDT2353" s="33"/>
      <c r="UDU2353" s="33"/>
      <c r="UDV2353" s="33"/>
      <c r="UDW2353" s="33"/>
      <c r="UDX2353" s="33"/>
      <c r="UDY2353" s="33"/>
      <c r="UDZ2353" s="33"/>
      <c r="UEA2353" s="33"/>
      <c r="UEB2353" s="33"/>
      <c r="UEC2353" s="33"/>
      <c r="UED2353" s="33"/>
      <c r="UEE2353" s="33"/>
      <c r="UEF2353" s="33"/>
      <c r="UEG2353" s="33"/>
      <c r="UEH2353" s="33"/>
      <c r="UEI2353" s="33"/>
      <c r="UEJ2353" s="33"/>
      <c r="UEK2353" s="33"/>
      <c r="UEL2353" s="33"/>
      <c r="UEM2353" s="33"/>
      <c r="UEN2353" s="33"/>
      <c r="UEO2353" s="33"/>
      <c r="UEP2353" s="33"/>
      <c r="UEQ2353" s="33"/>
      <c r="UER2353" s="33"/>
      <c r="UES2353" s="33"/>
      <c r="UET2353" s="33"/>
      <c r="UEU2353" s="33"/>
      <c r="UEV2353" s="33"/>
      <c r="UEW2353" s="33"/>
      <c r="UEX2353" s="33"/>
      <c r="UEY2353" s="33"/>
      <c r="UEZ2353" s="33"/>
      <c r="UFA2353" s="33"/>
      <c r="UFB2353" s="33"/>
      <c r="UFC2353" s="33"/>
      <c r="UFD2353" s="33"/>
      <c r="UFE2353" s="33"/>
      <c r="UFF2353" s="33"/>
      <c r="UFG2353" s="33"/>
      <c r="UFH2353" s="33"/>
      <c r="UFI2353" s="33"/>
      <c r="UFJ2353" s="33"/>
      <c r="UFK2353" s="33"/>
      <c r="UFL2353" s="33"/>
      <c r="UFM2353" s="33"/>
      <c r="UFN2353" s="33"/>
      <c r="UFO2353" s="33"/>
      <c r="UFP2353" s="33"/>
      <c r="UFQ2353" s="33"/>
      <c r="UFR2353" s="33"/>
      <c r="UFS2353" s="33"/>
      <c r="UFT2353" s="33"/>
      <c r="UFU2353" s="33"/>
      <c r="UFV2353" s="33"/>
      <c r="UFW2353" s="33"/>
      <c r="UFX2353" s="33"/>
      <c r="UFY2353" s="33"/>
      <c r="UFZ2353" s="33"/>
      <c r="UGA2353" s="33"/>
      <c r="UGB2353" s="33"/>
      <c r="UGC2353" s="33"/>
      <c r="UGD2353" s="33"/>
      <c r="UGE2353" s="33"/>
      <c r="UGF2353" s="33"/>
      <c r="UGG2353" s="33"/>
      <c r="UGH2353" s="33"/>
      <c r="UGI2353" s="33"/>
      <c r="UGJ2353" s="33"/>
      <c r="UGK2353" s="33"/>
      <c r="UGL2353" s="33"/>
      <c r="UGM2353" s="33"/>
      <c r="UGN2353" s="33"/>
      <c r="UGO2353" s="33"/>
      <c r="UGP2353" s="33"/>
      <c r="UGQ2353" s="33"/>
      <c r="UGR2353" s="33"/>
      <c r="UGS2353" s="33"/>
      <c r="UGT2353" s="33"/>
      <c r="UGU2353" s="33"/>
      <c r="UGV2353" s="33"/>
      <c r="UGW2353" s="33"/>
      <c r="UGX2353" s="33"/>
      <c r="UGY2353" s="33"/>
      <c r="UGZ2353" s="33"/>
      <c r="UHA2353" s="33"/>
      <c r="UHB2353" s="33"/>
      <c r="UHC2353" s="33"/>
      <c r="UHD2353" s="33"/>
      <c r="UHE2353" s="33"/>
      <c r="UHF2353" s="33"/>
      <c r="UHG2353" s="33"/>
      <c r="UHH2353" s="33"/>
      <c r="UHI2353" s="33"/>
      <c r="UHJ2353" s="33"/>
      <c r="UHK2353" s="33"/>
      <c r="UHL2353" s="33"/>
      <c r="UHM2353" s="33"/>
      <c r="UHN2353" s="33"/>
      <c r="UHO2353" s="33"/>
      <c r="UHP2353" s="33"/>
      <c r="UHQ2353" s="33"/>
      <c r="UHR2353" s="33"/>
      <c r="UHS2353" s="33"/>
      <c r="UHT2353" s="33"/>
      <c r="UHU2353" s="33"/>
      <c r="UHV2353" s="33"/>
      <c r="UHW2353" s="33"/>
      <c r="UHX2353" s="33"/>
      <c r="UHY2353" s="33"/>
      <c r="UHZ2353" s="33"/>
      <c r="UIA2353" s="33"/>
      <c r="UIB2353" s="33"/>
      <c r="UIC2353" s="33"/>
      <c r="UID2353" s="33"/>
      <c r="UIE2353" s="33"/>
      <c r="UIF2353" s="33"/>
      <c r="UIG2353" s="33"/>
      <c r="UIH2353" s="33"/>
      <c r="UII2353" s="33"/>
      <c r="UIJ2353" s="33"/>
      <c r="UIK2353" s="33"/>
      <c r="UIL2353" s="33"/>
      <c r="UIM2353" s="33"/>
      <c r="UIN2353" s="33"/>
      <c r="UIO2353" s="33"/>
      <c r="UIP2353" s="33"/>
      <c r="UIQ2353" s="33"/>
      <c r="UIR2353" s="33"/>
      <c r="UIS2353" s="33"/>
      <c r="UIT2353" s="33"/>
      <c r="UIU2353" s="33"/>
      <c r="UIV2353" s="33"/>
      <c r="UIW2353" s="33"/>
      <c r="UIX2353" s="33"/>
      <c r="UIY2353" s="33"/>
      <c r="UIZ2353" s="33"/>
      <c r="UJA2353" s="33"/>
      <c r="UJB2353" s="33"/>
      <c r="UJC2353" s="33"/>
      <c r="UJD2353" s="33"/>
      <c r="UJE2353" s="33"/>
      <c r="UJF2353" s="33"/>
      <c r="UJG2353" s="33"/>
      <c r="UJH2353" s="33"/>
      <c r="UJI2353" s="33"/>
      <c r="UJJ2353" s="33"/>
      <c r="UJK2353" s="33"/>
      <c r="UJL2353" s="33"/>
      <c r="UJM2353" s="33"/>
      <c r="UJN2353" s="33"/>
      <c r="UJO2353" s="33"/>
      <c r="UJP2353" s="33"/>
      <c r="UJQ2353" s="33"/>
      <c r="UJR2353" s="33"/>
      <c r="UJS2353" s="33"/>
      <c r="UJT2353" s="33"/>
      <c r="UJU2353" s="33"/>
      <c r="UJV2353" s="33"/>
      <c r="UJW2353" s="33"/>
      <c r="UJX2353" s="33"/>
      <c r="UJY2353" s="33"/>
      <c r="UJZ2353" s="33"/>
      <c r="UKA2353" s="33"/>
      <c r="UKB2353" s="33"/>
      <c r="UKC2353" s="33"/>
      <c r="UKD2353" s="33"/>
      <c r="UKE2353" s="33"/>
      <c r="UKF2353" s="33"/>
      <c r="UKG2353" s="33"/>
      <c r="UKH2353" s="33"/>
      <c r="UKI2353" s="33"/>
      <c r="UKJ2353" s="33"/>
      <c r="UKK2353" s="33"/>
      <c r="UKL2353" s="33"/>
      <c r="UKM2353" s="33"/>
      <c r="UKN2353" s="33"/>
      <c r="UKO2353" s="33"/>
      <c r="UKP2353" s="33"/>
      <c r="UKQ2353" s="33"/>
      <c r="UKR2353" s="33"/>
      <c r="UKS2353" s="33"/>
      <c r="UKT2353" s="33"/>
      <c r="UKU2353" s="33"/>
      <c r="UKV2353" s="33"/>
      <c r="UKW2353" s="33"/>
      <c r="UKX2353" s="33"/>
      <c r="UKY2353" s="33"/>
      <c r="UKZ2353" s="33"/>
      <c r="ULA2353" s="33"/>
      <c r="ULB2353" s="33"/>
      <c r="ULC2353" s="33"/>
      <c r="ULD2353" s="33"/>
      <c r="ULE2353" s="33"/>
      <c r="ULF2353" s="33"/>
      <c r="ULG2353" s="33"/>
      <c r="ULH2353" s="33"/>
      <c r="ULI2353" s="33"/>
      <c r="ULJ2353" s="33"/>
      <c r="ULK2353" s="33"/>
      <c r="ULL2353" s="33"/>
      <c r="ULM2353" s="33"/>
      <c r="ULN2353" s="33"/>
      <c r="ULO2353" s="33"/>
      <c r="ULP2353" s="33"/>
      <c r="ULQ2353" s="33"/>
      <c r="ULR2353" s="33"/>
      <c r="ULS2353" s="33"/>
      <c r="ULT2353" s="33"/>
      <c r="ULU2353" s="33"/>
      <c r="ULV2353" s="33"/>
      <c r="ULW2353" s="33"/>
      <c r="ULX2353" s="33"/>
      <c r="ULY2353" s="33"/>
      <c r="ULZ2353" s="33"/>
      <c r="UMA2353" s="33"/>
      <c r="UMB2353" s="33"/>
      <c r="UMC2353" s="33"/>
      <c r="UMD2353" s="33"/>
      <c r="UME2353" s="33"/>
      <c r="UMF2353" s="33"/>
      <c r="UMG2353" s="33"/>
      <c r="UMH2353" s="33"/>
      <c r="UMI2353" s="33"/>
      <c r="UMJ2353" s="33"/>
      <c r="UMK2353" s="33"/>
      <c r="UML2353" s="33"/>
      <c r="UMM2353" s="33"/>
      <c r="UMN2353" s="33"/>
      <c r="UMO2353" s="33"/>
      <c r="UMP2353" s="33"/>
      <c r="UMQ2353" s="33"/>
      <c r="UMR2353" s="33"/>
      <c r="UMS2353" s="33"/>
      <c r="UMT2353" s="33"/>
      <c r="UMU2353" s="33"/>
      <c r="UMV2353" s="33"/>
      <c r="UMW2353" s="33"/>
      <c r="UMX2353" s="33"/>
      <c r="UMY2353" s="33"/>
      <c r="UMZ2353" s="33"/>
      <c r="UNA2353" s="33"/>
      <c r="UNB2353" s="33"/>
      <c r="UNC2353" s="33"/>
      <c r="UND2353" s="33"/>
      <c r="UNE2353" s="33"/>
      <c r="UNF2353" s="33"/>
      <c r="UNG2353" s="33"/>
      <c r="UNH2353" s="33"/>
      <c r="UNI2353" s="33"/>
      <c r="UNJ2353" s="33"/>
      <c r="UNK2353" s="33"/>
      <c r="UNL2353" s="33"/>
      <c r="UNM2353" s="33"/>
      <c r="UNN2353" s="33"/>
      <c r="UNO2353" s="33"/>
      <c r="UNP2353" s="33"/>
      <c r="UNQ2353" s="33"/>
      <c r="UNR2353" s="33"/>
      <c r="UNS2353" s="33"/>
      <c r="UNT2353" s="33"/>
      <c r="UNU2353" s="33"/>
      <c r="UNV2353" s="33"/>
      <c r="UNW2353" s="33"/>
      <c r="UNX2353" s="33"/>
      <c r="UNY2353" s="33"/>
      <c r="UNZ2353" s="33"/>
      <c r="UOA2353" s="33"/>
      <c r="UOB2353" s="33"/>
      <c r="UOC2353" s="33"/>
      <c r="UOD2353" s="33"/>
      <c r="UOE2353" s="33"/>
      <c r="UOF2353" s="33"/>
      <c r="UOG2353" s="33"/>
      <c r="UOH2353" s="33"/>
      <c r="UOI2353" s="33"/>
      <c r="UOJ2353" s="33"/>
      <c r="UOK2353" s="33"/>
      <c r="UOL2353" s="33"/>
      <c r="UOM2353" s="33"/>
      <c r="UON2353" s="33"/>
      <c r="UOO2353" s="33"/>
      <c r="UOP2353" s="33"/>
      <c r="UOQ2353" s="33"/>
      <c r="UOR2353" s="33"/>
      <c r="UOS2353" s="33"/>
      <c r="UOT2353" s="33"/>
      <c r="UOU2353" s="33"/>
      <c r="UOV2353" s="33"/>
      <c r="UOW2353" s="33"/>
      <c r="UOX2353" s="33"/>
      <c r="UOY2353" s="33"/>
      <c r="UOZ2353" s="33"/>
      <c r="UPA2353" s="33"/>
      <c r="UPB2353" s="33"/>
      <c r="UPC2353" s="33"/>
      <c r="UPD2353" s="33"/>
      <c r="UPE2353" s="33"/>
      <c r="UPF2353" s="33"/>
      <c r="UPG2353" s="33"/>
      <c r="UPH2353" s="33"/>
      <c r="UPI2353" s="33"/>
      <c r="UPJ2353" s="33"/>
      <c r="UPK2353" s="33"/>
      <c r="UPL2353" s="33"/>
      <c r="UPM2353" s="33"/>
      <c r="UPN2353" s="33"/>
      <c r="UPO2353" s="33"/>
      <c r="UPP2353" s="33"/>
      <c r="UPQ2353" s="33"/>
      <c r="UPR2353" s="33"/>
      <c r="UPS2353" s="33"/>
      <c r="UPT2353" s="33"/>
      <c r="UPU2353" s="33"/>
      <c r="UPV2353" s="33"/>
      <c r="UPW2353" s="33"/>
      <c r="UPX2353" s="33"/>
      <c r="UPY2353" s="33"/>
      <c r="UPZ2353" s="33"/>
      <c r="UQA2353" s="33"/>
      <c r="UQB2353" s="33"/>
      <c r="UQC2353" s="33"/>
      <c r="UQD2353" s="33"/>
      <c r="UQE2353" s="33"/>
      <c r="UQF2353" s="33"/>
      <c r="UQG2353" s="33"/>
      <c r="UQH2353" s="33"/>
      <c r="UQI2353" s="33"/>
      <c r="UQJ2353" s="33"/>
      <c r="UQK2353" s="33"/>
      <c r="UQL2353" s="33"/>
      <c r="UQM2353" s="33"/>
      <c r="UQN2353" s="33"/>
      <c r="UQO2353" s="33"/>
      <c r="UQP2353" s="33"/>
      <c r="UQQ2353" s="33"/>
      <c r="UQR2353" s="33"/>
      <c r="UQS2353" s="33"/>
      <c r="UQT2353" s="33"/>
      <c r="UQU2353" s="33"/>
      <c r="UQV2353" s="33"/>
      <c r="UQW2353" s="33"/>
      <c r="UQX2353" s="33"/>
      <c r="UQY2353" s="33"/>
      <c r="UQZ2353" s="33"/>
      <c r="URA2353" s="33"/>
      <c r="URB2353" s="33"/>
      <c r="URC2353" s="33"/>
      <c r="URD2353" s="33"/>
      <c r="URE2353" s="33"/>
      <c r="URF2353" s="33"/>
      <c r="URG2353" s="33"/>
      <c r="URH2353" s="33"/>
      <c r="URI2353" s="33"/>
      <c r="URJ2353" s="33"/>
      <c r="URK2353" s="33"/>
      <c r="URL2353" s="33"/>
      <c r="URM2353" s="33"/>
      <c r="URN2353" s="33"/>
      <c r="URO2353" s="33"/>
      <c r="URP2353" s="33"/>
      <c r="URQ2353" s="33"/>
      <c r="URR2353" s="33"/>
      <c r="URS2353" s="33"/>
      <c r="URT2353" s="33"/>
      <c r="URU2353" s="33"/>
      <c r="URV2353" s="33"/>
      <c r="URW2353" s="33"/>
      <c r="URX2353" s="33"/>
      <c r="URY2353" s="33"/>
      <c r="URZ2353" s="33"/>
      <c r="USA2353" s="33"/>
      <c r="USB2353" s="33"/>
      <c r="USC2353" s="33"/>
      <c r="USD2353" s="33"/>
      <c r="USE2353" s="33"/>
      <c r="USF2353" s="33"/>
      <c r="USG2353" s="33"/>
      <c r="USH2353" s="33"/>
      <c r="USI2353" s="33"/>
      <c r="USJ2353" s="33"/>
      <c r="USK2353" s="33"/>
      <c r="USL2353" s="33"/>
      <c r="USM2353" s="33"/>
      <c r="USN2353" s="33"/>
      <c r="USO2353" s="33"/>
      <c r="USP2353" s="33"/>
      <c r="USQ2353" s="33"/>
      <c r="USR2353" s="33"/>
      <c r="USS2353" s="33"/>
      <c r="UST2353" s="33"/>
      <c r="USU2353" s="33"/>
      <c r="USV2353" s="33"/>
      <c r="USW2353" s="33"/>
      <c r="USX2353" s="33"/>
      <c r="USY2353" s="33"/>
      <c r="USZ2353" s="33"/>
      <c r="UTA2353" s="33"/>
      <c r="UTB2353" s="33"/>
      <c r="UTC2353" s="33"/>
      <c r="UTD2353" s="33"/>
      <c r="UTE2353" s="33"/>
      <c r="UTF2353" s="33"/>
      <c r="UTG2353" s="33"/>
      <c r="UTH2353" s="33"/>
      <c r="UTI2353" s="33"/>
      <c r="UTJ2353" s="33"/>
      <c r="UTK2353" s="33"/>
      <c r="UTL2353" s="33"/>
      <c r="UTM2353" s="33"/>
      <c r="UTN2353" s="33"/>
      <c r="UTO2353" s="33"/>
      <c r="UTP2353" s="33"/>
      <c r="UTQ2353" s="33"/>
      <c r="UTR2353" s="33"/>
      <c r="UTS2353" s="33"/>
      <c r="UTT2353" s="33"/>
      <c r="UTU2353" s="33"/>
      <c r="UTV2353" s="33"/>
      <c r="UTW2353" s="33"/>
      <c r="UTX2353" s="33"/>
      <c r="UTY2353" s="33"/>
      <c r="UTZ2353" s="33"/>
      <c r="UUA2353" s="33"/>
      <c r="UUB2353" s="33"/>
      <c r="UUC2353" s="33"/>
      <c r="UUD2353" s="33"/>
      <c r="UUE2353" s="33"/>
      <c r="UUF2353" s="33"/>
      <c r="UUG2353" s="33"/>
      <c r="UUH2353" s="33"/>
      <c r="UUI2353" s="33"/>
      <c r="UUJ2353" s="33"/>
      <c r="UUK2353" s="33"/>
      <c r="UUL2353" s="33"/>
      <c r="UUM2353" s="33"/>
      <c r="UUN2353" s="33"/>
      <c r="UUO2353" s="33"/>
      <c r="UUP2353" s="33"/>
      <c r="UUQ2353" s="33"/>
      <c r="UUR2353" s="33"/>
      <c r="UUS2353" s="33"/>
      <c r="UUT2353" s="33"/>
      <c r="UUU2353" s="33"/>
      <c r="UUV2353" s="33"/>
      <c r="UUW2353" s="33"/>
      <c r="UUX2353" s="33"/>
      <c r="UUY2353" s="33"/>
      <c r="UUZ2353" s="33"/>
      <c r="UVA2353" s="33"/>
      <c r="UVB2353" s="33"/>
      <c r="UVC2353" s="33"/>
      <c r="UVD2353" s="33"/>
      <c r="UVE2353" s="33"/>
      <c r="UVF2353" s="33"/>
      <c r="UVG2353" s="33"/>
      <c r="UVH2353" s="33"/>
      <c r="UVI2353" s="33"/>
      <c r="UVJ2353" s="33"/>
      <c r="UVK2353" s="33"/>
      <c r="UVL2353" s="33"/>
      <c r="UVM2353" s="33"/>
      <c r="UVN2353" s="33"/>
      <c r="UVO2353" s="33"/>
      <c r="UVP2353" s="33"/>
      <c r="UVQ2353" s="33"/>
      <c r="UVR2353" s="33"/>
      <c r="UVS2353" s="33"/>
      <c r="UVT2353" s="33"/>
      <c r="UVU2353" s="33"/>
      <c r="UVV2353" s="33"/>
      <c r="UVW2353" s="33"/>
      <c r="UVX2353" s="33"/>
      <c r="UVY2353" s="33"/>
      <c r="UVZ2353" s="33"/>
      <c r="UWA2353" s="33"/>
      <c r="UWB2353" s="33"/>
      <c r="UWC2353" s="33"/>
      <c r="UWD2353" s="33"/>
      <c r="UWE2353" s="33"/>
      <c r="UWF2353" s="33"/>
      <c r="UWG2353" s="33"/>
      <c r="UWH2353" s="33"/>
      <c r="UWI2353" s="33"/>
      <c r="UWJ2353" s="33"/>
      <c r="UWK2353" s="33"/>
      <c r="UWL2353" s="33"/>
      <c r="UWM2353" s="33"/>
      <c r="UWN2353" s="33"/>
      <c r="UWO2353" s="33"/>
      <c r="UWP2353" s="33"/>
      <c r="UWQ2353" s="33"/>
      <c r="UWR2353" s="33"/>
      <c r="UWS2353" s="33"/>
      <c r="UWT2353" s="33"/>
      <c r="UWU2353" s="33"/>
      <c r="UWV2353" s="33"/>
      <c r="UWW2353" s="33"/>
      <c r="UWX2353" s="33"/>
      <c r="UWY2353" s="33"/>
      <c r="UWZ2353" s="33"/>
      <c r="UXA2353" s="33"/>
      <c r="UXB2353" s="33"/>
      <c r="UXC2353" s="33"/>
      <c r="UXD2353" s="33"/>
      <c r="UXE2353" s="33"/>
      <c r="UXF2353" s="33"/>
      <c r="UXG2353" s="33"/>
      <c r="UXH2353" s="33"/>
      <c r="UXI2353" s="33"/>
      <c r="UXJ2353" s="33"/>
      <c r="UXK2353" s="33"/>
      <c r="UXL2353" s="33"/>
      <c r="UXM2353" s="33"/>
      <c r="UXN2353" s="33"/>
      <c r="UXO2353" s="33"/>
      <c r="UXP2353" s="33"/>
      <c r="UXQ2353" s="33"/>
      <c r="UXR2353" s="33"/>
      <c r="UXS2353" s="33"/>
      <c r="UXT2353" s="33"/>
      <c r="UXU2353" s="33"/>
      <c r="UXV2353" s="33"/>
      <c r="UXW2353" s="33"/>
      <c r="UXX2353" s="33"/>
      <c r="UXY2353" s="33"/>
      <c r="UXZ2353" s="33"/>
      <c r="UYA2353" s="33"/>
      <c r="UYB2353" s="33"/>
      <c r="UYC2353" s="33"/>
      <c r="UYD2353" s="33"/>
      <c r="UYE2353" s="33"/>
      <c r="UYF2353" s="33"/>
      <c r="UYG2353" s="33"/>
      <c r="UYH2353" s="33"/>
      <c r="UYI2353" s="33"/>
      <c r="UYJ2353" s="33"/>
      <c r="UYK2353" s="33"/>
      <c r="UYL2353" s="33"/>
      <c r="UYM2353" s="33"/>
      <c r="UYN2353" s="33"/>
      <c r="UYO2353" s="33"/>
      <c r="UYP2353" s="33"/>
      <c r="UYQ2353" s="33"/>
      <c r="UYR2353" s="33"/>
      <c r="UYS2353" s="33"/>
      <c r="UYT2353" s="33"/>
      <c r="UYU2353" s="33"/>
      <c r="UYV2353" s="33"/>
      <c r="UYW2353" s="33"/>
      <c r="UYX2353" s="33"/>
      <c r="UYY2353" s="33"/>
      <c r="UYZ2353" s="33"/>
      <c r="UZA2353" s="33"/>
      <c r="UZB2353" s="33"/>
      <c r="UZC2353" s="33"/>
      <c r="UZD2353" s="33"/>
      <c r="UZE2353" s="33"/>
      <c r="UZF2353" s="33"/>
      <c r="UZG2353" s="33"/>
      <c r="UZH2353" s="33"/>
      <c r="UZI2353" s="33"/>
      <c r="UZJ2353" s="33"/>
      <c r="UZK2353" s="33"/>
      <c r="UZL2353" s="33"/>
      <c r="UZM2353" s="33"/>
      <c r="UZN2353" s="33"/>
      <c r="UZO2353" s="33"/>
      <c r="UZP2353" s="33"/>
      <c r="UZQ2353" s="33"/>
      <c r="UZR2353" s="33"/>
      <c r="UZS2353" s="33"/>
      <c r="UZT2353" s="33"/>
      <c r="UZU2353" s="33"/>
      <c r="UZV2353" s="33"/>
      <c r="UZW2353" s="33"/>
      <c r="UZX2353" s="33"/>
      <c r="UZY2353" s="33"/>
      <c r="UZZ2353" s="33"/>
      <c r="VAA2353" s="33"/>
      <c r="VAB2353" s="33"/>
      <c r="VAC2353" s="33"/>
      <c r="VAD2353" s="33"/>
      <c r="VAE2353" s="33"/>
      <c r="VAF2353" s="33"/>
      <c r="VAG2353" s="33"/>
      <c r="VAH2353" s="33"/>
      <c r="VAI2353" s="33"/>
      <c r="VAJ2353" s="33"/>
      <c r="VAK2353" s="33"/>
      <c r="VAL2353" s="33"/>
      <c r="VAM2353" s="33"/>
      <c r="VAN2353" s="33"/>
      <c r="VAO2353" s="33"/>
      <c r="VAP2353" s="33"/>
      <c r="VAQ2353" s="33"/>
      <c r="VAR2353" s="33"/>
      <c r="VAS2353" s="33"/>
      <c r="VAT2353" s="33"/>
      <c r="VAU2353" s="33"/>
      <c r="VAV2353" s="33"/>
      <c r="VAW2353" s="33"/>
      <c r="VAX2353" s="33"/>
      <c r="VAY2353" s="33"/>
      <c r="VAZ2353" s="33"/>
      <c r="VBA2353" s="33"/>
      <c r="VBB2353" s="33"/>
      <c r="VBC2353" s="33"/>
      <c r="VBD2353" s="33"/>
      <c r="VBE2353" s="33"/>
      <c r="VBF2353" s="33"/>
      <c r="VBG2353" s="33"/>
      <c r="VBH2353" s="33"/>
      <c r="VBI2353" s="33"/>
      <c r="VBJ2353" s="33"/>
      <c r="VBK2353" s="33"/>
      <c r="VBL2353" s="33"/>
      <c r="VBM2353" s="33"/>
      <c r="VBN2353" s="33"/>
      <c r="VBO2353" s="33"/>
      <c r="VBP2353" s="33"/>
      <c r="VBQ2353" s="33"/>
      <c r="VBR2353" s="33"/>
      <c r="VBS2353" s="33"/>
      <c r="VBT2353" s="33"/>
      <c r="VBU2353" s="33"/>
      <c r="VBV2353" s="33"/>
      <c r="VBW2353" s="33"/>
      <c r="VBX2353" s="33"/>
      <c r="VBY2353" s="33"/>
      <c r="VBZ2353" s="33"/>
      <c r="VCA2353" s="33"/>
      <c r="VCB2353" s="33"/>
      <c r="VCC2353" s="33"/>
      <c r="VCD2353" s="33"/>
      <c r="VCE2353" s="33"/>
      <c r="VCF2353" s="33"/>
      <c r="VCG2353" s="33"/>
      <c r="VCH2353" s="33"/>
      <c r="VCI2353" s="33"/>
      <c r="VCJ2353" s="33"/>
      <c r="VCK2353" s="33"/>
      <c r="VCL2353" s="33"/>
      <c r="VCM2353" s="33"/>
      <c r="VCN2353" s="33"/>
      <c r="VCO2353" s="33"/>
      <c r="VCP2353" s="33"/>
      <c r="VCQ2353" s="33"/>
      <c r="VCR2353" s="33"/>
      <c r="VCS2353" s="33"/>
      <c r="VCT2353" s="33"/>
      <c r="VCU2353" s="33"/>
      <c r="VCV2353" s="33"/>
      <c r="VCW2353" s="33"/>
      <c r="VCX2353" s="33"/>
      <c r="VCY2353" s="33"/>
      <c r="VCZ2353" s="33"/>
      <c r="VDA2353" s="33"/>
      <c r="VDB2353" s="33"/>
      <c r="VDC2353" s="33"/>
      <c r="VDD2353" s="33"/>
      <c r="VDE2353" s="33"/>
      <c r="VDF2353" s="33"/>
      <c r="VDG2353" s="33"/>
      <c r="VDH2353" s="33"/>
      <c r="VDI2353" s="33"/>
      <c r="VDJ2353" s="33"/>
      <c r="VDK2353" s="33"/>
      <c r="VDL2353" s="33"/>
      <c r="VDM2353" s="33"/>
      <c r="VDN2353" s="33"/>
      <c r="VDO2353" s="33"/>
      <c r="VDP2353" s="33"/>
      <c r="VDQ2353" s="33"/>
      <c r="VDR2353" s="33"/>
      <c r="VDS2353" s="33"/>
      <c r="VDT2353" s="33"/>
      <c r="VDU2353" s="33"/>
      <c r="VDV2353" s="33"/>
      <c r="VDW2353" s="33"/>
      <c r="VDX2353" s="33"/>
      <c r="VDY2353" s="33"/>
      <c r="VDZ2353" s="33"/>
      <c r="VEA2353" s="33"/>
      <c r="VEB2353" s="33"/>
      <c r="VEC2353" s="33"/>
      <c r="VED2353" s="33"/>
      <c r="VEE2353" s="33"/>
      <c r="VEF2353" s="33"/>
      <c r="VEG2353" s="33"/>
      <c r="VEH2353" s="33"/>
      <c r="VEI2353" s="33"/>
      <c r="VEJ2353" s="33"/>
      <c r="VEK2353" s="33"/>
      <c r="VEL2353" s="33"/>
      <c r="VEM2353" s="33"/>
      <c r="VEN2353" s="33"/>
      <c r="VEO2353" s="33"/>
      <c r="VEP2353" s="33"/>
      <c r="VEQ2353" s="33"/>
      <c r="VER2353" s="33"/>
      <c r="VES2353" s="33"/>
      <c r="VET2353" s="33"/>
      <c r="VEU2353" s="33"/>
      <c r="VEV2353" s="33"/>
      <c r="VEW2353" s="33"/>
      <c r="VEX2353" s="33"/>
      <c r="VEY2353" s="33"/>
      <c r="VEZ2353" s="33"/>
      <c r="VFA2353" s="33"/>
      <c r="VFB2353" s="33"/>
      <c r="VFC2353" s="33"/>
      <c r="VFD2353" s="33"/>
      <c r="VFE2353" s="33"/>
      <c r="VFF2353" s="33"/>
      <c r="VFG2353" s="33"/>
      <c r="VFH2353" s="33"/>
      <c r="VFI2353" s="33"/>
      <c r="VFJ2353" s="33"/>
      <c r="VFK2353" s="33"/>
      <c r="VFL2353" s="33"/>
      <c r="VFM2353" s="33"/>
      <c r="VFN2353" s="33"/>
      <c r="VFO2353" s="33"/>
      <c r="VFP2353" s="33"/>
      <c r="VFQ2353" s="33"/>
      <c r="VFR2353" s="33"/>
      <c r="VFS2353" s="33"/>
      <c r="VFT2353" s="33"/>
      <c r="VFU2353" s="33"/>
      <c r="VFV2353" s="33"/>
      <c r="VFW2353" s="33"/>
      <c r="VFX2353" s="33"/>
      <c r="VFY2353" s="33"/>
      <c r="VFZ2353" s="33"/>
      <c r="VGA2353" s="33"/>
      <c r="VGB2353" s="33"/>
      <c r="VGC2353" s="33"/>
      <c r="VGD2353" s="33"/>
      <c r="VGE2353" s="33"/>
      <c r="VGF2353" s="33"/>
      <c r="VGG2353" s="33"/>
      <c r="VGH2353" s="33"/>
      <c r="VGI2353" s="33"/>
      <c r="VGJ2353" s="33"/>
      <c r="VGK2353" s="33"/>
      <c r="VGL2353" s="33"/>
      <c r="VGM2353" s="33"/>
      <c r="VGN2353" s="33"/>
      <c r="VGO2353" s="33"/>
      <c r="VGP2353" s="33"/>
      <c r="VGQ2353" s="33"/>
      <c r="VGR2353" s="33"/>
      <c r="VGS2353" s="33"/>
      <c r="VGT2353" s="33"/>
      <c r="VGU2353" s="33"/>
      <c r="VGV2353" s="33"/>
      <c r="VGW2353" s="33"/>
      <c r="VGX2353" s="33"/>
      <c r="VGY2353" s="33"/>
      <c r="VGZ2353" s="33"/>
      <c r="VHA2353" s="33"/>
      <c r="VHB2353" s="33"/>
      <c r="VHC2353" s="33"/>
      <c r="VHD2353" s="33"/>
      <c r="VHE2353" s="33"/>
      <c r="VHF2353" s="33"/>
      <c r="VHG2353" s="33"/>
      <c r="VHH2353" s="33"/>
      <c r="VHI2353" s="33"/>
      <c r="VHJ2353" s="33"/>
      <c r="VHK2353" s="33"/>
      <c r="VHL2353" s="33"/>
      <c r="VHM2353" s="33"/>
      <c r="VHN2353" s="33"/>
      <c r="VHO2353" s="33"/>
      <c r="VHP2353" s="33"/>
      <c r="VHQ2353" s="33"/>
      <c r="VHR2353" s="33"/>
      <c r="VHS2353" s="33"/>
      <c r="VHT2353" s="33"/>
      <c r="VHU2353" s="33"/>
      <c r="VHV2353" s="33"/>
      <c r="VHW2353" s="33"/>
      <c r="VHX2353" s="33"/>
      <c r="VHY2353" s="33"/>
      <c r="VHZ2353" s="33"/>
      <c r="VIA2353" s="33"/>
      <c r="VIB2353" s="33"/>
      <c r="VIC2353" s="33"/>
      <c r="VID2353" s="33"/>
      <c r="VIE2353" s="33"/>
      <c r="VIF2353" s="33"/>
      <c r="VIG2353" s="33"/>
      <c r="VIH2353" s="33"/>
      <c r="VII2353" s="33"/>
      <c r="VIJ2353" s="33"/>
      <c r="VIK2353" s="33"/>
      <c r="VIL2353" s="33"/>
      <c r="VIM2353" s="33"/>
      <c r="VIN2353" s="33"/>
      <c r="VIO2353" s="33"/>
      <c r="VIP2353" s="33"/>
      <c r="VIQ2353" s="33"/>
      <c r="VIR2353" s="33"/>
      <c r="VIS2353" s="33"/>
      <c r="VIT2353" s="33"/>
      <c r="VIU2353" s="33"/>
      <c r="VIV2353" s="33"/>
      <c r="VIW2353" s="33"/>
      <c r="VIX2353" s="33"/>
      <c r="VIY2353" s="33"/>
      <c r="VIZ2353" s="33"/>
      <c r="VJA2353" s="33"/>
      <c r="VJB2353" s="33"/>
      <c r="VJC2353" s="33"/>
      <c r="VJD2353" s="33"/>
      <c r="VJE2353" s="33"/>
      <c r="VJF2353" s="33"/>
      <c r="VJG2353" s="33"/>
      <c r="VJH2353" s="33"/>
      <c r="VJI2353" s="33"/>
      <c r="VJJ2353" s="33"/>
      <c r="VJK2353" s="33"/>
      <c r="VJL2353" s="33"/>
      <c r="VJM2353" s="33"/>
      <c r="VJN2353" s="33"/>
      <c r="VJO2353" s="33"/>
      <c r="VJP2353" s="33"/>
      <c r="VJQ2353" s="33"/>
      <c r="VJR2353" s="33"/>
      <c r="VJS2353" s="33"/>
      <c r="VJT2353" s="33"/>
      <c r="VJU2353" s="33"/>
      <c r="VJV2353" s="33"/>
      <c r="VJW2353" s="33"/>
      <c r="VJX2353" s="33"/>
      <c r="VJY2353" s="33"/>
      <c r="VJZ2353" s="33"/>
      <c r="VKA2353" s="33"/>
      <c r="VKB2353" s="33"/>
      <c r="VKC2353" s="33"/>
      <c r="VKD2353" s="33"/>
      <c r="VKE2353" s="33"/>
      <c r="VKF2353" s="33"/>
      <c r="VKG2353" s="33"/>
      <c r="VKH2353" s="33"/>
      <c r="VKI2353" s="33"/>
      <c r="VKJ2353" s="33"/>
      <c r="VKK2353" s="33"/>
      <c r="VKL2353" s="33"/>
      <c r="VKM2353" s="33"/>
      <c r="VKN2353" s="33"/>
      <c r="VKO2353" s="33"/>
      <c r="VKP2353" s="33"/>
      <c r="VKQ2353" s="33"/>
      <c r="VKR2353" s="33"/>
      <c r="VKS2353" s="33"/>
      <c r="VKT2353" s="33"/>
      <c r="VKU2353" s="33"/>
      <c r="VKV2353" s="33"/>
      <c r="VKW2353" s="33"/>
      <c r="VKX2353" s="33"/>
      <c r="VKY2353" s="33"/>
      <c r="VKZ2353" s="33"/>
      <c r="VLA2353" s="33"/>
      <c r="VLB2353" s="33"/>
      <c r="VLC2353" s="33"/>
      <c r="VLD2353" s="33"/>
      <c r="VLE2353" s="33"/>
      <c r="VLF2353" s="33"/>
      <c r="VLG2353" s="33"/>
      <c r="VLH2353" s="33"/>
      <c r="VLI2353" s="33"/>
      <c r="VLJ2353" s="33"/>
      <c r="VLK2353" s="33"/>
      <c r="VLL2353" s="33"/>
      <c r="VLM2353" s="33"/>
      <c r="VLN2353" s="33"/>
      <c r="VLO2353" s="33"/>
      <c r="VLP2353" s="33"/>
      <c r="VLQ2353" s="33"/>
      <c r="VLR2353" s="33"/>
      <c r="VLS2353" s="33"/>
      <c r="VLT2353" s="33"/>
      <c r="VLU2353" s="33"/>
      <c r="VLV2353" s="33"/>
      <c r="VLW2353" s="33"/>
      <c r="VLX2353" s="33"/>
      <c r="VLY2353" s="33"/>
      <c r="VLZ2353" s="33"/>
      <c r="VMA2353" s="33"/>
      <c r="VMB2353" s="33"/>
      <c r="VMC2353" s="33"/>
      <c r="VMD2353" s="33"/>
      <c r="VME2353" s="33"/>
      <c r="VMF2353" s="33"/>
      <c r="VMG2353" s="33"/>
      <c r="VMH2353" s="33"/>
      <c r="VMI2353" s="33"/>
      <c r="VMJ2353" s="33"/>
      <c r="VMK2353" s="33"/>
      <c r="VML2353" s="33"/>
      <c r="VMM2353" s="33"/>
      <c r="VMN2353" s="33"/>
      <c r="VMO2353" s="33"/>
      <c r="VMP2353" s="33"/>
      <c r="VMQ2353" s="33"/>
      <c r="VMR2353" s="33"/>
      <c r="VMS2353" s="33"/>
      <c r="VMT2353" s="33"/>
      <c r="VMU2353" s="33"/>
      <c r="VMV2353" s="33"/>
      <c r="VMW2353" s="33"/>
      <c r="VMX2353" s="33"/>
      <c r="VMY2353" s="33"/>
      <c r="VMZ2353" s="33"/>
      <c r="VNA2353" s="33"/>
      <c r="VNB2353" s="33"/>
      <c r="VNC2353" s="33"/>
      <c r="VND2353" s="33"/>
      <c r="VNE2353" s="33"/>
      <c r="VNF2353" s="33"/>
      <c r="VNG2353" s="33"/>
      <c r="VNH2353" s="33"/>
      <c r="VNI2353" s="33"/>
      <c r="VNJ2353" s="33"/>
      <c r="VNK2353" s="33"/>
      <c r="VNL2353" s="33"/>
      <c r="VNM2353" s="33"/>
      <c r="VNN2353" s="33"/>
      <c r="VNO2353" s="33"/>
      <c r="VNP2353" s="33"/>
      <c r="VNQ2353" s="33"/>
      <c r="VNR2353" s="33"/>
      <c r="VNS2353" s="33"/>
      <c r="VNT2353" s="33"/>
      <c r="VNU2353" s="33"/>
      <c r="VNV2353" s="33"/>
      <c r="VNW2353" s="33"/>
      <c r="VNX2353" s="33"/>
      <c r="VNY2353" s="33"/>
      <c r="VNZ2353" s="33"/>
      <c r="VOA2353" s="33"/>
      <c r="VOB2353" s="33"/>
      <c r="VOC2353" s="33"/>
      <c r="VOD2353" s="33"/>
      <c r="VOE2353" s="33"/>
      <c r="VOF2353" s="33"/>
      <c r="VOG2353" s="33"/>
      <c r="VOH2353" s="33"/>
      <c r="VOI2353" s="33"/>
      <c r="VOJ2353" s="33"/>
      <c r="VOK2353" s="33"/>
      <c r="VOL2353" s="33"/>
      <c r="VOM2353" s="33"/>
      <c r="VON2353" s="33"/>
      <c r="VOO2353" s="33"/>
      <c r="VOP2353" s="33"/>
      <c r="VOQ2353" s="33"/>
      <c r="VOR2353" s="33"/>
      <c r="VOS2353" s="33"/>
      <c r="VOT2353" s="33"/>
      <c r="VOU2353" s="33"/>
      <c r="VOV2353" s="33"/>
      <c r="VOW2353" s="33"/>
      <c r="VOX2353" s="33"/>
      <c r="VOY2353" s="33"/>
      <c r="VOZ2353" s="33"/>
      <c r="VPA2353" s="33"/>
      <c r="VPB2353" s="33"/>
      <c r="VPC2353" s="33"/>
      <c r="VPD2353" s="33"/>
      <c r="VPE2353" s="33"/>
      <c r="VPF2353" s="33"/>
      <c r="VPG2353" s="33"/>
      <c r="VPH2353" s="33"/>
      <c r="VPI2353" s="33"/>
      <c r="VPJ2353" s="33"/>
      <c r="VPK2353" s="33"/>
      <c r="VPL2353" s="33"/>
      <c r="VPM2353" s="33"/>
      <c r="VPN2353" s="33"/>
      <c r="VPO2353" s="33"/>
      <c r="VPP2353" s="33"/>
      <c r="VPQ2353" s="33"/>
      <c r="VPR2353" s="33"/>
      <c r="VPS2353" s="33"/>
      <c r="VPT2353" s="33"/>
      <c r="VPU2353" s="33"/>
      <c r="VPV2353" s="33"/>
      <c r="VPW2353" s="33"/>
      <c r="VPX2353" s="33"/>
      <c r="VPY2353" s="33"/>
      <c r="VPZ2353" s="33"/>
      <c r="VQA2353" s="33"/>
      <c r="VQB2353" s="33"/>
      <c r="VQC2353" s="33"/>
      <c r="VQD2353" s="33"/>
      <c r="VQE2353" s="33"/>
      <c r="VQF2353" s="33"/>
      <c r="VQG2353" s="33"/>
      <c r="VQH2353" s="33"/>
      <c r="VQI2353" s="33"/>
      <c r="VQJ2353" s="33"/>
      <c r="VQK2353" s="33"/>
      <c r="VQL2353" s="33"/>
      <c r="VQM2353" s="33"/>
      <c r="VQN2353" s="33"/>
      <c r="VQO2353" s="33"/>
      <c r="VQP2353" s="33"/>
      <c r="VQQ2353" s="33"/>
      <c r="VQR2353" s="33"/>
      <c r="VQS2353" s="33"/>
      <c r="VQT2353" s="33"/>
      <c r="VQU2353" s="33"/>
      <c r="VQV2353" s="33"/>
      <c r="VQW2353" s="33"/>
      <c r="VQX2353" s="33"/>
      <c r="VQY2353" s="33"/>
      <c r="VQZ2353" s="33"/>
      <c r="VRA2353" s="33"/>
      <c r="VRB2353" s="33"/>
      <c r="VRC2353" s="33"/>
      <c r="VRD2353" s="33"/>
      <c r="VRE2353" s="33"/>
      <c r="VRF2353" s="33"/>
      <c r="VRG2353" s="33"/>
      <c r="VRH2353" s="33"/>
      <c r="VRI2353" s="33"/>
      <c r="VRJ2353" s="33"/>
      <c r="VRK2353" s="33"/>
      <c r="VRL2353" s="33"/>
      <c r="VRM2353" s="33"/>
      <c r="VRN2353" s="33"/>
      <c r="VRO2353" s="33"/>
      <c r="VRP2353" s="33"/>
      <c r="VRQ2353" s="33"/>
      <c r="VRR2353" s="33"/>
      <c r="VRS2353" s="33"/>
      <c r="VRT2353" s="33"/>
      <c r="VRU2353" s="33"/>
      <c r="VRV2353" s="33"/>
      <c r="VRW2353" s="33"/>
      <c r="VRX2353" s="33"/>
      <c r="VRY2353" s="33"/>
      <c r="VRZ2353" s="33"/>
      <c r="VSA2353" s="33"/>
      <c r="VSB2353" s="33"/>
      <c r="VSC2353" s="33"/>
      <c r="VSD2353" s="33"/>
      <c r="VSE2353" s="33"/>
      <c r="VSF2353" s="33"/>
      <c r="VSG2353" s="33"/>
      <c r="VSH2353" s="33"/>
      <c r="VSI2353" s="33"/>
      <c r="VSJ2353" s="33"/>
      <c r="VSK2353" s="33"/>
      <c r="VSL2353" s="33"/>
      <c r="VSM2353" s="33"/>
      <c r="VSN2353" s="33"/>
      <c r="VSO2353" s="33"/>
      <c r="VSP2353" s="33"/>
      <c r="VSQ2353" s="33"/>
      <c r="VSR2353" s="33"/>
      <c r="VSS2353" s="33"/>
      <c r="VST2353" s="33"/>
      <c r="VSU2353" s="33"/>
      <c r="VSV2353" s="33"/>
      <c r="VSW2353" s="33"/>
      <c r="VSX2353" s="33"/>
      <c r="VSY2353" s="33"/>
      <c r="VSZ2353" s="33"/>
      <c r="VTA2353" s="33"/>
      <c r="VTB2353" s="33"/>
      <c r="VTC2353" s="33"/>
      <c r="VTD2353" s="33"/>
      <c r="VTE2353" s="33"/>
      <c r="VTF2353" s="33"/>
      <c r="VTG2353" s="33"/>
      <c r="VTH2353" s="33"/>
      <c r="VTI2353" s="33"/>
      <c r="VTJ2353" s="33"/>
      <c r="VTK2353" s="33"/>
      <c r="VTL2353" s="33"/>
      <c r="VTM2353" s="33"/>
      <c r="VTN2353" s="33"/>
      <c r="VTO2353" s="33"/>
      <c r="VTP2353" s="33"/>
      <c r="VTQ2353" s="33"/>
      <c r="VTR2353" s="33"/>
      <c r="VTS2353" s="33"/>
      <c r="VTT2353" s="33"/>
      <c r="VTU2353" s="33"/>
      <c r="VTV2353" s="33"/>
      <c r="VTW2353" s="33"/>
      <c r="VTX2353" s="33"/>
      <c r="VTY2353" s="33"/>
      <c r="VTZ2353" s="33"/>
      <c r="VUA2353" s="33"/>
      <c r="VUB2353" s="33"/>
      <c r="VUC2353" s="33"/>
      <c r="VUD2353" s="33"/>
      <c r="VUE2353" s="33"/>
      <c r="VUF2353" s="33"/>
      <c r="VUG2353" s="33"/>
      <c r="VUH2353" s="33"/>
      <c r="VUI2353" s="33"/>
      <c r="VUJ2353" s="33"/>
      <c r="VUK2353" s="33"/>
      <c r="VUL2353" s="33"/>
      <c r="VUM2353" s="33"/>
      <c r="VUN2353" s="33"/>
      <c r="VUO2353" s="33"/>
      <c r="VUP2353" s="33"/>
      <c r="VUQ2353" s="33"/>
      <c r="VUR2353" s="33"/>
      <c r="VUS2353" s="33"/>
      <c r="VUT2353" s="33"/>
      <c r="VUU2353" s="33"/>
      <c r="VUV2353" s="33"/>
      <c r="VUW2353" s="33"/>
      <c r="VUX2353" s="33"/>
      <c r="VUY2353" s="33"/>
      <c r="VUZ2353" s="33"/>
      <c r="VVA2353" s="33"/>
      <c r="VVB2353" s="33"/>
      <c r="VVC2353" s="33"/>
      <c r="VVD2353" s="33"/>
      <c r="VVE2353" s="33"/>
      <c r="VVF2353" s="33"/>
      <c r="VVG2353" s="33"/>
      <c r="VVH2353" s="33"/>
      <c r="VVI2353" s="33"/>
      <c r="VVJ2353" s="33"/>
      <c r="VVK2353" s="33"/>
      <c r="VVL2353" s="33"/>
      <c r="VVM2353" s="33"/>
      <c r="VVN2353" s="33"/>
      <c r="VVO2353" s="33"/>
      <c r="VVP2353" s="33"/>
      <c r="VVQ2353" s="33"/>
      <c r="VVR2353" s="33"/>
      <c r="VVS2353" s="33"/>
      <c r="VVT2353" s="33"/>
      <c r="VVU2353" s="33"/>
      <c r="VVV2353" s="33"/>
      <c r="VVW2353" s="33"/>
      <c r="VVX2353" s="33"/>
      <c r="VVY2353" s="33"/>
      <c r="VVZ2353" s="33"/>
      <c r="VWA2353" s="33"/>
      <c r="VWB2353" s="33"/>
      <c r="VWC2353" s="33"/>
      <c r="VWD2353" s="33"/>
      <c r="VWE2353" s="33"/>
      <c r="VWF2353" s="33"/>
      <c r="VWG2353" s="33"/>
      <c r="VWH2353" s="33"/>
      <c r="VWI2353" s="33"/>
      <c r="VWJ2353" s="33"/>
      <c r="VWK2353" s="33"/>
      <c r="VWL2353" s="33"/>
      <c r="VWM2353" s="33"/>
      <c r="VWN2353" s="33"/>
      <c r="VWO2353" s="33"/>
      <c r="VWP2353" s="33"/>
      <c r="VWQ2353" s="33"/>
      <c r="VWR2353" s="33"/>
      <c r="VWS2353" s="33"/>
      <c r="VWT2353" s="33"/>
      <c r="VWU2353" s="33"/>
      <c r="VWV2353" s="33"/>
      <c r="VWW2353" s="33"/>
      <c r="VWX2353" s="33"/>
      <c r="VWY2353" s="33"/>
      <c r="VWZ2353" s="33"/>
      <c r="VXA2353" s="33"/>
      <c r="VXB2353" s="33"/>
      <c r="VXC2353" s="33"/>
      <c r="VXD2353" s="33"/>
      <c r="VXE2353" s="33"/>
      <c r="VXF2353" s="33"/>
      <c r="VXG2353" s="33"/>
      <c r="VXH2353" s="33"/>
      <c r="VXI2353" s="33"/>
      <c r="VXJ2353" s="33"/>
      <c r="VXK2353" s="33"/>
      <c r="VXL2353" s="33"/>
      <c r="VXM2353" s="33"/>
      <c r="VXN2353" s="33"/>
      <c r="VXO2353" s="33"/>
      <c r="VXP2353" s="33"/>
      <c r="VXQ2353" s="33"/>
      <c r="VXR2353" s="33"/>
      <c r="VXS2353" s="33"/>
      <c r="VXT2353" s="33"/>
      <c r="VXU2353" s="33"/>
      <c r="VXV2353" s="33"/>
      <c r="VXW2353" s="33"/>
      <c r="VXX2353" s="33"/>
      <c r="VXY2353" s="33"/>
      <c r="VXZ2353" s="33"/>
      <c r="VYA2353" s="33"/>
      <c r="VYB2353" s="33"/>
      <c r="VYC2353" s="33"/>
      <c r="VYD2353" s="33"/>
      <c r="VYE2353" s="33"/>
      <c r="VYF2353" s="33"/>
      <c r="VYG2353" s="33"/>
      <c r="VYH2353" s="33"/>
      <c r="VYI2353" s="33"/>
      <c r="VYJ2353" s="33"/>
      <c r="VYK2353" s="33"/>
      <c r="VYL2353" s="33"/>
      <c r="VYM2353" s="33"/>
      <c r="VYN2353" s="33"/>
      <c r="VYO2353" s="33"/>
      <c r="VYP2353" s="33"/>
      <c r="VYQ2353" s="33"/>
      <c r="VYR2353" s="33"/>
      <c r="VYS2353" s="33"/>
      <c r="VYT2353" s="33"/>
      <c r="VYU2353" s="33"/>
      <c r="VYV2353" s="33"/>
      <c r="VYW2353" s="33"/>
      <c r="VYX2353" s="33"/>
      <c r="VYY2353" s="33"/>
      <c r="VYZ2353" s="33"/>
      <c r="VZA2353" s="33"/>
      <c r="VZB2353" s="33"/>
      <c r="VZC2353" s="33"/>
      <c r="VZD2353" s="33"/>
      <c r="VZE2353" s="33"/>
      <c r="VZF2353" s="33"/>
      <c r="VZG2353" s="33"/>
      <c r="VZH2353" s="33"/>
      <c r="VZI2353" s="33"/>
      <c r="VZJ2353" s="33"/>
      <c r="VZK2353" s="33"/>
      <c r="VZL2353" s="33"/>
      <c r="VZM2353" s="33"/>
      <c r="VZN2353" s="33"/>
      <c r="VZO2353" s="33"/>
      <c r="VZP2353" s="33"/>
      <c r="VZQ2353" s="33"/>
      <c r="VZR2353" s="33"/>
      <c r="VZS2353" s="33"/>
      <c r="VZT2353" s="33"/>
      <c r="VZU2353" s="33"/>
      <c r="VZV2353" s="33"/>
      <c r="VZW2353" s="33"/>
      <c r="VZX2353" s="33"/>
      <c r="VZY2353" s="33"/>
      <c r="VZZ2353" s="33"/>
      <c r="WAA2353" s="33"/>
      <c r="WAB2353" s="33"/>
      <c r="WAC2353" s="33"/>
      <c r="WAD2353" s="33"/>
      <c r="WAE2353" s="33"/>
      <c r="WAF2353" s="33"/>
      <c r="WAG2353" s="33"/>
      <c r="WAH2353" s="33"/>
      <c r="WAI2353" s="33"/>
      <c r="WAJ2353" s="33"/>
      <c r="WAK2353" s="33"/>
      <c r="WAL2353" s="33"/>
      <c r="WAM2353" s="33"/>
      <c r="WAN2353" s="33"/>
      <c r="WAO2353" s="33"/>
      <c r="WAP2353" s="33"/>
      <c r="WAQ2353" s="33"/>
      <c r="WAR2353" s="33"/>
      <c r="WAS2353" s="33"/>
      <c r="WAT2353" s="33"/>
      <c r="WAU2353" s="33"/>
      <c r="WAV2353" s="33"/>
      <c r="WAW2353" s="33"/>
      <c r="WAX2353" s="33"/>
      <c r="WAY2353" s="33"/>
      <c r="WAZ2353" s="33"/>
      <c r="WBA2353" s="33"/>
      <c r="WBB2353" s="33"/>
      <c r="WBC2353" s="33"/>
      <c r="WBD2353" s="33"/>
      <c r="WBE2353" s="33"/>
      <c r="WBF2353" s="33"/>
      <c r="WBG2353" s="33"/>
      <c r="WBH2353" s="33"/>
      <c r="WBI2353" s="33"/>
      <c r="WBJ2353" s="33"/>
      <c r="WBK2353" s="33"/>
      <c r="WBL2353" s="33"/>
      <c r="WBM2353" s="33"/>
      <c r="WBN2353" s="33"/>
      <c r="WBO2353" s="33"/>
      <c r="WBP2353" s="33"/>
      <c r="WBQ2353" s="33"/>
      <c r="WBR2353" s="33"/>
      <c r="WBS2353" s="33"/>
      <c r="WBT2353" s="33"/>
      <c r="WBU2353" s="33"/>
      <c r="WBV2353" s="33"/>
      <c r="WBW2353" s="33"/>
      <c r="WBX2353" s="33"/>
      <c r="WBY2353" s="33"/>
      <c r="WBZ2353" s="33"/>
      <c r="WCA2353" s="33"/>
      <c r="WCB2353" s="33"/>
      <c r="WCC2353" s="33"/>
      <c r="WCD2353" s="33"/>
      <c r="WCE2353" s="33"/>
      <c r="WCF2353" s="33"/>
      <c r="WCG2353" s="33"/>
      <c r="WCH2353" s="33"/>
      <c r="WCI2353" s="33"/>
      <c r="WCJ2353" s="33"/>
      <c r="WCK2353" s="33"/>
      <c r="WCL2353" s="33"/>
      <c r="WCM2353" s="33"/>
      <c r="WCN2353" s="33"/>
      <c r="WCO2353" s="33"/>
      <c r="WCP2353" s="33"/>
      <c r="WCQ2353" s="33"/>
      <c r="WCR2353" s="33"/>
      <c r="WCS2353" s="33"/>
      <c r="WCT2353" s="33"/>
      <c r="WCU2353" s="33"/>
      <c r="WCV2353" s="33"/>
      <c r="WCW2353" s="33"/>
      <c r="WCX2353" s="33"/>
      <c r="WCY2353" s="33"/>
      <c r="WCZ2353" s="33"/>
      <c r="WDA2353" s="33"/>
      <c r="WDB2353" s="33"/>
      <c r="WDC2353" s="33"/>
      <c r="WDD2353" s="33"/>
      <c r="WDE2353" s="33"/>
      <c r="WDF2353" s="33"/>
      <c r="WDG2353" s="33"/>
      <c r="WDH2353" s="33"/>
      <c r="WDI2353" s="33"/>
      <c r="WDJ2353" s="33"/>
      <c r="WDK2353" s="33"/>
      <c r="WDL2353" s="33"/>
      <c r="WDM2353" s="33"/>
      <c r="WDN2353" s="33"/>
      <c r="WDO2353" s="33"/>
      <c r="WDP2353" s="33"/>
      <c r="WDQ2353" s="33"/>
      <c r="WDR2353" s="33"/>
      <c r="WDS2353" s="33"/>
      <c r="WDT2353" s="33"/>
      <c r="WDU2353" s="33"/>
      <c r="WDV2353" s="33"/>
      <c r="WDW2353" s="33"/>
      <c r="WDX2353" s="33"/>
      <c r="WDY2353" s="33"/>
      <c r="WDZ2353" s="33"/>
      <c r="WEA2353" s="33"/>
      <c r="WEB2353" s="33"/>
      <c r="WEC2353" s="33"/>
      <c r="WED2353" s="33"/>
      <c r="WEE2353" s="33"/>
      <c r="WEF2353" s="33"/>
      <c r="WEG2353" s="33"/>
      <c r="WEH2353" s="33"/>
      <c r="WEI2353" s="33"/>
      <c r="WEJ2353" s="33"/>
      <c r="WEK2353" s="33"/>
      <c r="WEL2353" s="33"/>
      <c r="WEM2353" s="33"/>
      <c r="WEN2353" s="33"/>
      <c r="WEO2353" s="33"/>
      <c r="WEP2353" s="33"/>
      <c r="WEQ2353" s="33"/>
      <c r="WER2353" s="33"/>
      <c r="WES2353" s="33"/>
      <c r="WET2353" s="33"/>
      <c r="WEU2353" s="33"/>
      <c r="WEV2353" s="33"/>
      <c r="WEW2353" s="33"/>
      <c r="WEX2353" s="33"/>
      <c r="WEY2353" s="33"/>
      <c r="WEZ2353" s="33"/>
      <c r="WFA2353" s="33"/>
      <c r="WFB2353" s="33"/>
      <c r="WFC2353" s="33"/>
      <c r="WFD2353" s="33"/>
      <c r="WFE2353" s="33"/>
      <c r="WFF2353" s="33"/>
      <c r="WFG2353" s="33"/>
      <c r="WFH2353" s="33"/>
      <c r="WFI2353" s="33"/>
      <c r="WFJ2353" s="33"/>
      <c r="WFK2353" s="33"/>
      <c r="WFL2353" s="33"/>
      <c r="WFM2353" s="33"/>
      <c r="WFN2353" s="33"/>
      <c r="WFO2353" s="33"/>
      <c r="WFP2353" s="33"/>
      <c r="WFQ2353" s="33"/>
      <c r="WFR2353" s="33"/>
      <c r="WFS2353" s="33"/>
      <c r="WFT2353" s="33"/>
      <c r="WFU2353" s="33"/>
      <c r="WFV2353" s="33"/>
      <c r="WFW2353" s="33"/>
      <c r="WFX2353" s="33"/>
      <c r="WFY2353" s="33"/>
      <c r="WFZ2353" s="33"/>
      <c r="WGA2353" s="33"/>
      <c r="WGB2353" s="33"/>
      <c r="WGC2353" s="33"/>
      <c r="WGD2353" s="33"/>
      <c r="WGE2353" s="33"/>
      <c r="WGF2353" s="33"/>
      <c r="WGG2353" s="33"/>
      <c r="WGH2353" s="33"/>
      <c r="WGI2353" s="33"/>
      <c r="WGJ2353" s="33"/>
      <c r="WGK2353" s="33"/>
      <c r="WGL2353" s="33"/>
      <c r="WGM2353" s="33"/>
      <c r="WGN2353" s="33"/>
      <c r="WGO2353" s="33"/>
      <c r="WGP2353" s="33"/>
      <c r="WGQ2353" s="33"/>
      <c r="WGR2353" s="33"/>
      <c r="WGS2353" s="33"/>
      <c r="WGT2353" s="33"/>
      <c r="WGU2353" s="33"/>
      <c r="WGV2353" s="33"/>
      <c r="WGW2353" s="33"/>
      <c r="WGX2353" s="33"/>
      <c r="WGY2353" s="33"/>
      <c r="WGZ2353" s="33"/>
      <c r="WHA2353" s="33"/>
      <c r="WHB2353" s="33"/>
      <c r="WHC2353" s="33"/>
      <c r="WHD2353" s="33"/>
      <c r="WHE2353" s="33"/>
      <c r="WHF2353" s="33"/>
      <c r="WHG2353" s="33"/>
      <c r="WHH2353" s="33"/>
      <c r="WHI2353" s="33"/>
      <c r="WHJ2353" s="33"/>
      <c r="WHK2353" s="33"/>
      <c r="WHL2353" s="33"/>
      <c r="WHM2353" s="33"/>
      <c r="WHN2353" s="33"/>
      <c r="WHO2353" s="33"/>
      <c r="WHP2353" s="33"/>
      <c r="WHQ2353" s="33"/>
      <c r="WHR2353" s="33"/>
      <c r="WHS2353" s="33"/>
      <c r="WHT2353" s="33"/>
      <c r="WHU2353" s="33"/>
      <c r="WHV2353" s="33"/>
      <c r="WHW2353" s="33"/>
      <c r="WHX2353" s="33"/>
      <c r="WHY2353" s="33"/>
      <c r="WHZ2353" s="33"/>
      <c r="WIA2353" s="33"/>
      <c r="WIB2353" s="33"/>
      <c r="WIC2353" s="33"/>
      <c r="WID2353" s="33"/>
      <c r="WIE2353" s="33"/>
      <c r="WIF2353" s="33"/>
      <c r="WIG2353" s="33"/>
      <c r="WIH2353" s="33"/>
      <c r="WII2353" s="33"/>
      <c r="WIJ2353" s="33"/>
      <c r="WIK2353" s="33"/>
      <c r="WIL2353" s="33"/>
      <c r="WIM2353" s="33"/>
      <c r="WIN2353" s="33"/>
      <c r="WIO2353" s="33"/>
      <c r="WIP2353" s="33"/>
      <c r="WIQ2353" s="33"/>
      <c r="WIR2353" s="33"/>
      <c r="WIS2353" s="33"/>
      <c r="WIT2353" s="33"/>
      <c r="WIU2353" s="33"/>
      <c r="WIV2353" s="33"/>
      <c r="WIW2353" s="33"/>
      <c r="WIX2353" s="33"/>
      <c r="WIY2353" s="33"/>
      <c r="WIZ2353" s="33"/>
      <c r="WJA2353" s="33"/>
      <c r="WJB2353" s="33"/>
      <c r="WJC2353" s="33"/>
      <c r="WJD2353" s="33"/>
      <c r="WJE2353" s="33"/>
      <c r="WJF2353" s="33"/>
      <c r="WJG2353" s="33"/>
      <c r="WJH2353" s="33"/>
      <c r="WJI2353" s="33"/>
      <c r="WJJ2353" s="33"/>
      <c r="WJK2353" s="33"/>
      <c r="WJL2353" s="33"/>
      <c r="WJM2353" s="33"/>
      <c r="WJN2353" s="33"/>
      <c r="WJO2353" s="33"/>
      <c r="WJP2353" s="33"/>
      <c r="WJQ2353" s="33"/>
      <c r="WJR2353" s="33"/>
      <c r="WJS2353" s="33"/>
      <c r="WJT2353" s="33"/>
      <c r="WJU2353" s="33"/>
      <c r="WJV2353" s="33"/>
      <c r="WJW2353" s="33"/>
      <c r="WJX2353" s="33"/>
      <c r="WJY2353" s="33"/>
      <c r="WJZ2353" s="33"/>
      <c r="WKA2353" s="33"/>
      <c r="WKB2353" s="33"/>
      <c r="WKC2353" s="33"/>
      <c r="WKD2353" s="33"/>
      <c r="WKE2353" s="33"/>
      <c r="WKF2353" s="33"/>
      <c r="WKG2353" s="33"/>
      <c r="WKH2353" s="33"/>
      <c r="WKI2353" s="33"/>
      <c r="WKJ2353" s="33"/>
      <c r="WKK2353" s="33"/>
      <c r="WKL2353" s="33"/>
      <c r="WKM2353" s="33"/>
      <c r="WKN2353" s="33"/>
      <c r="WKO2353" s="33"/>
      <c r="WKP2353" s="33"/>
      <c r="WKQ2353" s="33"/>
      <c r="WKR2353" s="33"/>
      <c r="WKS2353" s="33"/>
      <c r="WKT2353" s="33"/>
      <c r="WKU2353" s="33"/>
      <c r="WKV2353" s="33"/>
      <c r="WKW2353" s="33"/>
      <c r="WKX2353" s="33"/>
      <c r="WKY2353" s="33"/>
      <c r="WKZ2353" s="33"/>
      <c r="WLA2353" s="33"/>
      <c r="WLB2353" s="33"/>
      <c r="WLC2353" s="33"/>
      <c r="WLD2353" s="33"/>
      <c r="WLE2353" s="33"/>
      <c r="WLF2353" s="33"/>
      <c r="WLG2353" s="33"/>
      <c r="WLH2353" s="33"/>
      <c r="WLI2353" s="33"/>
      <c r="WLJ2353" s="33"/>
      <c r="WLK2353" s="33"/>
      <c r="WLL2353" s="33"/>
      <c r="WLM2353" s="33"/>
      <c r="WLN2353" s="33"/>
      <c r="WLO2353" s="33"/>
      <c r="WLP2353" s="33"/>
      <c r="WLQ2353" s="33"/>
      <c r="WLR2353" s="33"/>
      <c r="WLS2353" s="33"/>
      <c r="WLT2353" s="33"/>
      <c r="WLU2353" s="33"/>
      <c r="WLV2353" s="33"/>
      <c r="WLW2353" s="33"/>
      <c r="WLX2353" s="33"/>
      <c r="WLY2353" s="33"/>
      <c r="WLZ2353" s="33"/>
      <c r="WMA2353" s="33"/>
      <c r="WMB2353" s="33"/>
      <c r="WMC2353" s="33"/>
      <c r="WMD2353" s="33"/>
      <c r="WME2353" s="33"/>
      <c r="WMF2353" s="33"/>
      <c r="WMG2353" s="33"/>
      <c r="WMH2353" s="33"/>
      <c r="WMI2353" s="33"/>
      <c r="WMJ2353" s="33"/>
      <c r="WMK2353" s="33"/>
      <c r="WML2353" s="33"/>
      <c r="WMM2353" s="33"/>
      <c r="WMN2353" s="33"/>
      <c r="WMO2353" s="33"/>
      <c r="WMP2353" s="33"/>
      <c r="WMQ2353" s="33"/>
      <c r="WMR2353" s="33"/>
      <c r="WMS2353" s="33"/>
      <c r="WMT2353" s="33"/>
      <c r="WMU2353" s="33"/>
      <c r="WMV2353" s="33"/>
      <c r="WMW2353" s="33"/>
      <c r="WMX2353" s="33"/>
      <c r="WMY2353" s="33"/>
      <c r="WMZ2353" s="33"/>
      <c r="WNA2353" s="33"/>
      <c r="WNB2353" s="33"/>
      <c r="WNC2353" s="33"/>
      <c r="WND2353" s="33"/>
      <c r="WNE2353" s="33"/>
      <c r="WNF2353" s="33"/>
      <c r="WNG2353" s="33"/>
      <c r="WNH2353" s="33"/>
      <c r="WNI2353" s="33"/>
      <c r="WNJ2353" s="33"/>
      <c r="WNK2353" s="33"/>
      <c r="WNL2353" s="33"/>
      <c r="WNM2353" s="33"/>
      <c r="WNN2353" s="33"/>
      <c r="WNO2353" s="33"/>
      <c r="WNP2353" s="33"/>
      <c r="WNQ2353" s="33"/>
      <c r="WNR2353" s="33"/>
      <c r="WNS2353" s="33"/>
      <c r="WNT2353" s="33"/>
      <c r="WNU2353" s="33"/>
      <c r="WNV2353" s="33"/>
      <c r="WNW2353" s="33"/>
      <c r="WNX2353" s="33"/>
      <c r="WNY2353" s="33"/>
      <c r="WNZ2353" s="33"/>
      <c r="WOA2353" s="33"/>
      <c r="WOB2353" s="33"/>
      <c r="WOC2353" s="33"/>
      <c r="WOD2353" s="33"/>
      <c r="WOE2353" s="33"/>
      <c r="WOF2353" s="33"/>
      <c r="WOG2353" s="33"/>
      <c r="WOH2353" s="33"/>
      <c r="WOI2353" s="33"/>
      <c r="WOJ2353" s="33"/>
      <c r="WOK2353" s="33"/>
      <c r="WOL2353" s="33"/>
      <c r="WOM2353" s="33"/>
      <c r="WON2353" s="33"/>
      <c r="WOO2353" s="33"/>
      <c r="WOP2353" s="33"/>
      <c r="WOQ2353" s="33"/>
      <c r="WOR2353" s="33"/>
      <c r="WOS2353" s="33"/>
      <c r="WOT2353" s="33"/>
      <c r="WOU2353" s="33"/>
      <c r="WOV2353" s="33"/>
      <c r="WOW2353" s="33"/>
      <c r="WOX2353" s="33"/>
      <c r="WOY2353" s="33"/>
      <c r="WOZ2353" s="33"/>
      <c r="WPA2353" s="33"/>
      <c r="WPB2353" s="33"/>
      <c r="WPC2353" s="33"/>
      <c r="WPD2353" s="33"/>
      <c r="WPE2353" s="33"/>
      <c r="WPF2353" s="33"/>
      <c r="WPG2353" s="33"/>
      <c r="WPH2353" s="33"/>
      <c r="WPI2353" s="33"/>
      <c r="WPJ2353" s="33"/>
      <c r="WPK2353" s="33"/>
      <c r="WPL2353" s="33"/>
      <c r="WPM2353" s="33"/>
      <c r="WPN2353" s="33"/>
      <c r="WPO2353" s="33"/>
      <c r="WPP2353" s="33"/>
      <c r="WPQ2353" s="33"/>
      <c r="WPR2353" s="33"/>
      <c r="WPS2353" s="33"/>
      <c r="WPT2353" s="33"/>
      <c r="WPU2353" s="33"/>
      <c r="WPV2353" s="33"/>
      <c r="WPW2353" s="33"/>
      <c r="WPX2353" s="33"/>
      <c r="WPY2353" s="33"/>
      <c r="WPZ2353" s="33"/>
      <c r="WQA2353" s="33"/>
      <c r="WQB2353" s="33"/>
      <c r="WQC2353" s="33"/>
      <c r="WQD2353" s="33"/>
      <c r="WQE2353" s="33"/>
      <c r="WQF2353" s="33"/>
      <c r="WQG2353" s="33"/>
      <c r="WQH2353" s="33"/>
      <c r="WQI2353" s="33"/>
      <c r="WQJ2353" s="33"/>
      <c r="WQK2353" s="33"/>
      <c r="WQL2353" s="33"/>
      <c r="WQM2353" s="33"/>
      <c r="WQN2353" s="33"/>
      <c r="WQO2353" s="33"/>
      <c r="WQP2353" s="33"/>
      <c r="WQQ2353" s="33"/>
      <c r="WQR2353" s="33"/>
      <c r="WQS2353" s="33"/>
      <c r="WQT2353" s="33"/>
      <c r="WQU2353" s="33"/>
      <c r="WQV2353" s="33"/>
      <c r="WQW2353" s="33"/>
      <c r="WQX2353" s="33"/>
      <c r="WQY2353" s="33"/>
      <c r="WQZ2353" s="33"/>
      <c r="WRA2353" s="33"/>
      <c r="WRB2353" s="33"/>
      <c r="WRC2353" s="33"/>
      <c r="WRD2353" s="33"/>
      <c r="WRE2353" s="33"/>
      <c r="WRF2353" s="33"/>
      <c r="WRG2353" s="33"/>
      <c r="WRH2353" s="33"/>
      <c r="WRI2353" s="33"/>
      <c r="WRJ2353" s="33"/>
      <c r="WRK2353" s="33"/>
      <c r="WRL2353" s="33"/>
      <c r="WRM2353" s="33"/>
      <c r="WRN2353" s="33"/>
      <c r="WRO2353" s="33"/>
      <c r="WRP2353" s="33"/>
      <c r="WRQ2353" s="33"/>
      <c r="WRR2353" s="33"/>
      <c r="WRS2353" s="33"/>
      <c r="WRT2353" s="33"/>
      <c r="WRU2353" s="33"/>
      <c r="WRV2353" s="33"/>
      <c r="WRW2353" s="33"/>
      <c r="WRX2353" s="33"/>
      <c r="WRY2353" s="33"/>
      <c r="WRZ2353" s="33"/>
      <c r="WSA2353" s="33"/>
      <c r="WSB2353" s="33"/>
      <c r="WSC2353" s="33"/>
      <c r="WSD2353" s="33"/>
      <c r="WSE2353" s="33"/>
      <c r="WSF2353" s="33"/>
      <c r="WSG2353" s="33"/>
      <c r="WSH2353" s="33"/>
      <c r="WSI2353" s="33"/>
      <c r="WSJ2353" s="33"/>
      <c r="WSK2353" s="33"/>
      <c r="WSL2353" s="33"/>
      <c r="WSM2353" s="33"/>
      <c r="WSN2353" s="33"/>
      <c r="WSO2353" s="33"/>
      <c r="WSP2353" s="33"/>
      <c r="WSQ2353" s="33"/>
      <c r="WSR2353" s="33"/>
      <c r="WSS2353" s="33"/>
      <c r="WST2353" s="33"/>
      <c r="WSU2353" s="33"/>
      <c r="WSV2353" s="33"/>
      <c r="WSW2353" s="33"/>
      <c r="WSX2353" s="33"/>
      <c r="WSY2353" s="33"/>
      <c r="WSZ2353" s="33"/>
      <c r="WTA2353" s="33"/>
      <c r="WTB2353" s="33"/>
      <c r="WTC2353" s="33"/>
      <c r="WTD2353" s="33"/>
      <c r="WTE2353" s="33"/>
      <c r="WTF2353" s="33"/>
      <c r="WTG2353" s="33"/>
      <c r="WTH2353" s="33"/>
      <c r="WTI2353" s="33"/>
      <c r="WTJ2353" s="33"/>
      <c r="WTK2353" s="33"/>
      <c r="WTL2353" s="33"/>
      <c r="WTM2353" s="33"/>
      <c r="WTN2353" s="33"/>
      <c r="WTO2353" s="33"/>
      <c r="WTP2353" s="33"/>
      <c r="WTQ2353" s="33"/>
      <c r="WTR2353" s="33"/>
      <c r="WTS2353" s="33"/>
      <c r="WTT2353" s="33"/>
      <c r="WTU2353" s="33"/>
      <c r="WTV2353" s="33"/>
      <c r="WTW2353" s="33"/>
      <c r="WTX2353" s="33"/>
      <c r="WTY2353" s="33"/>
      <c r="WTZ2353" s="33"/>
      <c r="WUA2353" s="33"/>
      <c r="WUB2353" s="33"/>
      <c r="WUC2353" s="33"/>
      <c r="WUD2353" s="33"/>
      <c r="WUE2353" s="33"/>
      <c r="WUF2353" s="33"/>
      <c r="WUG2353" s="33"/>
      <c r="WUH2353" s="33"/>
      <c r="WUI2353" s="33"/>
      <c r="WUJ2353" s="33"/>
      <c r="WUK2353" s="33"/>
      <c r="WUL2353" s="33"/>
      <c r="WUM2353" s="33"/>
      <c r="WUN2353" s="33"/>
      <c r="WUO2353" s="33"/>
      <c r="WUP2353" s="33"/>
      <c r="WUQ2353" s="33"/>
      <c r="WUR2353" s="33"/>
      <c r="WUS2353" s="33"/>
      <c r="WUT2353" s="33"/>
      <c r="WUU2353" s="33"/>
      <c r="WUV2353" s="33"/>
      <c r="WUW2353" s="33"/>
      <c r="WUX2353" s="33"/>
      <c r="WUY2353" s="33"/>
      <c r="WUZ2353" s="33"/>
      <c r="WVA2353" s="33"/>
      <c r="WVB2353" s="33"/>
      <c r="WVC2353" s="33"/>
      <c r="WVD2353" s="33"/>
      <c r="WVE2353" s="33"/>
      <c r="WVF2353" s="33"/>
      <c r="WVG2353" s="33"/>
      <c r="WVH2353" s="33"/>
      <c r="WVI2353" s="33"/>
      <c r="WVJ2353" s="33"/>
      <c r="WVK2353" s="33"/>
      <c r="WVL2353" s="33"/>
      <c r="WVM2353" s="33"/>
      <c r="WVN2353" s="33"/>
      <c r="WVO2353" s="33"/>
      <c r="WVP2353" s="33"/>
      <c r="WVQ2353" s="33"/>
      <c r="WVR2353" s="33"/>
      <c r="WVS2353" s="33"/>
      <c r="WVT2353" s="33"/>
      <c r="WVU2353" s="33"/>
      <c r="WVV2353" s="33"/>
      <c r="WVW2353" s="33"/>
      <c r="WVX2353" s="33"/>
      <c r="WVY2353" s="33"/>
      <c r="WVZ2353" s="33"/>
      <c r="WWA2353" s="33"/>
      <c r="WWB2353" s="33"/>
      <c r="WWC2353" s="33"/>
      <c r="WWD2353" s="33"/>
      <c r="WWE2353" s="33"/>
      <c r="WWF2353" s="33"/>
      <c r="WWG2353" s="33"/>
      <c r="WWH2353" s="33"/>
      <c r="WWI2353" s="33"/>
      <c r="WWJ2353" s="33"/>
      <c r="WWK2353" s="33"/>
      <c r="WWL2353" s="33"/>
      <c r="WWM2353" s="33"/>
      <c r="WWN2353" s="33"/>
      <c r="WWO2353" s="33"/>
      <c r="WWP2353" s="33"/>
      <c r="WWQ2353" s="33"/>
      <c r="WWR2353" s="33"/>
      <c r="WWS2353" s="33"/>
      <c r="WWT2353" s="33"/>
      <c r="WWU2353" s="33"/>
      <c r="WWV2353" s="33"/>
      <c r="WWW2353" s="33"/>
      <c r="WWX2353" s="33"/>
      <c r="WWY2353" s="33"/>
      <c r="WWZ2353" s="33"/>
      <c r="WXA2353" s="33"/>
      <c r="WXB2353" s="33"/>
      <c r="WXC2353" s="33"/>
      <c r="WXD2353" s="33"/>
      <c r="WXE2353" s="33"/>
      <c r="WXF2353" s="33"/>
      <c r="WXG2353" s="33"/>
      <c r="WXH2353" s="33"/>
      <c r="WXI2353" s="33"/>
      <c r="WXJ2353" s="33"/>
      <c r="WXK2353" s="33"/>
      <c r="WXL2353" s="33"/>
      <c r="WXM2353" s="33"/>
      <c r="WXN2353" s="33"/>
      <c r="WXO2353" s="33"/>
      <c r="WXP2353" s="33"/>
      <c r="WXQ2353" s="33"/>
      <c r="WXR2353" s="33"/>
      <c r="WXS2353" s="33"/>
      <c r="WXT2353" s="33"/>
      <c r="WXU2353" s="33"/>
      <c r="WXV2353" s="33"/>
      <c r="WXW2353" s="33"/>
      <c r="WXX2353" s="33"/>
      <c r="WXY2353" s="33"/>
      <c r="WXZ2353" s="33"/>
      <c r="WYA2353" s="33"/>
      <c r="WYB2353" s="33"/>
      <c r="WYC2353" s="33"/>
      <c r="WYD2353" s="33"/>
      <c r="WYE2353" s="33"/>
      <c r="WYF2353" s="33"/>
      <c r="WYG2353" s="33"/>
      <c r="WYH2353" s="33"/>
      <c r="WYI2353" s="33"/>
      <c r="WYJ2353" s="33"/>
      <c r="WYK2353" s="33"/>
      <c r="WYL2353" s="33"/>
      <c r="WYM2353" s="33"/>
      <c r="WYN2353" s="33"/>
      <c r="WYO2353" s="33"/>
      <c r="WYP2353" s="33"/>
      <c r="WYQ2353" s="33"/>
      <c r="WYR2353" s="33"/>
      <c r="WYS2353" s="33"/>
      <c r="WYT2353" s="33"/>
      <c r="WYU2353" s="33"/>
      <c r="WYV2353" s="33"/>
      <c r="WYW2353" s="33"/>
      <c r="WYX2353" s="33"/>
      <c r="WYY2353" s="33"/>
      <c r="WYZ2353" s="33"/>
      <c r="WZA2353" s="33"/>
      <c r="WZB2353" s="33"/>
      <c r="WZC2353" s="33"/>
      <c r="WZD2353" s="33"/>
      <c r="WZE2353" s="33"/>
      <c r="WZF2353" s="33"/>
      <c r="WZG2353" s="33"/>
      <c r="WZH2353" s="33"/>
      <c r="WZI2353" s="33"/>
      <c r="WZJ2353" s="33"/>
      <c r="WZK2353" s="33"/>
      <c r="WZL2353" s="33"/>
      <c r="WZM2353" s="33"/>
      <c r="WZN2353" s="33"/>
      <c r="WZO2353" s="33"/>
      <c r="WZP2353" s="33"/>
      <c r="WZQ2353" s="33"/>
      <c r="WZR2353" s="33"/>
      <c r="WZS2353" s="33"/>
      <c r="WZT2353" s="33"/>
      <c r="WZU2353" s="33"/>
      <c r="WZV2353" s="33"/>
      <c r="WZW2353" s="33"/>
      <c r="WZX2353" s="33"/>
      <c r="WZY2353" s="33"/>
      <c r="WZZ2353" s="33"/>
      <c r="XAA2353" s="33"/>
      <c r="XAB2353" s="33"/>
      <c r="XAC2353" s="33"/>
      <c r="XAD2353" s="33"/>
      <c r="XAE2353" s="33"/>
      <c r="XAF2353" s="33"/>
      <c r="XAG2353" s="33"/>
      <c r="XAH2353" s="33"/>
      <c r="XAI2353" s="33"/>
      <c r="XAJ2353" s="33"/>
      <c r="XAK2353" s="33"/>
      <c r="XAL2353" s="33"/>
      <c r="XAM2353" s="33"/>
      <c r="XAN2353" s="33"/>
      <c r="XAO2353" s="33"/>
      <c r="XAP2353" s="33"/>
      <c r="XAQ2353" s="33"/>
      <c r="XAR2353" s="33"/>
      <c r="XAS2353" s="33"/>
      <c r="XAT2353" s="33"/>
      <c r="XAU2353" s="33"/>
      <c r="XAV2353" s="33"/>
      <c r="XAW2353" s="33"/>
      <c r="XAX2353" s="33"/>
      <c r="XAY2353" s="33"/>
      <c r="XAZ2353" s="33"/>
      <c r="XBA2353" s="33"/>
      <c r="XBB2353" s="33"/>
      <c r="XBC2353" s="33"/>
      <c r="XBD2353" s="33"/>
      <c r="XBE2353" s="33"/>
      <c r="XBF2353" s="33"/>
      <c r="XBG2353" s="33"/>
      <c r="XBH2353" s="33"/>
      <c r="XBI2353" s="33"/>
      <c r="XBJ2353" s="33"/>
      <c r="XBK2353" s="33"/>
      <c r="XBL2353" s="33"/>
      <c r="XBM2353" s="33"/>
      <c r="XBN2353" s="33"/>
      <c r="XBO2353" s="33"/>
      <c r="XBP2353" s="33"/>
      <c r="XBQ2353" s="33"/>
      <c r="XBR2353" s="33"/>
      <c r="XBS2353" s="33"/>
      <c r="XBT2353" s="33"/>
      <c r="XBU2353" s="33"/>
      <c r="XBV2353" s="33"/>
      <c r="XBW2353" s="33"/>
      <c r="XBX2353" s="33"/>
      <c r="XBY2353" s="33"/>
      <c r="XBZ2353" s="33"/>
      <c r="XCA2353" s="33"/>
      <c r="XCB2353" s="33"/>
      <c r="XCC2353" s="33"/>
      <c r="XCD2353" s="33"/>
      <c r="XCE2353" s="33"/>
      <c r="XCF2353" s="33"/>
      <c r="XCG2353" s="33"/>
      <c r="XCH2353" s="33"/>
      <c r="XCI2353" s="33"/>
      <c r="XCJ2353" s="33"/>
      <c r="XCK2353" s="33"/>
      <c r="XCL2353" s="33"/>
      <c r="XCM2353" s="33"/>
      <c r="XCN2353" s="33"/>
      <c r="XCO2353" s="33"/>
      <c r="XCP2353" s="33"/>
      <c r="XCQ2353" s="33"/>
      <c r="XCR2353" s="33"/>
      <c r="XCS2353" s="33"/>
      <c r="XCT2353" s="33"/>
      <c r="XCU2353" s="33"/>
      <c r="XCV2353" s="33"/>
      <c r="XCW2353" s="33"/>
      <c r="XCX2353" s="33"/>
      <c r="XCY2353" s="33"/>
      <c r="XCZ2353" s="33"/>
      <c r="XDA2353" s="33"/>
      <c r="XDB2353" s="33"/>
      <c r="XDC2353" s="33"/>
      <c r="XDD2353" s="33"/>
      <c r="XDE2353" s="33"/>
      <c r="XDF2353" s="33"/>
      <c r="XDG2353" s="33"/>
      <c r="XDH2353" s="33"/>
      <c r="XDI2353" s="33"/>
      <c r="XDJ2353" s="33"/>
      <c r="XDK2353" s="33"/>
      <c r="XDL2353" s="33"/>
      <c r="XDM2353" s="33"/>
      <c r="XDN2353" s="33"/>
      <c r="XDO2353" s="33"/>
      <c r="XDP2353" s="33"/>
      <c r="XDQ2353" s="33"/>
      <c r="XDR2353" s="33"/>
      <c r="XDS2353" s="33"/>
      <c r="XDT2353" s="33"/>
      <c r="XDU2353" s="33"/>
      <c r="XDV2353" s="33"/>
      <c r="XDW2353" s="33"/>
      <c r="XDX2353" s="33"/>
      <c r="XDY2353" s="33"/>
      <c r="XDZ2353" s="33"/>
      <c r="XEA2353" s="33"/>
      <c r="XEB2353" s="33"/>
      <c r="XEC2353" s="33"/>
      <c r="XED2353" s="33"/>
      <c r="XEE2353" s="33"/>
      <c r="XEF2353" s="33"/>
      <c r="XEG2353" s="33"/>
      <c r="XEH2353" s="33"/>
      <c r="XEI2353" s="33"/>
      <c r="XEJ2353" s="33"/>
      <c r="XEK2353" s="33"/>
      <c r="XEL2353" s="33"/>
      <c r="XEM2353" s="33"/>
      <c r="XEN2353" s="33"/>
      <c r="XEO2353" s="33"/>
      <c r="XEP2353" s="33"/>
      <c r="XEQ2353" s="33"/>
      <c r="XER2353" s="33"/>
      <c r="XES2353" s="33"/>
      <c r="XET2353" s="33"/>
      <c r="XEU2353" s="33"/>
      <c r="XEV2353" s="33"/>
      <c r="XEW2353" s="33"/>
      <c r="XEX2353" s="33"/>
      <c r="XEY2353" s="33"/>
      <c r="XEZ2353" s="33"/>
      <c r="XFA2353" s="33"/>
      <c r="XFB2353" s="33"/>
    </row>
    <row r="2354" s="36" customFormat="1" spans="1:16382">
      <c r="A2354" s="113" t="s">
        <v>971</v>
      </c>
      <c r="B2354" s="84" t="s">
        <v>967</v>
      </c>
      <c r="C2354" s="100" t="s">
        <v>552</v>
      </c>
      <c r="D2354" s="125">
        <v>2439.0243902439</v>
      </c>
      <c r="E2354" s="63">
        <v>82</v>
      </c>
      <c r="F2354" s="63">
        <v>83</v>
      </c>
      <c r="G2354" s="101">
        <v>84</v>
      </c>
      <c r="H2354" s="126">
        <v>2439.0243902439</v>
      </c>
      <c r="I2354" s="63">
        <v>2439.0243902439</v>
      </c>
      <c r="J2354" s="126">
        <v>7317.07317073171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92"/>
      <c r="BR2354" s="33"/>
      <c r="BS2354" s="33"/>
      <c r="BT2354" s="33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  <c r="CG2354" s="33"/>
      <c r="CH2354" s="33"/>
      <c r="CI2354" s="33"/>
      <c r="CJ2354" s="33"/>
      <c r="CK2354" s="33"/>
      <c r="CL2354" s="33"/>
      <c r="CM2354" s="33"/>
      <c r="CN2354" s="33"/>
      <c r="CO2354" s="33"/>
      <c r="CP2354" s="33"/>
      <c r="CQ2354" s="33"/>
      <c r="CR2354" s="33"/>
      <c r="CS2354" s="33"/>
      <c r="CT2354" s="33"/>
      <c r="CU2354" s="33"/>
      <c r="CV2354" s="33"/>
      <c r="CW2354" s="33"/>
      <c r="CX2354" s="33"/>
      <c r="CY2354" s="33"/>
      <c r="CZ2354" s="33"/>
      <c r="DA2354" s="33"/>
      <c r="DB2354" s="33"/>
      <c r="DC2354" s="33"/>
      <c r="DD2354" s="33"/>
      <c r="DE2354" s="33"/>
      <c r="DF2354" s="33"/>
      <c r="DG2354" s="33"/>
      <c r="DH2354" s="33"/>
      <c r="DI2354" s="33"/>
      <c r="DJ2354" s="33"/>
      <c r="DK2354" s="33"/>
      <c r="DL2354" s="33"/>
      <c r="DM2354" s="33"/>
      <c r="DN2354" s="33"/>
      <c r="DO2354" s="33"/>
      <c r="DP2354" s="33"/>
      <c r="DQ2354" s="33"/>
      <c r="DR2354" s="33"/>
      <c r="DS2354" s="33"/>
      <c r="DT2354" s="33"/>
      <c r="DU2354" s="33"/>
      <c r="DV2354" s="33"/>
      <c r="DW2354" s="33"/>
      <c r="DX2354" s="33"/>
      <c r="DY2354" s="33"/>
      <c r="DZ2354" s="33"/>
      <c r="EA2354" s="33"/>
      <c r="EB2354" s="33"/>
      <c r="EC2354" s="33"/>
      <c r="ED2354" s="33"/>
      <c r="EE2354" s="33"/>
      <c r="EF2354" s="33"/>
      <c r="EG2354" s="33"/>
      <c r="EH2354" s="33"/>
      <c r="EI2354" s="33"/>
      <c r="EJ2354" s="33"/>
      <c r="EK2354" s="33"/>
      <c r="EL2354" s="33"/>
      <c r="EM2354" s="33"/>
      <c r="EN2354" s="33"/>
      <c r="EO2354" s="33"/>
      <c r="EP2354" s="33"/>
      <c r="EQ2354" s="33"/>
      <c r="ER2354" s="33"/>
      <c r="ES2354" s="33"/>
      <c r="ET2354" s="33"/>
      <c r="EU2354" s="33"/>
      <c r="EV2354" s="33"/>
      <c r="EW2354" s="33"/>
      <c r="EX2354" s="33"/>
      <c r="EY2354" s="33"/>
      <c r="EZ2354" s="33"/>
      <c r="FA2354" s="33"/>
      <c r="FB2354" s="33"/>
      <c r="FC2354" s="33"/>
      <c r="FD2354" s="33"/>
      <c r="FE2354" s="33"/>
      <c r="FF2354" s="33"/>
      <c r="FG2354" s="33"/>
      <c r="FH2354" s="33"/>
      <c r="FI2354" s="33"/>
      <c r="FJ2354" s="33"/>
      <c r="FK2354" s="33"/>
      <c r="FL2354" s="33"/>
      <c r="FM2354" s="33"/>
      <c r="FN2354" s="33"/>
      <c r="FO2354" s="33"/>
      <c r="FP2354" s="33"/>
      <c r="FQ2354" s="33"/>
      <c r="FR2354" s="33"/>
      <c r="FS2354" s="33"/>
      <c r="FT2354" s="33"/>
      <c r="FU2354" s="33"/>
      <c r="FV2354" s="33"/>
      <c r="FW2354" s="33"/>
      <c r="FX2354" s="33"/>
      <c r="FY2354" s="33"/>
      <c r="FZ2354" s="33"/>
      <c r="GA2354" s="33"/>
      <c r="GB2354" s="33"/>
      <c r="GC2354" s="33"/>
      <c r="GD2354" s="33"/>
      <c r="GE2354" s="33"/>
      <c r="GF2354" s="33"/>
      <c r="GG2354" s="33"/>
      <c r="GH2354" s="33"/>
      <c r="GI2354" s="33"/>
      <c r="GJ2354" s="33"/>
      <c r="GK2354" s="33"/>
      <c r="GL2354" s="33"/>
      <c r="GM2354" s="33"/>
      <c r="GN2354" s="33"/>
      <c r="GO2354" s="33"/>
      <c r="GP2354" s="33"/>
      <c r="GQ2354" s="33"/>
      <c r="GR2354" s="33"/>
      <c r="GS2354" s="33"/>
      <c r="GT2354" s="33"/>
      <c r="GU2354" s="33"/>
      <c r="GV2354" s="33"/>
      <c r="GW2354" s="33"/>
      <c r="GX2354" s="33"/>
      <c r="GY2354" s="33"/>
      <c r="GZ2354" s="33"/>
      <c r="HA2354" s="33"/>
      <c r="HB2354" s="33"/>
      <c r="HC2354" s="33"/>
      <c r="HD2354" s="33"/>
      <c r="HE2354" s="33"/>
      <c r="HF2354" s="33"/>
      <c r="HG2354" s="33"/>
      <c r="HH2354" s="33"/>
      <c r="HI2354" s="33"/>
      <c r="HJ2354" s="33"/>
      <c r="HK2354" s="33"/>
      <c r="HL2354" s="33"/>
      <c r="HM2354" s="33"/>
      <c r="HN2354" s="33"/>
      <c r="HO2354" s="33"/>
      <c r="HP2354" s="33"/>
      <c r="HQ2354" s="33"/>
      <c r="HR2354" s="33"/>
      <c r="HS2354" s="33"/>
      <c r="HT2354" s="33"/>
      <c r="HU2354" s="33"/>
      <c r="HV2354" s="33"/>
      <c r="HW2354" s="33"/>
      <c r="HX2354" s="33"/>
      <c r="HY2354" s="33"/>
      <c r="HZ2354" s="33"/>
      <c r="IA2354" s="33"/>
      <c r="IB2354" s="33"/>
      <c r="IC2354" s="33"/>
      <c r="ID2354" s="33"/>
      <c r="IE2354" s="33"/>
      <c r="IF2354" s="33"/>
      <c r="IG2354" s="33"/>
      <c r="IH2354" s="33"/>
      <c r="II2354" s="33"/>
      <c r="IJ2354" s="33"/>
      <c r="IK2354" s="33"/>
      <c r="IL2354" s="33"/>
      <c r="IM2354" s="33"/>
      <c r="IN2354" s="33"/>
      <c r="IO2354" s="33"/>
      <c r="IP2354" s="33"/>
      <c r="IQ2354" s="33"/>
      <c r="IR2354" s="33"/>
      <c r="IS2354" s="33"/>
      <c r="IT2354" s="33"/>
      <c r="IU2354" s="33"/>
      <c r="IV2354" s="33"/>
      <c r="IW2354" s="33"/>
      <c r="IX2354" s="33"/>
      <c r="IY2354" s="33"/>
      <c r="IZ2354" s="33"/>
      <c r="JA2354" s="33"/>
      <c r="JB2354" s="33"/>
      <c r="JC2354" s="33"/>
      <c r="JD2354" s="33"/>
      <c r="JE2354" s="33"/>
      <c r="JF2354" s="33"/>
      <c r="JG2354" s="33"/>
      <c r="JH2354" s="33"/>
      <c r="JI2354" s="33"/>
      <c r="JJ2354" s="33"/>
      <c r="JK2354" s="33"/>
      <c r="JL2354" s="33"/>
      <c r="JM2354" s="33"/>
      <c r="JN2354" s="33"/>
      <c r="JO2354" s="33"/>
      <c r="JP2354" s="33"/>
      <c r="JQ2354" s="33"/>
      <c r="JR2354" s="33"/>
      <c r="JS2354" s="33"/>
      <c r="JT2354" s="33"/>
      <c r="JU2354" s="33"/>
      <c r="JV2354" s="33"/>
      <c r="JW2354" s="33"/>
      <c r="JX2354" s="33"/>
      <c r="JY2354" s="33"/>
      <c r="JZ2354" s="33"/>
      <c r="KA2354" s="33"/>
      <c r="KB2354" s="33"/>
      <c r="KC2354" s="33"/>
      <c r="KD2354" s="33"/>
      <c r="KE2354" s="33"/>
      <c r="KF2354" s="33"/>
      <c r="KG2354" s="33"/>
      <c r="KH2354" s="33"/>
      <c r="KI2354" s="33"/>
      <c r="KJ2354" s="33"/>
      <c r="KK2354" s="33"/>
      <c r="KL2354" s="33"/>
      <c r="KM2354" s="33"/>
      <c r="KN2354" s="33"/>
      <c r="KO2354" s="33"/>
      <c r="KP2354" s="33"/>
      <c r="KQ2354" s="33"/>
      <c r="KR2354" s="33"/>
      <c r="KS2354" s="33"/>
      <c r="KT2354" s="33"/>
      <c r="KU2354" s="33"/>
      <c r="KV2354" s="33"/>
      <c r="KW2354" s="33"/>
      <c r="KX2354" s="33"/>
      <c r="KY2354" s="33"/>
      <c r="KZ2354" s="33"/>
      <c r="LA2354" s="33"/>
      <c r="LB2354" s="33"/>
      <c r="LC2354" s="33"/>
      <c r="LD2354" s="33"/>
      <c r="LE2354" s="33"/>
      <c r="LF2354" s="33"/>
      <c r="LG2354" s="33"/>
      <c r="LH2354" s="33"/>
      <c r="LI2354" s="33"/>
      <c r="LJ2354" s="33"/>
      <c r="LK2354" s="33"/>
      <c r="LL2354" s="33"/>
      <c r="LM2354" s="33"/>
      <c r="LN2354" s="33"/>
      <c r="LO2354" s="33"/>
      <c r="LP2354" s="33"/>
      <c r="LQ2354" s="33"/>
      <c r="LR2354" s="33"/>
      <c r="LS2354" s="33"/>
      <c r="LT2354" s="33"/>
      <c r="LU2354" s="33"/>
      <c r="LV2354" s="33"/>
      <c r="LW2354" s="33"/>
      <c r="LX2354" s="33"/>
      <c r="LY2354" s="33"/>
      <c r="LZ2354" s="33"/>
      <c r="MA2354" s="33"/>
      <c r="MB2354" s="33"/>
      <c r="MC2354" s="33"/>
      <c r="MD2354" s="33"/>
      <c r="ME2354" s="33"/>
      <c r="MF2354" s="33"/>
      <c r="MG2354" s="33"/>
      <c r="MH2354" s="33"/>
      <c r="MI2354" s="33"/>
      <c r="MJ2354" s="33"/>
      <c r="MK2354" s="33"/>
      <c r="ML2354" s="33"/>
      <c r="MM2354" s="33"/>
      <c r="MN2354" s="33"/>
      <c r="MO2354" s="33"/>
      <c r="MP2354" s="33"/>
      <c r="MQ2354" s="33"/>
      <c r="MR2354" s="33"/>
      <c r="MS2354" s="33"/>
      <c r="MT2354" s="33"/>
      <c r="MU2354" s="33"/>
      <c r="MV2354" s="33"/>
      <c r="MW2354" s="33"/>
      <c r="MX2354" s="33"/>
      <c r="MY2354" s="33"/>
      <c r="MZ2354" s="33"/>
      <c r="NA2354" s="33"/>
      <c r="NB2354" s="33"/>
      <c r="NC2354" s="33"/>
      <c r="ND2354" s="33"/>
      <c r="NE2354" s="33"/>
      <c r="NF2354" s="33"/>
      <c r="NG2354" s="33"/>
      <c r="NH2354" s="33"/>
      <c r="NI2354" s="33"/>
      <c r="NJ2354" s="33"/>
      <c r="NK2354" s="33"/>
      <c r="NL2354" s="33"/>
      <c r="NM2354" s="33"/>
      <c r="NN2354" s="33"/>
      <c r="NO2354" s="33"/>
      <c r="NP2354" s="33"/>
      <c r="NQ2354" s="33"/>
      <c r="NR2354" s="33"/>
      <c r="NS2354" s="33"/>
      <c r="NT2354" s="33"/>
      <c r="NU2354" s="33"/>
      <c r="NV2354" s="33"/>
      <c r="NW2354" s="33"/>
      <c r="NX2354" s="33"/>
      <c r="NY2354" s="33"/>
      <c r="NZ2354" s="33"/>
      <c r="OA2354" s="33"/>
      <c r="OB2354" s="33"/>
      <c r="OC2354" s="33"/>
      <c r="OD2354" s="33"/>
      <c r="OE2354" s="33"/>
      <c r="OF2354" s="33"/>
      <c r="OG2354" s="33"/>
      <c r="OH2354" s="33"/>
      <c r="OI2354" s="33"/>
      <c r="OJ2354" s="33"/>
      <c r="OK2354" s="33"/>
      <c r="OL2354" s="33"/>
      <c r="OM2354" s="33"/>
      <c r="ON2354" s="33"/>
      <c r="OO2354" s="33"/>
      <c r="OP2354" s="33"/>
      <c r="OQ2354" s="33"/>
      <c r="OR2354" s="33"/>
      <c r="OS2354" s="33"/>
      <c r="OT2354" s="33"/>
      <c r="OU2354" s="33"/>
      <c r="OV2354" s="33"/>
      <c r="OW2354" s="33"/>
      <c r="OX2354" s="33"/>
      <c r="OY2354" s="33"/>
      <c r="OZ2354" s="33"/>
      <c r="PA2354" s="33"/>
      <c r="PB2354" s="33"/>
      <c r="PC2354" s="33"/>
      <c r="PD2354" s="33"/>
      <c r="PE2354" s="33"/>
      <c r="PF2354" s="33"/>
      <c r="PG2354" s="33"/>
      <c r="PH2354" s="33"/>
      <c r="PI2354" s="33"/>
      <c r="PJ2354" s="33"/>
      <c r="PK2354" s="33"/>
      <c r="PL2354" s="33"/>
      <c r="PM2354" s="33"/>
      <c r="PN2354" s="33"/>
      <c r="PO2354" s="33"/>
      <c r="PP2354" s="33"/>
      <c r="PQ2354" s="33"/>
      <c r="PR2354" s="33"/>
      <c r="PS2354" s="33"/>
      <c r="PT2354" s="33"/>
      <c r="PU2354" s="33"/>
      <c r="PV2354" s="33"/>
      <c r="PW2354" s="33"/>
      <c r="PX2354" s="33"/>
      <c r="PY2354" s="33"/>
      <c r="PZ2354" s="33"/>
      <c r="QA2354" s="33"/>
      <c r="QB2354" s="33"/>
      <c r="QC2354" s="33"/>
      <c r="QD2354" s="33"/>
      <c r="QE2354" s="33"/>
      <c r="QF2354" s="33"/>
      <c r="QG2354" s="33"/>
      <c r="QH2354" s="33"/>
      <c r="QI2354" s="33"/>
      <c r="QJ2354" s="33"/>
      <c r="QK2354" s="33"/>
      <c r="QL2354" s="33"/>
      <c r="QM2354" s="33"/>
      <c r="QN2354" s="33"/>
      <c r="QO2354" s="33"/>
      <c r="QP2354" s="33"/>
      <c r="QQ2354" s="33"/>
      <c r="QR2354" s="33"/>
      <c r="QS2354" s="33"/>
      <c r="QT2354" s="33"/>
      <c r="QU2354" s="33"/>
      <c r="QV2354" s="33"/>
      <c r="QW2354" s="33"/>
      <c r="QX2354" s="33"/>
      <c r="QY2354" s="33"/>
      <c r="QZ2354" s="33"/>
      <c r="RA2354" s="33"/>
      <c r="RB2354" s="33"/>
      <c r="RC2354" s="33"/>
      <c r="RD2354" s="33"/>
      <c r="RE2354" s="33"/>
      <c r="RF2354" s="33"/>
      <c r="RG2354" s="33"/>
      <c r="RH2354" s="33"/>
      <c r="RI2354" s="33"/>
      <c r="RJ2354" s="33"/>
      <c r="RK2354" s="33"/>
      <c r="RL2354" s="33"/>
      <c r="RM2354" s="33"/>
      <c r="RN2354" s="33"/>
      <c r="RO2354" s="33"/>
      <c r="RP2354" s="33"/>
      <c r="RQ2354" s="33"/>
      <c r="RR2354" s="33"/>
      <c r="RS2354" s="33"/>
      <c r="RT2354" s="33"/>
      <c r="RU2354" s="33"/>
      <c r="RV2354" s="33"/>
      <c r="RW2354" s="33"/>
      <c r="RX2354" s="33"/>
      <c r="RY2354" s="33"/>
      <c r="RZ2354" s="33"/>
      <c r="SA2354" s="33"/>
      <c r="SB2354" s="33"/>
      <c r="SC2354" s="33"/>
      <c r="SD2354" s="33"/>
      <c r="SE2354" s="33"/>
      <c r="SF2354" s="33"/>
      <c r="SG2354" s="33"/>
      <c r="SH2354" s="33"/>
      <c r="SI2354" s="33"/>
      <c r="SJ2354" s="33"/>
      <c r="SK2354" s="33"/>
      <c r="SL2354" s="33"/>
      <c r="SM2354" s="33"/>
      <c r="SN2354" s="33"/>
      <c r="SO2354" s="33"/>
      <c r="SP2354" s="33"/>
      <c r="SQ2354" s="33"/>
      <c r="SR2354" s="33"/>
      <c r="SS2354" s="33"/>
      <c r="ST2354" s="33"/>
      <c r="SU2354" s="33"/>
      <c r="SV2354" s="33"/>
      <c r="SW2354" s="33"/>
      <c r="SX2354" s="33"/>
      <c r="SY2354" s="33"/>
      <c r="SZ2354" s="33"/>
      <c r="TA2354" s="33"/>
      <c r="TB2354" s="33"/>
      <c r="TC2354" s="33"/>
      <c r="TD2354" s="33"/>
      <c r="TE2354" s="33"/>
      <c r="TF2354" s="33"/>
      <c r="TG2354" s="33"/>
      <c r="TH2354" s="33"/>
      <c r="TI2354" s="33"/>
      <c r="TJ2354" s="33"/>
      <c r="TK2354" s="33"/>
      <c r="TL2354" s="33"/>
      <c r="TM2354" s="33"/>
      <c r="TN2354" s="33"/>
      <c r="TO2354" s="33"/>
      <c r="TP2354" s="33"/>
      <c r="TQ2354" s="33"/>
      <c r="TR2354" s="33"/>
      <c r="TS2354" s="33"/>
      <c r="TT2354" s="33"/>
      <c r="TU2354" s="33"/>
      <c r="TV2354" s="33"/>
      <c r="TW2354" s="33"/>
      <c r="TX2354" s="33"/>
      <c r="TY2354" s="33"/>
      <c r="TZ2354" s="33"/>
      <c r="UA2354" s="33"/>
      <c r="UB2354" s="33"/>
      <c r="UC2354" s="33"/>
      <c r="UD2354" s="33"/>
      <c r="UE2354" s="33"/>
      <c r="UF2354" s="33"/>
      <c r="UG2354" s="33"/>
      <c r="UH2354" s="33"/>
      <c r="UI2354" s="33"/>
      <c r="UJ2354" s="33"/>
      <c r="UK2354" s="33"/>
      <c r="UL2354" s="33"/>
      <c r="UM2354" s="33"/>
      <c r="UN2354" s="33"/>
      <c r="UO2354" s="33"/>
      <c r="UP2354" s="33"/>
      <c r="UQ2354" s="33"/>
      <c r="UR2354" s="33"/>
      <c r="US2354" s="33"/>
      <c r="UT2354" s="33"/>
      <c r="UU2354" s="33"/>
      <c r="UV2354" s="33"/>
      <c r="UW2354" s="33"/>
      <c r="UX2354" s="33"/>
      <c r="UY2354" s="33"/>
      <c r="UZ2354" s="33"/>
      <c r="VA2354" s="33"/>
      <c r="VB2354" s="33"/>
      <c r="VC2354" s="33"/>
      <c r="VD2354" s="33"/>
      <c r="VE2354" s="33"/>
      <c r="VF2354" s="33"/>
      <c r="VG2354" s="33"/>
      <c r="VH2354" s="33"/>
      <c r="VI2354" s="33"/>
      <c r="VJ2354" s="33"/>
      <c r="VK2354" s="33"/>
      <c r="VL2354" s="33"/>
      <c r="VM2354" s="33"/>
      <c r="VN2354" s="33"/>
      <c r="VO2354" s="33"/>
      <c r="VP2354" s="33"/>
      <c r="VQ2354" s="33"/>
      <c r="VR2354" s="33"/>
      <c r="VS2354" s="33"/>
      <c r="VT2354" s="33"/>
      <c r="VU2354" s="33"/>
      <c r="VV2354" s="33"/>
      <c r="VW2354" s="33"/>
      <c r="VX2354" s="33"/>
      <c r="VY2354" s="33"/>
      <c r="VZ2354" s="33"/>
      <c r="WA2354" s="33"/>
      <c r="WB2354" s="33"/>
      <c r="WC2354" s="33"/>
      <c r="WD2354" s="33"/>
      <c r="WE2354" s="33"/>
      <c r="WF2354" s="33"/>
      <c r="WG2354" s="33"/>
      <c r="WH2354" s="33"/>
      <c r="WI2354" s="33"/>
      <c r="WJ2354" s="33"/>
      <c r="WK2354" s="33"/>
      <c r="WL2354" s="33"/>
      <c r="WM2354" s="33"/>
      <c r="WN2354" s="33"/>
      <c r="WO2354" s="33"/>
      <c r="WP2354" s="33"/>
      <c r="WQ2354" s="33"/>
      <c r="WR2354" s="33"/>
      <c r="WS2354" s="33"/>
      <c r="WT2354" s="33"/>
      <c r="WU2354" s="33"/>
      <c r="WV2354" s="33"/>
      <c r="WW2354" s="33"/>
      <c r="WX2354" s="33"/>
      <c r="WY2354" s="33"/>
      <c r="WZ2354" s="33"/>
      <c r="XA2354" s="33"/>
      <c r="XB2354" s="33"/>
      <c r="XC2354" s="33"/>
      <c r="XD2354" s="33"/>
      <c r="XE2354" s="33"/>
      <c r="XF2354" s="33"/>
      <c r="XG2354" s="33"/>
      <c r="XH2354" s="33"/>
      <c r="XI2354" s="33"/>
      <c r="XJ2354" s="33"/>
      <c r="XK2354" s="33"/>
      <c r="XL2354" s="33"/>
      <c r="XM2354" s="33"/>
      <c r="XN2354" s="33"/>
      <c r="XO2354" s="33"/>
      <c r="XP2354" s="33"/>
      <c r="XQ2354" s="33"/>
      <c r="XR2354" s="33"/>
      <c r="XS2354" s="33"/>
      <c r="XT2354" s="33"/>
      <c r="XU2354" s="33"/>
      <c r="XV2354" s="33"/>
      <c r="XW2354" s="33"/>
      <c r="XX2354" s="33"/>
      <c r="XY2354" s="33"/>
      <c r="XZ2354" s="33"/>
      <c r="YA2354" s="33"/>
      <c r="YB2354" s="33"/>
      <c r="YC2354" s="33"/>
      <c r="YD2354" s="33"/>
      <c r="YE2354" s="33"/>
      <c r="YF2354" s="33"/>
      <c r="YG2354" s="33"/>
      <c r="YH2354" s="33"/>
      <c r="YI2354" s="33"/>
      <c r="YJ2354" s="33"/>
      <c r="YK2354" s="33"/>
      <c r="YL2354" s="33"/>
      <c r="YM2354" s="33"/>
      <c r="YN2354" s="33"/>
      <c r="YO2354" s="33"/>
      <c r="YP2354" s="33"/>
      <c r="YQ2354" s="33"/>
      <c r="YR2354" s="33"/>
      <c r="YS2354" s="33"/>
      <c r="YT2354" s="33"/>
      <c r="YU2354" s="33"/>
      <c r="YV2354" s="33"/>
      <c r="YW2354" s="33"/>
      <c r="YX2354" s="33"/>
      <c r="YY2354" s="33"/>
      <c r="YZ2354" s="33"/>
      <c r="ZA2354" s="33"/>
      <c r="ZB2354" s="33"/>
      <c r="ZC2354" s="33"/>
      <c r="ZD2354" s="33"/>
      <c r="ZE2354" s="33"/>
      <c r="ZF2354" s="33"/>
      <c r="ZG2354" s="33"/>
      <c r="ZH2354" s="33"/>
      <c r="ZI2354" s="33"/>
      <c r="ZJ2354" s="33"/>
      <c r="ZK2354" s="33"/>
      <c r="ZL2354" s="33"/>
      <c r="ZM2354" s="33"/>
      <c r="ZN2354" s="33"/>
      <c r="ZO2354" s="33"/>
      <c r="ZP2354" s="33"/>
      <c r="ZQ2354" s="33"/>
      <c r="ZR2354" s="33"/>
      <c r="ZS2354" s="33"/>
      <c r="ZT2354" s="33"/>
      <c r="ZU2354" s="33"/>
      <c r="ZV2354" s="33"/>
      <c r="ZW2354" s="33"/>
      <c r="ZX2354" s="33"/>
      <c r="ZY2354" s="33"/>
      <c r="ZZ2354" s="33"/>
      <c r="AAA2354" s="33"/>
      <c r="AAB2354" s="33"/>
      <c r="AAC2354" s="33"/>
      <c r="AAD2354" s="33"/>
      <c r="AAE2354" s="33"/>
      <c r="AAF2354" s="33"/>
      <c r="AAG2354" s="33"/>
      <c r="AAH2354" s="33"/>
      <c r="AAI2354" s="33"/>
      <c r="AAJ2354" s="33"/>
      <c r="AAK2354" s="33"/>
      <c r="AAL2354" s="33"/>
      <c r="AAM2354" s="33"/>
      <c r="AAN2354" s="33"/>
      <c r="AAO2354" s="33"/>
      <c r="AAP2354" s="33"/>
      <c r="AAQ2354" s="33"/>
      <c r="AAR2354" s="33"/>
      <c r="AAS2354" s="33"/>
      <c r="AAT2354" s="33"/>
      <c r="AAU2354" s="33"/>
      <c r="AAV2354" s="33"/>
      <c r="AAW2354" s="33"/>
      <c r="AAX2354" s="33"/>
      <c r="AAY2354" s="33"/>
      <c r="AAZ2354" s="33"/>
      <c r="ABA2354" s="33"/>
      <c r="ABB2354" s="33"/>
      <c r="ABC2354" s="33"/>
      <c r="ABD2354" s="33"/>
      <c r="ABE2354" s="33"/>
      <c r="ABF2354" s="33"/>
      <c r="ABG2354" s="33"/>
      <c r="ABH2354" s="33"/>
      <c r="ABI2354" s="33"/>
      <c r="ABJ2354" s="33"/>
      <c r="ABK2354" s="33"/>
      <c r="ABL2354" s="33"/>
      <c r="ABM2354" s="33"/>
      <c r="ABN2354" s="33"/>
      <c r="ABO2354" s="33"/>
      <c r="ABP2354" s="33"/>
      <c r="ABQ2354" s="33"/>
      <c r="ABR2354" s="33"/>
      <c r="ABS2354" s="33"/>
      <c r="ABT2354" s="33"/>
      <c r="ABU2354" s="33"/>
      <c r="ABV2354" s="33"/>
      <c r="ABW2354" s="33"/>
      <c r="ABX2354" s="33"/>
      <c r="ABY2354" s="33"/>
      <c r="ABZ2354" s="33"/>
      <c r="ACA2354" s="33"/>
      <c r="ACB2354" s="33"/>
      <c r="ACC2354" s="33"/>
      <c r="ACD2354" s="33"/>
      <c r="ACE2354" s="33"/>
      <c r="ACF2354" s="33"/>
      <c r="ACG2354" s="33"/>
      <c r="ACH2354" s="33"/>
      <c r="ACI2354" s="33"/>
      <c r="ACJ2354" s="33"/>
      <c r="ACK2354" s="33"/>
      <c r="ACL2354" s="33"/>
      <c r="ACM2354" s="33"/>
      <c r="ACN2354" s="33"/>
      <c r="ACO2354" s="33"/>
      <c r="ACP2354" s="33"/>
      <c r="ACQ2354" s="33"/>
      <c r="ACR2354" s="33"/>
      <c r="ACS2354" s="33"/>
      <c r="ACT2354" s="33"/>
      <c r="ACU2354" s="33"/>
      <c r="ACV2354" s="33"/>
      <c r="ACW2354" s="33"/>
      <c r="ACX2354" s="33"/>
      <c r="ACY2354" s="33"/>
      <c r="ACZ2354" s="33"/>
      <c r="ADA2354" s="33"/>
      <c r="ADB2354" s="33"/>
      <c r="ADC2354" s="33"/>
      <c r="ADD2354" s="33"/>
      <c r="ADE2354" s="33"/>
      <c r="ADF2354" s="33"/>
      <c r="ADG2354" s="33"/>
      <c r="ADH2354" s="33"/>
      <c r="ADI2354" s="33"/>
      <c r="ADJ2354" s="33"/>
      <c r="ADK2354" s="33"/>
      <c r="ADL2354" s="33"/>
      <c r="ADM2354" s="33"/>
      <c r="ADN2354" s="33"/>
      <c r="ADO2354" s="33"/>
      <c r="ADP2354" s="33"/>
      <c r="ADQ2354" s="33"/>
      <c r="ADR2354" s="33"/>
      <c r="ADS2354" s="33"/>
      <c r="ADT2354" s="33"/>
      <c r="ADU2354" s="33"/>
      <c r="ADV2354" s="33"/>
      <c r="ADW2354" s="33"/>
      <c r="ADX2354" s="33"/>
      <c r="ADY2354" s="33"/>
      <c r="ADZ2354" s="33"/>
      <c r="AEA2354" s="33"/>
      <c r="AEB2354" s="33"/>
      <c r="AEC2354" s="33"/>
      <c r="AED2354" s="33"/>
      <c r="AEE2354" s="33"/>
      <c r="AEF2354" s="33"/>
      <c r="AEG2354" s="33"/>
      <c r="AEH2354" s="33"/>
      <c r="AEI2354" s="33"/>
      <c r="AEJ2354" s="33"/>
      <c r="AEK2354" s="33"/>
      <c r="AEL2354" s="33"/>
      <c r="AEM2354" s="33"/>
      <c r="AEN2354" s="33"/>
      <c r="AEO2354" s="33"/>
      <c r="AEP2354" s="33"/>
      <c r="AEQ2354" s="33"/>
      <c r="AER2354" s="33"/>
      <c r="AES2354" s="33"/>
      <c r="AET2354" s="33"/>
      <c r="AEU2354" s="33"/>
      <c r="AEV2354" s="33"/>
      <c r="AEW2354" s="33"/>
      <c r="AEX2354" s="33"/>
      <c r="AEY2354" s="33"/>
      <c r="AEZ2354" s="33"/>
      <c r="AFA2354" s="33"/>
      <c r="AFB2354" s="33"/>
      <c r="AFC2354" s="33"/>
      <c r="AFD2354" s="33"/>
      <c r="AFE2354" s="33"/>
      <c r="AFF2354" s="33"/>
      <c r="AFG2354" s="33"/>
      <c r="AFH2354" s="33"/>
      <c r="AFI2354" s="33"/>
      <c r="AFJ2354" s="33"/>
      <c r="AFK2354" s="33"/>
      <c r="AFL2354" s="33"/>
      <c r="AFM2354" s="33"/>
      <c r="AFN2354" s="33"/>
      <c r="AFO2354" s="33"/>
      <c r="AFP2354" s="33"/>
      <c r="AFQ2354" s="33"/>
      <c r="AFR2354" s="33"/>
      <c r="AFS2354" s="33"/>
      <c r="AFT2354" s="33"/>
      <c r="AFU2354" s="33"/>
      <c r="AFV2354" s="33"/>
      <c r="AFW2354" s="33"/>
      <c r="AFX2354" s="33"/>
      <c r="AFY2354" s="33"/>
      <c r="AFZ2354" s="33"/>
      <c r="AGA2354" s="33"/>
      <c r="AGB2354" s="33"/>
      <c r="AGC2354" s="33"/>
      <c r="AGD2354" s="33"/>
      <c r="AGE2354" s="33"/>
      <c r="AGF2354" s="33"/>
      <c r="AGG2354" s="33"/>
      <c r="AGH2354" s="33"/>
      <c r="AGI2354" s="33"/>
      <c r="AGJ2354" s="33"/>
      <c r="AGK2354" s="33"/>
      <c r="AGL2354" s="33"/>
      <c r="AGM2354" s="33"/>
      <c r="AGN2354" s="33"/>
      <c r="AGO2354" s="33"/>
      <c r="AGP2354" s="33"/>
      <c r="AGQ2354" s="33"/>
      <c r="AGR2354" s="33"/>
      <c r="AGS2354" s="33"/>
      <c r="AGT2354" s="33"/>
      <c r="AGU2354" s="33"/>
      <c r="AGV2354" s="33"/>
      <c r="AGW2354" s="33"/>
      <c r="AGX2354" s="33"/>
      <c r="AGY2354" s="33"/>
      <c r="AGZ2354" s="33"/>
      <c r="AHA2354" s="33"/>
      <c r="AHB2354" s="33"/>
      <c r="AHC2354" s="33"/>
      <c r="AHD2354" s="33"/>
      <c r="AHE2354" s="33"/>
      <c r="AHF2354" s="33"/>
      <c r="AHG2354" s="33"/>
      <c r="AHH2354" s="33"/>
      <c r="AHI2354" s="33"/>
      <c r="AHJ2354" s="33"/>
      <c r="AHK2354" s="33"/>
      <c r="AHL2354" s="33"/>
      <c r="AHM2354" s="33"/>
      <c r="AHN2354" s="33"/>
      <c r="AHO2354" s="33"/>
      <c r="AHP2354" s="33"/>
      <c r="AHQ2354" s="33"/>
      <c r="AHR2354" s="33"/>
      <c r="AHS2354" s="33"/>
      <c r="AHT2354" s="33"/>
      <c r="AHU2354" s="33"/>
      <c r="AHV2354" s="33"/>
      <c r="AHW2354" s="33"/>
      <c r="AHX2354" s="33"/>
      <c r="AHY2354" s="33"/>
      <c r="AHZ2354" s="33"/>
      <c r="AIA2354" s="33"/>
      <c r="AIB2354" s="33"/>
      <c r="AIC2354" s="33"/>
      <c r="AID2354" s="33"/>
      <c r="AIE2354" s="33"/>
      <c r="AIF2354" s="33"/>
      <c r="AIG2354" s="33"/>
      <c r="AIH2354" s="33"/>
      <c r="AII2354" s="33"/>
      <c r="AIJ2354" s="33"/>
      <c r="AIK2354" s="33"/>
      <c r="AIL2354" s="33"/>
      <c r="AIM2354" s="33"/>
      <c r="AIN2354" s="33"/>
      <c r="AIO2354" s="33"/>
      <c r="AIP2354" s="33"/>
      <c r="AIQ2354" s="33"/>
      <c r="AIR2354" s="33"/>
      <c r="AIS2354" s="33"/>
      <c r="AIT2354" s="33"/>
      <c r="AIU2354" s="33"/>
      <c r="AIV2354" s="33"/>
      <c r="AIW2354" s="33"/>
      <c r="AIX2354" s="33"/>
      <c r="AIY2354" s="33"/>
      <c r="AIZ2354" s="33"/>
      <c r="AJA2354" s="33"/>
      <c r="AJB2354" s="33"/>
      <c r="AJC2354" s="33"/>
      <c r="AJD2354" s="33"/>
      <c r="AJE2354" s="33"/>
      <c r="AJF2354" s="33"/>
      <c r="AJG2354" s="33"/>
      <c r="AJH2354" s="33"/>
      <c r="AJI2354" s="33"/>
      <c r="AJJ2354" s="33"/>
      <c r="AJK2354" s="33"/>
      <c r="AJL2354" s="33"/>
      <c r="AJM2354" s="33"/>
      <c r="AJN2354" s="33"/>
      <c r="AJO2354" s="33"/>
      <c r="AJP2354" s="33"/>
      <c r="AJQ2354" s="33"/>
      <c r="AJR2354" s="33"/>
      <c r="AJS2354" s="33"/>
      <c r="AJT2354" s="33"/>
      <c r="AJU2354" s="33"/>
      <c r="AJV2354" s="33"/>
      <c r="AJW2354" s="33"/>
      <c r="AJX2354" s="33"/>
      <c r="AJY2354" s="33"/>
      <c r="AJZ2354" s="33"/>
      <c r="AKA2354" s="33"/>
      <c r="AKB2354" s="33"/>
      <c r="AKC2354" s="33"/>
      <c r="AKD2354" s="33"/>
      <c r="AKE2354" s="33"/>
      <c r="AKF2354" s="33"/>
      <c r="AKG2354" s="33"/>
      <c r="AKH2354" s="33"/>
      <c r="AKI2354" s="33"/>
      <c r="AKJ2354" s="33"/>
      <c r="AKK2354" s="33"/>
      <c r="AKL2354" s="33"/>
      <c r="AKM2354" s="33"/>
      <c r="AKN2354" s="33"/>
      <c r="AKO2354" s="33"/>
      <c r="AKP2354" s="33"/>
      <c r="AKQ2354" s="33"/>
      <c r="AKR2354" s="33"/>
      <c r="AKS2354" s="33"/>
      <c r="AKT2354" s="33"/>
      <c r="AKU2354" s="33"/>
      <c r="AKV2354" s="33"/>
      <c r="AKW2354" s="33"/>
      <c r="AKX2354" s="33"/>
      <c r="AKY2354" s="33"/>
      <c r="AKZ2354" s="33"/>
      <c r="ALA2354" s="33"/>
      <c r="ALB2354" s="33"/>
      <c r="ALC2354" s="33"/>
      <c r="ALD2354" s="33"/>
      <c r="ALE2354" s="33"/>
      <c r="ALF2354" s="33"/>
      <c r="ALG2354" s="33"/>
      <c r="ALH2354" s="33"/>
      <c r="ALI2354" s="33"/>
      <c r="ALJ2354" s="33"/>
      <c r="ALK2354" s="33"/>
      <c r="ALL2354" s="33"/>
      <c r="ALM2354" s="33"/>
      <c r="ALN2354" s="33"/>
      <c r="ALO2354" s="33"/>
      <c r="ALP2354" s="33"/>
      <c r="ALQ2354" s="33"/>
      <c r="ALR2354" s="33"/>
      <c r="ALS2354" s="33"/>
      <c r="ALT2354" s="33"/>
      <c r="ALU2354" s="33"/>
      <c r="ALV2354" s="33"/>
      <c r="ALW2354" s="33"/>
      <c r="ALX2354" s="33"/>
      <c r="ALY2354" s="33"/>
      <c r="ALZ2354" s="33"/>
      <c r="AMA2354" s="33"/>
      <c r="AMB2354" s="33"/>
      <c r="AMC2354" s="33"/>
      <c r="AMD2354" s="33"/>
      <c r="AME2354" s="33"/>
      <c r="AMF2354" s="33"/>
      <c r="AMG2354" s="33"/>
      <c r="AMH2354" s="33"/>
      <c r="AMI2354" s="33"/>
      <c r="AMJ2354" s="33"/>
      <c r="AMK2354" s="33"/>
      <c r="AML2354" s="33"/>
      <c r="AMM2354" s="33"/>
      <c r="AMN2354" s="33"/>
      <c r="AMO2354" s="33"/>
      <c r="AMP2354" s="33"/>
      <c r="AMQ2354" s="33"/>
      <c r="AMR2354" s="33"/>
      <c r="AMS2354" s="33"/>
      <c r="AMT2354" s="33"/>
      <c r="AMU2354" s="33"/>
      <c r="AMV2354" s="33"/>
      <c r="AMW2354" s="33"/>
      <c r="AMX2354" s="33"/>
      <c r="AMY2354" s="33"/>
      <c r="AMZ2354" s="33"/>
      <c r="ANA2354" s="33"/>
      <c r="ANB2354" s="33"/>
      <c r="ANC2354" s="33"/>
      <c r="AND2354" s="33"/>
      <c r="ANE2354" s="33"/>
      <c r="ANF2354" s="33"/>
      <c r="ANG2354" s="33"/>
      <c r="ANH2354" s="33"/>
      <c r="ANI2354" s="33"/>
      <c r="ANJ2354" s="33"/>
      <c r="ANK2354" s="33"/>
      <c r="ANL2354" s="33"/>
      <c r="ANM2354" s="33"/>
      <c r="ANN2354" s="33"/>
      <c r="ANO2354" s="33"/>
      <c r="ANP2354" s="33"/>
      <c r="ANQ2354" s="33"/>
      <c r="ANR2354" s="33"/>
      <c r="ANS2354" s="33"/>
      <c r="ANT2354" s="33"/>
      <c r="ANU2354" s="33"/>
      <c r="ANV2354" s="33"/>
      <c r="ANW2354" s="33"/>
      <c r="ANX2354" s="33"/>
      <c r="ANY2354" s="33"/>
      <c r="ANZ2354" s="33"/>
      <c r="AOA2354" s="33"/>
      <c r="AOB2354" s="33"/>
      <c r="AOC2354" s="33"/>
      <c r="AOD2354" s="33"/>
      <c r="AOE2354" s="33"/>
      <c r="AOF2354" s="33"/>
      <c r="AOG2354" s="33"/>
      <c r="AOH2354" s="33"/>
      <c r="AOI2354" s="33"/>
      <c r="AOJ2354" s="33"/>
      <c r="AOK2354" s="33"/>
      <c r="AOL2354" s="33"/>
      <c r="AOM2354" s="33"/>
      <c r="AON2354" s="33"/>
      <c r="AOO2354" s="33"/>
      <c r="AOP2354" s="33"/>
      <c r="AOQ2354" s="33"/>
      <c r="AOR2354" s="33"/>
      <c r="AOS2354" s="33"/>
      <c r="AOT2354" s="33"/>
      <c r="AOU2354" s="33"/>
      <c r="AOV2354" s="33"/>
      <c r="AOW2354" s="33"/>
      <c r="AOX2354" s="33"/>
      <c r="AOY2354" s="33"/>
      <c r="AOZ2354" s="33"/>
      <c r="APA2354" s="33"/>
      <c r="APB2354" s="33"/>
      <c r="APC2354" s="33"/>
      <c r="APD2354" s="33"/>
      <c r="APE2354" s="33"/>
      <c r="APF2354" s="33"/>
      <c r="APG2354" s="33"/>
      <c r="APH2354" s="33"/>
      <c r="API2354" s="33"/>
      <c r="APJ2354" s="33"/>
      <c r="APK2354" s="33"/>
      <c r="APL2354" s="33"/>
      <c r="APM2354" s="33"/>
      <c r="APN2354" s="33"/>
      <c r="APO2354" s="33"/>
      <c r="APP2354" s="33"/>
      <c r="APQ2354" s="33"/>
      <c r="APR2354" s="33"/>
      <c r="APS2354" s="33"/>
      <c r="APT2354" s="33"/>
      <c r="APU2354" s="33"/>
      <c r="APV2354" s="33"/>
      <c r="APW2354" s="33"/>
      <c r="APX2354" s="33"/>
      <c r="APY2354" s="33"/>
      <c r="APZ2354" s="33"/>
      <c r="AQA2354" s="33"/>
      <c r="AQB2354" s="33"/>
      <c r="AQC2354" s="33"/>
      <c r="AQD2354" s="33"/>
      <c r="AQE2354" s="33"/>
      <c r="AQF2354" s="33"/>
      <c r="AQG2354" s="33"/>
      <c r="AQH2354" s="33"/>
      <c r="AQI2354" s="33"/>
      <c r="AQJ2354" s="33"/>
      <c r="AQK2354" s="33"/>
      <c r="AQL2354" s="33"/>
      <c r="AQM2354" s="33"/>
      <c r="AQN2354" s="33"/>
      <c r="AQO2354" s="33"/>
      <c r="AQP2354" s="33"/>
      <c r="AQQ2354" s="33"/>
      <c r="AQR2354" s="33"/>
      <c r="AQS2354" s="33"/>
      <c r="AQT2354" s="33"/>
      <c r="AQU2354" s="33"/>
      <c r="AQV2354" s="33"/>
      <c r="AQW2354" s="33"/>
      <c r="AQX2354" s="33"/>
      <c r="AQY2354" s="33"/>
      <c r="AQZ2354" s="33"/>
      <c r="ARA2354" s="33"/>
      <c r="ARB2354" s="33"/>
      <c r="ARC2354" s="33"/>
      <c r="ARD2354" s="33"/>
      <c r="ARE2354" s="33"/>
      <c r="ARF2354" s="33"/>
      <c r="ARG2354" s="33"/>
      <c r="ARH2354" s="33"/>
      <c r="ARI2354" s="33"/>
      <c r="ARJ2354" s="33"/>
      <c r="ARK2354" s="33"/>
      <c r="ARL2354" s="33"/>
      <c r="ARM2354" s="33"/>
      <c r="ARN2354" s="33"/>
      <c r="ARO2354" s="33"/>
      <c r="ARP2354" s="33"/>
      <c r="ARQ2354" s="33"/>
      <c r="ARR2354" s="33"/>
      <c r="ARS2354" s="33"/>
      <c r="ART2354" s="33"/>
      <c r="ARU2354" s="33"/>
      <c r="ARV2354" s="33"/>
      <c r="ARW2354" s="33"/>
      <c r="ARX2354" s="33"/>
      <c r="ARY2354" s="33"/>
      <c r="ARZ2354" s="33"/>
      <c r="ASA2354" s="33"/>
      <c r="ASB2354" s="33"/>
      <c r="ASC2354" s="33"/>
      <c r="ASD2354" s="33"/>
      <c r="ASE2354" s="33"/>
      <c r="ASF2354" s="33"/>
      <c r="ASG2354" s="33"/>
      <c r="ASH2354" s="33"/>
      <c r="ASI2354" s="33"/>
      <c r="ASJ2354" s="33"/>
      <c r="ASK2354" s="33"/>
      <c r="ASL2354" s="33"/>
      <c r="ASM2354" s="33"/>
      <c r="ASN2354" s="33"/>
      <c r="ASO2354" s="33"/>
      <c r="ASP2354" s="33"/>
      <c r="ASQ2354" s="33"/>
      <c r="ASR2354" s="33"/>
      <c r="ASS2354" s="33"/>
      <c r="AST2354" s="33"/>
      <c r="ASU2354" s="33"/>
      <c r="ASV2354" s="33"/>
      <c r="ASW2354" s="33"/>
      <c r="ASX2354" s="33"/>
      <c r="ASY2354" s="33"/>
      <c r="ASZ2354" s="33"/>
      <c r="ATA2354" s="33"/>
      <c r="ATB2354" s="33"/>
      <c r="ATC2354" s="33"/>
      <c r="ATD2354" s="33"/>
      <c r="ATE2354" s="33"/>
      <c r="ATF2354" s="33"/>
      <c r="ATG2354" s="33"/>
      <c r="ATH2354" s="33"/>
      <c r="ATI2354" s="33"/>
      <c r="ATJ2354" s="33"/>
      <c r="ATK2354" s="33"/>
      <c r="ATL2354" s="33"/>
      <c r="ATM2354" s="33"/>
      <c r="ATN2354" s="33"/>
      <c r="ATO2354" s="33"/>
      <c r="ATP2354" s="33"/>
      <c r="ATQ2354" s="33"/>
      <c r="ATR2354" s="33"/>
      <c r="ATS2354" s="33"/>
      <c r="ATT2354" s="33"/>
      <c r="ATU2354" s="33"/>
      <c r="ATV2354" s="33"/>
      <c r="ATW2354" s="33"/>
      <c r="ATX2354" s="33"/>
      <c r="ATY2354" s="33"/>
      <c r="ATZ2354" s="33"/>
      <c r="AUA2354" s="33"/>
      <c r="AUB2354" s="33"/>
      <c r="AUC2354" s="33"/>
      <c r="AUD2354" s="33"/>
      <c r="AUE2354" s="33"/>
      <c r="AUF2354" s="33"/>
      <c r="AUG2354" s="33"/>
      <c r="AUH2354" s="33"/>
      <c r="AUI2354" s="33"/>
      <c r="AUJ2354" s="33"/>
      <c r="AUK2354" s="33"/>
      <c r="AUL2354" s="33"/>
      <c r="AUM2354" s="33"/>
      <c r="AUN2354" s="33"/>
      <c r="AUO2354" s="33"/>
      <c r="AUP2354" s="33"/>
      <c r="AUQ2354" s="33"/>
      <c r="AUR2354" s="33"/>
      <c r="AUS2354" s="33"/>
      <c r="AUT2354" s="33"/>
      <c r="AUU2354" s="33"/>
      <c r="AUV2354" s="33"/>
      <c r="AUW2354" s="33"/>
      <c r="AUX2354" s="33"/>
      <c r="AUY2354" s="33"/>
      <c r="AUZ2354" s="33"/>
      <c r="AVA2354" s="33"/>
      <c r="AVB2354" s="33"/>
      <c r="AVC2354" s="33"/>
      <c r="AVD2354" s="33"/>
      <c r="AVE2354" s="33"/>
      <c r="AVF2354" s="33"/>
      <c r="AVG2354" s="33"/>
      <c r="AVH2354" s="33"/>
      <c r="AVI2354" s="33"/>
      <c r="AVJ2354" s="33"/>
      <c r="AVK2354" s="33"/>
      <c r="AVL2354" s="33"/>
      <c r="AVM2354" s="33"/>
      <c r="AVN2354" s="33"/>
      <c r="AVO2354" s="33"/>
      <c r="AVP2354" s="33"/>
      <c r="AVQ2354" s="33"/>
      <c r="AVR2354" s="33"/>
      <c r="AVS2354" s="33"/>
      <c r="AVT2354" s="33"/>
      <c r="AVU2354" s="33"/>
      <c r="AVV2354" s="33"/>
      <c r="AVW2354" s="33"/>
      <c r="AVX2354" s="33"/>
      <c r="AVY2354" s="33"/>
      <c r="AVZ2354" s="33"/>
      <c r="AWA2354" s="33"/>
      <c r="AWB2354" s="33"/>
      <c r="AWC2354" s="33"/>
      <c r="AWD2354" s="33"/>
      <c r="AWE2354" s="33"/>
      <c r="AWF2354" s="33"/>
      <c r="AWG2354" s="33"/>
      <c r="AWH2354" s="33"/>
      <c r="AWI2354" s="33"/>
      <c r="AWJ2354" s="33"/>
      <c r="AWK2354" s="33"/>
      <c r="AWL2354" s="33"/>
      <c r="AWM2354" s="33"/>
      <c r="AWN2354" s="33"/>
      <c r="AWO2354" s="33"/>
      <c r="AWP2354" s="33"/>
      <c r="AWQ2354" s="33"/>
      <c r="AWR2354" s="33"/>
      <c r="AWS2354" s="33"/>
      <c r="AWT2354" s="33"/>
      <c r="AWU2354" s="33"/>
      <c r="AWV2354" s="33"/>
      <c r="AWW2354" s="33"/>
      <c r="AWX2354" s="33"/>
      <c r="AWY2354" s="33"/>
      <c r="AWZ2354" s="33"/>
      <c r="AXA2354" s="33"/>
      <c r="AXB2354" s="33"/>
      <c r="AXC2354" s="33"/>
      <c r="AXD2354" s="33"/>
      <c r="AXE2354" s="33"/>
      <c r="AXF2354" s="33"/>
      <c r="AXG2354" s="33"/>
      <c r="AXH2354" s="33"/>
      <c r="AXI2354" s="33"/>
      <c r="AXJ2354" s="33"/>
      <c r="AXK2354" s="33"/>
      <c r="AXL2354" s="33"/>
      <c r="AXM2354" s="33"/>
      <c r="AXN2354" s="33"/>
      <c r="AXO2354" s="33"/>
      <c r="AXP2354" s="33"/>
      <c r="AXQ2354" s="33"/>
      <c r="AXR2354" s="33"/>
      <c r="AXS2354" s="33"/>
      <c r="AXT2354" s="33"/>
      <c r="AXU2354" s="33"/>
      <c r="AXV2354" s="33"/>
      <c r="AXW2354" s="33"/>
      <c r="AXX2354" s="33"/>
      <c r="AXY2354" s="33"/>
      <c r="AXZ2354" s="33"/>
      <c r="AYA2354" s="33"/>
      <c r="AYB2354" s="33"/>
      <c r="AYC2354" s="33"/>
      <c r="AYD2354" s="33"/>
      <c r="AYE2354" s="33"/>
      <c r="AYF2354" s="33"/>
      <c r="AYG2354" s="33"/>
      <c r="AYH2354" s="33"/>
      <c r="AYI2354" s="33"/>
      <c r="AYJ2354" s="33"/>
      <c r="AYK2354" s="33"/>
      <c r="AYL2354" s="33"/>
      <c r="AYM2354" s="33"/>
      <c r="AYN2354" s="33"/>
      <c r="AYO2354" s="33"/>
      <c r="AYP2354" s="33"/>
      <c r="AYQ2354" s="33"/>
      <c r="AYR2354" s="33"/>
      <c r="AYS2354" s="33"/>
      <c r="AYT2354" s="33"/>
      <c r="AYU2354" s="33"/>
      <c r="AYV2354" s="33"/>
      <c r="AYW2354" s="33"/>
      <c r="AYX2354" s="33"/>
      <c r="AYY2354" s="33"/>
      <c r="AYZ2354" s="33"/>
      <c r="AZA2354" s="33"/>
      <c r="AZB2354" s="33"/>
      <c r="AZC2354" s="33"/>
      <c r="AZD2354" s="33"/>
      <c r="AZE2354" s="33"/>
      <c r="AZF2354" s="33"/>
      <c r="AZG2354" s="33"/>
      <c r="AZH2354" s="33"/>
      <c r="AZI2354" s="33"/>
      <c r="AZJ2354" s="33"/>
      <c r="AZK2354" s="33"/>
      <c r="AZL2354" s="33"/>
      <c r="AZM2354" s="33"/>
      <c r="AZN2354" s="33"/>
      <c r="AZO2354" s="33"/>
      <c r="AZP2354" s="33"/>
      <c r="AZQ2354" s="33"/>
      <c r="AZR2354" s="33"/>
      <c r="AZS2354" s="33"/>
      <c r="AZT2354" s="33"/>
      <c r="AZU2354" s="33"/>
      <c r="AZV2354" s="33"/>
      <c r="AZW2354" s="33"/>
      <c r="AZX2354" s="33"/>
      <c r="AZY2354" s="33"/>
      <c r="AZZ2354" s="33"/>
      <c r="BAA2354" s="33"/>
      <c r="BAB2354" s="33"/>
      <c r="BAC2354" s="33"/>
      <c r="BAD2354" s="33"/>
      <c r="BAE2354" s="33"/>
      <c r="BAF2354" s="33"/>
      <c r="BAG2354" s="33"/>
      <c r="BAH2354" s="33"/>
      <c r="BAI2354" s="33"/>
      <c r="BAJ2354" s="33"/>
      <c r="BAK2354" s="33"/>
      <c r="BAL2354" s="33"/>
      <c r="BAM2354" s="33"/>
      <c r="BAN2354" s="33"/>
      <c r="BAO2354" s="33"/>
      <c r="BAP2354" s="33"/>
      <c r="BAQ2354" s="33"/>
      <c r="BAR2354" s="33"/>
      <c r="BAS2354" s="33"/>
      <c r="BAT2354" s="33"/>
      <c r="BAU2354" s="33"/>
      <c r="BAV2354" s="33"/>
      <c r="BAW2354" s="33"/>
      <c r="BAX2354" s="33"/>
      <c r="BAY2354" s="33"/>
      <c r="BAZ2354" s="33"/>
      <c r="BBA2354" s="33"/>
      <c r="BBB2354" s="33"/>
      <c r="BBC2354" s="33"/>
      <c r="BBD2354" s="33"/>
      <c r="BBE2354" s="33"/>
      <c r="BBF2354" s="33"/>
      <c r="BBG2354" s="33"/>
      <c r="BBH2354" s="33"/>
      <c r="BBI2354" s="33"/>
      <c r="BBJ2354" s="33"/>
      <c r="BBK2354" s="33"/>
      <c r="BBL2354" s="33"/>
      <c r="BBM2354" s="33"/>
      <c r="BBN2354" s="33"/>
      <c r="BBO2354" s="33"/>
      <c r="BBP2354" s="33"/>
      <c r="BBQ2354" s="33"/>
      <c r="BBR2354" s="33"/>
      <c r="BBS2354" s="33"/>
      <c r="BBT2354" s="33"/>
      <c r="BBU2354" s="33"/>
      <c r="BBV2354" s="33"/>
      <c r="BBW2354" s="33"/>
      <c r="BBX2354" s="33"/>
      <c r="BBY2354" s="33"/>
      <c r="BBZ2354" s="33"/>
      <c r="BCA2354" s="33"/>
      <c r="BCB2354" s="33"/>
      <c r="BCC2354" s="33"/>
      <c r="BCD2354" s="33"/>
      <c r="BCE2354" s="33"/>
      <c r="BCF2354" s="33"/>
      <c r="BCG2354" s="33"/>
      <c r="BCH2354" s="33"/>
      <c r="BCI2354" s="33"/>
      <c r="BCJ2354" s="33"/>
      <c r="BCK2354" s="33"/>
      <c r="BCL2354" s="33"/>
      <c r="BCM2354" s="33"/>
      <c r="BCN2354" s="33"/>
      <c r="BCO2354" s="33"/>
      <c r="BCP2354" s="33"/>
      <c r="BCQ2354" s="33"/>
      <c r="BCR2354" s="33"/>
      <c r="BCS2354" s="33"/>
      <c r="BCT2354" s="33"/>
      <c r="BCU2354" s="33"/>
      <c r="BCV2354" s="33"/>
      <c r="BCW2354" s="33"/>
      <c r="BCX2354" s="33"/>
      <c r="BCY2354" s="33"/>
      <c r="BCZ2354" s="33"/>
      <c r="BDA2354" s="33"/>
      <c r="BDB2354" s="33"/>
      <c r="BDC2354" s="33"/>
      <c r="BDD2354" s="33"/>
      <c r="BDE2354" s="33"/>
      <c r="BDF2354" s="33"/>
      <c r="BDG2354" s="33"/>
      <c r="BDH2354" s="33"/>
      <c r="BDI2354" s="33"/>
      <c r="BDJ2354" s="33"/>
      <c r="BDK2354" s="33"/>
      <c r="BDL2354" s="33"/>
      <c r="BDM2354" s="33"/>
      <c r="BDN2354" s="33"/>
      <c r="BDO2354" s="33"/>
      <c r="BDP2354" s="33"/>
      <c r="BDQ2354" s="33"/>
      <c r="BDR2354" s="33"/>
      <c r="BDS2354" s="33"/>
      <c r="BDT2354" s="33"/>
      <c r="BDU2354" s="33"/>
      <c r="BDV2354" s="33"/>
      <c r="BDW2354" s="33"/>
      <c r="BDX2354" s="33"/>
      <c r="BDY2354" s="33"/>
      <c r="BDZ2354" s="33"/>
      <c r="BEA2354" s="33"/>
      <c r="BEB2354" s="33"/>
      <c r="BEC2354" s="33"/>
      <c r="BED2354" s="33"/>
      <c r="BEE2354" s="33"/>
      <c r="BEF2354" s="33"/>
      <c r="BEG2354" s="33"/>
      <c r="BEH2354" s="33"/>
      <c r="BEI2354" s="33"/>
      <c r="BEJ2354" s="33"/>
      <c r="BEK2354" s="33"/>
      <c r="BEL2354" s="33"/>
      <c r="BEM2354" s="33"/>
      <c r="BEN2354" s="33"/>
      <c r="BEO2354" s="33"/>
      <c r="BEP2354" s="33"/>
      <c r="BEQ2354" s="33"/>
      <c r="BER2354" s="33"/>
      <c r="BES2354" s="33"/>
      <c r="BET2354" s="33"/>
      <c r="BEU2354" s="33"/>
      <c r="BEV2354" s="33"/>
      <c r="BEW2354" s="33"/>
      <c r="BEX2354" s="33"/>
      <c r="BEY2354" s="33"/>
      <c r="BEZ2354" s="33"/>
      <c r="BFA2354" s="33"/>
      <c r="BFB2354" s="33"/>
      <c r="BFC2354" s="33"/>
      <c r="BFD2354" s="33"/>
      <c r="BFE2354" s="33"/>
      <c r="BFF2354" s="33"/>
      <c r="BFG2354" s="33"/>
      <c r="BFH2354" s="33"/>
      <c r="BFI2354" s="33"/>
      <c r="BFJ2354" s="33"/>
      <c r="BFK2354" s="33"/>
      <c r="BFL2354" s="33"/>
      <c r="BFM2354" s="33"/>
      <c r="BFN2354" s="33"/>
      <c r="BFO2354" s="33"/>
      <c r="BFP2354" s="33"/>
      <c r="BFQ2354" s="33"/>
      <c r="BFR2354" s="33"/>
      <c r="BFS2354" s="33"/>
      <c r="BFT2354" s="33"/>
      <c r="BFU2354" s="33"/>
      <c r="BFV2354" s="33"/>
      <c r="BFW2354" s="33"/>
      <c r="BFX2354" s="33"/>
      <c r="BFY2354" s="33"/>
      <c r="BFZ2354" s="33"/>
      <c r="BGA2354" s="33"/>
      <c r="BGB2354" s="33"/>
      <c r="BGC2354" s="33"/>
      <c r="BGD2354" s="33"/>
      <c r="BGE2354" s="33"/>
      <c r="BGF2354" s="33"/>
      <c r="BGG2354" s="33"/>
      <c r="BGH2354" s="33"/>
      <c r="BGI2354" s="33"/>
      <c r="BGJ2354" s="33"/>
      <c r="BGK2354" s="33"/>
      <c r="BGL2354" s="33"/>
      <c r="BGM2354" s="33"/>
      <c r="BGN2354" s="33"/>
      <c r="BGO2354" s="33"/>
      <c r="BGP2354" s="33"/>
      <c r="BGQ2354" s="33"/>
      <c r="BGR2354" s="33"/>
      <c r="BGS2354" s="33"/>
      <c r="BGT2354" s="33"/>
      <c r="BGU2354" s="33"/>
      <c r="BGV2354" s="33"/>
      <c r="BGW2354" s="33"/>
      <c r="BGX2354" s="33"/>
      <c r="BGY2354" s="33"/>
      <c r="BGZ2354" s="33"/>
      <c r="BHA2354" s="33"/>
      <c r="BHB2354" s="33"/>
      <c r="BHC2354" s="33"/>
      <c r="BHD2354" s="33"/>
      <c r="BHE2354" s="33"/>
      <c r="BHF2354" s="33"/>
      <c r="BHG2354" s="33"/>
      <c r="BHH2354" s="33"/>
      <c r="BHI2354" s="33"/>
      <c r="BHJ2354" s="33"/>
      <c r="BHK2354" s="33"/>
      <c r="BHL2354" s="33"/>
      <c r="BHM2354" s="33"/>
      <c r="BHN2354" s="33"/>
      <c r="BHO2354" s="33"/>
      <c r="BHP2354" s="33"/>
      <c r="BHQ2354" s="33"/>
      <c r="BHR2354" s="33"/>
      <c r="BHS2354" s="33"/>
      <c r="BHT2354" s="33"/>
      <c r="BHU2354" s="33"/>
      <c r="BHV2354" s="33"/>
      <c r="BHW2354" s="33"/>
      <c r="BHX2354" s="33"/>
      <c r="BHY2354" s="33"/>
      <c r="BHZ2354" s="33"/>
      <c r="BIA2354" s="33"/>
      <c r="BIB2354" s="33"/>
      <c r="BIC2354" s="33"/>
      <c r="BID2354" s="33"/>
      <c r="BIE2354" s="33"/>
      <c r="BIF2354" s="33"/>
      <c r="BIG2354" s="33"/>
      <c r="BIH2354" s="33"/>
      <c r="BII2354" s="33"/>
      <c r="BIJ2354" s="33"/>
      <c r="BIK2354" s="33"/>
      <c r="BIL2354" s="33"/>
      <c r="BIM2354" s="33"/>
      <c r="BIN2354" s="33"/>
      <c r="BIO2354" s="33"/>
      <c r="BIP2354" s="33"/>
      <c r="BIQ2354" s="33"/>
      <c r="BIR2354" s="33"/>
      <c r="BIS2354" s="33"/>
      <c r="BIT2354" s="33"/>
      <c r="BIU2354" s="33"/>
      <c r="BIV2354" s="33"/>
      <c r="BIW2354" s="33"/>
      <c r="BIX2354" s="33"/>
      <c r="BIY2354" s="33"/>
      <c r="BIZ2354" s="33"/>
      <c r="BJA2354" s="33"/>
      <c r="BJB2354" s="33"/>
      <c r="BJC2354" s="33"/>
      <c r="BJD2354" s="33"/>
      <c r="BJE2354" s="33"/>
      <c r="BJF2354" s="33"/>
      <c r="BJG2354" s="33"/>
      <c r="BJH2354" s="33"/>
      <c r="BJI2354" s="33"/>
      <c r="BJJ2354" s="33"/>
      <c r="BJK2354" s="33"/>
      <c r="BJL2354" s="33"/>
      <c r="BJM2354" s="33"/>
      <c r="BJN2354" s="33"/>
      <c r="BJO2354" s="33"/>
      <c r="BJP2354" s="33"/>
      <c r="BJQ2354" s="33"/>
      <c r="BJR2354" s="33"/>
      <c r="BJS2354" s="33"/>
      <c r="BJT2354" s="33"/>
      <c r="BJU2354" s="33"/>
      <c r="BJV2354" s="33"/>
      <c r="BJW2354" s="33"/>
      <c r="BJX2354" s="33"/>
      <c r="BJY2354" s="33"/>
      <c r="BJZ2354" s="33"/>
      <c r="BKA2354" s="33"/>
      <c r="BKB2354" s="33"/>
      <c r="BKC2354" s="33"/>
      <c r="BKD2354" s="33"/>
      <c r="BKE2354" s="33"/>
      <c r="BKF2354" s="33"/>
      <c r="BKG2354" s="33"/>
      <c r="BKH2354" s="33"/>
      <c r="BKI2354" s="33"/>
      <c r="BKJ2354" s="33"/>
      <c r="BKK2354" s="33"/>
      <c r="BKL2354" s="33"/>
      <c r="BKM2354" s="33"/>
      <c r="BKN2354" s="33"/>
      <c r="BKO2354" s="33"/>
      <c r="BKP2354" s="33"/>
      <c r="BKQ2354" s="33"/>
      <c r="BKR2354" s="33"/>
      <c r="BKS2354" s="33"/>
      <c r="BKT2354" s="33"/>
      <c r="BKU2354" s="33"/>
      <c r="BKV2354" s="33"/>
      <c r="BKW2354" s="33"/>
      <c r="BKX2354" s="33"/>
      <c r="BKY2354" s="33"/>
      <c r="BKZ2354" s="33"/>
      <c r="BLA2354" s="33"/>
      <c r="BLB2354" s="33"/>
      <c r="BLC2354" s="33"/>
      <c r="BLD2354" s="33"/>
      <c r="BLE2354" s="33"/>
      <c r="BLF2354" s="33"/>
      <c r="BLG2354" s="33"/>
      <c r="BLH2354" s="33"/>
      <c r="BLI2354" s="33"/>
      <c r="BLJ2354" s="33"/>
      <c r="BLK2354" s="33"/>
      <c r="BLL2354" s="33"/>
      <c r="BLM2354" s="33"/>
      <c r="BLN2354" s="33"/>
      <c r="BLO2354" s="33"/>
      <c r="BLP2354" s="33"/>
      <c r="BLQ2354" s="33"/>
      <c r="BLR2354" s="33"/>
      <c r="BLS2354" s="33"/>
      <c r="BLT2354" s="33"/>
      <c r="BLU2354" s="33"/>
      <c r="BLV2354" s="33"/>
      <c r="BLW2354" s="33"/>
      <c r="BLX2354" s="33"/>
      <c r="BLY2354" s="33"/>
      <c r="BLZ2354" s="33"/>
      <c r="BMA2354" s="33"/>
      <c r="BMB2354" s="33"/>
      <c r="BMC2354" s="33"/>
      <c r="BMD2354" s="33"/>
      <c r="BME2354" s="33"/>
      <c r="BMF2354" s="33"/>
      <c r="BMG2354" s="33"/>
      <c r="BMH2354" s="33"/>
      <c r="BMI2354" s="33"/>
      <c r="BMJ2354" s="33"/>
      <c r="BMK2354" s="33"/>
      <c r="BML2354" s="33"/>
      <c r="BMM2354" s="33"/>
      <c r="BMN2354" s="33"/>
      <c r="BMO2354" s="33"/>
      <c r="BMP2354" s="33"/>
      <c r="BMQ2354" s="33"/>
      <c r="BMR2354" s="33"/>
      <c r="BMS2354" s="33"/>
      <c r="BMT2354" s="33"/>
      <c r="BMU2354" s="33"/>
      <c r="BMV2354" s="33"/>
      <c r="BMW2354" s="33"/>
      <c r="BMX2354" s="33"/>
      <c r="BMY2354" s="33"/>
      <c r="BMZ2354" s="33"/>
      <c r="BNA2354" s="33"/>
      <c r="BNB2354" s="33"/>
      <c r="BNC2354" s="33"/>
      <c r="BND2354" s="33"/>
      <c r="BNE2354" s="33"/>
      <c r="BNF2354" s="33"/>
      <c r="BNG2354" s="33"/>
      <c r="BNH2354" s="33"/>
      <c r="BNI2354" s="33"/>
      <c r="BNJ2354" s="33"/>
      <c r="BNK2354" s="33"/>
      <c r="BNL2354" s="33"/>
      <c r="BNM2354" s="33"/>
      <c r="BNN2354" s="33"/>
      <c r="BNO2354" s="33"/>
      <c r="BNP2354" s="33"/>
      <c r="BNQ2354" s="33"/>
      <c r="BNR2354" s="33"/>
      <c r="BNS2354" s="33"/>
      <c r="BNT2354" s="33"/>
      <c r="BNU2354" s="33"/>
      <c r="BNV2354" s="33"/>
      <c r="BNW2354" s="33"/>
      <c r="BNX2354" s="33"/>
      <c r="BNY2354" s="33"/>
      <c r="BNZ2354" s="33"/>
      <c r="BOA2354" s="33"/>
      <c r="BOB2354" s="33"/>
      <c r="BOC2354" s="33"/>
      <c r="BOD2354" s="33"/>
      <c r="BOE2354" s="33"/>
      <c r="BOF2354" s="33"/>
      <c r="BOG2354" s="33"/>
      <c r="BOH2354" s="33"/>
      <c r="BOI2354" s="33"/>
      <c r="BOJ2354" s="33"/>
      <c r="BOK2354" s="33"/>
      <c r="BOL2354" s="33"/>
      <c r="BOM2354" s="33"/>
      <c r="BON2354" s="33"/>
      <c r="BOO2354" s="33"/>
      <c r="BOP2354" s="33"/>
      <c r="BOQ2354" s="33"/>
      <c r="BOR2354" s="33"/>
      <c r="BOS2354" s="33"/>
      <c r="BOT2354" s="33"/>
      <c r="BOU2354" s="33"/>
      <c r="BOV2354" s="33"/>
      <c r="BOW2354" s="33"/>
      <c r="BOX2354" s="33"/>
      <c r="BOY2354" s="33"/>
      <c r="BOZ2354" s="33"/>
      <c r="BPA2354" s="33"/>
      <c r="BPB2354" s="33"/>
      <c r="BPC2354" s="33"/>
      <c r="BPD2354" s="33"/>
      <c r="BPE2354" s="33"/>
      <c r="BPF2354" s="33"/>
      <c r="BPG2354" s="33"/>
      <c r="BPH2354" s="33"/>
      <c r="BPI2354" s="33"/>
      <c r="BPJ2354" s="33"/>
      <c r="BPK2354" s="33"/>
      <c r="BPL2354" s="33"/>
      <c r="BPM2354" s="33"/>
      <c r="BPN2354" s="33"/>
      <c r="BPO2354" s="33"/>
      <c r="BPP2354" s="33"/>
      <c r="BPQ2354" s="33"/>
      <c r="BPR2354" s="33"/>
      <c r="BPS2354" s="33"/>
      <c r="BPT2354" s="33"/>
      <c r="BPU2354" s="33"/>
      <c r="BPV2354" s="33"/>
      <c r="BPW2354" s="33"/>
      <c r="BPX2354" s="33"/>
      <c r="BPY2354" s="33"/>
      <c r="BPZ2354" s="33"/>
      <c r="BQA2354" s="33"/>
      <c r="BQB2354" s="33"/>
      <c r="BQC2354" s="33"/>
      <c r="BQD2354" s="33"/>
      <c r="BQE2354" s="33"/>
      <c r="BQF2354" s="33"/>
      <c r="BQG2354" s="33"/>
      <c r="BQH2354" s="33"/>
      <c r="BQI2354" s="33"/>
      <c r="BQJ2354" s="33"/>
      <c r="BQK2354" s="33"/>
      <c r="BQL2354" s="33"/>
      <c r="BQM2354" s="33"/>
      <c r="BQN2354" s="33"/>
      <c r="BQO2354" s="33"/>
      <c r="BQP2354" s="33"/>
      <c r="BQQ2354" s="33"/>
      <c r="BQR2354" s="33"/>
      <c r="BQS2354" s="33"/>
      <c r="BQT2354" s="33"/>
      <c r="BQU2354" s="33"/>
      <c r="BQV2354" s="33"/>
      <c r="BQW2354" s="33"/>
      <c r="BQX2354" s="33"/>
      <c r="BQY2354" s="33"/>
      <c r="BQZ2354" s="33"/>
      <c r="BRA2354" s="33"/>
      <c r="BRB2354" s="33"/>
      <c r="BRC2354" s="33"/>
      <c r="BRD2354" s="33"/>
      <c r="BRE2354" s="33"/>
      <c r="BRF2354" s="33"/>
      <c r="BRG2354" s="33"/>
      <c r="BRH2354" s="33"/>
      <c r="BRI2354" s="33"/>
      <c r="BRJ2354" s="33"/>
      <c r="BRK2354" s="33"/>
      <c r="BRL2354" s="33"/>
      <c r="BRM2354" s="33"/>
      <c r="BRN2354" s="33"/>
      <c r="BRO2354" s="33"/>
      <c r="BRP2354" s="33"/>
      <c r="BRQ2354" s="33"/>
      <c r="BRR2354" s="33"/>
      <c r="BRS2354" s="33"/>
      <c r="BRT2354" s="33"/>
      <c r="BRU2354" s="33"/>
      <c r="BRV2354" s="33"/>
      <c r="BRW2354" s="33"/>
      <c r="BRX2354" s="33"/>
      <c r="BRY2354" s="33"/>
      <c r="BRZ2354" s="33"/>
      <c r="BSA2354" s="33"/>
      <c r="BSB2354" s="33"/>
      <c r="BSC2354" s="33"/>
      <c r="BSD2354" s="33"/>
      <c r="BSE2354" s="33"/>
      <c r="BSF2354" s="33"/>
      <c r="BSG2354" s="33"/>
      <c r="BSH2354" s="33"/>
      <c r="BSI2354" s="33"/>
      <c r="BSJ2354" s="33"/>
      <c r="BSK2354" s="33"/>
      <c r="BSL2354" s="33"/>
      <c r="BSM2354" s="33"/>
      <c r="BSN2354" s="33"/>
      <c r="BSO2354" s="33"/>
      <c r="BSP2354" s="33"/>
      <c r="BSQ2354" s="33"/>
      <c r="BSR2354" s="33"/>
      <c r="BSS2354" s="33"/>
      <c r="BST2354" s="33"/>
      <c r="BSU2354" s="33"/>
      <c r="BSV2354" s="33"/>
      <c r="BSW2354" s="33"/>
      <c r="BSX2354" s="33"/>
      <c r="BSY2354" s="33"/>
      <c r="BSZ2354" s="33"/>
      <c r="BTA2354" s="33"/>
      <c r="BTB2354" s="33"/>
      <c r="BTC2354" s="33"/>
      <c r="BTD2354" s="33"/>
      <c r="BTE2354" s="33"/>
      <c r="BTF2354" s="33"/>
      <c r="BTG2354" s="33"/>
      <c r="BTH2354" s="33"/>
      <c r="BTI2354" s="33"/>
      <c r="BTJ2354" s="33"/>
      <c r="BTK2354" s="33"/>
      <c r="BTL2354" s="33"/>
      <c r="BTM2354" s="33"/>
      <c r="BTN2354" s="33"/>
      <c r="BTO2354" s="33"/>
      <c r="BTP2354" s="33"/>
      <c r="BTQ2354" s="33"/>
      <c r="BTR2354" s="33"/>
      <c r="BTS2354" s="33"/>
      <c r="BTT2354" s="33"/>
      <c r="BTU2354" s="33"/>
      <c r="BTV2354" s="33"/>
      <c r="BTW2354" s="33"/>
      <c r="BTX2354" s="33"/>
      <c r="BTY2354" s="33"/>
      <c r="BTZ2354" s="33"/>
      <c r="BUA2354" s="33"/>
      <c r="BUB2354" s="33"/>
      <c r="BUC2354" s="33"/>
      <c r="BUD2354" s="33"/>
      <c r="BUE2354" s="33"/>
      <c r="BUF2354" s="33"/>
      <c r="BUG2354" s="33"/>
      <c r="BUH2354" s="33"/>
      <c r="BUI2354" s="33"/>
      <c r="BUJ2354" s="33"/>
      <c r="BUK2354" s="33"/>
      <c r="BUL2354" s="33"/>
      <c r="BUM2354" s="33"/>
      <c r="BUN2354" s="33"/>
      <c r="BUO2354" s="33"/>
      <c r="BUP2354" s="33"/>
      <c r="BUQ2354" s="33"/>
      <c r="BUR2354" s="33"/>
      <c r="BUS2354" s="33"/>
      <c r="BUT2354" s="33"/>
      <c r="BUU2354" s="33"/>
      <c r="BUV2354" s="33"/>
      <c r="BUW2354" s="33"/>
      <c r="BUX2354" s="33"/>
      <c r="BUY2354" s="33"/>
      <c r="BUZ2354" s="33"/>
      <c r="BVA2354" s="33"/>
      <c r="BVB2354" s="33"/>
      <c r="BVC2354" s="33"/>
      <c r="BVD2354" s="33"/>
      <c r="BVE2354" s="33"/>
      <c r="BVF2354" s="33"/>
      <c r="BVG2354" s="33"/>
      <c r="BVH2354" s="33"/>
      <c r="BVI2354" s="33"/>
      <c r="BVJ2354" s="33"/>
      <c r="BVK2354" s="33"/>
      <c r="BVL2354" s="33"/>
      <c r="BVM2354" s="33"/>
      <c r="BVN2354" s="33"/>
      <c r="BVO2354" s="33"/>
      <c r="BVP2354" s="33"/>
      <c r="BVQ2354" s="33"/>
      <c r="BVR2354" s="33"/>
      <c r="BVS2354" s="33"/>
      <c r="BVT2354" s="33"/>
      <c r="BVU2354" s="33"/>
      <c r="BVV2354" s="33"/>
      <c r="BVW2354" s="33"/>
      <c r="BVX2354" s="33"/>
      <c r="BVY2354" s="33"/>
      <c r="BVZ2354" s="33"/>
      <c r="BWA2354" s="33"/>
      <c r="BWB2354" s="33"/>
      <c r="BWC2354" s="33"/>
      <c r="BWD2354" s="33"/>
      <c r="BWE2354" s="33"/>
      <c r="BWF2354" s="33"/>
      <c r="BWG2354" s="33"/>
      <c r="BWH2354" s="33"/>
      <c r="BWI2354" s="33"/>
      <c r="BWJ2354" s="33"/>
      <c r="BWK2354" s="33"/>
      <c r="BWL2354" s="33"/>
      <c r="BWM2354" s="33"/>
      <c r="BWN2354" s="33"/>
      <c r="BWO2354" s="33"/>
      <c r="BWP2354" s="33"/>
      <c r="BWQ2354" s="33"/>
      <c r="BWR2354" s="33"/>
      <c r="BWS2354" s="33"/>
      <c r="BWT2354" s="33"/>
      <c r="BWU2354" s="33"/>
      <c r="BWV2354" s="33"/>
      <c r="BWW2354" s="33"/>
      <c r="BWX2354" s="33"/>
      <c r="BWY2354" s="33"/>
      <c r="BWZ2354" s="33"/>
      <c r="BXA2354" s="33"/>
      <c r="BXB2354" s="33"/>
      <c r="BXC2354" s="33"/>
      <c r="BXD2354" s="33"/>
      <c r="BXE2354" s="33"/>
      <c r="BXF2354" s="33"/>
      <c r="BXG2354" s="33"/>
      <c r="BXH2354" s="33"/>
      <c r="BXI2354" s="33"/>
      <c r="BXJ2354" s="33"/>
      <c r="BXK2354" s="33"/>
      <c r="BXL2354" s="33"/>
      <c r="BXM2354" s="33"/>
      <c r="BXN2354" s="33"/>
      <c r="BXO2354" s="33"/>
      <c r="BXP2354" s="33"/>
      <c r="BXQ2354" s="33"/>
      <c r="BXR2354" s="33"/>
      <c r="BXS2354" s="33"/>
      <c r="BXT2354" s="33"/>
      <c r="BXU2354" s="33"/>
      <c r="BXV2354" s="33"/>
      <c r="BXW2354" s="33"/>
      <c r="BXX2354" s="33"/>
      <c r="BXY2354" s="33"/>
      <c r="BXZ2354" s="33"/>
      <c r="BYA2354" s="33"/>
      <c r="BYB2354" s="33"/>
      <c r="BYC2354" s="33"/>
      <c r="BYD2354" s="33"/>
      <c r="BYE2354" s="33"/>
      <c r="BYF2354" s="33"/>
      <c r="BYG2354" s="33"/>
      <c r="BYH2354" s="33"/>
      <c r="BYI2354" s="33"/>
      <c r="BYJ2354" s="33"/>
      <c r="BYK2354" s="33"/>
      <c r="BYL2354" s="33"/>
      <c r="BYM2354" s="33"/>
      <c r="BYN2354" s="33"/>
      <c r="BYO2354" s="33"/>
      <c r="BYP2354" s="33"/>
      <c r="BYQ2354" s="33"/>
      <c r="BYR2354" s="33"/>
      <c r="BYS2354" s="33"/>
      <c r="BYT2354" s="33"/>
      <c r="BYU2354" s="33"/>
      <c r="BYV2354" s="33"/>
      <c r="BYW2354" s="33"/>
      <c r="BYX2354" s="33"/>
      <c r="BYY2354" s="33"/>
      <c r="BYZ2354" s="33"/>
      <c r="BZA2354" s="33"/>
      <c r="BZB2354" s="33"/>
      <c r="BZC2354" s="33"/>
      <c r="BZD2354" s="33"/>
      <c r="BZE2354" s="33"/>
      <c r="BZF2354" s="33"/>
      <c r="BZG2354" s="33"/>
      <c r="BZH2354" s="33"/>
      <c r="BZI2354" s="33"/>
      <c r="BZJ2354" s="33"/>
      <c r="BZK2354" s="33"/>
      <c r="BZL2354" s="33"/>
      <c r="BZM2354" s="33"/>
      <c r="BZN2354" s="33"/>
      <c r="BZO2354" s="33"/>
      <c r="BZP2354" s="33"/>
      <c r="BZQ2354" s="33"/>
      <c r="BZR2354" s="33"/>
      <c r="BZS2354" s="33"/>
      <c r="BZT2354" s="33"/>
      <c r="BZU2354" s="33"/>
      <c r="BZV2354" s="33"/>
      <c r="BZW2354" s="33"/>
      <c r="BZX2354" s="33"/>
      <c r="BZY2354" s="33"/>
      <c r="BZZ2354" s="33"/>
      <c r="CAA2354" s="33"/>
      <c r="CAB2354" s="33"/>
      <c r="CAC2354" s="33"/>
      <c r="CAD2354" s="33"/>
      <c r="CAE2354" s="33"/>
      <c r="CAF2354" s="33"/>
      <c r="CAG2354" s="33"/>
      <c r="CAH2354" s="33"/>
      <c r="CAI2354" s="33"/>
      <c r="CAJ2354" s="33"/>
      <c r="CAK2354" s="33"/>
      <c r="CAL2354" s="33"/>
      <c r="CAM2354" s="33"/>
      <c r="CAN2354" s="33"/>
      <c r="CAO2354" s="33"/>
      <c r="CAP2354" s="33"/>
      <c r="CAQ2354" s="33"/>
      <c r="CAR2354" s="33"/>
      <c r="CAS2354" s="33"/>
      <c r="CAT2354" s="33"/>
      <c r="CAU2354" s="33"/>
      <c r="CAV2354" s="33"/>
      <c r="CAW2354" s="33"/>
      <c r="CAX2354" s="33"/>
      <c r="CAY2354" s="33"/>
      <c r="CAZ2354" s="33"/>
      <c r="CBA2354" s="33"/>
      <c r="CBB2354" s="33"/>
      <c r="CBC2354" s="33"/>
      <c r="CBD2354" s="33"/>
      <c r="CBE2354" s="33"/>
      <c r="CBF2354" s="33"/>
      <c r="CBG2354" s="33"/>
      <c r="CBH2354" s="33"/>
      <c r="CBI2354" s="33"/>
      <c r="CBJ2354" s="33"/>
      <c r="CBK2354" s="33"/>
      <c r="CBL2354" s="33"/>
      <c r="CBM2354" s="33"/>
      <c r="CBN2354" s="33"/>
      <c r="CBO2354" s="33"/>
      <c r="CBP2354" s="33"/>
      <c r="CBQ2354" s="33"/>
      <c r="CBR2354" s="33"/>
      <c r="CBS2354" s="33"/>
      <c r="CBT2354" s="33"/>
      <c r="CBU2354" s="33"/>
      <c r="CBV2354" s="33"/>
      <c r="CBW2354" s="33"/>
      <c r="CBX2354" s="33"/>
      <c r="CBY2354" s="33"/>
      <c r="CBZ2354" s="33"/>
      <c r="CCA2354" s="33"/>
      <c r="CCB2354" s="33"/>
      <c r="CCC2354" s="33"/>
      <c r="CCD2354" s="33"/>
      <c r="CCE2354" s="33"/>
      <c r="CCF2354" s="33"/>
      <c r="CCG2354" s="33"/>
      <c r="CCH2354" s="33"/>
      <c r="CCI2354" s="33"/>
      <c r="CCJ2354" s="33"/>
      <c r="CCK2354" s="33"/>
      <c r="CCL2354" s="33"/>
      <c r="CCM2354" s="33"/>
      <c r="CCN2354" s="33"/>
      <c r="CCO2354" s="33"/>
      <c r="CCP2354" s="33"/>
      <c r="CCQ2354" s="33"/>
      <c r="CCR2354" s="33"/>
      <c r="CCS2354" s="33"/>
      <c r="CCT2354" s="33"/>
      <c r="CCU2354" s="33"/>
      <c r="CCV2354" s="33"/>
      <c r="CCW2354" s="33"/>
      <c r="CCX2354" s="33"/>
      <c r="CCY2354" s="33"/>
      <c r="CCZ2354" s="33"/>
      <c r="CDA2354" s="33"/>
      <c r="CDB2354" s="33"/>
      <c r="CDC2354" s="33"/>
      <c r="CDD2354" s="33"/>
      <c r="CDE2354" s="33"/>
      <c r="CDF2354" s="33"/>
      <c r="CDG2354" s="33"/>
      <c r="CDH2354" s="33"/>
      <c r="CDI2354" s="33"/>
      <c r="CDJ2354" s="33"/>
      <c r="CDK2354" s="33"/>
      <c r="CDL2354" s="33"/>
      <c r="CDM2354" s="33"/>
      <c r="CDN2354" s="33"/>
      <c r="CDO2354" s="33"/>
      <c r="CDP2354" s="33"/>
      <c r="CDQ2354" s="33"/>
      <c r="CDR2354" s="33"/>
      <c r="CDS2354" s="33"/>
      <c r="CDT2354" s="33"/>
      <c r="CDU2354" s="33"/>
      <c r="CDV2354" s="33"/>
      <c r="CDW2354" s="33"/>
      <c r="CDX2354" s="33"/>
      <c r="CDY2354" s="33"/>
      <c r="CDZ2354" s="33"/>
      <c r="CEA2354" s="33"/>
      <c r="CEB2354" s="33"/>
      <c r="CEC2354" s="33"/>
      <c r="CED2354" s="33"/>
      <c r="CEE2354" s="33"/>
      <c r="CEF2354" s="33"/>
      <c r="CEG2354" s="33"/>
      <c r="CEH2354" s="33"/>
      <c r="CEI2354" s="33"/>
      <c r="CEJ2354" s="33"/>
      <c r="CEK2354" s="33"/>
      <c r="CEL2354" s="33"/>
      <c r="CEM2354" s="33"/>
      <c r="CEN2354" s="33"/>
      <c r="CEO2354" s="33"/>
      <c r="CEP2354" s="33"/>
      <c r="CEQ2354" s="33"/>
      <c r="CER2354" s="33"/>
      <c r="CES2354" s="33"/>
      <c r="CET2354" s="33"/>
      <c r="CEU2354" s="33"/>
      <c r="CEV2354" s="33"/>
      <c r="CEW2354" s="33"/>
      <c r="CEX2354" s="33"/>
      <c r="CEY2354" s="33"/>
      <c r="CEZ2354" s="33"/>
      <c r="CFA2354" s="33"/>
      <c r="CFB2354" s="33"/>
      <c r="CFC2354" s="33"/>
      <c r="CFD2354" s="33"/>
      <c r="CFE2354" s="33"/>
      <c r="CFF2354" s="33"/>
      <c r="CFG2354" s="33"/>
      <c r="CFH2354" s="33"/>
      <c r="CFI2354" s="33"/>
      <c r="CFJ2354" s="33"/>
      <c r="CFK2354" s="33"/>
      <c r="CFL2354" s="33"/>
      <c r="CFM2354" s="33"/>
      <c r="CFN2354" s="33"/>
      <c r="CFO2354" s="33"/>
      <c r="CFP2354" s="33"/>
      <c r="CFQ2354" s="33"/>
      <c r="CFR2354" s="33"/>
      <c r="CFS2354" s="33"/>
      <c r="CFT2354" s="33"/>
      <c r="CFU2354" s="33"/>
      <c r="CFV2354" s="33"/>
      <c r="CFW2354" s="33"/>
      <c r="CFX2354" s="33"/>
      <c r="CFY2354" s="33"/>
      <c r="CFZ2354" s="33"/>
      <c r="CGA2354" s="33"/>
      <c r="CGB2354" s="33"/>
      <c r="CGC2354" s="33"/>
      <c r="CGD2354" s="33"/>
      <c r="CGE2354" s="33"/>
      <c r="CGF2354" s="33"/>
      <c r="CGG2354" s="33"/>
      <c r="CGH2354" s="33"/>
      <c r="CGI2354" s="33"/>
      <c r="CGJ2354" s="33"/>
      <c r="CGK2354" s="33"/>
      <c r="CGL2354" s="33"/>
      <c r="CGM2354" s="33"/>
      <c r="CGN2354" s="33"/>
      <c r="CGO2354" s="33"/>
      <c r="CGP2354" s="33"/>
      <c r="CGQ2354" s="33"/>
      <c r="CGR2354" s="33"/>
      <c r="CGS2354" s="33"/>
      <c r="CGT2354" s="33"/>
      <c r="CGU2354" s="33"/>
      <c r="CGV2354" s="33"/>
      <c r="CGW2354" s="33"/>
      <c r="CGX2354" s="33"/>
      <c r="CGY2354" s="33"/>
      <c r="CGZ2354" s="33"/>
      <c r="CHA2354" s="33"/>
      <c r="CHB2354" s="33"/>
      <c r="CHC2354" s="33"/>
      <c r="CHD2354" s="33"/>
      <c r="CHE2354" s="33"/>
      <c r="CHF2354" s="33"/>
      <c r="CHG2354" s="33"/>
      <c r="CHH2354" s="33"/>
      <c r="CHI2354" s="33"/>
      <c r="CHJ2354" s="33"/>
      <c r="CHK2354" s="33"/>
      <c r="CHL2354" s="33"/>
      <c r="CHM2354" s="33"/>
      <c r="CHN2354" s="33"/>
      <c r="CHO2354" s="33"/>
      <c r="CHP2354" s="33"/>
      <c r="CHQ2354" s="33"/>
      <c r="CHR2354" s="33"/>
      <c r="CHS2354" s="33"/>
      <c r="CHT2354" s="33"/>
      <c r="CHU2354" s="33"/>
      <c r="CHV2354" s="33"/>
      <c r="CHW2354" s="33"/>
      <c r="CHX2354" s="33"/>
      <c r="CHY2354" s="33"/>
      <c r="CHZ2354" s="33"/>
      <c r="CIA2354" s="33"/>
      <c r="CIB2354" s="33"/>
      <c r="CIC2354" s="33"/>
      <c r="CID2354" s="33"/>
      <c r="CIE2354" s="33"/>
      <c r="CIF2354" s="33"/>
      <c r="CIG2354" s="33"/>
      <c r="CIH2354" s="33"/>
      <c r="CII2354" s="33"/>
      <c r="CIJ2354" s="33"/>
      <c r="CIK2354" s="33"/>
      <c r="CIL2354" s="33"/>
      <c r="CIM2354" s="33"/>
      <c r="CIN2354" s="33"/>
      <c r="CIO2354" s="33"/>
      <c r="CIP2354" s="33"/>
      <c r="CIQ2354" s="33"/>
      <c r="CIR2354" s="33"/>
      <c r="CIS2354" s="33"/>
      <c r="CIT2354" s="33"/>
      <c r="CIU2354" s="33"/>
      <c r="CIV2354" s="33"/>
      <c r="CIW2354" s="33"/>
      <c r="CIX2354" s="33"/>
      <c r="CIY2354" s="33"/>
      <c r="CIZ2354" s="33"/>
      <c r="CJA2354" s="33"/>
      <c r="CJB2354" s="33"/>
      <c r="CJC2354" s="33"/>
      <c r="CJD2354" s="33"/>
      <c r="CJE2354" s="33"/>
      <c r="CJF2354" s="33"/>
      <c r="CJG2354" s="33"/>
      <c r="CJH2354" s="33"/>
      <c r="CJI2354" s="33"/>
      <c r="CJJ2354" s="33"/>
      <c r="CJK2354" s="33"/>
      <c r="CJL2354" s="33"/>
      <c r="CJM2354" s="33"/>
      <c r="CJN2354" s="33"/>
      <c r="CJO2354" s="33"/>
      <c r="CJP2354" s="33"/>
      <c r="CJQ2354" s="33"/>
      <c r="CJR2354" s="33"/>
      <c r="CJS2354" s="33"/>
      <c r="CJT2354" s="33"/>
      <c r="CJU2354" s="33"/>
      <c r="CJV2354" s="33"/>
      <c r="CJW2354" s="33"/>
      <c r="CJX2354" s="33"/>
      <c r="CJY2354" s="33"/>
      <c r="CJZ2354" s="33"/>
      <c r="CKA2354" s="33"/>
      <c r="CKB2354" s="33"/>
      <c r="CKC2354" s="33"/>
      <c r="CKD2354" s="33"/>
      <c r="CKE2354" s="33"/>
      <c r="CKF2354" s="33"/>
      <c r="CKG2354" s="33"/>
      <c r="CKH2354" s="33"/>
      <c r="CKI2354" s="33"/>
      <c r="CKJ2354" s="33"/>
      <c r="CKK2354" s="33"/>
      <c r="CKL2354" s="33"/>
      <c r="CKM2354" s="33"/>
      <c r="CKN2354" s="33"/>
      <c r="CKO2354" s="33"/>
      <c r="CKP2354" s="33"/>
      <c r="CKQ2354" s="33"/>
      <c r="CKR2354" s="33"/>
      <c r="CKS2354" s="33"/>
      <c r="CKT2354" s="33"/>
      <c r="CKU2354" s="33"/>
      <c r="CKV2354" s="33"/>
      <c r="CKW2354" s="33"/>
      <c r="CKX2354" s="33"/>
      <c r="CKY2354" s="33"/>
      <c r="CKZ2354" s="33"/>
      <c r="CLA2354" s="33"/>
      <c r="CLB2354" s="33"/>
      <c r="CLC2354" s="33"/>
      <c r="CLD2354" s="33"/>
      <c r="CLE2354" s="33"/>
      <c r="CLF2354" s="33"/>
      <c r="CLG2354" s="33"/>
      <c r="CLH2354" s="33"/>
      <c r="CLI2354" s="33"/>
      <c r="CLJ2354" s="33"/>
      <c r="CLK2354" s="33"/>
      <c r="CLL2354" s="33"/>
      <c r="CLM2354" s="33"/>
      <c r="CLN2354" s="33"/>
      <c r="CLO2354" s="33"/>
      <c r="CLP2354" s="33"/>
      <c r="CLQ2354" s="33"/>
      <c r="CLR2354" s="33"/>
      <c r="CLS2354" s="33"/>
      <c r="CLT2354" s="33"/>
      <c r="CLU2354" s="33"/>
      <c r="CLV2354" s="33"/>
      <c r="CLW2354" s="33"/>
      <c r="CLX2354" s="33"/>
      <c r="CLY2354" s="33"/>
      <c r="CLZ2354" s="33"/>
      <c r="CMA2354" s="33"/>
      <c r="CMB2354" s="33"/>
      <c r="CMC2354" s="33"/>
      <c r="CMD2354" s="33"/>
      <c r="CME2354" s="33"/>
      <c r="CMF2354" s="33"/>
      <c r="CMG2354" s="33"/>
      <c r="CMH2354" s="33"/>
      <c r="CMI2354" s="33"/>
      <c r="CMJ2354" s="33"/>
      <c r="CMK2354" s="33"/>
      <c r="CML2354" s="33"/>
      <c r="CMM2354" s="33"/>
      <c r="CMN2354" s="33"/>
      <c r="CMO2354" s="33"/>
      <c r="CMP2354" s="33"/>
      <c r="CMQ2354" s="33"/>
      <c r="CMR2354" s="33"/>
      <c r="CMS2354" s="33"/>
      <c r="CMT2354" s="33"/>
      <c r="CMU2354" s="33"/>
      <c r="CMV2354" s="33"/>
      <c r="CMW2354" s="33"/>
      <c r="CMX2354" s="33"/>
      <c r="CMY2354" s="33"/>
      <c r="CMZ2354" s="33"/>
      <c r="CNA2354" s="33"/>
      <c r="CNB2354" s="33"/>
      <c r="CNC2354" s="33"/>
      <c r="CND2354" s="33"/>
      <c r="CNE2354" s="33"/>
      <c r="CNF2354" s="33"/>
      <c r="CNG2354" s="33"/>
      <c r="CNH2354" s="33"/>
      <c r="CNI2354" s="33"/>
      <c r="CNJ2354" s="33"/>
      <c r="CNK2354" s="33"/>
      <c r="CNL2354" s="33"/>
      <c r="CNM2354" s="33"/>
      <c r="CNN2354" s="33"/>
      <c r="CNO2354" s="33"/>
      <c r="CNP2354" s="33"/>
      <c r="CNQ2354" s="33"/>
      <c r="CNR2354" s="33"/>
      <c r="CNS2354" s="33"/>
      <c r="CNT2354" s="33"/>
      <c r="CNU2354" s="33"/>
      <c r="CNV2354" s="33"/>
      <c r="CNW2354" s="33"/>
      <c r="CNX2354" s="33"/>
      <c r="CNY2354" s="33"/>
      <c r="CNZ2354" s="33"/>
      <c r="COA2354" s="33"/>
      <c r="COB2354" s="33"/>
      <c r="COC2354" s="33"/>
      <c r="COD2354" s="33"/>
      <c r="COE2354" s="33"/>
      <c r="COF2354" s="33"/>
      <c r="COG2354" s="33"/>
      <c r="COH2354" s="33"/>
      <c r="COI2354" s="33"/>
      <c r="COJ2354" s="33"/>
      <c r="COK2354" s="33"/>
      <c r="COL2354" s="33"/>
      <c r="COM2354" s="33"/>
      <c r="CON2354" s="33"/>
      <c r="COO2354" s="33"/>
      <c r="COP2354" s="33"/>
      <c r="COQ2354" s="33"/>
      <c r="COR2354" s="33"/>
      <c r="COS2354" s="33"/>
      <c r="COT2354" s="33"/>
      <c r="COU2354" s="33"/>
      <c r="COV2354" s="33"/>
      <c r="COW2354" s="33"/>
      <c r="COX2354" s="33"/>
      <c r="COY2354" s="33"/>
      <c r="COZ2354" s="33"/>
      <c r="CPA2354" s="33"/>
      <c r="CPB2354" s="33"/>
      <c r="CPC2354" s="33"/>
      <c r="CPD2354" s="33"/>
      <c r="CPE2354" s="33"/>
      <c r="CPF2354" s="33"/>
      <c r="CPG2354" s="33"/>
      <c r="CPH2354" s="33"/>
      <c r="CPI2354" s="33"/>
      <c r="CPJ2354" s="33"/>
      <c r="CPK2354" s="33"/>
      <c r="CPL2354" s="33"/>
      <c r="CPM2354" s="33"/>
      <c r="CPN2354" s="33"/>
      <c r="CPO2354" s="33"/>
      <c r="CPP2354" s="33"/>
      <c r="CPQ2354" s="33"/>
      <c r="CPR2354" s="33"/>
      <c r="CPS2354" s="33"/>
      <c r="CPT2354" s="33"/>
      <c r="CPU2354" s="33"/>
      <c r="CPV2354" s="33"/>
      <c r="CPW2354" s="33"/>
      <c r="CPX2354" s="33"/>
      <c r="CPY2354" s="33"/>
      <c r="CPZ2354" s="33"/>
      <c r="CQA2354" s="33"/>
      <c r="CQB2354" s="33"/>
      <c r="CQC2354" s="33"/>
      <c r="CQD2354" s="33"/>
      <c r="CQE2354" s="33"/>
      <c r="CQF2354" s="33"/>
      <c r="CQG2354" s="33"/>
      <c r="CQH2354" s="33"/>
      <c r="CQI2354" s="33"/>
      <c r="CQJ2354" s="33"/>
      <c r="CQK2354" s="33"/>
      <c r="CQL2354" s="33"/>
      <c r="CQM2354" s="33"/>
      <c r="CQN2354" s="33"/>
      <c r="CQO2354" s="33"/>
      <c r="CQP2354" s="33"/>
      <c r="CQQ2354" s="33"/>
      <c r="CQR2354" s="33"/>
      <c r="CQS2354" s="33"/>
      <c r="CQT2354" s="33"/>
      <c r="CQU2354" s="33"/>
      <c r="CQV2354" s="33"/>
      <c r="CQW2354" s="33"/>
      <c r="CQX2354" s="33"/>
      <c r="CQY2354" s="33"/>
      <c r="CQZ2354" s="33"/>
      <c r="CRA2354" s="33"/>
      <c r="CRB2354" s="33"/>
      <c r="CRC2354" s="33"/>
      <c r="CRD2354" s="33"/>
      <c r="CRE2354" s="33"/>
      <c r="CRF2354" s="33"/>
      <c r="CRG2354" s="33"/>
      <c r="CRH2354" s="33"/>
      <c r="CRI2354" s="33"/>
      <c r="CRJ2354" s="33"/>
      <c r="CRK2354" s="33"/>
      <c r="CRL2354" s="33"/>
      <c r="CRM2354" s="33"/>
      <c r="CRN2354" s="33"/>
      <c r="CRO2354" s="33"/>
      <c r="CRP2354" s="33"/>
      <c r="CRQ2354" s="33"/>
      <c r="CRR2354" s="33"/>
      <c r="CRS2354" s="33"/>
      <c r="CRT2354" s="33"/>
      <c r="CRU2354" s="33"/>
      <c r="CRV2354" s="33"/>
      <c r="CRW2354" s="33"/>
      <c r="CRX2354" s="33"/>
      <c r="CRY2354" s="33"/>
      <c r="CRZ2354" s="33"/>
      <c r="CSA2354" s="33"/>
      <c r="CSB2354" s="33"/>
      <c r="CSC2354" s="33"/>
      <c r="CSD2354" s="33"/>
      <c r="CSE2354" s="33"/>
      <c r="CSF2354" s="33"/>
      <c r="CSG2354" s="33"/>
      <c r="CSH2354" s="33"/>
      <c r="CSI2354" s="33"/>
      <c r="CSJ2354" s="33"/>
      <c r="CSK2354" s="33"/>
      <c r="CSL2354" s="33"/>
      <c r="CSM2354" s="33"/>
      <c r="CSN2354" s="33"/>
      <c r="CSO2354" s="33"/>
      <c r="CSP2354" s="33"/>
      <c r="CSQ2354" s="33"/>
      <c r="CSR2354" s="33"/>
      <c r="CSS2354" s="33"/>
      <c r="CST2354" s="33"/>
      <c r="CSU2354" s="33"/>
      <c r="CSV2354" s="33"/>
      <c r="CSW2354" s="33"/>
      <c r="CSX2354" s="33"/>
      <c r="CSY2354" s="33"/>
      <c r="CSZ2354" s="33"/>
      <c r="CTA2354" s="33"/>
      <c r="CTB2354" s="33"/>
      <c r="CTC2354" s="33"/>
      <c r="CTD2354" s="33"/>
      <c r="CTE2354" s="33"/>
      <c r="CTF2354" s="33"/>
      <c r="CTG2354" s="33"/>
      <c r="CTH2354" s="33"/>
      <c r="CTI2354" s="33"/>
      <c r="CTJ2354" s="33"/>
      <c r="CTK2354" s="33"/>
      <c r="CTL2354" s="33"/>
      <c r="CTM2354" s="33"/>
      <c r="CTN2354" s="33"/>
      <c r="CTO2354" s="33"/>
      <c r="CTP2354" s="33"/>
      <c r="CTQ2354" s="33"/>
      <c r="CTR2354" s="33"/>
      <c r="CTS2354" s="33"/>
      <c r="CTT2354" s="33"/>
      <c r="CTU2354" s="33"/>
      <c r="CTV2354" s="33"/>
      <c r="CTW2354" s="33"/>
      <c r="CTX2354" s="33"/>
      <c r="CTY2354" s="33"/>
      <c r="CTZ2354" s="33"/>
      <c r="CUA2354" s="33"/>
      <c r="CUB2354" s="33"/>
      <c r="CUC2354" s="33"/>
      <c r="CUD2354" s="33"/>
      <c r="CUE2354" s="33"/>
      <c r="CUF2354" s="33"/>
      <c r="CUG2354" s="33"/>
      <c r="CUH2354" s="33"/>
      <c r="CUI2354" s="33"/>
      <c r="CUJ2354" s="33"/>
      <c r="CUK2354" s="33"/>
      <c r="CUL2354" s="33"/>
      <c r="CUM2354" s="33"/>
      <c r="CUN2354" s="33"/>
      <c r="CUO2354" s="33"/>
      <c r="CUP2354" s="33"/>
      <c r="CUQ2354" s="33"/>
      <c r="CUR2354" s="33"/>
      <c r="CUS2354" s="33"/>
      <c r="CUT2354" s="33"/>
      <c r="CUU2354" s="33"/>
      <c r="CUV2354" s="33"/>
      <c r="CUW2354" s="33"/>
      <c r="CUX2354" s="33"/>
      <c r="CUY2354" s="33"/>
      <c r="CUZ2354" s="33"/>
      <c r="CVA2354" s="33"/>
      <c r="CVB2354" s="33"/>
      <c r="CVC2354" s="33"/>
      <c r="CVD2354" s="33"/>
      <c r="CVE2354" s="33"/>
      <c r="CVF2354" s="33"/>
      <c r="CVG2354" s="33"/>
      <c r="CVH2354" s="33"/>
      <c r="CVI2354" s="33"/>
      <c r="CVJ2354" s="33"/>
      <c r="CVK2354" s="33"/>
      <c r="CVL2354" s="33"/>
      <c r="CVM2354" s="33"/>
      <c r="CVN2354" s="33"/>
      <c r="CVO2354" s="33"/>
      <c r="CVP2354" s="33"/>
      <c r="CVQ2354" s="33"/>
      <c r="CVR2354" s="33"/>
      <c r="CVS2354" s="33"/>
      <c r="CVT2354" s="33"/>
      <c r="CVU2354" s="33"/>
      <c r="CVV2354" s="33"/>
      <c r="CVW2354" s="33"/>
      <c r="CVX2354" s="33"/>
      <c r="CVY2354" s="33"/>
      <c r="CVZ2354" s="33"/>
      <c r="CWA2354" s="33"/>
      <c r="CWB2354" s="33"/>
      <c r="CWC2354" s="33"/>
      <c r="CWD2354" s="33"/>
      <c r="CWE2354" s="33"/>
      <c r="CWF2354" s="33"/>
      <c r="CWG2354" s="33"/>
      <c r="CWH2354" s="33"/>
      <c r="CWI2354" s="33"/>
      <c r="CWJ2354" s="33"/>
      <c r="CWK2354" s="33"/>
      <c r="CWL2354" s="33"/>
      <c r="CWM2354" s="33"/>
      <c r="CWN2354" s="33"/>
      <c r="CWO2354" s="33"/>
      <c r="CWP2354" s="33"/>
      <c r="CWQ2354" s="33"/>
      <c r="CWR2354" s="33"/>
      <c r="CWS2354" s="33"/>
      <c r="CWT2354" s="33"/>
      <c r="CWU2354" s="33"/>
      <c r="CWV2354" s="33"/>
      <c r="CWW2354" s="33"/>
      <c r="CWX2354" s="33"/>
      <c r="CWY2354" s="33"/>
      <c r="CWZ2354" s="33"/>
      <c r="CXA2354" s="33"/>
      <c r="CXB2354" s="33"/>
      <c r="CXC2354" s="33"/>
      <c r="CXD2354" s="33"/>
      <c r="CXE2354" s="33"/>
      <c r="CXF2354" s="33"/>
      <c r="CXG2354" s="33"/>
      <c r="CXH2354" s="33"/>
      <c r="CXI2354" s="33"/>
      <c r="CXJ2354" s="33"/>
      <c r="CXK2354" s="33"/>
      <c r="CXL2354" s="33"/>
      <c r="CXM2354" s="33"/>
      <c r="CXN2354" s="33"/>
      <c r="CXO2354" s="33"/>
      <c r="CXP2354" s="33"/>
      <c r="CXQ2354" s="33"/>
      <c r="CXR2354" s="33"/>
      <c r="CXS2354" s="33"/>
      <c r="CXT2354" s="33"/>
      <c r="CXU2354" s="33"/>
      <c r="CXV2354" s="33"/>
      <c r="CXW2354" s="33"/>
      <c r="CXX2354" s="33"/>
      <c r="CXY2354" s="33"/>
      <c r="CXZ2354" s="33"/>
      <c r="CYA2354" s="33"/>
      <c r="CYB2354" s="33"/>
      <c r="CYC2354" s="33"/>
      <c r="CYD2354" s="33"/>
      <c r="CYE2354" s="33"/>
      <c r="CYF2354" s="33"/>
      <c r="CYG2354" s="33"/>
      <c r="CYH2354" s="33"/>
      <c r="CYI2354" s="33"/>
      <c r="CYJ2354" s="33"/>
      <c r="CYK2354" s="33"/>
      <c r="CYL2354" s="33"/>
      <c r="CYM2354" s="33"/>
      <c r="CYN2354" s="33"/>
      <c r="CYO2354" s="33"/>
      <c r="CYP2354" s="33"/>
      <c r="CYQ2354" s="33"/>
      <c r="CYR2354" s="33"/>
      <c r="CYS2354" s="33"/>
      <c r="CYT2354" s="33"/>
      <c r="CYU2354" s="33"/>
      <c r="CYV2354" s="33"/>
      <c r="CYW2354" s="33"/>
      <c r="CYX2354" s="33"/>
      <c r="CYY2354" s="33"/>
      <c r="CYZ2354" s="33"/>
      <c r="CZA2354" s="33"/>
      <c r="CZB2354" s="33"/>
      <c r="CZC2354" s="33"/>
      <c r="CZD2354" s="33"/>
      <c r="CZE2354" s="33"/>
      <c r="CZF2354" s="33"/>
      <c r="CZG2354" s="33"/>
      <c r="CZH2354" s="33"/>
      <c r="CZI2354" s="33"/>
      <c r="CZJ2354" s="33"/>
      <c r="CZK2354" s="33"/>
      <c r="CZL2354" s="33"/>
      <c r="CZM2354" s="33"/>
      <c r="CZN2354" s="33"/>
      <c r="CZO2354" s="33"/>
      <c r="CZP2354" s="33"/>
      <c r="CZQ2354" s="33"/>
      <c r="CZR2354" s="33"/>
      <c r="CZS2354" s="33"/>
      <c r="CZT2354" s="33"/>
      <c r="CZU2354" s="33"/>
      <c r="CZV2354" s="33"/>
      <c r="CZW2354" s="33"/>
      <c r="CZX2354" s="33"/>
      <c r="CZY2354" s="33"/>
      <c r="CZZ2354" s="33"/>
      <c r="DAA2354" s="33"/>
      <c r="DAB2354" s="33"/>
      <c r="DAC2354" s="33"/>
      <c r="DAD2354" s="33"/>
      <c r="DAE2354" s="33"/>
      <c r="DAF2354" s="33"/>
      <c r="DAG2354" s="33"/>
      <c r="DAH2354" s="33"/>
      <c r="DAI2354" s="33"/>
      <c r="DAJ2354" s="33"/>
      <c r="DAK2354" s="33"/>
      <c r="DAL2354" s="33"/>
      <c r="DAM2354" s="33"/>
      <c r="DAN2354" s="33"/>
      <c r="DAO2354" s="33"/>
      <c r="DAP2354" s="33"/>
      <c r="DAQ2354" s="33"/>
      <c r="DAR2354" s="33"/>
      <c r="DAS2354" s="33"/>
      <c r="DAT2354" s="33"/>
      <c r="DAU2354" s="33"/>
      <c r="DAV2354" s="33"/>
      <c r="DAW2354" s="33"/>
      <c r="DAX2354" s="33"/>
      <c r="DAY2354" s="33"/>
      <c r="DAZ2354" s="33"/>
      <c r="DBA2354" s="33"/>
      <c r="DBB2354" s="33"/>
      <c r="DBC2354" s="33"/>
      <c r="DBD2354" s="33"/>
      <c r="DBE2354" s="33"/>
      <c r="DBF2354" s="33"/>
      <c r="DBG2354" s="33"/>
      <c r="DBH2354" s="33"/>
      <c r="DBI2354" s="33"/>
      <c r="DBJ2354" s="33"/>
      <c r="DBK2354" s="33"/>
      <c r="DBL2354" s="33"/>
      <c r="DBM2354" s="33"/>
      <c r="DBN2354" s="33"/>
      <c r="DBO2354" s="33"/>
      <c r="DBP2354" s="33"/>
      <c r="DBQ2354" s="33"/>
      <c r="DBR2354" s="33"/>
      <c r="DBS2354" s="33"/>
      <c r="DBT2354" s="33"/>
      <c r="DBU2354" s="33"/>
      <c r="DBV2354" s="33"/>
      <c r="DBW2354" s="33"/>
      <c r="DBX2354" s="33"/>
      <c r="DBY2354" s="33"/>
      <c r="DBZ2354" s="33"/>
      <c r="DCA2354" s="33"/>
      <c r="DCB2354" s="33"/>
      <c r="DCC2354" s="33"/>
      <c r="DCD2354" s="33"/>
      <c r="DCE2354" s="33"/>
      <c r="DCF2354" s="33"/>
      <c r="DCG2354" s="33"/>
      <c r="DCH2354" s="33"/>
      <c r="DCI2354" s="33"/>
      <c r="DCJ2354" s="33"/>
      <c r="DCK2354" s="33"/>
      <c r="DCL2354" s="33"/>
      <c r="DCM2354" s="33"/>
      <c r="DCN2354" s="33"/>
      <c r="DCO2354" s="33"/>
      <c r="DCP2354" s="33"/>
      <c r="DCQ2354" s="33"/>
      <c r="DCR2354" s="33"/>
      <c r="DCS2354" s="33"/>
      <c r="DCT2354" s="33"/>
      <c r="DCU2354" s="33"/>
      <c r="DCV2354" s="33"/>
      <c r="DCW2354" s="33"/>
      <c r="DCX2354" s="33"/>
      <c r="DCY2354" s="33"/>
      <c r="DCZ2354" s="33"/>
      <c r="DDA2354" s="33"/>
      <c r="DDB2354" s="33"/>
      <c r="DDC2354" s="33"/>
      <c r="DDD2354" s="33"/>
      <c r="DDE2354" s="33"/>
      <c r="DDF2354" s="33"/>
      <c r="DDG2354" s="33"/>
      <c r="DDH2354" s="33"/>
      <c r="DDI2354" s="33"/>
      <c r="DDJ2354" s="33"/>
      <c r="DDK2354" s="33"/>
      <c r="DDL2354" s="33"/>
      <c r="DDM2354" s="33"/>
      <c r="DDN2354" s="33"/>
      <c r="DDO2354" s="33"/>
      <c r="DDP2354" s="33"/>
      <c r="DDQ2354" s="33"/>
      <c r="DDR2354" s="33"/>
      <c r="DDS2354" s="33"/>
      <c r="DDT2354" s="33"/>
      <c r="DDU2354" s="33"/>
      <c r="DDV2354" s="33"/>
      <c r="DDW2354" s="33"/>
      <c r="DDX2354" s="33"/>
      <c r="DDY2354" s="33"/>
      <c r="DDZ2354" s="33"/>
      <c r="DEA2354" s="33"/>
      <c r="DEB2354" s="33"/>
      <c r="DEC2354" s="33"/>
      <c r="DED2354" s="33"/>
      <c r="DEE2354" s="33"/>
      <c r="DEF2354" s="33"/>
      <c r="DEG2354" s="33"/>
      <c r="DEH2354" s="33"/>
      <c r="DEI2354" s="33"/>
      <c r="DEJ2354" s="33"/>
      <c r="DEK2354" s="33"/>
      <c r="DEL2354" s="33"/>
      <c r="DEM2354" s="33"/>
      <c r="DEN2354" s="33"/>
      <c r="DEO2354" s="33"/>
      <c r="DEP2354" s="33"/>
      <c r="DEQ2354" s="33"/>
      <c r="DER2354" s="33"/>
      <c r="DES2354" s="33"/>
      <c r="DET2354" s="33"/>
      <c r="DEU2354" s="33"/>
      <c r="DEV2354" s="33"/>
      <c r="DEW2354" s="33"/>
      <c r="DEX2354" s="33"/>
      <c r="DEY2354" s="33"/>
      <c r="DEZ2354" s="33"/>
      <c r="DFA2354" s="33"/>
      <c r="DFB2354" s="33"/>
      <c r="DFC2354" s="33"/>
      <c r="DFD2354" s="33"/>
      <c r="DFE2354" s="33"/>
      <c r="DFF2354" s="33"/>
      <c r="DFG2354" s="33"/>
      <c r="DFH2354" s="33"/>
      <c r="DFI2354" s="33"/>
      <c r="DFJ2354" s="33"/>
      <c r="DFK2354" s="33"/>
      <c r="DFL2354" s="33"/>
      <c r="DFM2354" s="33"/>
      <c r="DFN2354" s="33"/>
      <c r="DFO2354" s="33"/>
      <c r="DFP2354" s="33"/>
      <c r="DFQ2354" s="33"/>
      <c r="DFR2354" s="33"/>
      <c r="DFS2354" s="33"/>
      <c r="DFT2354" s="33"/>
      <c r="DFU2354" s="33"/>
      <c r="DFV2354" s="33"/>
      <c r="DFW2354" s="33"/>
      <c r="DFX2354" s="33"/>
      <c r="DFY2354" s="33"/>
      <c r="DFZ2354" s="33"/>
      <c r="DGA2354" s="33"/>
      <c r="DGB2354" s="33"/>
      <c r="DGC2354" s="33"/>
      <c r="DGD2354" s="33"/>
      <c r="DGE2354" s="33"/>
      <c r="DGF2354" s="33"/>
      <c r="DGG2354" s="33"/>
      <c r="DGH2354" s="33"/>
      <c r="DGI2354" s="33"/>
      <c r="DGJ2354" s="33"/>
      <c r="DGK2354" s="33"/>
      <c r="DGL2354" s="33"/>
      <c r="DGM2354" s="33"/>
      <c r="DGN2354" s="33"/>
      <c r="DGO2354" s="33"/>
      <c r="DGP2354" s="33"/>
      <c r="DGQ2354" s="33"/>
      <c r="DGR2354" s="33"/>
      <c r="DGS2354" s="33"/>
      <c r="DGT2354" s="33"/>
      <c r="DGU2354" s="33"/>
      <c r="DGV2354" s="33"/>
      <c r="DGW2354" s="33"/>
      <c r="DGX2354" s="33"/>
      <c r="DGY2354" s="33"/>
      <c r="DGZ2354" s="33"/>
      <c r="DHA2354" s="33"/>
      <c r="DHB2354" s="33"/>
      <c r="DHC2354" s="33"/>
      <c r="DHD2354" s="33"/>
      <c r="DHE2354" s="33"/>
      <c r="DHF2354" s="33"/>
      <c r="DHG2354" s="33"/>
      <c r="DHH2354" s="33"/>
      <c r="DHI2354" s="33"/>
      <c r="DHJ2354" s="33"/>
      <c r="DHK2354" s="33"/>
      <c r="DHL2354" s="33"/>
      <c r="DHM2354" s="33"/>
      <c r="DHN2354" s="33"/>
      <c r="DHO2354" s="33"/>
      <c r="DHP2354" s="33"/>
      <c r="DHQ2354" s="33"/>
      <c r="DHR2354" s="33"/>
      <c r="DHS2354" s="33"/>
      <c r="DHT2354" s="33"/>
      <c r="DHU2354" s="33"/>
      <c r="DHV2354" s="33"/>
      <c r="DHW2354" s="33"/>
      <c r="DHX2354" s="33"/>
      <c r="DHY2354" s="33"/>
      <c r="DHZ2354" s="33"/>
      <c r="DIA2354" s="33"/>
      <c r="DIB2354" s="33"/>
      <c r="DIC2354" s="33"/>
      <c r="DID2354" s="33"/>
      <c r="DIE2354" s="33"/>
      <c r="DIF2354" s="33"/>
      <c r="DIG2354" s="33"/>
      <c r="DIH2354" s="33"/>
      <c r="DII2354" s="33"/>
      <c r="DIJ2354" s="33"/>
      <c r="DIK2354" s="33"/>
      <c r="DIL2354" s="33"/>
      <c r="DIM2354" s="33"/>
      <c r="DIN2354" s="33"/>
      <c r="DIO2354" s="33"/>
      <c r="DIP2354" s="33"/>
      <c r="DIQ2354" s="33"/>
      <c r="DIR2354" s="33"/>
      <c r="DIS2354" s="33"/>
      <c r="DIT2354" s="33"/>
      <c r="DIU2354" s="33"/>
      <c r="DIV2354" s="33"/>
      <c r="DIW2354" s="33"/>
      <c r="DIX2354" s="33"/>
      <c r="DIY2354" s="33"/>
      <c r="DIZ2354" s="33"/>
      <c r="DJA2354" s="33"/>
      <c r="DJB2354" s="33"/>
      <c r="DJC2354" s="33"/>
      <c r="DJD2354" s="33"/>
      <c r="DJE2354" s="33"/>
      <c r="DJF2354" s="33"/>
      <c r="DJG2354" s="33"/>
      <c r="DJH2354" s="33"/>
      <c r="DJI2354" s="33"/>
      <c r="DJJ2354" s="33"/>
      <c r="DJK2354" s="33"/>
      <c r="DJL2354" s="33"/>
      <c r="DJM2354" s="33"/>
      <c r="DJN2354" s="33"/>
      <c r="DJO2354" s="33"/>
      <c r="DJP2354" s="33"/>
      <c r="DJQ2354" s="33"/>
      <c r="DJR2354" s="33"/>
      <c r="DJS2354" s="33"/>
      <c r="DJT2354" s="33"/>
      <c r="DJU2354" s="33"/>
      <c r="DJV2354" s="33"/>
      <c r="DJW2354" s="33"/>
      <c r="DJX2354" s="33"/>
      <c r="DJY2354" s="33"/>
      <c r="DJZ2354" s="33"/>
      <c r="DKA2354" s="33"/>
      <c r="DKB2354" s="33"/>
      <c r="DKC2354" s="33"/>
      <c r="DKD2354" s="33"/>
      <c r="DKE2354" s="33"/>
      <c r="DKF2354" s="33"/>
      <c r="DKG2354" s="33"/>
      <c r="DKH2354" s="33"/>
      <c r="DKI2354" s="33"/>
      <c r="DKJ2354" s="33"/>
      <c r="DKK2354" s="33"/>
      <c r="DKL2354" s="33"/>
      <c r="DKM2354" s="33"/>
      <c r="DKN2354" s="33"/>
      <c r="DKO2354" s="33"/>
      <c r="DKP2354" s="33"/>
      <c r="DKQ2354" s="33"/>
      <c r="DKR2354" s="33"/>
      <c r="DKS2354" s="33"/>
      <c r="DKT2354" s="33"/>
      <c r="DKU2354" s="33"/>
      <c r="DKV2354" s="33"/>
      <c r="DKW2354" s="33"/>
      <c r="DKX2354" s="33"/>
      <c r="DKY2354" s="33"/>
      <c r="DKZ2354" s="33"/>
      <c r="DLA2354" s="33"/>
      <c r="DLB2354" s="33"/>
      <c r="DLC2354" s="33"/>
      <c r="DLD2354" s="33"/>
      <c r="DLE2354" s="33"/>
      <c r="DLF2354" s="33"/>
      <c r="DLG2354" s="33"/>
      <c r="DLH2354" s="33"/>
      <c r="DLI2354" s="33"/>
      <c r="DLJ2354" s="33"/>
      <c r="DLK2354" s="33"/>
      <c r="DLL2354" s="33"/>
      <c r="DLM2354" s="33"/>
      <c r="DLN2354" s="33"/>
      <c r="DLO2354" s="33"/>
      <c r="DLP2354" s="33"/>
      <c r="DLQ2354" s="33"/>
      <c r="DLR2354" s="33"/>
      <c r="DLS2354" s="33"/>
      <c r="DLT2354" s="33"/>
      <c r="DLU2354" s="33"/>
      <c r="DLV2354" s="33"/>
      <c r="DLW2354" s="33"/>
      <c r="DLX2354" s="33"/>
      <c r="DLY2354" s="33"/>
      <c r="DLZ2354" s="33"/>
      <c r="DMA2354" s="33"/>
      <c r="DMB2354" s="33"/>
      <c r="DMC2354" s="33"/>
      <c r="DMD2354" s="33"/>
      <c r="DME2354" s="33"/>
      <c r="DMF2354" s="33"/>
      <c r="DMG2354" s="33"/>
      <c r="DMH2354" s="33"/>
      <c r="DMI2354" s="33"/>
      <c r="DMJ2354" s="33"/>
      <c r="DMK2354" s="33"/>
      <c r="DML2354" s="33"/>
      <c r="DMM2354" s="33"/>
      <c r="DMN2354" s="33"/>
      <c r="DMO2354" s="33"/>
      <c r="DMP2354" s="33"/>
      <c r="DMQ2354" s="33"/>
      <c r="DMR2354" s="33"/>
      <c r="DMS2354" s="33"/>
      <c r="DMT2354" s="33"/>
      <c r="DMU2354" s="33"/>
      <c r="DMV2354" s="33"/>
      <c r="DMW2354" s="33"/>
      <c r="DMX2354" s="33"/>
      <c r="DMY2354" s="33"/>
      <c r="DMZ2354" s="33"/>
      <c r="DNA2354" s="33"/>
      <c r="DNB2354" s="33"/>
      <c r="DNC2354" s="33"/>
      <c r="DND2354" s="33"/>
      <c r="DNE2354" s="33"/>
      <c r="DNF2354" s="33"/>
      <c r="DNG2354" s="33"/>
      <c r="DNH2354" s="33"/>
      <c r="DNI2354" s="33"/>
      <c r="DNJ2354" s="33"/>
      <c r="DNK2354" s="33"/>
      <c r="DNL2354" s="33"/>
      <c r="DNM2354" s="33"/>
      <c r="DNN2354" s="33"/>
      <c r="DNO2354" s="33"/>
      <c r="DNP2354" s="33"/>
      <c r="DNQ2354" s="33"/>
      <c r="DNR2354" s="33"/>
      <c r="DNS2354" s="33"/>
      <c r="DNT2354" s="33"/>
      <c r="DNU2354" s="33"/>
      <c r="DNV2354" s="33"/>
      <c r="DNW2354" s="33"/>
      <c r="DNX2354" s="33"/>
      <c r="DNY2354" s="33"/>
      <c r="DNZ2354" s="33"/>
      <c r="DOA2354" s="33"/>
      <c r="DOB2354" s="33"/>
      <c r="DOC2354" s="33"/>
      <c r="DOD2354" s="33"/>
      <c r="DOE2354" s="33"/>
      <c r="DOF2354" s="33"/>
      <c r="DOG2354" s="33"/>
      <c r="DOH2354" s="33"/>
      <c r="DOI2354" s="33"/>
      <c r="DOJ2354" s="33"/>
      <c r="DOK2354" s="33"/>
      <c r="DOL2354" s="33"/>
      <c r="DOM2354" s="33"/>
      <c r="DON2354" s="33"/>
      <c r="DOO2354" s="33"/>
      <c r="DOP2354" s="33"/>
      <c r="DOQ2354" s="33"/>
      <c r="DOR2354" s="33"/>
      <c r="DOS2354" s="33"/>
      <c r="DOT2354" s="33"/>
      <c r="DOU2354" s="33"/>
      <c r="DOV2354" s="33"/>
      <c r="DOW2354" s="33"/>
      <c r="DOX2354" s="33"/>
      <c r="DOY2354" s="33"/>
      <c r="DOZ2354" s="33"/>
      <c r="DPA2354" s="33"/>
      <c r="DPB2354" s="33"/>
      <c r="DPC2354" s="33"/>
      <c r="DPD2354" s="33"/>
      <c r="DPE2354" s="33"/>
      <c r="DPF2354" s="33"/>
      <c r="DPG2354" s="33"/>
      <c r="DPH2354" s="33"/>
      <c r="DPI2354" s="33"/>
      <c r="DPJ2354" s="33"/>
      <c r="DPK2354" s="33"/>
      <c r="DPL2354" s="33"/>
      <c r="DPM2354" s="33"/>
      <c r="DPN2354" s="33"/>
      <c r="DPO2354" s="33"/>
      <c r="DPP2354" s="33"/>
      <c r="DPQ2354" s="33"/>
      <c r="DPR2354" s="33"/>
      <c r="DPS2354" s="33"/>
      <c r="DPT2354" s="33"/>
      <c r="DPU2354" s="33"/>
      <c r="DPV2354" s="33"/>
      <c r="DPW2354" s="33"/>
      <c r="DPX2354" s="33"/>
      <c r="DPY2354" s="33"/>
      <c r="DPZ2354" s="33"/>
      <c r="DQA2354" s="33"/>
      <c r="DQB2354" s="33"/>
      <c r="DQC2354" s="33"/>
      <c r="DQD2354" s="33"/>
      <c r="DQE2354" s="33"/>
      <c r="DQF2354" s="33"/>
      <c r="DQG2354" s="33"/>
      <c r="DQH2354" s="33"/>
      <c r="DQI2354" s="33"/>
      <c r="DQJ2354" s="33"/>
      <c r="DQK2354" s="33"/>
      <c r="DQL2354" s="33"/>
      <c r="DQM2354" s="33"/>
      <c r="DQN2354" s="33"/>
      <c r="DQO2354" s="33"/>
      <c r="DQP2354" s="33"/>
      <c r="DQQ2354" s="33"/>
      <c r="DQR2354" s="33"/>
      <c r="DQS2354" s="33"/>
      <c r="DQT2354" s="33"/>
      <c r="DQU2354" s="33"/>
      <c r="DQV2354" s="33"/>
      <c r="DQW2354" s="33"/>
      <c r="DQX2354" s="33"/>
      <c r="DQY2354" s="33"/>
      <c r="DQZ2354" s="33"/>
      <c r="DRA2354" s="33"/>
      <c r="DRB2354" s="33"/>
      <c r="DRC2354" s="33"/>
      <c r="DRD2354" s="33"/>
      <c r="DRE2354" s="33"/>
      <c r="DRF2354" s="33"/>
      <c r="DRG2354" s="33"/>
      <c r="DRH2354" s="33"/>
      <c r="DRI2354" s="33"/>
      <c r="DRJ2354" s="33"/>
      <c r="DRK2354" s="33"/>
      <c r="DRL2354" s="33"/>
      <c r="DRM2354" s="33"/>
      <c r="DRN2354" s="33"/>
      <c r="DRO2354" s="33"/>
      <c r="DRP2354" s="33"/>
      <c r="DRQ2354" s="33"/>
      <c r="DRR2354" s="33"/>
      <c r="DRS2354" s="33"/>
      <c r="DRT2354" s="33"/>
      <c r="DRU2354" s="33"/>
      <c r="DRV2354" s="33"/>
      <c r="DRW2354" s="33"/>
      <c r="DRX2354" s="33"/>
      <c r="DRY2354" s="33"/>
      <c r="DRZ2354" s="33"/>
      <c r="DSA2354" s="33"/>
      <c r="DSB2354" s="33"/>
      <c r="DSC2354" s="33"/>
      <c r="DSD2354" s="33"/>
      <c r="DSE2354" s="33"/>
      <c r="DSF2354" s="33"/>
      <c r="DSG2354" s="33"/>
      <c r="DSH2354" s="33"/>
      <c r="DSI2354" s="33"/>
      <c r="DSJ2354" s="33"/>
      <c r="DSK2354" s="33"/>
      <c r="DSL2354" s="33"/>
      <c r="DSM2354" s="33"/>
      <c r="DSN2354" s="33"/>
      <c r="DSO2354" s="33"/>
      <c r="DSP2354" s="33"/>
      <c r="DSQ2354" s="33"/>
      <c r="DSR2354" s="33"/>
      <c r="DSS2354" s="33"/>
      <c r="DST2354" s="33"/>
      <c r="DSU2354" s="33"/>
      <c r="DSV2354" s="33"/>
      <c r="DSW2354" s="33"/>
      <c r="DSX2354" s="33"/>
      <c r="DSY2354" s="33"/>
      <c r="DSZ2354" s="33"/>
      <c r="DTA2354" s="33"/>
      <c r="DTB2354" s="33"/>
      <c r="DTC2354" s="33"/>
      <c r="DTD2354" s="33"/>
      <c r="DTE2354" s="33"/>
      <c r="DTF2354" s="33"/>
      <c r="DTG2354" s="33"/>
      <c r="DTH2354" s="33"/>
      <c r="DTI2354" s="33"/>
      <c r="DTJ2354" s="33"/>
      <c r="DTK2354" s="33"/>
      <c r="DTL2354" s="33"/>
      <c r="DTM2354" s="33"/>
      <c r="DTN2354" s="33"/>
      <c r="DTO2354" s="33"/>
      <c r="DTP2354" s="33"/>
      <c r="DTQ2354" s="33"/>
      <c r="DTR2354" s="33"/>
      <c r="DTS2354" s="33"/>
      <c r="DTT2354" s="33"/>
      <c r="DTU2354" s="33"/>
      <c r="DTV2354" s="33"/>
      <c r="DTW2354" s="33"/>
      <c r="DTX2354" s="33"/>
      <c r="DTY2354" s="33"/>
      <c r="DTZ2354" s="33"/>
      <c r="DUA2354" s="33"/>
      <c r="DUB2354" s="33"/>
      <c r="DUC2354" s="33"/>
      <c r="DUD2354" s="33"/>
      <c r="DUE2354" s="33"/>
      <c r="DUF2354" s="33"/>
      <c r="DUG2354" s="33"/>
      <c r="DUH2354" s="33"/>
      <c r="DUI2354" s="33"/>
      <c r="DUJ2354" s="33"/>
      <c r="DUK2354" s="33"/>
      <c r="DUL2354" s="33"/>
      <c r="DUM2354" s="33"/>
      <c r="DUN2354" s="33"/>
      <c r="DUO2354" s="33"/>
      <c r="DUP2354" s="33"/>
      <c r="DUQ2354" s="33"/>
      <c r="DUR2354" s="33"/>
      <c r="DUS2354" s="33"/>
      <c r="DUT2354" s="33"/>
      <c r="DUU2354" s="33"/>
      <c r="DUV2354" s="33"/>
      <c r="DUW2354" s="33"/>
      <c r="DUX2354" s="33"/>
      <c r="DUY2354" s="33"/>
      <c r="DUZ2354" s="33"/>
      <c r="DVA2354" s="33"/>
      <c r="DVB2354" s="33"/>
      <c r="DVC2354" s="33"/>
      <c r="DVD2354" s="33"/>
      <c r="DVE2354" s="33"/>
      <c r="DVF2354" s="33"/>
      <c r="DVG2354" s="33"/>
      <c r="DVH2354" s="33"/>
      <c r="DVI2354" s="33"/>
      <c r="DVJ2354" s="33"/>
      <c r="DVK2354" s="33"/>
      <c r="DVL2354" s="33"/>
      <c r="DVM2354" s="33"/>
      <c r="DVN2354" s="33"/>
      <c r="DVO2354" s="33"/>
      <c r="DVP2354" s="33"/>
      <c r="DVQ2354" s="33"/>
      <c r="DVR2354" s="33"/>
      <c r="DVS2354" s="33"/>
      <c r="DVT2354" s="33"/>
      <c r="DVU2354" s="33"/>
      <c r="DVV2354" s="33"/>
      <c r="DVW2354" s="33"/>
      <c r="DVX2354" s="33"/>
      <c r="DVY2354" s="33"/>
      <c r="DVZ2354" s="33"/>
      <c r="DWA2354" s="33"/>
      <c r="DWB2354" s="33"/>
      <c r="DWC2354" s="33"/>
      <c r="DWD2354" s="33"/>
      <c r="DWE2354" s="33"/>
      <c r="DWF2354" s="33"/>
      <c r="DWG2354" s="33"/>
      <c r="DWH2354" s="33"/>
      <c r="DWI2354" s="33"/>
      <c r="DWJ2354" s="33"/>
      <c r="DWK2354" s="33"/>
      <c r="DWL2354" s="33"/>
      <c r="DWM2354" s="33"/>
      <c r="DWN2354" s="33"/>
      <c r="DWO2354" s="33"/>
      <c r="DWP2354" s="33"/>
      <c r="DWQ2354" s="33"/>
      <c r="DWR2354" s="33"/>
      <c r="DWS2354" s="33"/>
      <c r="DWT2354" s="33"/>
      <c r="DWU2354" s="33"/>
      <c r="DWV2354" s="33"/>
      <c r="DWW2354" s="33"/>
      <c r="DWX2354" s="33"/>
      <c r="DWY2354" s="33"/>
      <c r="DWZ2354" s="33"/>
      <c r="DXA2354" s="33"/>
      <c r="DXB2354" s="33"/>
      <c r="DXC2354" s="33"/>
      <c r="DXD2354" s="33"/>
      <c r="DXE2354" s="33"/>
      <c r="DXF2354" s="33"/>
      <c r="DXG2354" s="33"/>
      <c r="DXH2354" s="33"/>
      <c r="DXI2354" s="33"/>
      <c r="DXJ2354" s="33"/>
      <c r="DXK2354" s="33"/>
      <c r="DXL2354" s="33"/>
      <c r="DXM2354" s="33"/>
      <c r="DXN2354" s="33"/>
      <c r="DXO2354" s="33"/>
      <c r="DXP2354" s="33"/>
      <c r="DXQ2354" s="33"/>
      <c r="DXR2354" s="33"/>
      <c r="DXS2354" s="33"/>
      <c r="DXT2354" s="33"/>
      <c r="DXU2354" s="33"/>
      <c r="DXV2354" s="33"/>
      <c r="DXW2354" s="33"/>
      <c r="DXX2354" s="33"/>
      <c r="DXY2354" s="33"/>
      <c r="DXZ2354" s="33"/>
      <c r="DYA2354" s="33"/>
      <c r="DYB2354" s="33"/>
      <c r="DYC2354" s="33"/>
      <c r="DYD2354" s="33"/>
      <c r="DYE2354" s="33"/>
      <c r="DYF2354" s="33"/>
      <c r="DYG2354" s="33"/>
      <c r="DYH2354" s="33"/>
      <c r="DYI2354" s="33"/>
      <c r="DYJ2354" s="33"/>
      <c r="DYK2354" s="33"/>
      <c r="DYL2354" s="33"/>
      <c r="DYM2354" s="33"/>
      <c r="DYN2354" s="33"/>
      <c r="DYO2354" s="33"/>
      <c r="DYP2354" s="33"/>
      <c r="DYQ2354" s="33"/>
      <c r="DYR2354" s="33"/>
      <c r="DYS2354" s="33"/>
      <c r="DYT2354" s="33"/>
      <c r="DYU2354" s="33"/>
      <c r="DYV2354" s="33"/>
      <c r="DYW2354" s="33"/>
      <c r="DYX2354" s="33"/>
      <c r="DYY2354" s="33"/>
      <c r="DYZ2354" s="33"/>
      <c r="DZA2354" s="33"/>
      <c r="DZB2354" s="33"/>
      <c r="DZC2354" s="33"/>
      <c r="DZD2354" s="33"/>
      <c r="DZE2354" s="33"/>
      <c r="DZF2354" s="33"/>
      <c r="DZG2354" s="33"/>
      <c r="DZH2354" s="33"/>
      <c r="DZI2354" s="33"/>
      <c r="DZJ2354" s="33"/>
      <c r="DZK2354" s="33"/>
      <c r="DZL2354" s="33"/>
      <c r="DZM2354" s="33"/>
      <c r="DZN2354" s="33"/>
      <c r="DZO2354" s="33"/>
      <c r="DZP2354" s="33"/>
      <c r="DZQ2354" s="33"/>
      <c r="DZR2354" s="33"/>
      <c r="DZS2354" s="33"/>
      <c r="DZT2354" s="33"/>
      <c r="DZU2354" s="33"/>
      <c r="DZV2354" s="33"/>
      <c r="DZW2354" s="33"/>
      <c r="DZX2354" s="33"/>
      <c r="DZY2354" s="33"/>
      <c r="DZZ2354" s="33"/>
      <c r="EAA2354" s="33"/>
      <c r="EAB2354" s="33"/>
      <c r="EAC2354" s="33"/>
      <c r="EAD2354" s="33"/>
      <c r="EAE2354" s="33"/>
      <c r="EAF2354" s="33"/>
      <c r="EAG2354" s="33"/>
      <c r="EAH2354" s="33"/>
      <c r="EAI2354" s="33"/>
      <c r="EAJ2354" s="33"/>
      <c r="EAK2354" s="33"/>
      <c r="EAL2354" s="33"/>
      <c r="EAM2354" s="33"/>
      <c r="EAN2354" s="33"/>
      <c r="EAO2354" s="33"/>
      <c r="EAP2354" s="33"/>
      <c r="EAQ2354" s="33"/>
      <c r="EAR2354" s="33"/>
      <c r="EAS2354" s="33"/>
      <c r="EAT2354" s="33"/>
      <c r="EAU2354" s="33"/>
      <c r="EAV2354" s="33"/>
      <c r="EAW2354" s="33"/>
      <c r="EAX2354" s="33"/>
      <c r="EAY2354" s="33"/>
      <c r="EAZ2354" s="33"/>
      <c r="EBA2354" s="33"/>
      <c r="EBB2354" s="33"/>
      <c r="EBC2354" s="33"/>
      <c r="EBD2354" s="33"/>
      <c r="EBE2354" s="33"/>
      <c r="EBF2354" s="33"/>
      <c r="EBG2354" s="33"/>
      <c r="EBH2354" s="33"/>
      <c r="EBI2354" s="33"/>
      <c r="EBJ2354" s="33"/>
      <c r="EBK2354" s="33"/>
      <c r="EBL2354" s="33"/>
      <c r="EBM2354" s="33"/>
      <c r="EBN2354" s="33"/>
      <c r="EBO2354" s="33"/>
      <c r="EBP2354" s="33"/>
      <c r="EBQ2354" s="33"/>
      <c r="EBR2354" s="33"/>
      <c r="EBS2354" s="33"/>
      <c r="EBT2354" s="33"/>
      <c r="EBU2354" s="33"/>
      <c r="EBV2354" s="33"/>
      <c r="EBW2354" s="33"/>
      <c r="EBX2354" s="33"/>
      <c r="EBY2354" s="33"/>
      <c r="EBZ2354" s="33"/>
      <c r="ECA2354" s="33"/>
      <c r="ECB2354" s="33"/>
      <c r="ECC2354" s="33"/>
      <c r="ECD2354" s="33"/>
      <c r="ECE2354" s="33"/>
      <c r="ECF2354" s="33"/>
      <c r="ECG2354" s="33"/>
      <c r="ECH2354" s="33"/>
      <c r="ECI2354" s="33"/>
      <c r="ECJ2354" s="33"/>
      <c r="ECK2354" s="33"/>
      <c r="ECL2354" s="33"/>
      <c r="ECM2354" s="33"/>
      <c r="ECN2354" s="33"/>
      <c r="ECO2354" s="33"/>
      <c r="ECP2354" s="33"/>
      <c r="ECQ2354" s="33"/>
      <c r="ECR2354" s="33"/>
      <c r="ECS2354" s="33"/>
      <c r="ECT2354" s="33"/>
      <c r="ECU2354" s="33"/>
      <c r="ECV2354" s="33"/>
      <c r="ECW2354" s="33"/>
      <c r="ECX2354" s="33"/>
      <c r="ECY2354" s="33"/>
      <c r="ECZ2354" s="33"/>
      <c r="EDA2354" s="33"/>
      <c r="EDB2354" s="33"/>
      <c r="EDC2354" s="33"/>
      <c r="EDD2354" s="33"/>
      <c r="EDE2354" s="33"/>
      <c r="EDF2354" s="33"/>
      <c r="EDG2354" s="33"/>
      <c r="EDH2354" s="33"/>
      <c r="EDI2354" s="33"/>
      <c r="EDJ2354" s="33"/>
      <c r="EDK2354" s="33"/>
      <c r="EDL2354" s="33"/>
      <c r="EDM2354" s="33"/>
      <c r="EDN2354" s="33"/>
      <c r="EDO2354" s="33"/>
      <c r="EDP2354" s="33"/>
      <c r="EDQ2354" s="33"/>
      <c r="EDR2354" s="33"/>
      <c r="EDS2354" s="33"/>
      <c r="EDT2354" s="33"/>
      <c r="EDU2354" s="33"/>
      <c r="EDV2354" s="33"/>
      <c r="EDW2354" s="33"/>
      <c r="EDX2354" s="33"/>
      <c r="EDY2354" s="33"/>
      <c r="EDZ2354" s="33"/>
      <c r="EEA2354" s="33"/>
      <c r="EEB2354" s="33"/>
      <c r="EEC2354" s="33"/>
      <c r="EED2354" s="33"/>
      <c r="EEE2354" s="33"/>
      <c r="EEF2354" s="33"/>
      <c r="EEG2354" s="33"/>
      <c r="EEH2354" s="33"/>
      <c r="EEI2354" s="33"/>
      <c r="EEJ2354" s="33"/>
      <c r="EEK2354" s="33"/>
      <c r="EEL2354" s="33"/>
      <c r="EEM2354" s="33"/>
      <c r="EEN2354" s="33"/>
      <c r="EEO2354" s="33"/>
      <c r="EEP2354" s="33"/>
      <c r="EEQ2354" s="33"/>
      <c r="EER2354" s="33"/>
      <c r="EES2354" s="33"/>
      <c r="EET2354" s="33"/>
      <c r="EEU2354" s="33"/>
      <c r="EEV2354" s="33"/>
      <c r="EEW2354" s="33"/>
      <c r="EEX2354" s="33"/>
      <c r="EEY2354" s="33"/>
      <c r="EEZ2354" s="33"/>
      <c r="EFA2354" s="33"/>
      <c r="EFB2354" s="33"/>
      <c r="EFC2354" s="33"/>
      <c r="EFD2354" s="33"/>
      <c r="EFE2354" s="33"/>
      <c r="EFF2354" s="33"/>
      <c r="EFG2354" s="33"/>
      <c r="EFH2354" s="33"/>
      <c r="EFI2354" s="33"/>
      <c r="EFJ2354" s="33"/>
      <c r="EFK2354" s="33"/>
      <c r="EFL2354" s="33"/>
      <c r="EFM2354" s="33"/>
      <c r="EFN2354" s="33"/>
      <c r="EFO2354" s="33"/>
      <c r="EFP2354" s="33"/>
      <c r="EFQ2354" s="33"/>
      <c r="EFR2354" s="33"/>
      <c r="EFS2354" s="33"/>
      <c r="EFT2354" s="33"/>
      <c r="EFU2354" s="33"/>
      <c r="EFV2354" s="33"/>
      <c r="EFW2354" s="33"/>
      <c r="EFX2354" s="33"/>
      <c r="EFY2354" s="33"/>
      <c r="EFZ2354" s="33"/>
      <c r="EGA2354" s="33"/>
      <c r="EGB2354" s="33"/>
      <c r="EGC2354" s="33"/>
      <c r="EGD2354" s="33"/>
      <c r="EGE2354" s="33"/>
      <c r="EGF2354" s="33"/>
      <c r="EGG2354" s="33"/>
      <c r="EGH2354" s="33"/>
      <c r="EGI2354" s="33"/>
      <c r="EGJ2354" s="33"/>
      <c r="EGK2354" s="33"/>
      <c r="EGL2354" s="33"/>
      <c r="EGM2354" s="33"/>
      <c r="EGN2354" s="33"/>
      <c r="EGO2354" s="33"/>
      <c r="EGP2354" s="33"/>
      <c r="EGQ2354" s="33"/>
      <c r="EGR2354" s="33"/>
      <c r="EGS2354" s="33"/>
      <c r="EGT2354" s="33"/>
      <c r="EGU2354" s="33"/>
      <c r="EGV2354" s="33"/>
      <c r="EGW2354" s="33"/>
      <c r="EGX2354" s="33"/>
      <c r="EGY2354" s="33"/>
      <c r="EGZ2354" s="33"/>
      <c r="EHA2354" s="33"/>
      <c r="EHB2354" s="33"/>
      <c r="EHC2354" s="33"/>
      <c r="EHD2354" s="33"/>
      <c r="EHE2354" s="33"/>
      <c r="EHF2354" s="33"/>
      <c r="EHG2354" s="33"/>
      <c r="EHH2354" s="33"/>
      <c r="EHI2354" s="33"/>
      <c r="EHJ2354" s="33"/>
      <c r="EHK2354" s="33"/>
      <c r="EHL2354" s="33"/>
      <c r="EHM2354" s="33"/>
      <c r="EHN2354" s="33"/>
      <c r="EHO2354" s="33"/>
      <c r="EHP2354" s="33"/>
      <c r="EHQ2354" s="33"/>
      <c r="EHR2354" s="33"/>
      <c r="EHS2354" s="33"/>
      <c r="EHT2354" s="33"/>
      <c r="EHU2354" s="33"/>
      <c r="EHV2354" s="33"/>
      <c r="EHW2354" s="33"/>
      <c r="EHX2354" s="33"/>
      <c r="EHY2354" s="33"/>
      <c r="EHZ2354" s="33"/>
      <c r="EIA2354" s="33"/>
      <c r="EIB2354" s="33"/>
      <c r="EIC2354" s="33"/>
      <c r="EID2354" s="33"/>
      <c r="EIE2354" s="33"/>
      <c r="EIF2354" s="33"/>
      <c r="EIG2354" s="33"/>
      <c r="EIH2354" s="33"/>
      <c r="EII2354" s="33"/>
      <c r="EIJ2354" s="33"/>
      <c r="EIK2354" s="33"/>
      <c r="EIL2354" s="33"/>
      <c r="EIM2354" s="33"/>
      <c r="EIN2354" s="33"/>
      <c r="EIO2354" s="33"/>
      <c r="EIP2354" s="33"/>
      <c r="EIQ2354" s="33"/>
      <c r="EIR2354" s="33"/>
      <c r="EIS2354" s="33"/>
      <c r="EIT2354" s="33"/>
      <c r="EIU2354" s="33"/>
      <c r="EIV2354" s="33"/>
      <c r="EIW2354" s="33"/>
      <c r="EIX2354" s="33"/>
      <c r="EIY2354" s="33"/>
      <c r="EIZ2354" s="33"/>
      <c r="EJA2354" s="33"/>
      <c r="EJB2354" s="33"/>
      <c r="EJC2354" s="33"/>
      <c r="EJD2354" s="33"/>
      <c r="EJE2354" s="33"/>
      <c r="EJF2354" s="33"/>
      <c r="EJG2354" s="33"/>
      <c r="EJH2354" s="33"/>
      <c r="EJI2354" s="33"/>
      <c r="EJJ2354" s="33"/>
      <c r="EJK2354" s="33"/>
      <c r="EJL2354" s="33"/>
      <c r="EJM2354" s="33"/>
      <c r="EJN2354" s="33"/>
      <c r="EJO2354" s="33"/>
      <c r="EJP2354" s="33"/>
      <c r="EJQ2354" s="33"/>
      <c r="EJR2354" s="33"/>
      <c r="EJS2354" s="33"/>
      <c r="EJT2354" s="33"/>
      <c r="EJU2354" s="33"/>
      <c r="EJV2354" s="33"/>
      <c r="EJW2354" s="33"/>
      <c r="EJX2354" s="33"/>
      <c r="EJY2354" s="33"/>
      <c r="EJZ2354" s="33"/>
      <c r="EKA2354" s="33"/>
      <c r="EKB2354" s="33"/>
      <c r="EKC2354" s="33"/>
      <c r="EKD2354" s="33"/>
      <c r="EKE2354" s="33"/>
      <c r="EKF2354" s="33"/>
      <c r="EKG2354" s="33"/>
      <c r="EKH2354" s="33"/>
      <c r="EKI2354" s="33"/>
      <c r="EKJ2354" s="33"/>
      <c r="EKK2354" s="33"/>
      <c r="EKL2354" s="33"/>
      <c r="EKM2354" s="33"/>
      <c r="EKN2354" s="33"/>
      <c r="EKO2354" s="33"/>
      <c r="EKP2354" s="33"/>
      <c r="EKQ2354" s="33"/>
      <c r="EKR2354" s="33"/>
      <c r="EKS2354" s="33"/>
      <c r="EKT2354" s="33"/>
      <c r="EKU2354" s="33"/>
      <c r="EKV2354" s="33"/>
      <c r="EKW2354" s="33"/>
      <c r="EKX2354" s="33"/>
      <c r="EKY2354" s="33"/>
      <c r="EKZ2354" s="33"/>
      <c r="ELA2354" s="33"/>
      <c r="ELB2354" s="33"/>
      <c r="ELC2354" s="33"/>
      <c r="ELD2354" s="33"/>
      <c r="ELE2354" s="33"/>
      <c r="ELF2354" s="33"/>
      <c r="ELG2354" s="33"/>
      <c r="ELH2354" s="33"/>
      <c r="ELI2354" s="33"/>
      <c r="ELJ2354" s="33"/>
      <c r="ELK2354" s="33"/>
      <c r="ELL2354" s="33"/>
      <c r="ELM2354" s="33"/>
      <c r="ELN2354" s="33"/>
      <c r="ELO2354" s="33"/>
      <c r="ELP2354" s="33"/>
      <c r="ELQ2354" s="33"/>
      <c r="ELR2354" s="33"/>
      <c r="ELS2354" s="33"/>
      <c r="ELT2354" s="33"/>
      <c r="ELU2354" s="33"/>
      <c r="ELV2354" s="33"/>
      <c r="ELW2354" s="33"/>
      <c r="ELX2354" s="33"/>
      <c r="ELY2354" s="33"/>
      <c r="ELZ2354" s="33"/>
      <c r="EMA2354" s="33"/>
      <c r="EMB2354" s="33"/>
      <c r="EMC2354" s="33"/>
      <c r="EMD2354" s="33"/>
      <c r="EME2354" s="33"/>
      <c r="EMF2354" s="33"/>
      <c r="EMG2354" s="33"/>
      <c r="EMH2354" s="33"/>
      <c r="EMI2354" s="33"/>
      <c r="EMJ2354" s="33"/>
      <c r="EMK2354" s="33"/>
      <c r="EML2354" s="33"/>
      <c r="EMM2354" s="33"/>
      <c r="EMN2354" s="33"/>
      <c r="EMO2354" s="33"/>
      <c r="EMP2354" s="33"/>
      <c r="EMQ2354" s="33"/>
      <c r="EMR2354" s="33"/>
      <c r="EMS2354" s="33"/>
      <c r="EMT2354" s="33"/>
      <c r="EMU2354" s="33"/>
      <c r="EMV2354" s="33"/>
      <c r="EMW2354" s="33"/>
      <c r="EMX2354" s="33"/>
      <c r="EMY2354" s="33"/>
      <c r="EMZ2354" s="33"/>
      <c r="ENA2354" s="33"/>
      <c r="ENB2354" s="33"/>
      <c r="ENC2354" s="33"/>
      <c r="END2354" s="33"/>
      <c r="ENE2354" s="33"/>
      <c r="ENF2354" s="33"/>
      <c r="ENG2354" s="33"/>
      <c r="ENH2354" s="33"/>
      <c r="ENI2354" s="33"/>
      <c r="ENJ2354" s="33"/>
      <c r="ENK2354" s="33"/>
      <c r="ENL2354" s="33"/>
      <c r="ENM2354" s="33"/>
      <c r="ENN2354" s="33"/>
      <c r="ENO2354" s="33"/>
      <c r="ENP2354" s="33"/>
      <c r="ENQ2354" s="33"/>
      <c r="ENR2354" s="33"/>
      <c r="ENS2354" s="33"/>
      <c r="ENT2354" s="33"/>
      <c r="ENU2354" s="33"/>
      <c r="ENV2354" s="33"/>
      <c r="ENW2354" s="33"/>
      <c r="ENX2354" s="33"/>
      <c r="ENY2354" s="33"/>
      <c r="ENZ2354" s="33"/>
      <c r="EOA2354" s="33"/>
      <c r="EOB2354" s="33"/>
      <c r="EOC2354" s="33"/>
      <c r="EOD2354" s="33"/>
      <c r="EOE2354" s="33"/>
      <c r="EOF2354" s="33"/>
      <c r="EOG2354" s="33"/>
      <c r="EOH2354" s="33"/>
      <c r="EOI2354" s="33"/>
      <c r="EOJ2354" s="33"/>
      <c r="EOK2354" s="33"/>
      <c r="EOL2354" s="33"/>
      <c r="EOM2354" s="33"/>
      <c r="EON2354" s="33"/>
      <c r="EOO2354" s="33"/>
      <c r="EOP2354" s="33"/>
      <c r="EOQ2354" s="33"/>
      <c r="EOR2354" s="33"/>
      <c r="EOS2354" s="33"/>
      <c r="EOT2354" s="33"/>
      <c r="EOU2354" s="33"/>
      <c r="EOV2354" s="33"/>
      <c r="EOW2354" s="33"/>
      <c r="EOX2354" s="33"/>
      <c r="EOY2354" s="33"/>
      <c r="EOZ2354" s="33"/>
      <c r="EPA2354" s="33"/>
      <c r="EPB2354" s="33"/>
      <c r="EPC2354" s="33"/>
      <c r="EPD2354" s="33"/>
      <c r="EPE2354" s="33"/>
      <c r="EPF2354" s="33"/>
      <c r="EPG2354" s="33"/>
      <c r="EPH2354" s="33"/>
      <c r="EPI2354" s="33"/>
      <c r="EPJ2354" s="33"/>
      <c r="EPK2354" s="33"/>
      <c r="EPL2354" s="33"/>
      <c r="EPM2354" s="33"/>
      <c r="EPN2354" s="33"/>
      <c r="EPO2354" s="33"/>
      <c r="EPP2354" s="33"/>
      <c r="EPQ2354" s="33"/>
      <c r="EPR2354" s="33"/>
      <c r="EPS2354" s="33"/>
      <c r="EPT2354" s="33"/>
      <c r="EPU2354" s="33"/>
      <c r="EPV2354" s="33"/>
      <c r="EPW2354" s="33"/>
      <c r="EPX2354" s="33"/>
      <c r="EPY2354" s="33"/>
      <c r="EPZ2354" s="33"/>
      <c r="EQA2354" s="33"/>
      <c r="EQB2354" s="33"/>
      <c r="EQC2354" s="33"/>
      <c r="EQD2354" s="33"/>
      <c r="EQE2354" s="33"/>
      <c r="EQF2354" s="33"/>
      <c r="EQG2354" s="33"/>
      <c r="EQH2354" s="33"/>
      <c r="EQI2354" s="33"/>
      <c r="EQJ2354" s="33"/>
      <c r="EQK2354" s="33"/>
      <c r="EQL2354" s="33"/>
      <c r="EQM2354" s="33"/>
      <c r="EQN2354" s="33"/>
      <c r="EQO2354" s="33"/>
      <c r="EQP2354" s="33"/>
      <c r="EQQ2354" s="33"/>
      <c r="EQR2354" s="33"/>
      <c r="EQS2354" s="33"/>
      <c r="EQT2354" s="33"/>
      <c r="EQU2354" s="33"/>
      <c r="EQV2354" s="33"/>
      <c r="EQW2354" s="33"/>
      <c r="EQX2354" s="33"/>
      <c r="EQY2354" s="33"/>
      <c r="EQZ2354" s="33"/>
      <c r="ERA2354" s="33"/>
      <c r="ERB2354" s="33"/>
      <c r="ERC2354" s="33"/>
      <c r="ERD2354" s="33"/>
      <c r="ERE2354" s="33"/>
      <c r="ERF2354" s="33"/>
      <c r="ERG2354" s="33"/>
      <c r="ERH2354" s="33"/>
      <c r="ERI2354" s="33"/>
      <c r="ERJ2354" s="33"/>
      <c r="ERK2354" s="33"/>
      <c r="ERL2354" s="33"/>
      <c r="ERM2354" s="33"/>
      <c r="ERN2354" s="33"/>
      <c r="ERO2354" s="33"/>
      <c r="ERP2354" s="33"/>
      <c r="ERQ2354" s="33"/>
      <c r="ERR2354" s="33"/>
      <c r="ERS2354" s="33"/>
      <c r="ERT2354" s="33"/>
      <c r="ERU2354" s="33"/>
      <c r="ERV2354" s="33"/>
      <c r="ERW2354" s="33"/>
      <c r="ERX2354" s="33"/>
      <c r="ERY2354" s="33"/>
      <c r="ERZ2354" s="33"/>
      <c r="ESA2354" s="33"/>
      <c r="ESB2354" s="33"/>
      <c r="ESC2354" s="33"/>
      <c r="ESD2354" s="33"/>
      <c r="ESE2354" s="33"/>
      <c r="ESF2354" s="33"/>
      <c r="ESG2354" s="33"/>
      <c r="ESH2354" s="33"/>
      <c r="ESI2354" s="33"/>
      <c r="ESJ2354" s="33"/>
      <c r="ESK2354" s="33"/>
      <c r="ESL2354" s="33"/>
      <c r="ESM2354" s="33"/>
      <c r="ESN2354" s="33"/>
      <c r="ESO2354" s="33"/>
      <c r="ESP2354" s="33"/>
      <c r="ESQ2354" s="33"/>
      <c r="ESR2354" s="33"/>
      <c r="ESS2354" s="33"/>
      <c r="EST2354" s="33"/>
      <c r="ESU2354" s="33"/>
      <c r="ESV2354" s="33"/>
      <c r="ESW2354" s="33"/>
      <c r="ESX2354" s="33"/>
      <c r="ESY2354" s="33"/>
      <c r="ESZ2354" s="33"/>
      <c r="ETA2354" s="33"/>
      <c r="ETB2354" s="33"/>
      <c r="ETC2354" s="33"/>
      <c r="ETD2354" s="33"/>
      <c r="ETE2354" s="33"/>
      <c r="ETF2354" s="33"/>
      <c r="ETG2354" s="33"/>
      <c r="ETH2354" s="33"/>
      <c r="ETI2354" s="33"/>
      <c r="ETJ2354" s="33"/>
      <c r="ETK2354" s="33"/>
      <c r="ETL2354" s="33"/>
      <c r="ETM2354" s="33"/>
      <c r="ETN2354" s="33"/>
      <c r="ETO2354" s="33"/>
      <c r="ETP2354" s="33"/>
      <c r="ETQ2354" s="33"/>
      <c r="ETR2354" s="33"/>
      <c r="ETS2354" s="33"/>
      <c r="ETT2354" s="33"/>
      <c r="ETU2354" s="33"/>
      <c r="ETV2354" s="33"/>
      <c r="ETW2354" s="33"/>
      <c r="ETX2354" s="33"/>
      <c r="ETY2354" s="33"/>
      <c r="ETZ2354" s="33"/>
      <c r="EUA2354" s="33"/>
      <c r="EUB2354" s="33"/>
      <c r="EUC2354" s="33"/>
      <c r="EUD2354" s="33"/>
      <c r="EUE2354" s="33"/>
      <c r="EUF2354" s="33"/>
      <c r="EUG2354" s="33"/>
      <c r="EUH2354" s="33"/>
      <c r="EUI2354" s="33"/>
      <c r="EUJ2354" s="33"/>
      <c r="EUK2354" s="33"/>
      <c r="EUL2354" s="33"/>
      <c r="EUM2354" s="33"/>
      <c r="EUN2354" s="33"/>
      <c r="EUO2354" s="33"/>
      <c r="EUP2354" s="33"/>
      <c r="EUQ2354" s="33"/>
      <c r="EUR2354" s="33"/>
      <c r="EUS2354" s="33"/>
      <c r="EUT2354" s="33"/>
      <c r="EUU2354" s="33"/>
      <c r="EUV2354" s="33"/>
      <c r="EUW2354" s="33"/>
      <c r="EUX2354" s="33"/>
      <c r="EUY2354" s="33"/>
      <c r="EUZ2354" s="33"/>
      <c r="EVA2354" s="33"/>
      <c r="EVB2354" s="33"/>
      <c r="EVC2354" s="33"/>
      <c r="EVD2354" s="33"/>
      <c r="EVE2354" s="33"/>
      <c r="EVF2354" s="33"/>
      <c r="EVG2354" s="33"/>
      <c r="EVH2354" s="33"/>
      <c r="EVI2354" s="33"/>
      <c r="EVJ2354" s="33"/>
      <c r="EVK2354" s="33"/>
      <c r="EVL2354" s="33"/>
      <c r="EVM2354" s="33"/>
      <c r="EVN2354" s="33"/>
      <c r="EVO2354" s="33"/>
      <c r="EVP2354" s="33"/>
      <c r="EVQ2354" s="33"/>
      <c r="EVR2354" s="33"/>
      <c r="EVS2354" s="33"/>
      <c r="EVT2354" s="33"/>
      <c r="EVU2354" s="33"/>
      <c r="EVV2354" s="33"/>
      <c r="EVW2354" s="33"/>
      <c r="EVX2354" s="33"/>
      <c r="EVY2354" s="33"/>
      <c r="EVZ2354" s="33"/>
      <c r="EWA2354" s="33"/>
      <c r="EWB2354" s="33"/>
      <c r="EWC2354" s="33"/>
      <c r="EWD2354" s="33"/>
      <c r="EWE2354" s="33"/>
      <c r="EWF2354" s="33"/>
      <c r="EWG2354" s="33"/>
      <c r="EWH2354" s="33"/>
      <c r="EWI2354" s="33"/>
      <c r="EWJ2354" s="33"/>
      <c r="EWK2354" s="33"/>
      <c r="EWL2354" s="33"/>
      <c r="EWM2354" s="33"/>
      <c r="EWN2354" s="33"/>
      <c r="EWO2354" s="33"/>
      <c r="EWP2354" s="33"/>
      <c r="EWQ2354" s="33"/>
      <c r="EWR2354" s="33"/>
      <c r="EWS2354" s="33"/>
      <c r="EWT2354" s="33"/>
      <c r="EWU2354" s="33"/>
      <c r="EWV2354" s="33"/>
      <c r="EWW2354" s="33"/>
      <c r="EWX2354" s="33"/>
      <c r="EWY2354" s="33"/>
      <c r="EWZ2354" s="33"/>
      <c r="EXA2354" s="33"/>
      <c r="EXB2354" s="33"/>
      <c r="EXC2354" s="33"/>
      <c r="EXD2354" s="33"/>
      <c r="EXE2354" s="33"/>
      <c r="EXF2354" s="33"/>
      <c r="EXG2354" s="33"/>
      <c r="EXH2354" s="33"/>
      <c r="EXI2354" s="33"/>
      <c r="EXJ2354" s="33"/>
      <c r="EXK2354" s="33"/>
      <c r="EXL2354" s="33"/>
      <c r="EXM2354" s="33"/>
      <c r="EXN2354" s="33"/>
      <c r="EXO2354" s="33"/>
      <c r="EXP2354" s="33"/>
      <c r="EXQ2354" s="33"/>
      <c r="EXR2354" s="33"/>
      <c r="EXS2354" s="33"/>
      <c r="EXT2354" s="33"/>
      <c r="EXU2354" s="33"/>
      <c r="EXV2354" s="33"/>
      <c r="EXW2354" s="33"/>
      <c r="EXX2354" s="33"/>
      <c r="EXY2354" s="33"/>
      <c r="EXZ2354" s="33"/>
      <c r="EYA2354" s="33"/>
      <c r="EYB2354" s="33"/>
      <c r="EYC2354" s="33"/>
      <c r="EYD2354" s="33"/>
      <c r="EYE2354" s="33"/>
      <c r="EYF2354" s="33"/>
      <c r="EYG2354" s="33"/>
      <c r="EYH2354" s="33"/>
      <c r="EYI2354" s="33"/>
      <c r="EYJ2354" s="33"/>
      <c r="EYK2354" s="33"/>
      <c r="EYL2354" s="33"/>
      <c r="EYM2354" s="33"/>
      <c r="EYN2354" s="33"/>
      <c r="EYO2354" s="33"/>
      <c r="EYP2354" s="33"/>
      <c r="EYQ2354" s="33"/>
      <c r="EYR2354" s="33"/>
      <c r="EYS2354" s="33"/>
      <c r="EYT2354" s="33"/>
      <c r="EYU2354" s="33"/>
      <c r="EYV2354" s="33"/>
      <c r="EYW2354" s="33"/>
      <c r="EYX2354" s="33"/>
      <c r="EYY2354" s="33"/>
      <c r="EYZ2354" s="33"/>
      <c r="EZA2354" s="33"/>
      <c r="EZB2354" s="33"/>
      <c r="EZC2354" s="33"/>
      <c r="EZD2354" s="33"/>
      <c r="EZE2354" s="33"/>
      <c r="EZF2354" s="33"/>
      <c r="EZG2354" s="33"/>
      <c r="EZH2354" s="33"/>
      <c r="EZI2354" s="33"/>
      <c r="EZJ2354" s="33"/>
      <c r="EZK2354" s="33"/>
      <c r="EZL2354" s="33"/>
      <c r="EZM2354" s="33"/>
      <c r="EZN2354" s="33"/>
      <c r="EZO2354" s="33"/>
      <c r="EZP2354" s="33"/>
      <c r="EZQ2354" s="33"/>
      <c r="EZR2354" s="33"/>
      <c r="EZS2354" s="33"/>
      <c r="EZT2354" s="33"/>
      <c r="EZU2354" s="33"/>
      <c r="EZV2354" s="33"/>
      <c r="EZW2354" s="33"/>
      <c r="EZX2354" s="33"/>
      <c r="EZY2354" s="33"/>
      <c r="EZZ2354" s="33"/>
      <c r="FAA2354" s="33"/>
      <c r="FAB2354" s="33"/>
      <c r="FAC2354" s="33"/>
      <c r="FAD2354" s="33"/>
      <c r="FAE2354" s="33"/>
      <c r="FAF2354" s="33"/>
      <c r="FAG2354" s="33"/>
      <c r="FAH2354" s="33"/>
      <c r="FAI2354" s="33"/>
      <c r="FAJ2354" s="33"/>
      <c r="FAK2354" s="33"/>
      <c r="FAL2354" s="33"/>
      <c r="FAM2354" s="33"/>
      <c r="FAN2354" s="33"/>
      <c r="FAO2354" s="33"/>
      <c r="FAP2354" s="33"/>
      <c r="FAQ2354" s="33"/>
      <c r="FAR2354" s="33"/>
      <c r="FAS2354" s="33"/>
      <c r="FAT2354" s="33"/>
      <c r="FAU2354" s="33"/>
      <c r="FAV2354" s="33"/>
      <c r="FAW2354" s="33"/>
      <c r="FAX2354" s="33"/>
      <c r="FAY2354" s="33"/>
      <c r="FAZ2354" s="33"/>
      <c r="FBA2354" s="33"/>
      <c r="FBB2354" s="33"/>
      <c r="FBC2354" s="33"/>
      <c r="FBD2354" s="33"/>
      <c r="FBE2354" s="33"/>
      <c r="FBF2354" s="33"/>
      <c r="FBG2354" s="33"/>
      <c r="FBH2354" s="33"/>
      <c r="FBI2354" s="33"/>
      <c r="FBJ2354" s="33"/>
      <c r="FBK2354" s="33"/>
      <c r="FBL2354" s="33"/>
      <c r="FBM2354" s="33"/>
      <c r="FBN2354" s="33"/>
      <c r="FBO2354" s="33"/>
      <c r="FBP2354" s="33"/>
      <c r="FBQ2354" s="33"/>
      <c r="FBR2354" s="33"/>
      <c r="FBS2354" s="33"/>
      <c r="FBT2354" s="33"/>
      <c r="FBU2354" s="33"/>
      <c r="FBV2354" s="33"/>
      <c r="FBW2354" s="33"/>
      <c r="FBX2354" s="33"/>
      <c r="FBY2354" s="33"/>
      <c r="FBZ2354" s="33"/>
      <c r="FCA2354" s="33"/>
      <c r="FCB2354" s="33"/>
      <c r="FCC2354" s="33"/>
      <c r="FCD2354" s="33"/>
      <c r="FCE2354" s="33"/>
      <c r="FCF2354" s="33"/>
      <c r="FCG2354" s="33"/>
      <c r="FCH2354" s="33"/>
      <c r="FCI2354" s="33"/>
      <c r="FCJ2354" s="33"/>
      <c r="FCK2354" s="33"/>
      <c r="FCL2354" s="33"/>
      <c r="FCM2354" s="33"/>
      <c r="FCN2354" s="33"/>
      <c r="FCO2354" s="33"/>
      <c r="FCP2354" s="33"/>
      <c r="FCQ2354" s="33"/>
      <c r="FCR2354" s="33"/>
      <c r="FCS2354" s="33"/>
      <c r="FCT2354" s="33"/>
      <c r="FCU2354" s="33"/>
      <c r="FCV2354" s="33"/>
      <c r="FCW2354" s="33"/>
      <c r="FCX2354" s="33"/>
      <c r="FCY2354" s="33"/>
      <c r="FCZ2354" s="33"/>
      <c r="FDA2354" s="33"/>
      <c r="FDB2354" s="33"/>
      <c r="FDC2354" s="33"/>
      <c r="FDD2354" s="33"/>
      <c r="FDE2354" s="33"/>
      <c r="FDF2354" s="33"/>
      <c r="FDG2354" s="33"/>
      <c r="FDH2354" s="33"/>
      <c r="FDI2354" s="33"/>
      <c r="FDJ2354" s="33"/>
      <c r="FDK2354" s="33"/>
      <c r="FDL2354" s="33"/>
      <c r="FDM2354" s="33"/>
      <c r="FDN2354" s="33"/>
      <c r="FDO2354" s="33"/>
      <c r="FDP2354" s="33"/>
      <c r="FDQ2354" s="33"/>
      <c r="FDR2354" s="33"/>
      <c r="FDS2354" s="33"/>
      <c r="FDT2354" s="33"/>
      <c r="FDU2354" s="33"/>
      <c r="FDV2354" s="33"/>
      <c r="FDW2354" s="33"/>
      <c r="FDX2354" s="33"/>
      <c r="FDY2354" s="33"/>
      <c r="FDZ2354" s="33"/>
      <c r="FEA2354" s="33"/>
      <c r="FEB2354" s="33"/>
      <c r="FEC2354" s="33"/>
      <c r="FED2354" s="33"/>
      <c r="FEE2354" s="33"/>
      <c r="FEF2354" s="33"/>
      <c r="FEG2354" s="33"/>
      <c r="FEH2354" s="33"/>
      <c r="FEI2354" s="33"/>
      <c r="FEJ2354" s="33"/>
      <c r="FEK2354" s="33"/>
      <c r="FEL2354" s="33"/>
      <c r="FEM2354" s="33"/>
      <c r="FEN2354" s="33"/>
      <c r="FEO2354" s="33"/>
      <c r="FEP2354" s="33"/>
      <c r="FEQ2354" s="33"/>
      <c r="FER2354" s="33"/>
      <c r="FES2354" s="33"/>
      <c r="FET2354" s="33"/>
      <c r="FEU2354" s="33"/>
      <c r="FEV2354" s="33"/>
      <c r="FEW2354" s="33"/>
      <c r="FEX2354" s="33"/>
      <c r="FEY2354" s="33"/>
      <c r="FEZ2354" s="33"/>
      <c r="FFA2354" s="33"/>
      <c r="FFB2354" s="33"/>
      <c r="FFC2354" s="33"/>
      <c r="FFD2354" s="33"/>
      <c r="FFE2354" s="33"/>
      <c r="FFF2354" s="33"/>
      <c r="FFG2354" s="33"/>
      <c r="FFH2354" s="33"/>
      <c r="FFI2354" s="33"/>
      <c r="FFJ2354" s="33"/>
      <c r="FFK2354" s="33"/>
      <c r="FFL2354" s="33"/>
      <c r="FFM2354" s="33"/>
      <c r="FFN2354" s="33"/>
      <c r="FFO2354" s="33"/>
      <c r="FFP2354" s="33"/>
      <c r="FFQ2354" s="33"/>
      <c r="FFR2354" s="33"/>
      <c r="FFS2354" s="33"/>
      <c r="FFT2354" s="33"/>
      <c r="FFU2354" s="33"/>
      <c r="FFV2354" s="33"/>
      <c r="FFW2354" s="33"/>
      <c r="FFX2354" s="33"/>
      <c r="FFY2354" s="33"/>
      <c r="FFZ2354" s="33"/>
      <c r="FGA2354" s="33"/>
      <c r="FGB2354" s="33"/>
      <c r="FGC2354" s="33"/>
      <c r="FGD2354" s="33"/>
      <c r="FGE2354" s="33"/>
      <c r="FGF2354" s="33"/>
      <c r="FGG2354" s="33"/>
      <c r="FGH2354" s="33"/>
      <c r="FGI2354" s="33"/>
      <c r="FGJ2354" s="33"/>
      <c r="FGK2354" s="33"/>
      <c r="FGL2354" s="33"/>
      <c r="FGM2354" s="33"/>
      <c r="FGN2354" s="33"/>
      <c r="FGO2354" s="33"/>
      <c r="FGP2354" s="33"/>
      <c r="FGQ2354" s="33"/>
      <c r="FGR2354" s="33"/>
      <c r="FGS2354" s="33"/>
      <c r="FGT2354" s="33"/>
      <c r="FGU2354" s="33"/>
      <c r="FGV2354" s="33"/>
      <c r="FGW2354" s="33"/>
      <c r="FGX2354" s="33"/>
      <c r="FGY2354" s="33"/>
      <c r="FGZ2354" s="33"/>
      <c r="FHA2354" s="33"/>
      <c r="FHB2354" s="33"/>
      <c r="FHC2354" s="33"/>
      <c r="FHD2354" s="33"/>
      <c r="FHE2354" s="33"/>
      <c r="FHF2354" s="33"/>
      <c r="FHG2354" s="33"/>
      <c r="FHH2354" s="33"/>
      <c r="FHI2354" s="33"/>
      <c r="FHJ2354" s="33"/>
      <c r="FHK2354" s="33"/>
      <c r="FHL2354" s="33"/>
      <c r="FHM2354" s="33"/>
      <c r="FHN2354" s="33"/>
      <c r="FHO2354" s="33"/>
      <c r="FHP2354" s="33"/>
      <c r="FHQ2354" s="33"/>
      <c r="FHR2354" s="33"/>
      <c r="FHS2354" s="33"/>
      <c r="FHT2354" s="33"/>
      <c r="FHU2354" s="33"/>
      <c r="FHV2354" s="33"/>
      <c r="FHW2354" s="33"/>
      <c r="FHX2354" s="33"/>
      <c r="FHY2354" s="33"/>
      <c r="FHZ2354" s="33"/>
      <c r="FIA2354" s="33"/>
      <c r="FIB2354" s="33"/>
      <c r="FIC2354" s="33"/>
      <c r="FID2354" s="33"/>
      <c r="FIE2354" s="33"/>
      <c r="FIF2354" s="33"/>
      <c r="FIG2354" s="33"/>
      <c r="FIH2354" s="33"/>
      <c r="FII2354" s="33"/>
      <c r="FIJ2354" s="33"/>
      <c r="FIK2354" s="33"/>
      <c r="FIL2354" s="33"/>
      <c r="FIM2354" s="33"/>
      <c r="FIN2354" s="33"/>
      <c r="FIO2354" s="33"/>
      <c r="FIP2354" s="33"/>
      <c r="FIQ2354" s="33"/>
      <c r="FIR2354" s="33"/>
      <c r="FIS2354" s="33"/>
      <c r="FIT2354" s="33"/>
      <c r="FIU2354" s="33"/>
      <c r="FIV2354" s="33"/>
      <c r="FIW2354" s="33"/>
      <c r="FIX2354" s="33"/>
      <c r="FIY2354" s="33"/>
      <c r="FIZ2354" s="33"/>
      <c r="FJA2354" s="33"/>
      <c r="FJB2354" s="33"/>
      <c r="FJC2354" s="33"/>
      <c r="FJD2354" s="33"/>
      <c r="FJE2354" s="33"/>
      <c r="FJF2354" s="33"/>
      <c r="FJG2354" s="33"/>
      <c r="FJH2354" s="33"/>
      <c r="FJI2354" s="33"/>
      <c r="FJJ2354" s="33"/>
      <c r="FJK2354" s="33"/>
      <c r="FJL2354" s="33"/>
      <c r="FJM2354" s="33"/>
      <c r="FJN2354" s="33"/>
      <c r="FJO2354" s="33"/>
      <c r="FJP2354" s="33"/>
      <c r="FJQ2354" s="33"/>
      <c r="FJR2354" s="33"/>
      <c r="FJS2354" s="33"/>
      <c r="FJT2354" s="33"/>
      <c r="FJU2354" s="33"/>
      <c r="FJV2354" s="33"/>
      <c r="FJW2354" s="33"/>
      <c r="FJX2354" s="33"/>
      <c r="FJY2354" s="33"/>
      <c r="FJZ2354" s="33"/>
      <c r="FKA2354" s="33"/>
      <c r="FKB2354" s="33"/>
      <c r="FKC2354" s="33"/>
      <c r="FKD2354" s="33"/>
      <c r="FKE2354" s="33"/>
      <c r="FKF2354" s="33"/>
      <c r="FKG2354" s="33"/>
      <c r="FKH2354" s="33"/>
      <c r="FKI2354" s="33"/>
      <c r="FKJ2354" s="33"/>
      <c r="FKK2354" s="33"/>
      <c r="FKL2354" s="33"/>
      <c r="FKM2354" s="33"/>
      <c r="FKN2354" s="33"/>
      <c r="FKO2354" s="33"/>
      <c r="FKP2354" s="33"/>
      <c r="FKQ2354" s="33"/>
      <c r="FKR2354" s="33"/>
      <c r="FKS2354" s="33"/>
      <c r="FKT2354" s="33"/>
      <c r="FKU2354" s="33"/>
      <c r="FKV2354" s="33"/>
      <c r="FKW2354" s="33"/>
      <c r="FKX2354" s="33"/>
      <c r="FKY2354" s="33"/>
      <c r="FKZ2354" s="33"/>
      <c r="FLA2354" s="33"/>
      <c r="FLB2354" s="33"/>
      <c r="FLC2354" s="33"/>
      <c r="FLD2354" s="33"/>
      <c r="FLE2354" s="33"/>
      <c r="FLF2354" s="33"/>
      <c r="FLG2354" s="33"/>
      <c r="FLH2354" s="33"/>
      <c r="FLI2354" s="33"/>
      <c r="FLJ2354" s="33"/>
      <c r="FLK2354" s="33"/>
      <c r="FLL2354" s="33"/>
      <c r="FLM2354" s="33"/>
      <c r="FLN2354" s="33"/>
      <c r="FLO2354" s="33"/>
      <c r="FLP2354" s="33"/>
      <c r="FLQ2354" s="33"/>
      <c r="FLR2354" s="33"/>
      <c r="FLS2354" s="33"/>
      <c r="FLT2354" s="33"/>
      <c r="FLU2354" s="33"/>
      <c r="FLV2354" s="33"/>
      <c r="FLW2354" s="33"/>
      <c r="FLX2354" s="33"/>
      <c r="FLY2354" s="33"/>
      <c r="FLZ2354" s="33"/>
      <c r="FMA2354" s="33"/>
      <c r="FMB2354" s="33"/>
      <c r="FMC2354" s="33"/>
      <c r="FMD2354" s="33"/>
      <c r="FME2354" s="33"/>
      <c r="FMF2354" s="33"/>
      <c r="FMG2354" s="33"/>
      <c r="FMH2354" s="33"/>
      <c r="FMI2354" s="33"/>
      <c r="FMJ2354" s="33"/>
      <c r="FMK2354" s="33"/>
      <c r="FML2354" s="33"/>
      <c r="FMM2354" s="33"/>
      <c r="FMN2354" s="33"/>
      <c r="FMO2354" s="33"/>
      <c r="FMP2354" s="33"/>
      <c r="FMQ2354" s="33"/>
      <c r="FMR2354" s="33"/>
      <c r="FMS2354" s="33"/>
      <c r="FMT2354" s="33"/>
      <c r="FMU2354" s="33"/>
      <c r="FMV2354" s="33"/>
      <c r="FMW2354" s="33"/>
      <c r="FMX2354" s="33"/>
      <c r="FMY2354" s="33"/>
      <c r="FMZ2354" s="33"/>
      <c r="FNA2354" s="33"/>
      <c r="FNB2354" s="33"/>
      <c r="FNC2354" s="33"/>
      <c r="FND2354" s="33"/>
      <c r="FNE2354" s="33"/>
      <c r="FNF2354" s="33"/>
      <c r="FNG2354" s="33"/>
      <c r="FNH2354" s="33"/>
      <c r="FNI2354" s="33"/>
      <c r="FNJ2354" s="33"/>
      <c r="FNK2354" s="33"/>
      <c r="FNL2354" s="33"/>
      <c r="FNM2354" s="33"/>
      <c r="FNN2354" s="33"/>
      <c r="FNO2354" s="33"/>
      <c r="FNP2354" s="33"/>
      <c r="FNQ2354" s="33"/>
      <c r="FNR2354" s="33"/>
      <c r="FNS2354" s="33"/>
      <c r="FNT2354" s="33"/>
      <c r="FNU2354" s="33"/>
      <c r="FNV2354" s="33"/>
      <c r="FNW2354" s="33"/>
      <c r="FNX2354" s="33"/>
      <c r="FNY2354" s="33"/>
      <c r="FNZ2354" s="33"/>
      <c r="FOA2354" s="33"/>
      <c r="FOB2354" s="33"/>
      <c r="FOC2354" s="33"/>
      <c r="FOD2354" s="33"/>
      <c r="FOE2354" s="33"/>
      <c r="FOF2354" s="33"/>
      <c r="FOG2354" s="33"/>
      <c r="FOH2354" s="33"/>
      <c r="FOI2354" s="33"/>
      <c r="FOJ2354" s="33"/>
      <c r="FOK2354" s="33"/>
      <c r="FOL2354" s="33"/>
      <c r="FOM2354" s="33"/>
      <c r="FON2354" s="33"/>
      <c r="FOO2354" s="33"/>
      <c r="FOP2354" s="33"/>
      <c r="FOQ2354" s="33"/>
      <c r="FOR2354" s="33"/>
      <c r="FOS2354" s="33"/>
      <c r="FOT2354" s="33"/>
      <c r="FOU2354" s="33"/>
      <c r="FOV2354" s="33"/>
      <c r="FOW2354" s="33"/>
      <c r="FOX2354" s="33"/>
      <c r="FOY2354" s="33"/>
      <c r="FOZ2354" s="33"/>
      <c r="FPA2354" s="33"/>
      <c r="FPB2354" s="33"/>
      <c r="FPC2354" s="33"/>
      <c r="FPD2354" s="33"/>
      <c r="FPE2354" s="33"/>
      <c r="FPF2354" s="33"/>
      <c r="FPG2354" s="33"/>
      <c r="FPH2354" s="33"/>
      <c r="FPI2354" s="33"/>
      <c r="FPJ2354" s="33"/>
      <c r="FPK2354" s="33"/>
      <c r="FPL2354" s="33"/>
      <c r="FPM2354" s="33"/>
      <c r="FPN2354" s="33"/>
      <c r="FPO2354" s="33"/>
      <c r="FPP2354" s="33"/>
      <c r="FPQ2354" s="33"/>
      <c r="FPR2354" s="33"/>
      <c r="FPS2354" s="33"/>
      <c r="FPT2354" s="33"/>
      <c r="FPU2354" s="33"/>
      <c r="FPV2354" s="33"/>
      <c r="FPW2354" s="33"/>
      <c r="FPX2354" s="33"/>
      <c r="FPY2354" s="33"/>
      <c r="FPZ2354" s="33"/>
      <c r="FQA2354" s="33"/>
      <c r="FQB2354" s="33"/>
      <c r="FQC2354" s="33"/>
      <c r="FQD2354" s="33"/>
      <c r="FQE2354" s="33"/>
      <c r="FQF2354" s="33"/>
      <c r="FQG2354" s="33"/>
      <c r="FQH2354" s="33"/>
      <c r="FQI2354" s="33"/>
      <c r="FQJ2354" s="33"/>
      <c r="FQK2354" s="33"/>
      <c r="FQL2354" s="33"/>
      <c r="FQM2354" s="33"/>
      <c r="FQN2354" s="33"/>
      <c r="FQO2354" s="33"/>
      <c r="FQP2354" s="33"/>
      <c r="FQQ2354" s="33"/>
      <c r="FQR2354" s="33"/>
      <c r="FQS2354" s="33"/>
      <c r="FQT2354" s="33"/>
      <c r="FQU2354" s="33"/>
      <c r="FQV2354" s="33"/>
      <c r="FQW2354" s="33"/>
      <c r="FQX2354" s="33"/>
      <c r="FQY2354" s="33"/>
      <c r="FQZ2354" s="33"/>
      <c r="FRA2354" s="33"/>
      <c r="FRB2354" s="33"/>
      <c r="FRC2354" s="33"/>
      <c r="FRD2354" s="33"/>
      <c r="FRE2354" s="33"/>
      <c r="FRF2354" s="33"/>
      <c r="FRG2354" s="33"/>
      <c r="FRH2354" s="33"/>
      <c r="FRI2354" s="33"/>
      <c r="FRJ2354" s="33"/>
      <c r="FRK2354" s="33"/>
      <c r="FRL2354" s="33"/>
      <c r="FRM2354" s="33"/>
      <c r="FRN2354" s="33"/>
      <c r="FRO2354" s="33"/>
      <c r="FRP2354" s="33"/>
      <c r="FRQ2354" s="33"/>
      <c r="FRR2354" s="33"/>
      <c r="FRS2354" s="33"/>
      <c r="FRT2354" s="33"/>
      <c r="FRU2354" s="33"/>
      <c r="FRV2354" s="33"/>
      <c r="FRW2354" s="33"/>
      <c r="FRX2354" s="33"/>
      <c r="FRY2354" s="33"/>
      <c r="FRZ2354" s="33"/>
      <c r="FSA2354" s="33"/>
      <c r="FSB2354" s="33"/>
      <c r="FSC2354" s="33"/>
      <c r="FSD2354" s="33"/>
      <c r="FSE2354" s="33"/>
      <c r="FSF2354" s="33"/>
      <c r="FSG2354" s="33"/>
      <c r="FSH2354" s="33"/>
      <c r="FSI2354" s="33"/>
      <c r="FSJ2354" s="33"/>
      <c r="FSK2354" s="33"/>
      <c r="FSL2354" s="33"/>
      <c r="FSM2354" s="33"/>
      <c r="FSN2354" s="33"/>
      <c r="FSO2354" s="33"/>
      <c r="FSP2354" s="33"/>
      <c r="FSQ2354" s="33"/>
      <c r="FSR2354" s="33"/>
      <c r="FSS2354" s="33"/>
      <c r="FST2354" s="33"/>
      <c r="FSU2354" s="33"/>
      <c r="FSV2354" s="33"/>
      <c r="FSW2354" s="33"/>
      <c r="FSX2354" s="33"/>
      <c r="FSY2354" s="33"/>
      <c r="FSZ2354" s="33"/>
      <c r="FTA2354" s="33"/>
      <c r="FTB2354" s="33"/>
      <c r="FTC2354" s="33"/>
      <c r="FTD2354" s="33"/>
      <c r="FTE2354" s="33"/>
      <c r="FTF2354" s="33"/>
      <c r="FTG2354" s="33"/>
      <c r="FTH2354" s="33"/>
      <c r="FTI2354" s="33"/>
      <c r="FTJ2354" s="33"/>
      <c r="FTK2354" s="33"/>
      <c r="FTL2354" s="33"/>
      <c r="FTM2354" s="33"/>
      <c r="FTN2354" s="33"/>
      <c r="FTO2354" s="33"/>
      <c r="FTP2354" s="33"/>
      <c r="FTQ2354" s="33"/>
      <c r="FTR2354" s="33"/>
      <c r="FTS2354" s="33"/>
      <c r="FTT2354" s="33"/>
      <c r="FTU2354" s="33"/>
      <c r="FTV2354" s="33"/>
      <c r="FTW2354" s="33"/>
      <c r="FTX2354" s="33"/>
      <c r="FTY2354" s="33"/>
      <c r="FTZ2354" s="33"/>
      <c r="FUA2354" s="33"/>
      <c r="FUB2354" s="33"/>
      <c r="FUC2354" s="33"/>
      <c r="FUD2354" s="33"/>
      <c r="FUE2354" s="33"/>
      <c r="FUF2354" s="33"/>
      <c r="FUG2354" s="33"/>
      <c r="FUH2354" s="33"/>
      <c r="FUI2354" s="33"/>
      <c r="FUJ2354" s="33"/>
      <c r="FUK2354" s="33"/>
      <c r="FUL2354" s="33"/>
      <c r="FUM2354" s="33"/>
      <c r="FUN2354" s="33"/>
      <c r="FUO2354" s="33"/>
      <c r="FUP2354" s="33"/>
      <c r="FUQ2354" s="33"/>
      <c r="FUR2354" s="33"/>
      <c r="FUS2354" s="33"/>
      <c r="FUT2354" s="33"/>
      <c r="FUU2354" s="33"/>
      <c r="FUV2354" s="33"/>
      <c r="FUW2354" s="33"/>
      <c r="FUX2354" s="33"/>
      <c r="FUY2354" s="33"/>
      <c r="FUZ2354" s="33"/>
      <c r="FVA2354" s="33"/>
      <c r="FVB2354" s="33"/>
      <c r="FVC2354" s="33"/>
      <c r="FVD2354" s="33"/>
      <c r="FVE2354" s="33"/>
      <c r="FVF2354" s="33"/>
      <c r="FVG2354" s="33"/>
      <c r="FVH2354" s="33"/>
      <c r="FVI2354" s="33"/>
      <c r="FVJ2354" s="33"/>
      <c r="FVK2354" s="33"/>
      <c r="FVL2354" s="33"/>
      <c r="FVM2354" s="33"/>
      <c r="FVN2354" s="33"/>
      <c r="FVO2354" s="33"/>
      <c r="FVP2354" s="33"/>
      <c r="FVQ2354" s="33"/>
      <c r="FVR2354" s="33"/>
      <c r="FVS2354" s="33"/>
      <c r="FVT2354" s="33"/>
      <c r="FVU2354" s="33"/>
      <c r="FVV2354" s="33"/>
      <c r="FVW2354" s="33"/>
      <c r="FVX2354" s="33"/>
      <c r="FVY2354" s="33"/>
      <c r="FVZ2354" s="33"/>
      <c r="FWA2354" s="33"/>
      <c r="FWB2354" s="33"/>
      <c r="FWC2354" s="33"/>
      <c r="FWD2354" s="33"/>
      <c r="FWE2354" s="33"/>
      <c r="FWF2354" s="33"/>
      <c r="FWG2354" s="33"/>
      <c r="FWH2354" s="33"/>
      <c r="FWI2354" s="33"/>
      <c r="FWJ2354" s="33"/>
      <c r="FWK2354" s="33"/>
      <c r="FWL2354" s="33"/>
      <c r="FWM2354" s="33"/>
      <c r="FWN2354" s="33"/>
      <c r="FWO2354" s="33"/>
      <c r="FWP2354" s="33"/>
      <c r="FWQ2354" s="33"/>
      <c r="FWR2354" s="33"/>
      <c r="FWS2354" s="33"/>
      <c r="FWT2354" s="33"/>
      <c r="FWU2354" s="33"/>
      <c r="FWV2354" s="33"/>
      <c r="FWW2354" s="33"/>
      <c r="FWX2354" s="33"/>
      <c r="FWY2354" s="33"/>
      <c r="FWZ2354" s="33"/>
      <c r="FXA2354" s="33"/>
      <c r="FXB2354" s="33"/>
      <c r="FXC2354" s="33"/>
      <c r="FXD2354" s="33"/>
      <c r="FXE2354" s="33"/>
      <c r="FXF2354" s="33"/>
      <c r="FXG2354" s="33"/>
      <c r="FXH2354" s="33"/>
      <c r="FXI2354" s="33"/>
      <c r="FXJ2354" s="33"/>
      <c r="FXK2354" s="33"/>
      <c r="FXL2354" s="33"/>
      <c r="FXM2354" s="33"/>
      <c r="FXN2354" s="33"/>
      <c r="FXO2354" s="33"/>
      <c r="FXP2354" s="33"/>
      <c r="FXQ2354" s="33"/>
      <c r="FXR2354" s="33"/>
      <c r="FXS2354" s="33"/>
      <c r="FXT2354" s="33"/>
      <c r="FXU2354" s="33"/>
      <c r="FXV2354" s="33"/>
      <c r="FXW2354" s="33"/>
      <c r="FXX2354" s="33"/>
      <c r="FXY2354" s="33"/>
      <c r="FXZ2354" s="33"/>
      <c r="FYA2354" s="33"/>
      <c r="FYB2354" s="33"/>
      <c r="FYC2354" s="33"/>
      <c r="FYD2354" s="33"/>
      <c r="FYE2354" s="33"/>
      <c r="FYF2354" s="33"/>
      <c r="FYG2354" s="33"/>
      <c r="FYH2354" s="33"/>
      <c r="FYI2354" s="33"/>
      <c r="FYJ2354" s="33"/>
      <c r="FYK2354" s="33"/>
      <c r="FYL2354" s="33"/>
      <c r="FYM2354" s="33"/>
      <c r="FYN2354" s="33"/>
      <c r="FYO2354" s="33"/>
      <c r="FYP2354" s="33"/>
      <c r="FYQ2354" s="33"/>
      <c r="FYR2354" s="33"/>
      <c r="FYS2354" s="33"/>
      <c r="FYT2354" s="33"/>
      <c r="FYU2354" s="33"/>
      <c r="FYV2354" s="33"/>
      <c r="FYW2354" s="33"/>
      <c r="FYX2354" s="33"/>
      <c r="FYY2354" s="33"/>
      <c r="FYZ2354" s="33"/>
      <c r="FZA2354" s="33"/>
      <c r="FZB2354" s="33"/>
      <c r="FZC2354" s="33"/>
      <c r="FZD2354" s="33"/>
      <c r="FZE2354" s="33"/>
      <c r="FZF2354" s="33"/>
      <c r="FZG2354" s="33"/>
      <c r="FZH2354" s="33"/>
      <c r="FZI2354" s="33"/>
      <c r="FZJ2354" s="33"/>
      <c r="FZK2354" s="33"/>
      <c r="FZL2354" s="33"/>
      <c r="FZM2354" s="33"/>
      <c r="FZN2354" s="33"/>
      <c r="FZO2354" s="33"/>
      <c r="FZP2354" s="33"/>
      <c r="FZQ2354" s="33"/>
      <c r="FZR2354" s="33"/>
      <c r="FZS2354" s="33"/>
      <c r="FZT2354" s="33"/>
      <c r="FZU2354" s="33"/>
      <c r="FZV2354" s="33"/>
      <c r="FZW2354" s="33"/>
      <c r="FZX2354" s="33"/>
      <c r="FZY2354" s="33"/>
      <c r="FZZ2354" s="33"/>
      <c r="GAA2354" s="33"/>
      <c r="GAB2354" s="33"/>
      <c r="GAC2354" s="33"/>
      <c r="GAD2354" s="33"/>
      <c r="GAE2354" s="33"/>
      <c r="GAF2354" s="33"/>
      <c r="GAG2354" s="33"/>
      <c r="GAH2354" s="33"/>
      <c r="GAI2354" s="33"/>
      <c r="GAJ2354" s="33"/>
      <c r="GAK2354" s="33"/>
      <c r="GAL2354" s="33"/>
      <c r="GAM2354" s="33"/>
      <c r="GAN2354" s="33"/>
      <c r="GAO2354" s="33"/>
      <c r="GAP2354" s="33"/>
      <c r="GAQ2354" s="33"/>
      <c r="GAR2354" s="33"/>
      <c r="GAS2354" s="33"/>
      <c r="GAT2354" s="33"/>
      <c r="GAU2354" s="33"/>
      <c r="GAV2354" s="33"/>
      <c r="GAW2354" s="33"/>
      <c r="GAX2354" s="33"/>
      <c r="GAY2354" s="33"/>
      <c r="GAZ2354" s="33"/>
      <c r="GBA2354" s="33"/>
      <c r="GBB2354" s="33"/>
      <c r="GBC2354" s="33"/>
      <c r="GBD2354" s="33"/>
      <c r="GBE2354" s="33"/>
      <c r="GBF2354" s="33"/>
      <c r="GBG2354" s="33"/>
      <c r="GBH2354" s="33"/>
      <c r="GBI2354" s="33"/>
      <c r="GBJ2354" s="33"/>
      <c r="GBK2354" s="33"/>
      <c r="GBL2354" s="33"/>
      <c r="GBM2354" s="33"/>
      <c r="GBN2354" s="33"/>
      <c r="GBO2354" s="33"/>
      <c r="GBP2354" s="33"/>
      <c r="GBQ2354" s="33"/>
      <c r="GBR2354" s="33"/>
      <c r="GBS2354" s="33"/>
      <c r="GBT2354" s="33"/>
      <c r="GBU2354" s="33"/>
      <c r="GBV2354" s="33"/>
      <c r="GBW2354" s="33"/>
      <c r="GBX2354" s="33"/>
      <c r="GBY2354" s="33"/>
      <c r="GBZ2354" s="33"/>
      <c r="GCA2354" s="33"/>
      <c r="GCB2354" s="33"/>
      <c r="GCC2354" s="33"/>
      <c r="GCD2354" s="33"/>
      <c r="GCE2354" s="33"/>
      <c r="GCF2354" s="33"/>
      <c r="GCG2354" s="33"/>
      <c r="GCH2354" s="33"/>
      <c r="GCI2354" s="33"/>
      <c r="GCJ2354" s="33"/>
      <c r="GCK2354" s="33"/>
      <c r="GCL2354" s="33"/>
      <c r="GCM2354" s="33"/>
      <c r="GCN2354" s="33"/>
      <c r="GCO2354" s="33"/>
      <c r="GCP2354" s="33"/>
      <c r="GCQ2354" s="33"/>
      <c r="GCR2354" s="33"/>
      <c r="GCS2354" s="33"/>
      <c r="GCT2354" s="33"/>
      <c r="GCU2354" s="33"/>
      <c r="GCV2354" s="33"/>
      <c r="GCW2354" s="33"/>
      <c r="GCX2354" s="33"/>
      <c r="GCY2354" s="33"/>
      <c r="GCZ2354" s="33"/>
      <c r="GDA2354" s="33"/>
      <c r="GDB2354" s="33"/>
      <c r="GDC2354" s="33"/>
      <c r="GDD2354" s="33"/>
      <c r="GDE2354" s="33"/>
      <c r="GDF2354" s="33"/>
      <c r="GDG2354" s="33"/>
      <c r="GDH2354" s="33"/>
      <c r="GDI2354" s="33"/>
      <c r="GDJ2354" s="33"/>
      <c r="GDK2354" s="33"/>
      <c r="GDL2354" s="33"/>
      <c r="GDM2354" s="33"/>
      <c r="GDN2354" s="33"/>
      <c r="GDO2354" s="33"/>
      <c r="GDP2354" s="33"/>
      <c r="GDQ2354" s="33"/>
      <c r="GDR2354" s="33"/>
      <c r="GDS2354" s="33"/>
      <c r="GDT2354" s="33"/>
      <c r="GDU2354" s="33"/>
      <c r="GDV2354" s="33"/>
      <c r="GDW2354" s="33"/>
      <c r="GDX2354" s="33"/>
      <c r="GDY2354" s="33"/>
      <c r="GDZ2354" s="33"/>
      <c r="GEA2354" s="33"/>
      <c r="GEB2354" s="33"/>
      <c r="GEC2354" s="33"/>
      <c r="GED2354" s="33"/>
      <c r="GEE2354" s="33"/>
      <c r="GEF2354" s="33"/>
      <c r="GEG2354" s="33"/>
      <c r="GEH2354" s="33"/>
      <c r="GEI2354" s="33"/>
      <c r="GEJ2354" s="33"/>
      <c r="GEK2354" s="33"/>
      <c r="GEL2354" s="33"/>
      <c r="GEM2354" s="33"/>
      <c r="GEN2354" s="33"/>
      <c r="GEO2354" s="33"/>
      <c r="GEP2354" s="33"/>
      <c r="GEQ2354" s="33"/>
      <c r="GER2354" s="33"/>
      <c r="GES2354" s="33"/>
      <c r="GET2354" s="33"/>
      <c r="GEU2354" s="33"/>
      <c r="GEV2354" s="33"/>
      <c r="GEW2354" s="33"/>
      <c r="GEX2354" s="33"/>
      <c r="GEY2354" s="33"/>
      <c r="GEZ2354" s="33"/>
      <c r="GFA2354" s="33"/>
      <c r="GFB2354" s="33"/>
      <c r="GFC2354" s="33"/>
      <c r="GFD2354" s="33"/>
      <c r="GFE2354" s="33"/>
      <c r="GFF2354" s="33"/>
      <c r="GFG2354" s="33"/>
      <c r="GFH2354" s="33"/>
      <c r="GFI2354" s="33"/>
      <c r="GFJ2354" s="33"/>
      <c r="GFK2354" s="33"/>
      <c r="GFL2354" s="33"/>
      <c r="GFM2354" s="33"/>
      <c r="GFN2354" s="33"/>
      <c r="GFO2354" s="33"/>
      <c r="GFP2354" s="33"/>
      <c r="GFQ2354" s="33"/>
      <c r="GFR2354" s="33"/>
      <c r="GFS2354" s="33"/>
      <c r="GFT2354" s="33"/>
      <c r="GFU2354" s="33"/>
      <c r="GFV2354" s="33"/>
      <c r="GFW2354" s="33"/>
      <c r="GFX2354" s="33"/>
      <c r="GFY2354" s="33"/>
      <c r="GFZ2354" s="33"/>
      <c r="GGA2354" s="33"/>
      <c r="GGB2354" s="33"/>
      <c r="GGC2354" s="33"/>
      <c r="GGD2354" s="33"/>
      <c r="GGE2354" s="33"/>
      <c r="GGF2354" s="33"/>
      <c r="GGG2354" s="33"/>
      <c r="GGH2354" s="33"/>
      <c r="GGI2354" s="33"/>
      <c r="GGJ2354" s="33"/>
      <c r="GGK2354" s="33"/>
      <c r="GGL2354" s="33"/>
      <c r="GGM2354" s="33"/>
      <c r="GGN2354" s="33"/>
      <c r="GGO2354" s="33"/>
      <c r="GGP2354" s="33"/>
      <c r="GGQ2354" s="33"/>
      <c r="GGR2354" s="33"/>
      <c r="GGS2354" s="33"/>
      <c r="GGT2354" s="33"/>
      <c r="GGU2354" s="33"/>
      <c r="GGV2354" s="33"/>
      <c r="GGW2354" s="33"/>
      <c r="GGX2354" s="33"/>
      <c r="GGY2354" s="33"/>
      <c r="GGZ2354" s="33"/>
      <c r="GHA2354" s="33"/>
      <c r="GHB2354" s="33"/>
      <c r="GHC2354" s="33"/>
      <c r="GHD2354" s="33"/>
      <c r="GHE2354" s="33"/>
      <c r="GHF2354" s="33"/>
      <c r="GHG2354" s="33"/>
      <c r="GHH2354" s="33"/>
      <c r="GHI2354" s="33"/>
      <c r="GHJ2354" s="33"/>
      <c r="GHK2354" s="33"/>
      <c r="GHL2354" s="33"/>
      <c r="GHM2354" s="33"/>
      <c r="GHN2354" s="33"/>
      <c r="GHO2354" s="33"/>
      <c r="GHP2354" s="33"/>
      <c r="GHQ2354" s="33"/>
      <c r="GHR2354" s="33"/>
      <c r="GHS2354" s="33"/>
      <c r="GHT2354" s="33"/>
      <c r="GHU2354" s="33"/>
      <c r="GHV2354" s="33"/>
      <c r="GHW2354" s="33"/>
      <c r="GHX2354" s="33"/>
      <c r="GHY2354" s="33"/>
      <c r="GHZ2354" s="33"/>
      <c r="GIA2354" s="33"/>
      <c r="GIB2354" s="33"/>
      <c r="GIC2354" s="33"/>
      <c r="GID2354" s="33"/>
      <c r="GIE2354" s="33"/>
      <c r="GIF2354" s="33"/>
      <c r="GIG2354" s="33"/>
      <c r="GIH2354" s="33"/>
      <c r="GII2354" s="33"/>
      <c r="GIJ2354" s="33"/>
      <c r="GIK2354" s="33"/>
      <c r="GIL2354" s="33"/>
      <c r="GIM2354" s="33"/>
      <c r="GIN2354" s="33"/>
      <c r="GIO2354" s="33"/>
      <c r="GIP2354" s="33"/>
      <c r="GIQ2354" s="33"/>
      <c r="GIR2354" s="33"/>
      <c r="GIS2354" s="33"/>
      <c r="GIT2354" s="33"/>
      <c r="GIU2354" s="33"/>
      <c r="GIV2354" s="33"/>
      <c r="GIW2354" s="33"/>
      <c r="GIX2354" s="33"/>
      <c r="GIY2354" s="33"/>
      <c r="GIZ2354" s="33"/>
      <c r="GJA2354" s="33"/>
      <c r="GJB2354" s="33"/>
      <c r="GJC2354" s="33"/>
      <c r="GJD2354" s="33"/>
      <c r="GJE2354" s="33"/>
      <c r="GJF2354" s="33"/>
      <c r="GJG2354" s="33"/>
      <c r="GJH2354" s="33"/>
      <c r="GJI2354" s="33"/>
      <c r="GJJ2354" s="33"/>
      <c r="GJK2354" s="33"/>
      <c r="GJL2354" s="33"/>
      <c r="GJM2354" s="33"/>
      <c r="GJN2354" s="33"/>
      <c r="GJO2354" s="33"/>
      <c r="GJP2354" s="33"/>
      <c r="GJQ2354" s="33"/>
      <c r="GJR2354" s="33"/>
      <c r="GJS2354" s="33"/>
      <c r="GJT2354" s="33"/>
      <c r="GJU2354" s="33"/>
      <c r="GJV2354" s="33"/>
      <c r="GJW2354" s="33"/>
      <c r="GJX2354" s="33"/>
      <c r="GJY2354" s="33"/>
      <c r="GJZ2354" s="33"/>
      <c r="GKA2354" s="33"/>
      <c r="GKB2354" s="33"/>
      <c r="GKC2354" s="33"/>
      <c r="GKD2354" s="33"/>
      <c r="GKE2354" s="33"/>
      <c r="GKF2354" s="33"/>
      <c r="GKG2354" s="33"/>
      <c r="GKH2354" s="33"/>
      <c r="GKI2354" s="33"/>
      <c r="GKJ2354" s="33"/>
      <c r="GKK2354" s="33"/>
      <c r="GKL2354" s="33"/>
      <c r="GKM2354" s="33"/>
      <c r="GKN2354" s="33"/>
      <c r="GKO2354" s="33"/>
      <c r="GKP2354" s="33"/>
      <c r="GKQ2354" s="33"/>
      <c r="GKR2354" s="33"/>
      <c r="GKS2354" s="33"/>
      <c r="GKT2354" s="33"/>
      <c r="GKU2354" s="33"/>
      <c r="GKV2354" s="33"/>
      <c r="GKW2354" s="33"/>
      <c r="GKX2354" s="33"/>
      <c r="GKY2354" s="33"/>
      <c r="GKZ2354" s="33"/>
      <c r="GLA2354" s="33"/>
      <c r="GLB2354" s="33"/>
      <c r="GLC2354" s="33"/>
      <c r="GLD2354" s="33"/>
      <c r="GLE2354" s="33"/>
      <c r="GLF2354" s="33"/>
      <c r="GLG2354" s="33"/>
      <c r="GLH2354" s="33"/>
      <c r="GLI2354" s="33"/>
      <c r="GLJ2354" s="33"/>
      <c r="GLK2354" s="33"/>
      <c r="GLL2354" s="33"/>
      <c r="GLM2354" s="33"/>
      <c r="GLN2354" s="33"/>
      <c r="GLO2354" s="33"/>
      <c r="GLP2354" s="33"/>
      <c r="GLQ2354" s="33"/>
      <c r="GLR2354" s="33"/>
      <c r="GLS2354" s="33"/>
      <c r="GLT2354" s="33"/>
      <c r="GLU2354" s="33"/>
      <c r="GLV2354" s="33"/>
      <c r="GLW2354" s="33"/>
      <c r="GLX2354" s="33"/>
      <c r="GLY2354" s="33"/>
      <c r="GLZ2354" s="33"/>
      <c r="GMA2354" s="33"/>
      <c r="GMB2354" s="33"/>
      <c r="GMC2354" s="33"/>
      <c r="GMD2354" s="33"/>
      <c r="GME2354" s="33"/>
      <c r="GMF2354" s="33"/>
      <c r="GMG2354" s="33"/>
      <c r="GMH2354" s="33"/>
      <c r="GMI2354" s="33"/>
      <c r="GMJ2354" s="33"/>
      <c r="GMK2354" s="33"/>
      <c r="GML2354" s="33"/>
      <c r="GMM2354" s="33"/>
      <c r="GMN2354" s="33"/>
      <c r="GMO2354" s="33"/>
      <c r="GMP2354" s="33"/>
      <c r="GMQ2354" s="33"/>
      <c r="GMR2354" s="33"/>
      <c r="GMS2354" s="33"/>
      <c r="GMT2354" s="33"/>
      <c r="GMU2354" s="33"/>
      <c r="GMV2354" s="33"/>
      <c r="GMW2354" s="33"/>
      <c r="GMX2354" s="33"/>
      <c r="GMY2354" s="33"/>
      <c r="GMZ2354" s="33"/>
      <c r="GNA2354" s="33"/>
      <c r="GNB2354" s="33"/>
      <c r="GNC2354" s="33"/>
      <c r="GND2354" s="33"/>
      <c r="GNE2354" s="33"/>
      <c r="GNF2354" s="33"/>
      <c r="GNG2354" s="33"/>
      <c r="GNH2354" s="33"/>
      <c r="GNI2354" s="33"/>
      <c r="GNJ2354" s="33"/>
      <c r="GNK2354" s="33"/>
      <c r="GNL2354" s="33"/>
      <c r="GNM2354" s="33"/>
      <c r="GNN2354" s="33"/>
      <c r="GNO2354" s="33"/>
      <c r="GNP2354" s="33"/>
      <c r="GNQ2354" s="33"/>
      <c r="GNR2354" s="33"/>
      <c r="GNS2354" s="33"/>
      <c r="GNT2354" s="33"/>
      <c r="GNU2354" s="33"/>
      <c r="GNV2354" s="33"/>
      <c r="GNW2354" s="33"/>
      <c r="GNX2354" s="33"/>
      <c r="GNY2354" s="33"/>
      <c r="GNZ2354" s="33"/>
      <c r="GOA2354" s="33"/>
      <c r="GOB2354" s="33"/>
      <c r="GOC2354" s="33"/>
      <c r="GOD2354" s="33"/>
      <c r="GOE2354" s="33"/>
      <c r="GOF2354" s="33"/>
      <c r="GOG2354" s="33"/>
      <c r="GOH2354" s="33"/>
      <c r="GOI2354" s="33"/>
      <c r="GOJ2354" s="33"/>
      <c r="GOK2354" s="33"/>
      <c r="GOL2354" s="33"/>
      <c r="GOM2354" s="33"/>
      <c r="GON2354" s="33"/>
      <c r="GOO2354" s="33"/>
      <c r="GOP2354" s="33"/>
      <c r="GOQ2354" s="33"/>
      <c r="GOR2354" s="33"/>
      <c r="GOS2354" s="33"/>
      <c r="GOT2354" s="33"/>
      <c r="GOU2354" s="33"/>
      <c r="GOV2354" s="33"/>
      <c r="GOW2354" s="33"/>
      <c r="GOX2354" s="33"/>
      <c r="GOY2354" s="33"/>
      <c r="GOZ2354" s="33"/>
      <c r="GPA2354" s="33"/>
      <c r="GPB2354" s="33"/>
      <c r="GPC2354" s="33"/>
      <c r="GPD2354" s="33"/>
      <c r="GPE2354" s="33"/>
      <c r="GPF2354" s="33"/>
      <c r="GPG2354" s="33"/>
      <c r="GPH2354" s="33"/>
      <c r="GPI2354" s="33"/>
      <c r="GPJ2354" s="33"/>
      <c r="GPK2354" s="33"/>
      <c r="GPL2354" s="33"/>
      <c r="GPM2354" s="33"/>
      <c r="GPN2354" s="33"/>
      <c r="GPO2354" s="33"/>
      <c r="GPP2354" s="33"/>
      <c r="GPQ2354" s="33"/>
      <c r="GPR2354" s="33"/>
      <c r="GPS2354" s="33"/>
      <c r="GPT2354" s="33"/>
      <c r="GPU2354" s="33"/>
      <c r="GPV2354" s="33"/>
      <c r="GPW2354" s="33"/>
      <c r="GPX2354" s="33"/>
      <c r="GPY2354" s="33"/>
      <c r="GPZ2354" s="33"/>
      <c r="GQA2354" s="33"/>
      <c r="GQB2354" s="33"/>
      <c r="GQC2354" s="33"/>
      <c r="GQD2354" s="33"/>
      <c r="GQE2354" s="33"/>
      <c r="GQF2354" s="33"/>
      <c r="GQG2354" s="33"/>
      <c r="GQH2354" s="33"/>
      <c r="GQI2354" s="33"/>
      <c r="GQJ2354" s="33"/>
      <c r="GQK2354" s="33"/>
      <c r="GQL2354" s="33"/>
      <c r="GQM2354" s="33"/>
      <c r="GQN2354" s="33"/>
      <c r="GQO2354" s="33"/>
      <c r="GQP2354" s="33"/>
      <c r="GQQ2354" s="33"/>
      <c r="GQR2354" s="33"/>
      <c r="GQS2354" s="33"/>
      <c r="GQT2354" s="33"/>
      <c r="GQU2354" s="33"/>
      <c r="GQV2354" s="33"/>
      <c r="GQW2354" s="33"/>
      <c r="GQX2354" s="33"/>
      <c r="GQY2354" s="33"/>
      <c r="GQZ2354" s="33"/>
      <c r="GRA2354" s="33"/>
      <c r="GRB2354" s="33"/>
      <c r="GRC2354" s="33"/>
      <c r="GRD2354" s="33"/>
      <c r="GRE2354" s="33"/>
      <c r="GRF2354" s="33"/>
      <c r="GRG2354" s="33"/>
      <c r="GRH2354" s="33"/>
      <c r="GRI2354" s="33"/>
      <c r="GRJ2354" s="33"/>
      <c r="GRK2354" s="33"/>
      <c r="GRL2354" s="33"/>
      <c r="GRM2354" s="33"/>
      <c r="GRN2354" s="33"/>
      <c r="GRO2354" s="33"/>
      <c r="GRP2354" s="33"/>
      <c r="GRQ2354" s="33"/>
      <c r="GRR2354" s="33"/>
      <c r="GRS2354" s="33"/>
      <c r="GRT2354" s="33"/>
      <c r="GRU2354" s="33"/>
      <c r="GRV2354" s="33"/>
      <c r="GRW2354" s="33"/>
      <c r="GRX2354" s="33"/>
      <c r="GRY2354" s="33"/>
      <c r="GRZ2354" s="33"/>
      <c r="GSA2354" s="33"/>
      <c r="GSB2354" s="33"/>
      <c r="GSC2354" s="33"/>
      <c r="GSD2354" s="33"/>
      <c r="GSE2354" s="33"/>
      <c r="GSF2354" s="33"/>
      <c r="GSG2354" s="33"/>
      <c r="GSH2354" s="33"/>
      <c r="GSI2354" s="33"/>
      <c r="GSJ2354" s="33"/>
      <c r="GSK2354" s="33"/>
      <c r="GSL2354" s="33"/>
      <c r="GSM2354" s="33"/>
      <c r="GSN2354" s="33"/>
      <c r="GSO2354" s="33"/>
      <c r="GSP2354" s="33"/>
      <c r="GSQ2354" s="33"/>
      <c r="GSR2354" s="33"/>
      <c r="GSS2354" s="33"/>
      <c r="GST2354" s="33"/>
      <c r="GSU2354" s="33"/>
      <c r="GSV2354" s="33"/>
      <c r="GSW2354" s="33"/>
      <c r="GSX2354" s="33"/>
      <c r="GSY2354" s="33"/>
      <c r="GSZ2354" s="33"/>
      <c r="GTA2354" s="33"/>
      <c r="GTB2354" s="33"/>
      <c r="GTC2354" s="33"/>
      <c r="GTD2354" s="33"/>
      <c r="GTE2354" s="33"/>
      <c r="GTF2354" s="33"/>
      <c r="GTG2354" s="33"/>
      <c r="GTH2354" s="33"/>
      <c r="GTI2354" s="33"/>
      <c r="GTJ2354" s="33"/>
      <c r="GTK2354" s="33"/>
      <c r="GTL2354" s="33"/>
      <c r="GTM2354" s="33"/>
      <c r="GTN2354" s="33"/>
      <c r="GTO2354" s="33"/>
      <c r="GTP2354" s="33"/>
      <c r="GTQ2354" s="33"/>
      <c r="GTR2354" s="33"/>
      <c r="GTS2354" s="33"/>
      <c r="GTT2354" s="33"/>
      <c r="GTU2354" s="33"/>
      <c r="GTV2354" s="33"/>
      <c r="GTW2354" s="33"/>
      <c r="GTX2354" s="33"/>
      <c r="GTY2354" s="33"/>
      <c r="GTZ2354" s="33"/>
      <c r="GUA2354" s="33"/>
      <c r="GUB2354" s="33"/>
      <c r="GUC2354" s="33"/>
      <c r="GUD2354" s="33"/>
      <c r="GUE2354" s="33"/>
      <c r="GUF2354" s="33"/>
      <c r="GUG2354" s="33"/>
      <c r="GUH2354" s="33"/>
      <c r="GUI2354" s="33"/>
      <c r="GUJ2354" s="33"/>
      <c r="GUK2354" s="33"/>
      <c r="GUL2354" s="33"/>
      <c r="GUM2354" s="33"/>
      <c r="GUN2354" s="33"/>
      <c r="GUO2354" s="33"/>
      <c r="GUP2354" s="33"/>
      <c r="GUQ2354" s="33"/>
      <c r="GUR2354" s="33"/>
      <c r="GUS2354" s="33"/>
      <c r="GUT2354" s="33"/>
      <c r="GUU2354" s="33"/>
      <c r="GUV2354" s="33"/>
      <c r="GUW2354" s="33"/>
      <c r="GUX2354" s="33"/>
      <c r="GUY2354" s="33"/>
      <c r="GUZ2354" s="33"/>
      <c r="GVA2354" s="33"/>
      <c r="GVB2354" s="33"/>
      <c r="GVC2354" s="33"/>
      <c r="GVD2354" s="33"/>
      <c r="GVE2354" s="33"/>
      <c r="GVF2354" s="33"/>
      <c r="GVG2354" s="33"/>
      <c r="GVH2354" s="33"/>
      <c r="GVI2354" s="33"/>
      <c r="GVJ2354" s="33"/>
      <c r="GVK2354" s="33"/>
      <c r="GVL2354" s="33"/>
      <c r="GVM2354" s="33"/>
      <c r="GVN2354" s="33"/>
      <c r="GVO2354" s="33"/>
      <c r="GVP2354" s="33"/>
      <c r="GVQ2354" s="33"/>
      <c r="GVR2354" s="33"/>
      <c r="GVS2354" s="33"/>
      <c r="GVT2354" s="33"/>
      <c r="GVU2354" s="33"/>
      <c r="GVV2354" s="33"/>
      <c r="GVW2354" s="33"/>
      <c r="GVX2354" s="33"/>
      <c r="GVY2354" s="33"/>
      <c r="GVZ2354" s="33"/>
      <c r="GWA2354" s="33"/>
      <c r="GWB2354" s="33"/>
      <c r="GWC2354" s="33"/>
      <c r="GWD2354" s="33"/>
      <c r="GWE2354" s="33"/>
      <c r="GWF2354" s="33"/>
      <c r="GWG2354" s="33"/>
      <c r="GWH2354" s="33"/>
      <c r="GWI2354" s="33"/>
      <c r="GWJ2354" s="33"/>
      <c r="GWK2354" s="33"/>
      <c r="GWL2354" s="33"/>
      <c r="GWM2354" s="33"/>
      <c r="GWN2354" s="33"/>
      <c r="GWO2354" s="33"/>
      <c r="GWP2354" s="33"/>
      <c r="GWQ2354" s="33"/>
      <c r="GWR2354" s="33"/>
      <c r="GWS2354" s="33"/>
      <c r="GWT2354" s="33"/>
      <c r="GWU2354" s="33"/>
      <c r="GWV2354" s="33"/>
      <c r="GWW2354" s="33"/>
      <c r="GWX2354" s="33"/>
      <c r="GWY2354" s="33"/>
      <c r="GWZ2354" s="33"/>
      <c r="GXA2354" s="33"/>
      <c r="GXB2354" s="33"/>
      <c r="GXC2354" s="33"/>
      <c r="GXD2354" s="33"/>
      <c r="GXE2354" s="33"/>
      <c r="GXF2354" s="33"/>
      <c r="GXG2354" s="33"/>
      <c r="GXH2354" s="33"/>
      <c r="GXI2354" s="33"/>
      <c r="GXJ2354" s="33"/>
      <c r="GXK2354" s="33"/>
      <c r="GXL2354" s="33"/>
      <c r="GXM2354" s="33"/>
      <c r="GXN2354" s="33"/>
      <c r="GXO2354" s="33"/>
      <c r="GXP2354" s="33"/>
      <c r="GXQ2354" s="33"/>
      <c r="GXR2354" s="33"/>
      <c r="GXS2354" s="33"/>
      <c r="GXT2354" s="33"/>
      <c r="GXU2354" s="33"/>
      <c r="GXV2354" s="33"/>
      <c r="GXW2354" s="33"/>
      <c r="GXX2354" s="33"/>
      <c r="GXY2354" s="33"/>
      <c r="GXZ2354" s="33"/>
      <c r="GYA2354" s="33"/>
      <c r="GYB2354" s="33"/>
      <c r="GYC2354" s="33"/>
      <c r="GYD2354" s="33"/>
      <c r="GYE2354" s="33"/>
      <c r="GYF2354" s="33"/>
      <c r="GYG2354" s="33"/>
      <c r="GYH2354" s="33"/>
      <c r="GYI2354" s="33"/>
      <c r="GYJ2354" s="33"/>
      <c r="GYK2354" s="33"/>
      <c r="GYL2354" s="33"/>
      <c r="GYM2354" s="33"/>
      <c r="GYN2354" s="33"/>
      <c r="GYO2354" s="33"/>
      <c r="GYP2354" s="33"/>
      <c r="GYQ2354" s="33"/>
      <c r="GYR2354" s="33"/>
      <c r="GYS2354" s="33"/>
      <c r="GYT2354" s="33"/>
      <c r="GYU2354" s="33"/>
      <c r="GYV2354" s="33"/>
      <c r="GYW2354" s="33"/>
      <c r="GYX2354" s="33"/>
      <c r="GYY2354" s="33"/>
      <c r="GYZ2354" s="33"/>
      <c r="GZA2354" s="33"/>
      <c r="GZB2354" s="33"/>
      <c r="GZC2354" s="33"/>
      <c r="GZD2354" s="33"/>
      <c r="GZE2354" s="33"/>
      <c r="GZF2354" s="33"/>
      <c r="GZG2354" s="33"/>
      <c r="GZH2354" s="33"/>
      <c r="GZI2354" s="33"/>
      <c r="GZJ2354" s="33"/>
      <c r="GZK2354" s="33"/>
      <c r="GZL2354" s="33"/>
      <c r="GZM2354" s="33"/>
      <c r="GZN2354" s="33"/>
      <c r="GZO2354" s="33"/>
      <c r="GZP2354" s="33"/>
      <c r="GZQ2354" s="33"/>
      <c r="GZR2354" s="33"/>
      <c r="GZS2354" s="33"/>
      <c r="GZT2354" s="33"/>
      <c r="GZU2354" s="33"/>
      <c r="GZV2354" s="33"/>
      <c r="GZW2354" s="33"/>
      <c r="GZX2354" s="33"/>
      <c r="GZY2354" s="33"/>
      <c r="GZZ2354" s="33"/>
      <c r="HAA2354" s="33"/>
      <c r="HAB2354" s="33"/>
      <c r="HAC2354" s="33"/>
      <c r="HAD2354" s="33"/>
      <c r="HAE2354" s="33"/>
      <c r="HAF2354" s="33"/>
      <c r="HAG2354" s="33"/>
      <c r="HAH2354" s="33"/>
      <c r="HAI2354" s="33"/>
      <c r="HAJ2354" s="33"/>
      <c r="HAK2354" s="33"/>
      <c r="HAL2354" s="33"/>
      <c r="HAM2354" s="33"/>
      <c r="HAN2354" s="33"/>
      <c r="HAO2354" s="33"/>
      <c r="HAP2354" s="33"/>
      <c r="HAQ2354" s="33"/>
      <c r="HAR2354" s="33"/>
      <c r="HAS2354" s="33"/>
      <c r="HAT2354" s="33"/>
      <c r="HAU2354" s="33"/>
      <c r="HAV2354" s="33"/>
      <c r="HAW2354" s="33"/>
      <c r="HAX2354" s="33"/>
      <c r="HAY2354" s="33"/>
      <c r="HAZ2354" s="33"/>
      <c r="HBA2354" s="33"/>
      <c r="HBB2354" s="33"/>
      <c r="HBC2354" s="33"/>
      <c r="HBD2354" s="33"/>
      <c r="HBE2354" s="33"/>
      <c r="HBF2354" s="33"/>
      <c r="HBG2354" s="33"/>
      <c r="HBH2354" s="33"/>
      <c r="HBI2354" s="33"/>
      <c r="HBJ2354" s="33"/>
      <c r="HBK2354" s="33"/>
      <c r="HBL2354" s="33"/>
      <c r="HBM2354" s="33"/>
      <c r="HBN2354" s="33"/>
      <c r="HBO2354" s="33"/>
      <c r="HBP2354" s="33"/>
      <c r="HBQ2354" s="33"/>
      <c r="HBR2354" s="33"/>
      <c r="HBS2354" s="33"/>
      <c r="HBT2354" s="33"/>
      <c r="HBU2354" s="33"/>
      <c r="HBV2354" s="33"/>
      <c r="HBW2354" s="33"/>
      <c r="HBX2354" s="33"/>
      <c r="HBY2354" s="33"/>
      <c r="HBZ2354" s="33"/>
      <c r="HCA2354" s="33"/>
      <c r="HCB2354" s="33"/>
      <c r="HCC2354" s="33"/>
      <c r="HCD2354" s="33"/>
      <c r="HCE2354" s="33"/>
      <c r="HCF2354" s="33"/>
      <c r="HCG2354" s="33"/>
      <c r="HCH2354" s="33"/>
      <c r="HCI2354" s="33"/>
      <c r="HCJ2354" s="33"/>
      <c r="HCK2354" s="33"/>
      <c r="HCL2354" s="33"/>
      <c r="HCM2354" s="33"/>
      <c r="HCN2354" s="33"/>
      <c r="HCO2354" s="33"/>
      <c r="HCP2354" s="33"/>
      <c r="HCQ2354" s="33"/>
      <c r="HCR2354" s="33"/>
      <c r="HCS2354" s="33"/>
      <c r="HCT2354" s="33"/>
      <c r="HCU2354" s="33"/>
      <c r="HCV2354" s="33"/>
      <c r="HCW2354" s="33"/>
      <c r="HCX2354" s="33"/>
      <c r="HCY2354" s="33"/>
      <c r="HCZ2354" s="33"/>
      <c r="HDA2354" s="33"/>
      <c r="HDB2354" s="33"/>
      <c r="HDC2354" s="33"/>
      <c r="HDD2354" s="33"/>
      <c r="HDE2354" s="33"/>
      <c r="HDF2354" s="33"/>
      <c r="HDG2354" s="33"/>
      <c r="HDH2354" s="33"/>
      <c r="HDI2354" s="33"/>
      <c r="HDJ2354" s="33"/>
      <c r="HDK2354" s="33"/>
      <c r="HDL2354" s="33"/>
      <c r="HDM2354" s="33"/>
      <c r="HDN2354" s="33"/>
      <c r="HDO2354" s="33"/>
      <c r="HDP2354" s="33"/>
      <c r="HDQ2354" s="33"/>
      <c r="HDR2354" s="33"/>
      <c r="HDS2354" s="33"/>
      <c r="HDT2354" s="33"/>
      <c r="HDU2354" s="33"/>
      <c r="HDV2354" s="33"/>
      <c r="HDW2354" s="33"/>
      <c r="HDX2354" s="33"/>
      <c r="HDY2354" s="33"/>
      <c r="HDZ2354" s="33"/>
      <c r="HEA2354" s="33"/>
      <c r="HEB2354" s="33"/>
      <c r="HEC2354" s="33"/>
      <c r="HED2354" s="33"/>
      <c r="HEE2354" s="33"/>
      <c r="HEF2354" s="33"/>
      <c r="HEG2354" s="33"/>
      <c r="HEH2354" s="33"/>
      <c r="HEI2354" s="33"/>
      <c r="HEJ2354" s="33"/>
      <c r="HEK2354" s="33"/>
      <c r="HEL2354" s="33"/>
      <c r="HEM2354" s="33"/>
      <c r="HEN2354" s="33"/>
      <c r="HEO2354" s="33"/>
      <c r="HEP2354" s="33"/>
      <c r="HEQ2354" s="33"/>
      <c r="HER2354" s="33"/>
      <c r="HES2354" s="33"/>
      <c r="HET2354" s="33"/>
      <c r="HEU2354" s="33"/>
      <c r="HEV2354" s="33"/>
      <c r="HEW2354" s="33"/>
      <c r="HEX2354" s="33"/>
      <c r="HEY2354" s="33"/>
      <c r="HEZ2354" s="33"/>
      <c r="HFA2354" s="33"/>
      <c r="HFB2354" s="33"/>
      <c r="HFC2354" s="33"/>
      <c r="HFD2354" s="33"/>
      <c r="HFE2354" s="33"/>
      <c r="HFF2354" s="33"/>
      <c r="HFG2354" s="33"/>
      <c r="HFH2354" s="33"/>
      <c r="HFI2354" s="33"/>
      <c r="HFJ2354" s="33"/>
      <c r="HFK2354" s="33"/>
      <c r="HFL2354" s="33"/>
      <c r="HFM2354" s="33"/>
      <c r="HFN2354" s="33"/>
      <c r="HFO2354" s="33"/>
      <c r="HFP2354" s="33"/>
      <c r="HFQ2354" s="33"/>
      <c r="HFR2354" s="33"/>
      <c r="HFS2354" s="33"/>
      <c r="HFT2354" s="33"/>
      <c r="HFU2354" s="33"/>
      <c r="HFV2354" s="33"/>
      <c r="HFW2354" s="33"/>
      <c r="HFX2354" s="33"/>
      <c r="HFY2354" s="33"/>
      <c r="HFZ2354" s="33"/>
      <c r="HGA2354" s="33"/>
      <c r="HGB2354" s="33"/>
      <c r="HGC2354" s="33"/>
      <c r="HGD2354" s="33"/>
      <c r="HGE2354" s="33"/>
      <c r="HGF2354" s="33"/>
      <c r="HGG2354" s="33"/>
      <c r="HGH2354" s="33"/>
      <c r="HGI2354" s="33"/>
      <c r="HGJ2354" s="33"/>
      <c r="HGK2354" s="33"/>
      <c r="HGL2354" s="33"/>
      <c r="HGM2354" s="33"/>
      <c r="HGN2354" s="33"/>
      <c r="HGO2354" s="33"/>
      <c r="HGP2354" s="33"/>
      <c r="HGQ2354" s="33"/>
      <c r="HGR2354" s="33"/>
      <c r="HGS2354" s="33"/>
      <c r="HGT2354" s="33"/>
      <c r="HGU2354" s="33"/>
      <c r="HGV2354" s="33"/>
      <c r="HGW2354" s="33"/>
      <c r="HGX2354" s="33"/>
      <c r="HGY2354" s="33"/>
      <c r="HGZ2354" s="33"/>
      <c r="HHA2354" s="33"/>
      <c r="HHB2354" s="33"/>
      <c r="HHC2354" s="33"/>
      <c r="HHD2354" s="33"/>
      <c r="HHE2354" s="33"/>
      <c r="HHF2354" s="33"/>
      <c r="HHG2354" s="33"/>
      <c r="HHH2354" s="33"/>
      <c r="HHI2354" s="33"/>
      <c r="HHJ2354" s="33"/>
      <c r="HHK2354" s="33"/>
      <c r="HHL2354" s="33"/>
      <c r="HHM2354" s="33"/>
      <c r="HHN2354" s="33"/>
      <c r="HHO2354" s="33"/>
      <c r="HHP2354" s="33"/>
      <c r="HHQ2354" s="33"/>
      <c r="HHR2354" s="33"/>
      <c r="HHS2354" s="33"/>
      <c r="HHT2354" s="33"/>
      <c r="HHU2354" s="33"/>
      <c r="HHV2354" s="33"/>
      <c r="HHW2354" s="33"/>
      <c r="HHX2354" s="33"/>
      <c r="HHY2354" s="33"/>
      <c r="HHZ2354" s="33"/>
      <c r="HIA2354" s="33"/>
      <c r="HIB2354" s="33"/>
      <c r="HIC2354" s="33"/>
      <c r="HID2354" s="33"/>
      <c r="HIE2354" s="33"/>
      <c r="HIF2354" s="33"/>
      <c r="HIG2354" s="33"/>
      <c r="HIH2354" s="33"/>
      <c r="HII2354" s="33"/>
      <c r="HIJ2354" s="33"/>
      <c r="HIK2354" s="33"/>
      <c r="HIL2354" s="33"/>
      <c r="HIM2354" s="33"/>
      <c r="HIN2354" s="33"/>
      <c r="HIO2354" s="33"/>
      <c r="HIP2354" s="33"/>
      <c r="HIQ2354" s="33"/>
      <c r="HIR2354" s="33"/>
      <c r="HIS2354" s="33"/>
      <c r="HIT2354" s="33"/>
      <c r="HIU2354" s="33"/>
      <c r="HIV2354" s="33"/>
      <c r="HIW2354" s="33"/>
      <c r="HIX2354" s="33"/>
      <c r="HIY2354" s="33"/>
      <c r="HIZ2354" s="33"/>
      <c r="HJA2354" s="33"/>
      <c r="HJB2354" s="33"/>
      <c r="HJC2354" s="33"/>
      <c r="HJD2354" s="33"/>
      <c r="HJE2354" s="33"/>
      <c r="HJF2354" s="33"/>
      <c r="HJG2354" s="33"/>
      <c r="HJH2354" s="33"/>
      <c r="HJI2354" s="33"/>
      <c r="HJJ2354" s="33"/>
      <c r="HJK2354" s="33"/>
      <c r="HJL2354" s="33"/>
      <c r="HJM2354" s="33"/>
      <c r="HJN2354" s="33"/>
      <c r="HJO2354" s="33"/>
      <c r="HJP2354" s="33"/>
      <c r="HJQ2354" s="33"/>
      <c r="HJR2354" s="33"/>
      <c r="HJS2354" s="33"/>
      <c r="HJT2354" s="33"/>
      <c r="HJU2354" s="33"/>
      <c r="HJV2354" s="33"/>
      <c r="HJW2354" s="33"/>
      <c r="HJX2354" s="33"/>
      <c r="HJY2354" s="33"/>
      <c r="HJZ2354" s="33"/>
      <c r="HKA2354" s="33"/>
      <c r="HKB2354" s="33"/>
      <c r="HKC2354" s="33"/>
      <c r="HKD2354" s="33"/>
      <c r="HKE2354" s="33"/>
      <c r="HKF2354" s="33"/>
      <c r="HKG2354" s="33"/>
      <c r="HKH2354" s="33"/>
      <c r="HKI2354" s="33"/>
      <c r="HKJ2354" s="33"/>
      <c r="HKK2354" s="33"/>
      <c r="HKL2354" s="33"/>
      <c r="HKM2354" s="33"/>
      <c r="HKN2354" s="33"/>
      <c r="HKO2354" s="33"/>
      <c r="HKP2354" s="33"/>
      <c r="HKQ2354" s="33"/>
      <c r="HKR2354" s="33"/>
      <c r="HKS2354" s="33"/>
      <c r="HKT2354" s="33"/>
      <c r="HKU2354" s="33"/>
      <c r="HKV2354" s="33"/>
      <c r="HKW2354" s="33"/>
      <c r="HKX2354" s="33"/>
      <c r="HKY2354" s="33"/>
      <c r="HKZ2354" s="33"/>
      <c r="HLA2354" s="33"/>
      <c r="HLB2354" s="33"/>
      <c r="HLC2354" s="33"/>
      <c r="HLD2354" s="33"/>
      <c r="HLE2354" s="33"/>
      <c r="HLF2354" s="33"/>
      <c r="HLG2354" s="33"/>
      <c r="HLH2354" s="33"/>
      <c r="HLI2354" s="33"/>
      <c r="HLJ2354" s="33"/>
      <c r="HLK2354" s="33"/>
      <c r="HLL2354" s="33"/>
      <c r="HLM2354" s="33"/>
      <c r="HLN2354" s="33"/>
      <c r="HLO2354" s="33"/>
      <c r="HLP2354" s="33"/>
      <c r="HLQ2354" s="33"/>
      <c r="HLR2354" s="33"/>
      <c r="HLS2354" s="33"/>
      <c r="HLT2354" s="33"/>
      <c r="HLU2354" s="33"/>
      <c r="HLV2354" s="33"/>
      <c r="HLW2354" s="33"/>
      <c r="HLX2354" s="33"/>
      <c r="HLY2354" s="33"/>
      <c r="HLZ2354" s="33"/>
      <c r="HMA2354" s="33"/>
      <c r="HMB2354" s="33"/>
      <c r="HMC2354" s="33"/>
      <c r="HMD2354" s="33"/>
      <c r="HME2354" s="33"/>
      <c r="HMF2354" s="33"/>
      <c r="HMG2354" s="33"/>
      <c r="HMH2354" s="33"/>
      <c r="HMI2354" s="33"/>
      <c r="HMJ2354" s="33"/>
      <c r="HMK2354" s="33"/>
      <c r="HML2354" s="33"/>
      <c r="HMM2354" s="33"/>
      <c r="HMN2354" s="33"/>
      <c r="HMO2354" s="33"/>
      <c r="HMP2354" s="33"/>
      <c r="HMQ2354" s="33"/>
      <c r="HMR2354" s="33"/>
      <c r="HMS2354" s="33"/>
      <c r="HMT2354" s="33"/>
      <c r="HMU2354" s="33"/>
      <c r="HMV2354" s="33"/>
      <c r="HMW2354" s="33"/>
      <c r="HMX2354" s="33"/>
      <c r="HMY2354" s="33"/>
      <c r="HMZ2354" s="33"/>
      <c r="HNA2354" s="33"/>
      <c r="HNB2354" s="33"/>
      <c r="HNC2354" s="33"/>
      <c r="HND2354" s="33"/>
      <c r="HNE2354" s="33"/>
      <c r="HNF2354" s="33"/>
      <c r="HNG2354" s="33"/>
      <c r="HNH2354" s="33"/>
      <c r="HNI2354" s="33"/>
      <c r="HNJ2354" s="33"/>
      <c r="HNK2354" s="33"/>
      <c r="HNL2354" s="33"/>
      <c r="HNM2354" s="33"/>
      <c r="HNN2354" s="33"/>
      <c r="HNO2354" s="33"/>
      <c r="HNP2354" s="33"/>
      <c r="HNQ2354" s="33"/>
      <c r="HNR2354" s="33"/>
      <c r="HNS2354" s="33"/>
      <c r="HNT2354" s="33"/>
      <c r="HNU2354" s="33"/>
      <c r="HNV2354" s="33"/>
      <c r="HNW2354" s="33"/>
      <c r="HNX2354" s="33"/>
      <c r="HNY2354" s="33"/>
      <c r="HNZ2354" s="33"/>
      <c r="HOA2354" s="33"/>
      <c r="HOB2354" s="33"/>
      <c r="HOC2354" s="33"/>
      <c r="HOD2354" s="33"/>
      <c r="HOE2354" s="33"/>
      <c r="HOF2354" s="33"/>
      <c r="HOG2354" s="33"/>
      <c r="HOH2354" s="33"/>
      <c r="HOI2354" s="33"/>
      <c r="HOJ2354" s="33"/>
      <c r="HOK2354" s="33"/>
      <c r="HOL2354" s="33"/>
      <c r="HOM2354" s="33"/>
      <c r="HON2354" s="33"/>
      <c r="HOO2354" s="33"/>
      <c r="HOP2354" s="33"/>
      <c r="HOQ2354" s="33"/>
      <c r="HOR2354" s="33"/>
      <c r="HOS2354" s="33"/>
      <c r="HOT2354" s="33"/>
      <c r="HOU2354" s="33"/>
      <c r="HOV2354" s="33"/>
      <c r="HOW2354" s="33"/>
      <c r="HOX2354" s="33"/>
      <c r="HOY2354" s="33"/>
      <c r="HOZ2354" s="33"/>
      <c r="HPA2354" s="33"/>
      <c r="HPB2354" s="33"/>
      <c r="HPC2354" s="33"/>
      <c r="HPD2354" s="33"/>
      <c r="HPE2354" s="33"/>
      <c r="HPF2354" s="33"/>
      <c r="HPG2354" s="33"/>
      <c r="HPH2354" s="33"/>
      <c r="HPI2354" s="33"/>
      <c r="HPJ2354" s="33"/>
      <c r="HPK2354" s="33"/>
      <c r="HPL2354" s="33"/>
      <c r="HPM2354" s="33"/>
      <c r="HPN2354" s="33"/>
      <c r="HPO2354" s="33"/>
      <c r="HPP2354" s="33"/>
      <c r="HPQ2354" s="33"/>
      <c r="HPR2354" s="33"/>
      <c r="HPS2354" s="33"/>
      <c r="HPT2354" s="33"/>
      <c r="HPU2354" s="33"/>
      <c r="HPV2354" s="33"/>
      <c r="HPW2354" s="33"/>
      <c r="HPX2354" s="33"/>
      <c r="HPY2354" s="33"/>
      <c r="HPZ2354" s="33"/>
      <c r="HQA2354" s="33"/>
      <c r="HQB2354" s="33"/>
      <c r="HQC2354" s="33"/>
      <c r="HQD2354" s="33"/>
      <c r="HQE2354" s="33"/>
      <c r="HQF2354" s="33"/>
      <c r="HQG2354" s="33"/>
      <c r="HQH2354" s="33"/>
      <c r="HQI2354" s="33"/>
      <c r="HQJ2354" s="33"/>
      <c r="HQK2354" s="33"/>
      <c r="HQL2354" s="33"/>
      <c r="HQM2354" s="33"/>
      <c r="HQN2354" s="33"/>
      <c r="HQO2354" s="33"/>
      <c r="HQP2354" s="33"/>
      <c r="HQQ2354" s="33"/>
      <c r="HQR2354" s="33"/>
      <c r="HQS2354" s="33"/>
      <c r="HQT2354" s="33"/>
      <c r="HQU2354" s="33"/>
      <c r="HQV2354" s="33"/>
      <c r="HQW2354" s="33"/>
      <c r="HQX2354" s="33"/>
      <c r="HQY2354" s="33"/>
      <c r="HQZ2354" s="33"/>
      <c r="HRA2354" s="33"/>
      <c r="HRB2354" s="33"/>
      <c r="HRC2354" s="33"/>
      <c r="HRD2354" s="33"/>
      <c r="HRE2354" s="33"/>
      <c r="HRF2354" s="33"/>
      <c r="HRG2354" s="33"/>
      <c r="HRH2354" s="33"/>
      <c r="HRI2354" s="33"/>
      <c r="HRJ2354" s="33"/>
      <c r="HRK2354" s="33"/>
      <c r="HRL2354" s="33"/>
      <c r="HRM2354" s="33"/>
      <c r="HRN2354" s="33"/>
      <c r="HRO2354" s="33"/>
      <c r="HRP2354" s="33"/>
      <c r="HRQ2354" s="33"/>
      <c r="HRR2354" s="33"/>
      <c r="HRS2354" s="33"/>
      <c r="HRT2354" s="33"/>
      <c r="HRU2354" s="33"/>
      <c r="HRV2354" s="33"/>
      <c r="HRW2354" s="33"/>
      <c r="HRX2354" s="33"/>
      <c r="HRY2354" s="33"/>
      <c r="HRZ2354" s="33"/>
      <c r="HSA2354" s="33"/>
      <c r="HSB2354" s="33"/>
      <c r="HSC2354" s="33"/>
      <c r="HSD2354" s="33"/>
      <c r="HSE2354" s="33"/>
      <c r="HSF2354" s="33"/>
      <c r="HSG2354" s="33"/>
      <c r="HSH2354" s="33"/>
      <c r="HSI2354" s="33"/>
      <c r="HSJ2354" s="33"/>
      <c r="HSK2354" s="33"/>
      <c r="HSL2354" s="33"/>
      <c r="HSM2354" s="33"/>
      <c r="HSN2354" s="33"/>
      <c r="HSO2354" s="33"/>
      <c r="HSP2354" s="33"/>
      <c r="HSQ2354" s="33"/>
      <c r="HSR2354" s="33"/>
      <c r="HSS2354" s="33"/>
      <c r="HST2354" s="33"/>
      <c r="HSU2354" s="33"/>
      <c r="HSV2354" s="33"/>
      <c r="HSW2354" s="33"/>
      <c r="HSX2354" s="33"/>
      <c r="HSY2354" s="33"/>
      <c r="HSZ2354" s="33"/>
      <c r="HTA2354" s="33"/>
      <c r="HTB2354" s="33"/>
      <c r="HTC2354" s="33"/>
      <c r="HTD2354" s="33"/>
      <c r="HTE2354" s="33"/>
      <c r="HTF2354" s="33"/>
      <c r="HTG2354" s="33"/>
      <c r="HTH2354" s="33"/>
      <c r="HTI2354" s="33"/>
      <c r="HTJ2354" s="33"/>
      <c r="HTK2354" s="33"/>
      <c r="HTL2354" s="33"/>
      <c r="HTM2354" s="33"/>
      <c r="HTN2354" s="33"/>
      <c r="HTO2354" s="33"/>
      <c r="HTP2354" s="33"/>
      <c r="HTQ2354" s="33"/>
      <c r="HTR2354" s="33"/>
      <c r="HTS2354" s="33"/>
      <c r="HTT2354" s="33"/>
      <c r="HTU2354" s="33"/>
      <c r="HTV2354" s="33"/>
      <c r="HTW2354" s="33"/>
      <c r="HTX2354" s="33"/>
      <c r="HTY2354" s="33"/>
      <c r="HTZ2354" s="33"/>
      <c r="HUA2354" s="33"/>
      <c r="HUB2354" s="33"/>
      <c r="HUC2354" s="33"/>
      <c r="HUD2354" s="33"/>
      <c r="HUE2354" s="33"/>
      <c r="HUF2354" s="33"/>
      <c r="HUG2354" s="33"/>
      <c r="HUH2354" s="33"/>
      <c r="HUI2354" s="33"/>
      <c r="HUJ2354" s="33"/>
      <c r="HUK2354" s="33"/>
      <c r="HUL2354" s="33"/>
      <c r="HUM2354" s="33"/>
      <c r="HUN2354" s="33"/>
      <c r="HUO2354" s="33"/>
      <c r="HUP2354" s="33"/>
      <c r="HUQ2354" s="33"/>
      <c r="HUR2354" s="33"/>
      <c r="HUS2354" s="33"/>
      <c r="HUT2354" s="33"/>
      <c r="HUU2354" s="33"/>
      <c r="HUV2354" s="33"/>
      <c r="HUW2354" s="33"/>
      <c r="HUX2354" s="33"/>
      <c r="HUY2354" s="33"/>
      <c r="HUZ2354" s="33"/>
      <c r="HVA2354" s="33"/>
      <c r="HVB2354" s="33"/>
      <c r="HVC2354" s="33"/>
      <c r="HVD2354" s="33"/>
      <c r="HVE2354" s="33"/>
      <c r="HVF2354" s="33"/>
      <c r="HVG2354" s="33"/>
      <c r="HVH2354" s="33"/>
      <c r="HVI2354" s="33"/>
      <c r="HVJ2354" s="33"/>
      <c r="HVK2354" s="33"/>
      <c r="HVL2354" s="33"/>
      <c r="HVM2354" s="33"/>
      <c r="HVN2354" s="33"/>
      <c r="HVO2354" s="33"/>
      <c r="HVP2354" s="33"/>
      <c r="HVQ2354" s="33"/>
      <c r="HVR2354" s="33"/>
      <c r="HVS2354" s="33"/>
      <c r="HVT2354" s="33"/>
      <c r="HVU2354" s="33"/>
      <c r="HVV2354" s="33"/>
      <c r="HVW2354" s="33"/>
      <c r="HVX2354" s="33"/>
      <c r="HVY2354" s="33"/>
      <c r="HVZ2354" s="33"/>
      <c r="HWA2354" s="33"/>
      <c r="HWB2354" s="33"/>
      <c r="HWC2354" s="33"/>
      <c r="HWD2354" s="33"/>
      <c r="HWE2354" s="33"/>
      <c r="HWF2354" s="33"/>
      <c r="HWG2354" s="33"/>
      <c r="HWH2354" s="33"/>
      <c r="HWI2354" s="33"/>
      <c r="HWJ2354" s="33"/>
      <c r="HWK2354" s="33"/>
      <c r="HWL2354" s="33"/>
      <c r="HWM2354" s="33"/>
      <c r="HWN2354" s="33"/>
      <c r="HWO2354" s="33"/>
      <c r="HWP2354" s="33"/>
      <c r="HWQ2354" s="33"/>
      <c r="HWR2354" s="33"/>
      <c r="HWS2354" s="33"/>
      <c r="HWT2354" s="33"/>
      <c r="HWU2354" s="33"/>
      <c r="HWV2354" s="33"/>
      <c r="HWW2354" s="33"/>
      <c r="HWX2354" s="33"/>
      <c r="HWY2354" s="33"/>
      <c r="HWZ2354" s="33"/>
      <c r="HXA2354" s="33"/>
      <c r="HXB2354" s="33"/>
      <c r="HXC2354" s="33"/>
      <c r="HXD2354" s="33"/>
      <c r="HXE2354" s="33"/>
      <c r="HXF2354" s="33"/>
      <c r="HXG2354" s="33"/>
      <c r="HXH2354" s="33"/>
      <c r="HXI2354" s="33"/>
      <c r="HXJ2354" s="33"/>
      <c r="HXK2354" s="33"/>
      <c r="HXL2354" s="33"/>
      <c r="HXM2354" s="33"/>
      <c r="HXN2354" s="33"/>
      <c r="HXO2354" s="33"/>
      <c r="HXP2354" s="33"/>
      <c r="HXQ2354" s="33"/>
      <c r="HXR2354" s="33"/>
      <c r="HXS2354" s="33"/>
      <c r="HXT2354" s="33"/>
      <c r="HXU2354" s="33"/>
      <c r="HXV2354" s="33"/>
      <c r="HXW2354" s="33"/>
      <c r="HXX2354" s="33"/>
      <c r="HXY2354" s="33"/>
      <c r="HXZ2354" s="33"/>
      <c r="HYA2354" s="33"/>
      <c r="HYB2354" s="33"/>
      <c r="HYC2354" s="33"/>
      <c r="HYD2354" s="33"/>
      <c r="HYE2354" s="33"/>
      <c r="HYF2354" s="33"/>
      <c r="HYG2354" s="33"/>
      <c r="HYH2354" s="33"/>
      <c r="HYI2354" s="33"/>
      <c r="HYJ2354" s="33"/>
      <c r="HYK2354" s="33"/>
      <c r="HYL2354" s="33"/>
      <c r="HYM2354" s="33"/>
      <c r="HYN2354" s="33"/>
      <c r="HYO2354" s="33"/>
      <c r="HYP2354" s="33"/>
      <c r="HYQ2354" s="33"/>
      <c r="HYR2354" s="33"/>
      <c r="HYS2354" s="33"/>
      <c r="HYT2354" s="33"/>
      <c r="HYU2354" s="33"/>
      <c r="HYV2354" s="33"/>
      <c r="HYW2354" s="33"/>
      <c r="HYX2354" s="33"/>
      <c r="HYY2354" s="33"/>
      <c r="HYZ2354" s="33"/>
      <c r="HZA2354" s="33"/>
      <c r="HZB2354" s="33"/>
      <c r="HZC2354" s="33"/>
      <c r="HZD2354" s="33"/>
      <c r="HZE2354" s="33"/>
      <c r="HZF2354" s="33"/>
      <c r="HZG2354" s="33"/>
      <c r="HZH2354" s="33"/>
      <c r="HZI2354" s="33"/>
      <c r="HZJ2354" s="33"/>
      <c r="HZK2354" s="33"/>
      <c r="HZL2354" s="33"/>
      <c r="HZM2354" s="33"/>
      <c r="HZN2354" s="33"/>
      <c r="HZO2354" s="33"/>
      <c r="HZP2354" s="33"/>
      <c r="HZQ2354" s="33"/>
      <c r="HZR2354" s="33"/>
      <c r="HZS2354" s="33"/>
      <c r="HZT2354" s="33"/>
      <c r="HZU2354" s="33"/>
      <c r="HZV2354" s="33"/>
      <c r="HZW2354" s="33"/>
      <c r="HZX2354" s="33"/>
      <c r="HZY2354" s="33"/>
      <c r="HZZ2354" s="33"/>
      <c r="IAA2354" s="33"/>
      <c r="IAB2354" s="33"/>
      <c r="IAC2354" s="33"/>
      <c r="IAD2354" s="33"/>
      <c r="IAE2354" s="33"/>
      <c r="IAF2354" s="33"/>
      <c r="IAG2354" s="33"/>
      <c r="IAH2354" s="33"/>
      <c r="IAI2354" s="33"/>
      <c r="IAJ2354" s="33"/>
      <c r="IAK2354" s="33"/>
      <c r="IAL2354" s="33"/>
      <c r="IAM2354" s="33"/>
      <c r="IAN2354" s="33"/>
      <c r="IAO2354" s="33"/>
      <c r="IAP2354" s="33"/>
      <c r="IAQ2354" s="33"/>
      <c r="IAR2354" s="33"/>
      <c r="IAS2354" s="33"/>
      <c r="IAT2354" s="33"/>
      <c r="IAU2354" s="33"/>
      <c r="IAV2354" s="33"/>
      <c r="IAW2354" s="33"/>
      <c r="IAX2354" s="33"/>
      <c r="IAY2354" s="33"/>
      <c r="IAZ2354" s="33"/>
      <c r="IBA2354" s="33"/>
      <c r="IBB2354" s="33"/>
      <c r="IBC2354" s="33"/>
      <c r="IBD2354" s="33"/>
      <c r="IBE2354" s="33"/>
      <c r="IBF2354" s="33"/>
      <c r="IBG2354" s="33"/>
      <c r="IBH2354" s="33"/>
      <c r="IBI2354" s="33"/>
      <c r="IBJ2354" s="33"/>
      <c r="IBK2354" s="33"/>
      <c r="IBL2354" s="33"/>
      <c r="IBM2354" s="33"/>
      <c r="IBN2354" s="33"/>
      <c r="IBO2354" s="33"/>
      <c r="IBP2354" s="33"/>
      <c r="IBQ2354" s="33"/>
      <c r="IBR2354" s="33"/>
      <c r="IBS2354" s="33"/>
      <c r="IBT2354" s="33"/>
      <c r="IBU2354" s="33"/>
      <c r="IBV2354" s="33"/>
      <c r="IBW2354" s="33"/>
      <c r="IBX2354" s="33"/>
      <c r="IBY2354" s="33"/>
      <c r="IBZ2354" s="33"/>
      <c r="ICA2354" s="33"/>
      <c r="ICB2354" s="33"/>
      <c r="ICC2354" s="33"/>
      <c r="ICD2354" s="33"/>
      <c r="ICE2354" s="33"/>
      <c r="ICF2354" s="33"/>
      <c r="ICG2354" s="33"/>
      <c r="ICH2354" s="33"/>
      <c r="ICI2354" s="33"/>
      <c r="ICJ2354" s="33"/>
      <c r="ICK2354" s="33"/>
      <c r="ICL2354" s="33"/>
      <c r="ICM2354" s="33"/>
      <c r="ICN2354" s="33"/>
      <c r="ICO2354" s="33"/>
      <c r="ICP2354" s="33"/>
      <c r="ICQ2354" s="33"/>
      <c r="ICR2354" s="33"/>
      <c r="ICS2354" s="33"/>
      <c r="ICT2354" s="33"/>
      <c r="ICU2354" s="33"/>
      <c r="ICV2354" s="33"/>
      <c r="ICW2354" s="33"/>
      <c r="ICX2354" s="33"/>
      <c r="ICY2354" s="33"/>
      <c r="ICZ2354" s="33"/>
      <c r="IDA2354" s="33"/>
      <c r="IDB2354" s="33"/>
      <c r="IDC2354" s="33"/>
      <c r="IDD2354" s="33"/>
      <c r="IDE2354" s="33"/>
      <c r="IDF2354" s="33"/>
      <c r="IDG2354" s="33"/>
      <c r="IDH2354" s="33"/>
      <c r="IDI2354" s="33"/>
      <c r="IDJ2354" s="33"/>
      <c r="IDK2354" s="33"/>
      <c r="IDL2354" s="33"/>
      <c r="IDM2354" s="33"/>
      <c r="IDN2354" s="33"/>
      <c r="IDO2354" s="33"/>
      <c r="IDP2354" s="33"/>
      <c r="IDQ2354" s="33"/>
      <c r="IDR2354" s="33"/>
      <c r="IDS2354" s="33"/>
      <c r="IDT2354" s="33"/>
      <c r="IDU2354" s="33"/>
      <c r="IDV2354" s="33"/>
      <c r="IDW2354" s="33"/>
      <c r="IDX2354" s="33"/>
      <c r="IDY2354" s="33"/>
      <c r="IDZ2354" s="33"/>
      <c r="IEA2354" s="33"/>
      <c r="IEB2354" s="33"/>
      <c r="IEC2354" s="33"/>
      <c r="IED2354" s="33"/>
      <c r="IEE2354" s="33"/>
      <c r="IEF2354" s="33"/>
      <c r="IEG2354" s="33"/>
      <c r="IEH2354" s="33"/>
      <c r="IEI2354" s="33"/>
      <c r="IEJ2354" s="33"/>
      <c r="IEK2354" s="33"/>
      <c r="IEL2354" s="33"/>
      <c r="IEM2354" s="33"/>
      <c r="IEN2354" s="33"/>
      <c r="IEO2354" s="33"/>
      <c r="IEP2354" s="33"/>
      <c r="IEQ2354" s="33"/>
      <c r="IER2354" s="33"/>
      <c r="IES2354" s="33"/>
      <c r="IET2354" s="33"/>
      <c r="IEU2354" s="33"/>
      <c r="IEV2354" s="33"/>
      <c r="IEW2354" s="33"/>
      <c r="IEX2354" s="33"/>
      <c r="IEY2354" s="33"/>
      <c r="IEZ2354" s="33"/>
      <c r="IFA2354" s="33"/>
      <c r="IFB2354" s="33"/>
      <c r="IFC2354" s="33"/>
      <c r="IFD2354" s="33"/>
      <c r="IFE2354" s="33"/>
      <c r="IFF2354" s="33"/>
      <c r="IFG2354" s="33"/>
      <c r="IFH2354" s="33"/>
      <c r="IFI2354" s="33"/>
      <c r="IFJ2354" s="33"/>
      <c r="IFK2354" s="33"/>
      <c r="IFL2354" s="33"/>
      <c r="IFM2354" s="33"/>
      <c r="IFN2354" s="33"/>
      <c r="IFO2354" s="33"/>
      <c r="IFP2354" s="33"/>
      <c r="IFQ2354" s="33"/>
      <c r="IFR2354" s="33"/>
      <c r="IFS2354" s="33"/>
      <c r="IFT2354" s="33"/>
      <c r="IFU2354" s="33"/>
      <c r="IFV2354" s="33"/>
      <c r="IFW2354" s="33"/>
      <c r="IFX2354" s="33"/>
      <c r="IFY2354" s="33"/>
      <c r="IFZ2354" s="33"/>
      <c r="IGA2354" s="33"/>
      <c r="IGB2354" s="33"/>
      <c r="IGC2354" s="33"/>
      <c r="IGD2354" s="33"/>
      <c r="IGE2354" s="33"/>
      <c r="IGF2354" s="33"/>
      <c r="IGG2354" s="33"/>
      <c r="IGH2354" s="33"/>
      <c r="IGI2354" s="33"/>
      <c r="IGJ2354" s="33"/>
      <c r="IGK2354" s="33"/>
      <c r="IGL2354" s="33"/>
      <c r="IGM2354" s="33"/>
      <c r="IGN2354" s="33"/>
      <c r="IGO2354" s="33"/>
      <c r="IGP2354" s="33"/>
      <c r="IGQ2354" s="33"/>
      <c r="IGR2354" s="33"/>
      <c r="IGS2354" s="33"/>
      <c r="IGT2354" s="33"/>
      <c r="IGU2354" s="33"/>
      <c r="IGV2354" s="33"/>
      <c r="IGW2354" s="33"/>
      <c r="IGX2354" s="33"/>
      <c r="IGY2354" s="33"/>
      <c r="IGZ2354" s="33"/>
      <c r="IHA2354" s="33"/>
      <c r="IHB2354" s="33"/>
      <c r="IHC2354" s="33"/>
      <c r="IHD2354" s="33"/>
      <c r="IHE2354" s="33"/>
      <c r="IHF2354" s="33"/>
      <c r="IHG2354" s="33"/>
      <c r="IHH2354" s="33"/>
      <c r="IHI2354" s="33"/>
      <c r="IHJ2354" s="33"/>
      <c r="IHK2354" s="33"/>
      <c r="IHL2354" s="33"/>
      <c r="IHM2354" s="33"/>
      <c r="IHN2354" s="33"/>
      <c r="IHO2354" s="33"/>
      <c r="IHP2354" s="33"/>
      <c r="IHQ2354" s="33"/>
      <c r="IHR2354" s="33"/>
      <c r="IHS2354" s="33"/>
      <c r="IHT2354" s="33"/>
      <c r="IHU2354" s="33"/>
      <c r="IHV2354" s="33"/>
      <c r="IHW2354" s="33"/>
      <c r="IHX2354" s="33"/>
      <c r="IHY2354" s="33"/>
      <c r="IHZ2354" s="33"/>
      <c r="IIA2354" s="33"/>
      <c r="IIB2354" s="33"/>
      <c r="IIC2354" s="33"/>
      <c r="IID2354" s="33"/>
      <c r="IIE2354" s="33"/>
      <c r="IIF2354" s="33"/>
      <c r="IIG2354" s="33"/>
      <c r="IIH2354" s="33"/>
      <c r="III2354" s="33"/>
      <c r="IIJ2354" s="33"/>
      <c r="IIK2354" s="33"/>
      <c r="IIL2354" s="33"/>
      <c r="IIM2354" s="33"/>
      <c r="IIN2354" s="33"/>
      <c r="IIO2354" s="33"/>
      <c r="IIP2354" s="33"/>
      <c r="IIQ2354" s="33"/>
      <c r="IIR2354" s="33"/>
      <c r="IIS2354" s="33"/>
      <c r="IIT2354" s="33"/>
      <c r="IIU2354" s="33"/>
      <c r="IIV2354" s="33"/>
      <c r="IIW2354" s="33"/>
      <c r="IIX2354" s="33"/>
      <c r="IIY2354" s="33"/>
      <c r="IIZ2354" s="33"/>
      <c r="IJA2354" s="33"/>
      <c r="IJB2354" s="33"/>
      <c r="IJC2354" s="33"/>
      <c r="IJD2354" s="33"/>
      <c r="IJE2354" s="33"/>
      <c r="IJF2354" s="33"/>
      <c r="IJG2354" s="33"/>
      <c r="IJH2354" s="33"/>
      <c r="IJI2354" s="33"/>
      <c r="IJJ2354" s="33"/>
      <c r="IJK2354" s="33"/>
      <c r="IJL2354" s="33"/>
      <c r="IJM2354" s="33"/>
      <c r="IJN2354" s="33"/>
      <c r="IJO2354" s="33"/>
      <c r="IJP2354" s="33"/>
      <c r="IJQ2354" s="33"/>
      <c r="IJR2354" s="33"/>
      <c r="IJS2354" s="33"/>
      <c r="IJT2354" s="33"/>
      <c r="IJU2354" s="33"/>
      <c r="IJV2354" s="33"/>
      <c r="IJW2354" s="33"/>
      <c r="IJX2354" s="33"/>
      <c r="IJY2354" s="33"/>
      <c r="IJZ2354" s="33"/>
      <c r="IKA2354" s="33"/>
      <c r="IKB2354" s="33"/>
      <c r="IKC2354" s="33"/>
      <c r="IKD2354" s="33"/>
      <c r="IKE2354" s="33"/>
      <c r="IKF2354" s="33"/>
      <c r="IKG2354" s="33"/>
      <c r="IKH2354" s="33"/>
      <c r="IKI2354" s="33"/>
      <c r="IKJ2354" s="33"/>
      <c r="IKK2354" s="33"/>
      <c r="IKL2354" s="33"/>
      <c r="IKM2354" s="33"/>
      <c r="IKN2354" s="33"/>
      <c r="IKO2354" s="33"/>
      <c r="IKP2354" s="33"/>
      <c r="IKQ2354" s="33"/>
      <c r="IKR2354" s="33"/>
      <c r="IKS2354" s="33"/>
      <c r="IKT2354" s="33"/>
      <c r="IKU2354" s="33"/>
      <c r="IKV2354" s="33"/>
      <c r="IKW2354" s="33"/>
      <c r="IKX2354" s="33"/>
      <c r="IKY2354" s="33"/>
      <c r="IKZ2354" s="33"/>
      <c r="ILA2354" s="33"/>
      <c r="ILB2354" s="33"/>
      <c r="ILC2354" s="33"/>
      <c r="ILD2354" s="33"/>
      <c r="ILE2354" s="33"/>
      <c r="ILF2354" s="33"/>
      <c r="ILG2354" s="33"/>
      <c r="ILH2354" s="33"/>
      <c r="ILI2354" s="33"/>
      <c r="ILJ2354" s="33"/>
      <c r="ILK2354" s="33"/>
      <c r="ILL2354" s="33"/>
      <c r="ILM2354" s="33"/>
      <c r="ILN2354" s="33"/>
      <c r="ILO2354" s="33"/>
      <c r="ILP2354" s="33"/>
      <c r="ILQ2354" s="33"/>
      <c r="ILR2354" s="33"/>
      <c r="ILS2354" s="33"/>
      <c r="ILT2354" s="33"/>
      <c r="ILU2354" s="33"/>
      <c r="ILV2354" s="33"/>
      <c r="ILW2354" s="33"/>
      <c r="ILX2354" s="33"/>
      <c r="ILY2354" s="33"/>
      <c r="ILZ2354" s="33"/>
      <c r="IMA2354" s="33"/>
      <c r="IMB2354" s="33"/>
      <c r="IMC2354" s="33"/>
      <c r="IMD2354" s="33"/>
      <c r="IME2354" s="33"/>
      <c r="IMF2354" s="33"/>
      <c r="IMG2354" s="33"/>
      <c r="IMH2354" s="33"/>
      <c r="IMI2354" s="33"/>
      <c r="IMJ2354" s="33"/>
      <c r="IMK2354" s="33"/>
      <c r="IML2354" s="33"/>
      <c r="IMM2354" s="33"/>
      <c r="IMN2354" s="33"/>
      <c r="IMO2354" s="33"/>
      <c r="IMP2354" s="33"/>
      <c r="IMQ2354" s="33"/>
      <c r="IMR2354" s="33"/>
      <c r="IMS2354" s="33"/>
      <c r="IMT2354" s="33"/>
      <c r="IMU2354" s="33"/>
      <c r="IMV2354" s="33"/>
      <c r="IMW2354" s="33"/>
      <c r="IMX2354" s="33"/>
      <c r="IMY2354" s="33"/>
      <c r="IMZ2354" s="33"/>
      <c r="INA2354" s="33"/>
      <c r="INB2354" s="33"/>
      <c r="INC2354" s="33"/>
      <c r="IND2354" s="33"/>
      <c r="INE2354" s="33"/>
      <c r="INF2354" s="33"/>
      <c r="ING2354" s="33"/>
      <c r="INH2354" s="33"/>
      <c r="INI2354" s="33"/>
      <c r="INJ2354" s="33"/>
      <c r="INK2354" s="33"/>
      <c r="INL2354" s="33"/>
      <c r="INM2354" s="33"/>
      <c r="INN2354" s="33"/>
      <c r="INO2354" s="33"/>
      <c r="INP2354" s="33"/>
      <c r="INQ2354" s="33"/>
      <c r="INR2354" s="33"/>
      <c r="INS2354" s="33"/>
      <c r="INT2354" s="33"/>
      <c r="INU2354" s="33"/>
      <c r="INV2354" s="33"/>
      <c r="INW2354" s="33"/>
      <c r="INX2354" s="33"/>
      <c r="INY2354" s="33"/>
      <c r="INZ2354" s="33"/>
      <c r="IOA2354" s="33"/>
      <c r="IOB2354" s="33"/>
      <c r="IOC2354" s="33"/>
      <c r="IOD2354" s="33"/>
      <c r="IOE2354" s="33"/>
      <c r="IOF2354" s="33"/>
      <c r="IOG2354" s="33"/>
      <c r="IOH2354" s="33"/>
      <c r="IOI2354" s="33"/>
      <c r="IOJ2354" s="33"/>
      <c r="IOK2354" s="33"/>
      <c r="IOL2354" s="33"/>
      <c r="IOM2354" s="33"/>
      <c r="ION2354" s="33"/>
      <c r="IOO2354" s="33"/>
      <c r="IOP2354" s="33"/>
      <c r="IOQ2354" s="33"/>
      <c r="IOR2354" s="33"/>
      <c r="IOS2354" s="33"/>
      <c r="IOT2354" s="33"/>
      <c r="IOU2354" s="33"/>
      <c r="IOV2354" s="33"/>
      <c r="IOW2354" s="33"/>
      <c r="IOX2354" s="33"/>
      <c r="IOY2354" s="33"/>
      <c r="IOZ2354" s="33"/>
      <c r="IPA2354" s="33"/>
      <c r="IPB2354" s="33"/>
      <c r="IPC2354" s="33"/>
      <c r="IPD2354" s="33"/>
      <c r="IPE2354" s="33"/>
      <c r="IPF2354" s="33"/>
      <c r="IPG2354" s="33"/>
      <c r="IPH2354" s="33"/>
      <c r="IPI2354" s="33"/>
      <c r="IPJ2354" s="33"/>
      <c r="IPK2354" s="33"/>
      <c r="IPL2354" s="33"/>
      <c r="IPM2354" s="33"/>
      <c r="IPN2354" s="33"/>
      <c r="IPO2354" s="33"/>
      <c r="IPP2354" s="33"/>
      <c r="IPQ2354" s="33"/>
      <c r="IPR2354" s="33"/>
      <c r="IPS2354" s="33"/>
      <c r="IPT2354" s="33"/>
      <c r="IPU2354" s="33"/>
      <c r="IPV2354" s="33"/>
      <c r="IPW2354" s="33"/>
      <c r="IPX2354" s="33"/>
      <c r="IPY2354" s="33"/>
      <c r="IPZ2354" s="33"/>
      <c r="IQA2354" s="33"/>
      <c r="IQB2354" s="33"/>
      <c r="IQC2354" s="33"/>
      <c r="IQD2354" s="33"/>
      <c r="IQE2354" s="33"/>
      <c r="IQF2354" s="33"/>
      <c r="IQG2354" s="33"/>
      <c r="IQH2354" s="33"/>
      <c r="IQI2354" s="33"/>
      <c r="IQJ2354" s="33"/>
      <c r="IQK2354" s="33"/>
      <c r="IQL2354" s="33"/>
      <c r="IQM2354" s="33"/>
      <c r="IQN2354" s="33"/>
      <c r="IQO2354" s="33"/>
      <c r="IQP2354" s="33"/>
      <c r="IQQ2354" s="33"/>
      <c r="IQR2354" s="33"/>
      <c r="IQS2354" s="33"/>
      <c r="IQT2354" s="33"/>
      <c r="IQU2354" s="33"/>
      <c r="IQV2354" s="33"/>
      <c r="IQW2354" s="33"/>
      <c r="IQX2354" s="33"/>
      <c r="IQY2354" s="33"/>
      <c r="IQZ2354" s="33"/>
      <c r="IRA2354" s="33"/>
      <c r="IRB2354" s="33"/>
      <c r="IRC2354" s="33"/>
      <c r="IRD2354" s="33"/>
      <c r="IRE2354" s="33"/>
      <c r="IRF2354" s="33"/>
      <c r="IRG2354" s="33"/>
      <c r="IRH2354" s="33"/>
      <c r="IRI2354" s="33"/>
      <c r="IRJ2354" s="33"/>
      <c r="IRK2354" s="33"/>
      <c r="IRL2354" s="33"/>
      <c r="IRM2354" s="33"/>
      <c r="IRN2354" s="33"/>
      <c r="IRO2354" s="33"/>
      <c r="IRP2354" s="33"/>
      <c r="IRQ2354" s="33"/>
      <c r="IRR2354" s="33"/>
      <c r="IRS2354" s="33"/>
      <c r="IRT2354" s="33"/>
      <c r="IRU2354" s="33"/>
      <c r="IRV2354" s="33"/>
      <c r="IRW2354" s="33"/>
      <c r="IRX2354" s="33"/>
      <c r="IRY2354" s="33"/>
      <c r="IRZ2354" s="33"/>
      <c r="ISA2354" s="33"/>
      <c r="ISB2354" s="33"/>
      <c r="ISC2354" s="33"/>
      <c r="ISD2354" s="33"/>
      <c r="ISE2354" s="33"/>
      <c r="ISF2354" s="33"/>
      <c r="ISG2354" s="33"/>
      <c r="ISH2354" s="33"/>
      <c r="ISI2354" s="33"/>
      <c r="ISJ2354" s="33"/>
      <c r="ISK2354" s="33"/>
      <c r="ISL2354" s="33"/>
      <c r="ISM2354" s="33"/>
      <c r="ISN2354" s="33"/>
      <c r="ISO2354" s="33"/>
      <c r="ISP2354" s="33"/>
      <c r="ISQ2354" s="33"/>
      <c r="ISR2354" s="33"/>
      <c r="ISS2354" s="33"/>
      <c r="IST2354" s="33"/>
      <c r="ISU2354" s="33"/>
      <c r="ISV2354" s="33"/>
      <c r="ISW2354" s="33"/>
      <c r="ISX2354" s="33"/>
      <c r="ISY2354" s="33"/>
      <c r="ISZ2354" s="33"/>
      <c r="ITA2354" s="33"/>
      <c r="ITB2354" s="33"/>
      <c r="ITC2354" s="33"/>
      <c r="ITD2354" s="33"/>
      <c r="ITE2354" s="33"/>
      <c r="ITF2354" s="33"/>
      <c r="ITG2354" s="33"/>
      <c r="ITH2354" s="33"/>
      <c r="ITI2354" s="33"/>
      <c r="ITJ2354" s="33"/>
      <c r="ITK2354" s="33"/>
      <c r="ITL2354" s="33"/>
      <c r="ITM2354" s="33"/>
      <c r="ITN2354" s="33"/>
      <c r="ITO2354" s="33"/>
      <c r="ITP2354" s="33"/>
      <c r="ITQ2354" s="33"/>
      <c r="ITR2354" s="33"/>
      <c r="ITS2354" s="33"/>
      <c r="ITT2354" s="33"/>
      <c r="ITU2354" s="33"/>
      <c r="ITV2354" s="33"/>
      <c r="ITW2354" s="33"/>
      <c r="ITX2354" s="33"/>
      <c r="ITY2354" s="33"/>
      <c r="ITZ2354" s="33"/>
      <c r="IUA2354" s="33"/>
      <c r="IUB2354" s="33"/>
      <c r="IUC2354" s="33"/>
      <c r="IUD2354" s="33"/>
      <c r="IUE2354" s="33"/>
      <c r="IUF2354" s="33"/>
      <c r="IUG2354" s="33"/>
      <c r="IUH2354" s="33"/>
      <c r="IUI2354" s="33"/>
      <c r="IUJ2354" s="33"/>
      <c r="IUK2354" s="33"/>
      <c r="IUL2354" s="33"/>
      <c r="IUM2354" s="33"/>
      <c r="IUN2354" s="33"/>
      <c r="IUO2354" s="33"/>
      <c r="IUP2354" s="33"/>
      <c r="IUQ2354" s="33"/>
      <c r="IUR2354" s="33"/>
      <c r="IUS2354" s="33"/>
      <c r="IUT2354" s="33"/>
      <c r="IUU2354" s="33"/>
      <c r="IUV2354" s="33"/>
      <c r="IUW2354" s="33"/>
      <c r="IUX2354" s="33"/>
      <c r="IUY2354" s="33"/>
      <c r="IUZ2354" s="33"/>
      <c r="IVA2354" s="33"/>
      <c r="IVB2354" s="33"/>
      <c r="IVC2354" s="33"/>
      <c r="IVD2354" s="33"/>
      <c r="IVE2354" s="33"/>
      <c r="IVF2354" s="33"/>
      <c r="IVG2354" s="33"/>
      <c r="IVH2354" s="33"/>
      <c r="IVI2354" s="33"/>
      <c r="IVJ2354" s="33"/>
      <c r="IVK2354" s="33"/>
      <c r="IVL2354" s="33"/>
      <c r="IVM2354" s="33"/>
      <c r="IVN2354" s="33"/>
      <c r="IVO2354" s="33"/>
      <c r="IVP2354" s="33"/>
      <c r="IVQ2354" s="33"/>
      <c r="IVR2354" s="33"/>
      <c r="IVS2354" s="33"/>
      <c r="IVT2354" s="33"/>
      <c r="IVU2354" s="33"/>
      <c r="IVV2354" s="33"/>
      <c r="IVW2354" s="33"/>
      <c r="IVX2354" s="33"/>
      <c r="IVY2354" s="33"/>
      <c r="IVZ2354" s="33"/>
      <c r="IWA2354" s="33"/>
      <c r="IWB2354" s="33"/>
      <c r="IWC2354" s="33"/>
      <c r="IWD2354" s="33"/>
      <c r="IWE2354" s="33"/>
      <c r="IWF2354" s="33"/>
      <c r="IWG2354" s="33"/>
      <c r="IWH2354" s="33"/>
      <c r="IWI2354" s="33"/>
      <c r="IWJ2354" s="33"/>
      <c r="IWK2354" s="33"/>
      <c r="IWL2354" s="33"/>
      <c r="IWM2354" s="33"/>
      <c r="IWN2354" s="33"/>
      <c r="IWO2354" s="33"/>
      <c r="IWP2354" s="33"/>
      <c r="IWQ2354" s="33"/>
      <c r="IWR2354" s="33"/>
      <c r="IWS2354" s="33"/>
      <c r="IWT2354" s="33"/>
      <c r="IWU2354" s="33"/>
      <c r="IWV2354" s="33"/>
      <c r="IWW2354" s="33"/>
      <c r="IWX2354" s="33"/>
      <c r="IWY2354" s="33"/>
      <c r="IWZ2354" s="33"/>
      <c r="IXA2354" s="33"/>
      <c r="IXB2354" s="33"/>
      <c r="IXC2354" s="33"/>
      <c r="IXD2354" s="33"/>
      <c r="IXE2354" s="33"/>
      <c r="IXF2354" s="33"/>
      <c r="IXG2354" s="33"/>
      <c r="IXH2354" s="33"/>
      <c r="IXI2354" s="33"/>
      <c r="IXJ2354" s="33"/>
      <c r="IXK2354" s="33"/>
      <c r="IXL2354" s="33"/>
      <c r="IXM2354" s="33"/>
      <c r="IXN2354" s="33"/>
      <c r="IXO2354" s="33"/>
      <c r="IXP2354" s="33"/>
      <c r="IXQ2354" s="33"/>
      <c r="IXR2354" s="33"/>
      <c r="IXS2354" s="33"/>
      <c r="IXT2354" s="33"/>
      <c r="IXU2354" s="33"/>
      <c r="IXV2354" s="33"/>
      <c r="IXW2354" s="33"/>
      <c r="IXX2354" s="33"/>
      <c r="IXY2354" s="33"/>
      <c r="IXZ2354" s="33"/>
      <c r="IYA2354" s="33"/>
      <c r="IYB2354" s="33"/>
      <c r="IYC2354" s="33"/>
      <c r="IYD2354" s="33"/>
      <c r="IYE2354" s="33"/>
      <c r="IYF2354" s="33"/>
      <c r="IYG2354" s="33"/>
      <c r="IYH2354" s="33"/>
      <c r="IYI2354" s="33"/>
      <c r="IYJ2354" s="33"/>
      <c r="IYK2354" s="33"/>
      <c r="IYL2354" s="33"/>
      <c r="IYM2354" s="33"/>
      <c r="IYN2354" s="33"/>
      <c r="IYO2354" s="33"/>
      <c r="IYP2354" s="33"/>
      <c r="IYQ2354" s="33"/>
      <c r="IYR2354" s="33"/>
      <c r="IYS2354" s="33"/>
      <c r="IYT2354" s="33"/>
      <c r="IYU2354" s="33"/>
      <c r="IYV2354" s="33"/>
      <c r="IYW2354" s="33"/>
      <c r="IYX2354" s="33"/>
      <c r="IYY2354" s="33"/>
      <c r="IYZ2354" s="33"/>
      <c r="IZA2354" s="33"/>
      <c r="IZB2354" s="33"/>
      <c r="IZC2354" s="33"/>
      <c r="IZD2354" s="33"/>
      <c r="IZE2354" s="33"/>
      <c r="IZF2354" s="33"/>
      <c r="IZG2354" s="33"/>
      <c r="IZH2354" s="33"/>
      <c r="IZI2354" s="33"/>
      <c r="IZJ2354" s="33"/>
      <c r="IZK2354" s="33"/>
      <c r="IZL2354" s="33"/>
      <c r="IZM2354" s="33"/>
      <c r="IZN2354" s="33"/>
      <c r="IZO2354" s="33"/>
      <c r="IZP2354" s="33"/>
      <c r="IZQ2354" s="33"/>
      <c r="IZR2354" s="33"/>
      <c r="IZS2354" s="33"/>
      <c r="IZT2354" s="33"/>
      <c r="IZU2354" s="33"/>
      <c r="IZV2354" s="33"/>
      <c r="IZW2354" s="33"/>
      <c r="IZX2354" s="33"/>
      <c r="IZY2354" s="33"/>
      <c r="IZZ2354" s="33"/>
      <c r="JAA2354" s="33"/>
      <c r="JAB2354" s="33"/>
      <c r="JAC2354" s="33"/>
      <c r="JAD2354" s="33"/>
      <c r="JAE2354" s="33"/>
      <c r="JAF2354" s="33"/>
      <c r="JAG2354" s="33"/>
      <c r="JAH2354" s="33"/>
      <c r="JAI2354" s="33"/>
      <c r="JAJ2354" s="33"/>
      <c r="JAK2354" s="33"/>
      <c r="JAL2354" s="33"/>
      <c r="JAM2354" s="33"/>
      <c r="JAN2354" s="33"/>
      <c r="JAO2354" s="33"/>
      <c r="JAP2354" s="33"/>
      <c r="JAQ2354" s="33"/>
      <c r="JAR2354" s="33"/>
      <c r="JAS2354" s="33"/>
      <c r="JAT2354" s="33"/>
      <c r="JAU2354" s="33"/>
      <c r="JAV2354" s="33"/>
      <c r="JAW2354" s="33"/>
      <c r="JAX2354" s="33"/>
      <c r="JAY2354" s="33"/>
      <c r="JAZ2354" s="33"/>
      <c r="JBA2354" s="33"/>
      <c r="JBB2354" s="33"/>
      <c r="JBC2354" s="33"/>
      <c r="JBD2354" s="33"/>
      <c r="JBE2354" s="33"/>
      <c r="JBF2354" s="33"/>
      <c r="JBG2354" s="33"/>
      <c r="JBH2354" s="33"/>
      <c r="JBI2354" s="33"/>
      <c r="JBJ2354" s="33"/>
      <c r="JBK2354" s="33"/>
      <c r="JBL2354" s="33"/>
      <c r="JBM2354" s="33"/>
      <c r="JBN2354" s="33"/>
      <c r="JBO2354" s="33"/>
      <c r="JBP2354" s="33"/>
      <c r="JBQ2354" s="33"/>
      <c r="JBR2354" s="33"/>
      <c r="JBS2354" s="33"/>
      <c r="JBT2354" s="33"/>
      <c r="JBU2354" s="33"/>
      <c r="JBV2354" s="33"/>
      <c r="JBW2354" s="33"/>
      <c r="JBX2354" s="33"/>
      <c r="JBY2354" s="33"/>
      <c r="JBZ2354" s="33"/>
      <c r="JCA2354" s="33"/>
      <c r="JCB2354" s="33"/>
      <c r="JCC2354" s="33"/>
      <c r="JCD2354" s="33"/>
      <c r="JCE2354" s="33"/>
      <c r="JCF2354" s="33"/>
      <c r="JCG2354" s="33"/>
      <c r="JCH2354" s="33"/>
      <c r="JCI2354" s="33"/>
      <c r="JCJ2354" s="33"/>
      <c r="JCK2354" s="33"/>
      <c r="JCL2354" s="33"/>
      <c r="JCM2354" s="33"/>
      <c r="JCN2354" s="33"/>
      <c r="JCO2354" s="33"/>
      <c r="JCP2354" s="33"/>
      <c r="JCQ2354" s="33"/>
      <c r="JCR2354" s="33"/>
      <c r="JCS2354" s="33"/>
      <c r="JCT2354" s="33"/>
      <c r="JCU2354" s="33"/>
      <c r="JCV2354" s="33"/>
      <c r="JCW2354" s="33"/>
      <c r="JCX2354" s="33"/>
      <c r="JCY2354" s="33"/>
      <c r="JCZ2354" s="33"/>
      <c r="JDA2354" s="33"/>
      <c r="JDB2354" s="33"/>
      <c r="JDC2354" s="33"/>
      <c r="JDD2354" s="33"/>
      <c r="JDE2354" s="33"/>
      <c r="JDF2354" s="33"/>
      <c r="JDG2354" s="33"/>
      <c r="JDH2354" s="33"/>
      <c r="JDI2354" s="33"/>
      <c r="JDJ2354" s="33"/>
      <c r="JDK2354" s="33"/>
      <c r="JDL2354" s="33"/>
      <c r="JDM2354" s="33"/>
      <c r="JDN2354" s="33"/>
      <c r="JDO2354" s="33"/>
      <c r="JDP2354" s="33"/>
      <c r="JDQ2354" s="33"/>
      <c r="JDR2354" s="33"/>
      <c r="JDS2354" s="33"/>
      <c r="JDT2354" s="33"/>
      <c r="JDU2354" s="33"/>
      <c r="JDV2354" s="33"/>
      <c r="JDW2354" s="33"/>
      <c r="JDX2354" s="33"/>
      <c r="JDY2354" s="33"/>
      <c r="JDZ2354" s="33"/>
      <c r="JEA2354" s="33"/>
      <c r="JEB2354" s="33"/>
      <c r="JEC2354" s="33"/>
      <c r="JED2354" s="33"/>
      <c r="JEE2354" s="33"/>
      <c r="JEF2354" s="33"/>
      <c r="JEG2354" s="33"/>
      <c r="JEH2354" s="33"/>
      <c r="JEI2354" s="33"/>
      <c r="JEJ2354" s="33"/>
      <c r="JEK2354" s="33"/>
      <c r="JEL2354" s="33"/>
      <c r="JEM2354" s="33"/>
      <c r="JEN2354" s="33"/>
      <c r="JEO2354" s="33"/>
      <c r="JEP2354" s="33"/>
      <c r="JEQ2354" s="33"/>
      <c r="JER2354" s="33"/>
      <c r="JES2354" s="33"/>
      <c r="JET2354" s="33"/>
      <c r="JEU2354" s="33"/>
      <c r="JEV2354" s="33"/>
      <c r="JEW2354" s="33"/>
      <c r="JEX2354" s="33"/>
      <c r="JEY2354" s="33"/>
      <c r="JEZ2354" s="33"/>
      <c r="JFA2354" s="33"/>
      <c r="JFB2354" s="33"/>
      <c r="JFC2354" s="33"/>
      <c r="JFD2354" s="33"/>
      <c r="JFE2354" s="33"/>
      <c r="JFF2354" s="33"/>
      <c r="JFG2354" s="33"/>
      <c r="JFH2354" s="33"/>
      <c r="JFI2354" s="33"/>
      <c r="JFJ2354" s="33"/>
      <c r="JFK2354" s="33"/>
      <c r="JFL2354" s="33"/>
      <c r="JFM2354" s="33"/>
      <c r="JFN2354" s="33"/>
      <c r="JFO2354" s="33"/>
      <c r="JFP2354" s="33"/>
      <c r="JFQ2354" s="33"/>
      <c r="JFR2354" s="33"/>
      <c r="JFS2354" s="33"/>
      <c r="JFT2354" s="33"/>
      <c r="JFU2354" s="33"/>
      <c r="JFV2354" s="33"/>
      <c r="JFW2354" s="33"/>
      <c r="JFX2354" s="33"/>
      <c r="JFY2354" s="33"/>
      <c r="JFZ2354" s="33"/>
      <c r="JGA2354" s="33"/>
      <c r="JGB2354" s="33"/>
      <c r="JGC2354" s="33"/>
      <c r="JGD2354" s="33"/>
      <c r="JGE2354" s="33"/>
      <c r="JGF2354" s="33"/>
      <c r="JGG2354" s="33"/>
      <c r="JGH2354" s="33"/>
      <c r="JGI2354" s="33"/>
      <c r="JGJ2354" s="33"/>
      <c r="JGK2354" s="33"/>
      <c r="JGL2354" s="33"/>
      <c r="JGM2354" s="33"/>
      <c r="JGN2354" s="33"/>
      <c r="JGO2354" s="33"/>
      <c r="JGP2354" s="33"/>
      <c r="JGQ2354" s="33"/>
      <c r="JGR2354" s="33"/>
      <c r="JGS2354" s="33"/>
      <c r="JGT2354" s="33"/>
      <c r="JGU2354" s="33"/>
      <c r="JGV2354" s="33"/>
      <c r="JGW2354" s="33"/>
      <c r="JGX2354" s="33"/>
      <c r="JGY2354" s="33"/>
      <c r="JGZ2354" s="33"/>
      <c r="JHA2354" s="33"/>
      <c r="JHB2354" s="33"/>
      <c r="JHC2354" s="33"/>
      <c r="JHD2354" s="33"/>
      <c r="JHE2354" s="33"/>
      <c r="JHF2354" s="33"/>
      <c r="JHG2354" s="33"/>
      <c r="JHH2354" s="33"/>
      <c r="JHI2354" s="33"/>
      <c r="JHJ2354" s="33"/>
      <c r="JHK2354" s="33"/>
      <c r="JHL2354" s="33"/>
      <c r="JHM2354" s="33"/>
      <c r="JHN2354" s="33"/>
      <c r="JHO2354" s="33"/>
      <c r="JHP2354" s="33"/>
      <c r="JHQ2354" s="33"/>
      <c r="JHR2354" s="33"/>
      <c r="JHS2354" s="33"/>
      <c r="JHT2354" s="33"/>
      <c r="JHU2354" s="33"/>
      <c r="JHV2354" s="33"/>
      <c r="JHW2354" s="33"/>
      <c r="JHX2354" s="33"/>
      <c r="JHY2354" s="33"/>
      <c r="JHZ2354" s="33"/>
      <c r="JIA2354" s="33"/>
      <c r="JIB2354" s="33"/>
      <c r="JIC2354" s="33"/>
      <c r="JID2354" s="33"/>
      <c r="JIE2354" s="33"/>
      <c r="JIF2354" s="33"/>
      <c r="JIG2354" s="33"/>
      <c r="JIH2354" s="33"/>
      <c r="JII2354" s="33"/>
      <c r="JIJ2354" s="33"/>
      <c r="JIK2354" s="33"/>
      <c r="JIL2354" s="33"/>
      <c r="JIM2354" s="33"/>
      <c r="JIN2354" s="33"/>
      <c r="JIO2354" s="33"/>
      <c r="JIP2354" s="33"/>
      <c r="JIQ2354" s="33"/>
      <c r="JIR2354" s="33"/>
      <c r="JIS2354" s="33"/>
      <c r="JIT2354" s="33"/>
      <c r="JIU2354" s="33"/>
      <c r="JIV2354" s="33"/>
      <c r="JIW2354" s="33"/>
      <c r="JIX2354" s="33"/>
      <c r="JIY2354" s="33"/>
      <c r="JIZ2354" s="33"/>
      <c r="JJA2354" s="33"/>
      <c r="JJB2354" s="33"/>
      <c r="JJC2354" s="33"/>
      <c r="JJD2354" s="33"/>
      <c r="JJE2354" s="33"/>
      <c r="JJF2354" s="33"/>
      <c r="JJG2354" s="33"/>
      <c r="JJH2354" s="33"/>
      <c r="JJI2354" s="33"/>
      <c r="JJJ2354" s="33"/>
      <c r="JJK2354" s="33"/>
      <c r="JJL2354" s="33"/>
      <c r="JJM2354" s="33"/>
      <c r="JJN2354" s="33"/>
      <c r="JJO2354" s="33"/>
      <c r="JJP2354" s="33"/>
      <c r="JJQ2354" s="33"/>
      <c r="JJR2354" s="33"/>
      <c r="JJS2354" s="33"/>
      <c r="JJT2354" s="33"/>
      <c r="JJU2354" s="33"/>
      <c r="JJV2354" s="33"/>
      <c r="JJW2354" s="33"/>
      <c r="JJX2354" s="33"/>
      <c r="JJY2354" s="33"/>
      <c r="JJZ2354" s="33"/>
      <c r="JKA2354" s="33"/>
      <c r="JKB2354" s="33"/>
      <c r="JKC2354" s="33"/>
      <c r="JKD2354" s="33"/>
      <c r="JKE2354" s="33"/>
      <c r="JKF2354" s="33"/>
      <c r="JKG2354" s="33"/>
      <c r="JKH2354" s="33"/>
      <c r="JKI2354" s="33"/>
      <c r="JKJ2354" s="33"/>
      <c r="JKK2354" s="33"/>
      <c r="JKL2354" s="33"/>
      <c r="JKM2354" s="33"/>
      <c r="JKN2354" s="33"/>
      <c r="JKO2354" s="33"/>
      <c r="JKP2354" s="33"/>
      <c r="JKQ2354" s="33"/>
      <c r="JKR2354" s="33"/>
      <c r="JKS2354" s="33"/>
      <c r="JKT2354" s="33"/>
      <c r="JKU2354" s="33"/>
      <c r="JKV2354" s="33"/>
      <c r="JKW2354" s="33"/>
      <c r="JKX2354" s="33"/>
      <c r="JKY2354" s="33"/>
      <c r="JKZ2354" s="33"/>
      <c r="JLA2354" s="33"/>
      <c r="JLB2354" s="33"/>
      <c r="JLC2354" s="33"/>
      <c r="JLD2354" s="33"/>
      <c r="JLE2354" s="33"/>
      <c r="JLF2354" s="33"/>
      <c r="JLG2354" s="33"/>
      <c r="JLH2354" s="33"/>
      <c r="JLI2354" s="33"/>
      <c r="JLJ2354" s="33"/>
      <c r="JLK2354" s="33"/>
      <c r="JLL2354" s="33"/>
      <c r="JLM2354" s="33"/>
      <c r="JLN2354" s="33"/>
      <c r="JLO2354" s="33"/>
      <c r="JLP2354" s="33"/>
      <c r="JLQ2354" s="33"/>
      <c r="JLR2354" s="33"/>
      <c r="JLS2354" s="33"/>
      <c r="JLT2354" s="33"/>
      <c r="JLU2354" s="33"/>
      <c r="JLV2354" s="33"/>
      <c r="JLW2354" s="33"/>
      <c r="JLX2354" s="33"/>
      <c r="JLY2354" s="33"/>
      <c r="JLZ2354" s="33"/>
      <c r="JMA2354" s="33"/>
      <c r="JMB2354" s="33"/>
      <c r="JMC2354" s="33"/>
      <c r="JMD2354" s="33"/>
      <c r="JME2354" s="33"/>
      <c r="JMF2354" s="33"/>
      <c r="JMG2354" s="33"/>
      <c r="JMH2354" s="33"/>
      <c r="JMI2354" s="33"/>
      <c r="JMJ2354" s="33"/>
      <c r="JMK2354" s="33"/>
      <c r="JML2354" s="33"/>
      <c r="JMM2354" s="33"/>
      <c r="JMN2354" s="33"/>
      <c r="JMO2354" s="33"/>
      <c r="JMP2354" s="33"/>
      <c r="JMQ2354" s="33"/>
      <c r="JMR2354" s="33"/>
      <c r="JMS2354" s="33"/>
      <c r="JMT2354" s="33"/>
      <c r="JMU2354" s="33"/>
      <c r="JMV2354" s="33"/>
      <c r="JMW2354" s="33"/>
      <c r="JMX2354" s="33"/>
      <c r="JMY2354" s="33"/>
      <c r="JMZ2354" s="33"/>
      <c r="JNA2354" s="33"/>
      <c r="JNB2354" s="33"/>
      <c r="JNC2354" s="33"/>
      <c r="JND2354" s="33"/>
      <c r="JNE2354" s="33"/>
      <c r="JNF2354" s="33"/>
      <c r="JNG2354" s="33"/>
      <c r="JNH2354" s="33"/>
      <c r="JNI2354" s="33"/>
      <c r="JNJ2354" s="33"/>
      <c r="JNK2354" s="33"/>
      <c r="JNL2354" s="33"/>
      <c r="JNM2354" s="33"/>
      <c r="JNN2354" s="33"/>
      <c r="JNO2354" s="33"/>
      <c r="JNP2354" s="33"/>
      <c r="JNQ2354" s="33"/>
      <c r="JNR2354" s="33"/>
      <c r="JNS2354" s="33"/>
      <c r="JNT2354" s="33"/>
      <c r="JNU2354" s="33"/>
      <c r="JNV2354" s="33"/>
      <c r="JNW2354" s="33"/>
      <c r="JNX2354" s="33"/>
      <c r="JNY2354" s="33"/>
      <c r="JNZ2354" s="33"/>
      <c r="JOA2354" s="33"/>
      <c r="JOB2354" s="33"/>
      <c r="JOC2354" s="33"/>
      <c r="JOD2354" s="33"/>
      <c r="JOE2354" s="33"/>
      <c r="JOF2354" s="33"/>
      <c r="JOG2354" s="33"/>
      <c r="JOH2354" s="33"/>
      <c r="JOI2354" s="33"/>
      <c r="JOJ2354" s="33"/>
      <c r="JOK2354" s="33"/>
      <c r="JOL2354" s="33"/>
      <c r="JOM2354" s="33"/>
      <c r="JON2354" s="33"/>
      <c r="JOO2354" s="33"/>
      <c r="JOP2354" s="33"/>
      <c r="JOQ2354" s="33"/>
      <c r="JOR2354" s="33"/>
      <c r="JOS2354" s="33"/>
      <c r="JOT2354" s="33"/>
      <c r="JOU2354" s="33"/>
      <c r="JOV2354" s="33"/>
      <c r="JOW2354" s="33"/>
      <c r="JOX2354" s="33"/>
      <c r="JOY2354" s="33"/>
      <c r="JOZ2354" s="33"/>
      <c r="JPA2354" s="33"/>
      <c r="JPB2354" s="33"/>
      <c r="JPC2354" s="33"/>
      <c r="JPD2354" s="33"/>
      <c r="JPE2354" s="33"/>
      <c r="JPF2354" s="33"/>
      <c r="JPG2354" s="33"/>
      <c r="JPH2354" s="33"/>
      <c r="JPI2354" s="33"/>
      <c r="JPJ2354" s="33"/>
      <c r="JPK2354" s="33"/>
      <c r="JPL2354" s="33"/>
      <c r="JPM2354" s="33"/>
      <c r="JPN2354" s="33"/>
      <c r="JPO2354" s="33"/>
      <c r="JPP2354" s="33"/>
      <c r="JPQ2354" s="33"/>
      <c r="JPR2354" s="33"/>
      <c r="JPS2354" s="33"/>
      <c r="JPT2354" s="33"/>
      <c r="JPU2354" s="33"/>
      <c r="JPV2354" s="33"/>
      <c r="JPW2354" s="33"/>
      <c r="JPX2354" s="33"/>
      <c r="JPY2354" s="33"/>
      <c r="JPZ2354" s="33"/>
      <c r="JQA2354" s="33"/>
      <c r="JQB2354" s="33"/>
      <c r="JQC2354" s="33"/>
      <c r="JQD2354" s="33"/>
      <c r="JQE2354" s="33"/>
      <c r="JQF2354" s="33"/>
      <c r="JQG2354" s="33"/>
      <c r="JQH2354" s="33"/>
      <c r="JQI2354" s="33"/>
      <c r="JQJ2354" s="33"/>
      <c r="JQK2354" s="33"/>
      <c r="JQL2354" s="33"/>
      <c r="JQM2354" s="33"/>
      <c r="JQN2354" s="33"/>
      <c r="JQO2354" s="33"/>
      <c r="JQP2354" s="33"/>
      <c r="JQQ2354" s="33"/>
      <c r="JQR2354" s="33"/>
      <c r="JQS2354" s="33"/>
      <c r="JQT2354" s="33"/>
      <c r="JQU2354" s="33"/>
      <c r="JQV2354" s="33"/>
      <c r="JQW2354" s="33"/>
      <c r="JQX2354" s="33"/>
      <c r="JQY2354" s="33"/>
      <c r="JQZ2354" s="33"/>
      <c r="JRA2354" s="33"/>
      <c r="JRB2354" s="33"/>
      <c r="JRC2354" s="33"/>
      <c r="JRD2354" s="33"/>
      <c r="JRE2354" s="33"/>
      <c r="JRF2354" s="33"/>
      <c r="JRG2354" s="33"/>
      <c r="JRH2354" s="33"/>
      <c r="JRI2354" s="33"/>
      <c r="JRJ2354" s="33"/>
      <c r="JRK2354" s="33"/>
      <c r="JRL2354" s="33"/>
      <c r="JRM2354" s="33"/>
      <c r="JRN2354" s="33"/>
      <c r="JRO2354" s="33"/>
      <c r="JRP2354" s="33"/>
      <c r="JRQ2354" s="33"/>
      <c r="JRR2354" s="33"/>
      <c r="JRS2354" s="33"/>
      <c r="JRT2354" s="33"/>
      <c r="JRU2354" s="33"/>
      <c r="JRV2354" s="33"/>
      <c r="JRW2354" s="33"/>
      <c r="JRX2354" s="33"/>
      <c r="JRY2354" s="33"/>
      <c r="JRZ2354" s="33"/>
      <c r="JSA2354" s="33"/>
      <c r="JSB2354" s="33"/>
      <c r="JSC2354" s="33"/>
      <c r="JSD2354" s="33"/>
      <c r="JSE2354" s="33"/>
      <c r="JSF2354" s="33"/>
      <c r="JSG2354" s="33"/>
      <c r="JSH2354" s="33"/>
      <c r="JSI2354" s="33"/>
      <c r="JSJ2354" s="33"/>
      <c r="JSK2354" s="33"/>
      <c r="JSL2354" s="33"/>
      <c r="JSM2354" s="33"/>
      <c r="JSN2354" s="33"/>
      <c r="JSO2354" s="33"/>
      <c r="JSP2354" s="33"/>
      <c r="JSQ2354" s="33"/>
      <c r="JSR2354" s="33"/>
      <c r="JSS2354" s="33"/>
      <c r="JST2354" s="33"/>
      <c r="JSU2354" s="33"/>
      <c r="JSV2354" s="33"/>
      <c r="JSW2354" s="33"/>
      <c r="JSX2354" s="33"/>
      <c r="JSY2354" s="33"/>
      <c r="JSZ2354" s="33"/>
      <c r="JTA2354" s="33"/>
      <c r="JTB2354" s="33"/>
      <c r="JTC2354" s="33"/>
      <c r="JTD2354" s="33"/>
      <c r="JTE2354" s="33"/>
      <c r="JTF2354" s="33"/>
      <c r="JTG2354" s="33"/>
      <c r="JTH2354" s="33"/>
      <c r="JTI2354" s="33"/>
      <c r="JTJ2354" s="33"/>
      <c r="JTK2354" s="33"/>
      <c r="JTL2354" s="33"/>
      <c r="JTM2354" s="33"/>
      <c r="JTN2354" s="33"/>
      <c r="JTO2354" s="33"/>
      <c r="JTP2354" s="33"/>
      <c r="JTQ2354" s="33"/>
      <c r="JTR2354" s="33"/>
      <c r="JTS2354" s="33"/>
      <c r="JTT2354" s="33"/>
      <c r="JTU2354" s="33"/>
      <c r="JTV2354" s="33"/>
      <c r="JTW2354" s="33"/>
      <c r="JTX2354" s="33"/>
      <c r="JTY2354" s="33"/>
      <c r="JTZ2354" s="33"/>
      <c r="JUA2354" s="33"/>
      <c r="JUB2354" s="33"/>
      <c r="JUC2354" s="33"/>
      <c r="JUD2354" s="33"/>
      <c r="JUE2354" s="33"/>
      <c r="JUF2354" s="33"/>
      <c r="JUG2354" s="33"/>
      <c r="JUH2354" s="33"/>
      <c r="JUI2354" s="33"/>
      <c r="JUJ2354" s="33"/>
      <c r="JUK2354" s="33"/>
      <c r="JUL2354" s="33"/>
      <c r="JUM2354" s="33"/>
      <c r="JUN2354" s="33"/>
      <c r="JUO2354" s="33"/>
      <c r="JUP2354" s="33"/>
      <c r="JUQ2354" s="33"/>
      <c r="JUR2354" s="33"/>
      <c r="JUS2354" s="33"/>
      <c r="JUT2354" s="33"/>
      <c r="JUU2354" s="33"/>
      <c r="JUV2354" s="33"/>
      <c r="JUW2354" s="33"/>
      <c r="JUX2354" s="33"/>
      <c r="JUY2354" s="33"/>
      <c r="JUZ2354" s="33"/>
      <c r="JVA2354" s="33"/>
      <c r="JVB2354" s="33"/>
      <c r="JVC2354" s="33"/>
      <c r="JVD2354" s="33"/>
      <c r="JVE2354" s="33"/>
      <c r="JVF2354" s="33"/>
      <c r="JVG2354" s="33"/>
      <c r="JVH2354" s="33"/>
      <c r="JVI2354" s="33"/>
      <c r="JVJ2354" s="33"/>
      <c r="JVK2354" s="33"/>
      <c r="JVL2354" s="33"/>
      <c r="JVM2354" s="33"/>
      <c r="JVN2354" s="33"/>
      <c r="JVO2354" s="33"/>
      <c r="JVP2354" s="33"/>
      <c r="JVQ2354" s="33"/>
      <c r="JVR2354" s="33"/>
      <c r="JVS2354" s="33"/>
      <c r="JVT2354" s="33"/>
      <c r="JVU2354" s="33"/>
      <c r="JVV2354" s="33"/>
      <c r="JVW2354" s="33"/>
      <c r="JVX2354" s="33"/>
      <c r="JVY2354" s="33"/>
      <c r="JVZ2354" s="33"/>
      <c r="JWA2354" s="33"/>
      <c r="JWB2354" s="33"/>
      <c r="JWC2354" s="33"/>
      <c r="JWD2354" s="33"/>
      <c r="JWE2354" s="33"/>
      <c r="JWF2354" s="33"/>
      <c r="JWG2354" s="33"/>
      <c r="JWH2354" s="33"/>
      <c r="JWI2354" s="33"/>
      <c r="JWJ2354" s="33"/>
      <c r="JWK2354" s="33"/>
      <c r="JWL2354" s="33"/>
      <c r="JWM2354" s="33"/>
      <c r="JWN2354" s="33"/>
      <c r="JWO2354" s="33"/>
      <c r="JWP2354" s="33"/>
      <c r="JWQ2354" s="33"/>
      <c r="JWR2354" s="33"/>
      <c r="JWS2354" s="33"/>
      <c r="JWT2354" s="33"/>
      <c r="JWU2354" s="33"/>
      <c r="JWV2354" s="33"/>
      <c r="JWW2354" s="33"/>
      <c r="JWX2354" s="33"/>
      <c r="JWY2354" s="33"/>
      <c r="JWZ2354" s="33"/>
      <c r="JXA2354" s="33"/>
      <c r="JXB2354" s="33"/>
      <c r="JXC2354" s="33"/>
      <c r="JXD2354" s="33"/>
      <c r="JXE2354" s="33"/>
      <c r="JXF2354" s="33"/>
      <c r="JXG2354" s="33"/>
      <c r="JXH2354" s="33"/>
      <c r="JXI2354" s="33"/>
      <c r="JXJ2354" s="33"/>
      <c r="JXK2354" s="33"/>
      <c r="JXL2354" s="33"/>
      <c r="JXM2354" s="33"/>
      <c r="JXN2354" s="33"/>
      <c r="JXO2354" s="33"/>
      <c r="JXP2354" s="33"/>
      <c r="JXQ2354" s="33"/>
      <c r="JXR2354" s="33"/>
      <c r="JXS2354" s="33"/>
      <c r="JXT2354" s="33"/>
      <c r="JXU2354" s="33"/>
      <c r="JXV2354" s="33"/>
      <c r="JXW2354" s="33"/>
      <c r="JXX2354" s="33"/>
      <c r="JXY2354" s="33"/>
      <c r="JXZ2354" s="33"/>
      <c r="JYA2354" s="33"/>
      <c r="JYB2354" s="33"/>
      <c r="JYC2354" s="33"/>
      <c r="JYD2354" s="33"/>
      <c r="JYE2354" s="33"/>
      <c r="JYF2354" s="33"/>
      <c r="JYG2354" s="33"/>
      <c r="JYH2354" s="33"/>
      <c r="JYI2354" s="33"/>
      <c r="JYJ2354" s="33"/>
      <c r="JYK2354" s="33"/>
      <c r="JYL2354" s="33"/>
      <c r="JYM2354" s="33"/>
      <c r="JYN2354" s="33"/>
      <c r="JYO2354" s="33"/>
      <c r="JYP2354" s="33"/>
      <c r="JYQ2354" s="33"/>
      <c r="JYR2354" s="33"/>
      <c r="JYS2354" s="33"/>
      <c r="JYT2354" s="33"/>
      <c r="JYU2354" s="33"/>
      <c r="JYV2354" s="33"/>
      <c r="JYW2354" s="33"/>
      <c r="JYX2354" s="33"/>
      <c r="JYY2354" s="33"/>
      <c r="JYZ2354" s="33"/>
      <c r="JZA2354" s="33"/>
      <c r="JZB2354" s="33"/>
      <c r="JZC2354" s="33"/>
      <c r="JZD2354" s="33"/>
      <c r="JZE2354" s="33"/>
      <c r="JZF2354" s="33"/>
      <c r="JZG2354" s="33"/>
      <c r="JZH2354" s="33"/>
      <c r="JZI2354" s="33"/>
      <c r="JZJ2354" s="33"/>
      <c r="JZK2354" s="33"/>
      <c r="JZL2354" s="33"/>
      <c r="JZM2354" s="33"/>
      <c r="JZN2354" s="33"/>
      <c r="JZO2354" s="33"/>
      <c r="JZP2354" s="33"/>
      <c r="JZQ2354" s="33"/>
      <c r="JZR2354" s="33"/>
      <c r="JZS2354" s="33"/>
      <c r="JZT2354" s="33"/>
      <c r="JZU2354" s="33"/>
      <c r="JZV2354" s="33"/>
      <c r="JZW2354" s="33"/>
      <c r="JZX2354" s="33"/>
      <c r="JZY2354" s="33"/>
      <c r="JZZ2354" s="33"/>
      <c r="KAA2354" s="33"/>
      <c r="KAB2354" s="33"/>
      <c r="KAC2354" s="33"/>
      <c r="KAD2354" s="33"/>
      <c r="KAE2354" s="33"/>
      <c r="KAF2354" s="33"/>
      <c r="KAG2354" s="33"/>
      <c r="KAH2354" s="33"/>
      <c r="KAI2354" s="33"/>
      <c r="KAJ2354" s="33"/>
      <c r="KAK2354" s="33"/>
      <c r="KAL2354" s="33"/>
      <c r="KAM2354" s="33"/>
      <c r="KAN2354" s="33"/>
      <c r="KAO2354" s="33"/>
      <c r="KAP2354" s="33"/>
      <c r="KAQ2354" s="33"/>
      <c r="KAR2354" s="33"/>
      <c r="KAS2354" s="33"/>
      <c r="KAT2354" s="33"/>
      <c r="KAU2354" s="33"/>
      <c r="KAV2354" s="33"/>
      <c r="KAW2354" s="33"/>
      <c r="KAX2354" s="33"/>
      <c r="KAY2354" s="33"/>
      <c r="KAZ2354" s="33"/>
      <c r="KBA2354" s="33"/>
      <c r="KBB2354" s="33"/>
      <c r="KBC2354" s="33"/>
      <c r="KBD2354" s="33"/>
      <c r="KBE2354" s="33"/>
      <c r="KBF2354" s="33"/>
      <c r="KBG2354" s="33"/>
      <c r="KBH2354" s="33"/>
      <c r="KBI2354" s="33"/>
      <c r="KBJ2354" s="33"/>
      <c r="KBK2354" s="33"/>
      <c r="KBL2354" s="33"/>
      <c r="KBM2354" s="33"/>
      <c r="KBN2354" s="33"/>
      <c r="KBO2354" s="33"/>
      <c r="KBP2354" s="33"/>
      <c r="KBQ2354" s="33"/>
      <c r="KBR2354" s="33"/>
      <c r="KBS2354" s="33"/>
      <c r="KBT2354" s="33"/>
      <c r="KBU2354" s="33"/>
      <c r="KBV2354" s="33"/>
      <c r="KBW2354" s="33"/>
      <c r="KBX2354" s="33"/>
      <c r="KBY2354" s="33"/>
      <c r="KBZ2354" s="33"/>
      <c r="KCA2354" s="33"/>
      <c r="KCB2354" s="33"/>
      <c r="KCC2354" s="33"/>
      <c r="KCD2354" s="33"/>
      <c r="KCE2354" s="33"/>
      <c r="KCF2354" s="33"/>
      <c r="KCG2354" s="33"/>
      <c r="KCH2354" s="33"/>
      <c r="KCI2354" s="33"/>
      <c r="KCJ2354" s="33"/>
      <c r="KCK2354" s="33"/>
      <c r="KCL2354" s="33"/>
      <c r="KCM2354" s="33"/>
      <c r="KCN2354" s="33"/>
      <c r="KCO2354" s="33"/>
      <c r="KCP2354" s="33"/>
      <c r="KCQ2354" s="33"/>
      <c r="KCR2354" s="33"/>
      <c r="KCS2354" s="33"/>
      <c r="KCT2354" s="33"/>
      <c r="KCU2354" s="33"/>
      <c r="KCV2354" s="33"/>
      <c r="KCW2354" s="33"/>
      <c r="KCX2354" s="33"/>
      <c r="KCY2354" s="33"/>
      <c r="KCZ2354" s="33"/>
      <c r="KDA2354" s="33"/>
      <c r="KDB2354" s="33"/>
      <c r="KDC2354" s="33"/>
      <c r="KDD2354" s="33"/>
      <c r="KDE2354" s="33"/>
      <c r="KDF2354" s="33"/>
      <c r="KDG2354" s="33"/>
      <c r="KDH2354" s="33"/>
      <c r="KDI2354" s="33"/>
      <c r="KDJ2354" s="33"/>
      <c r="KDK2354" s="33"/>
      <c r="KDL2354" s="33"/>
      <c r="KDM2354" s="33"/>
      <c r="KDN2354" s="33"/>
      <c r="KDO2354" s="33"/>
      <c r="KDP2354" s="33"/>
      <c r="KDQ2354" s="33"/>
      <c r="KDR2354" s="33"/>
      <c r="KDS2354" s="33"/>
      <c r="KDT2354" s="33"/>
      <c r="KDU2354" s="33"/>
      <c r="KDV2354" s="33"/>
      <c r="KDW2354" s="33"/>
      <c r="KDX2354" s="33"/>
      <c r="KDY2354" s="33"/>
      <c r="KDZ2354" s="33"/>
      <c r="KEA2354" s="33"/>
      <c r="KEB2354" s="33"/>
      <c r="KEC2354" s="33"/>
      <c r="KED2354" s="33"/>
      <c r="KEE2354" s="33"/>
      <c r="KEF2354" s="33"/>
      <c r="KEG2354" s="33"/>
      <c r="KEH2354" s="33"/>
      <c r="KEI2354" s="33"/>
      <c r="KEJ2354" s="33"/>
      <c r="KEK2354" s="33"/>
      <c r="KEL2354" s="33"/>
      <c r="KEM2354" s="33"/>
      <c r="KEN2354" s="33"/>
      <c r="KEO2354" s="33"/>
      <c r="KEP2354" s="33"/>
      <c r="KEQ2354" s="33"/>
      <c r="KER2354" s="33"/>
      <c r="KES2354" s="33"/>
      <c r="KET2354" s="33"/>
      <c r="KEU2354" s="33"/>
      <c r="KEV2354" s="33"/>
      <c r="KEW2354" s="33"/>
      <c r="KEX2354" s="33"/>
      <c r="KEY2354" s="33"/>
      <c r="KEZ2354" s="33"/>
      <c r="KFA2354" s="33"/>
      <c r="KFB2354" s="33"/>
      <c r="KFC2354" s="33"/>
      <c r="KFD2354" s="33"/>
      <c r="KFE2354" s="33"/>
      <c r="KFF2354" s="33"/>
      <c r="KFG2354" s="33"/>
      <c r="KFH2354" s="33"/>
      <c r="KFI2354" s="33"/>
      <c r="KFJ2354" s="33"/>
      <c r="KFK2354" s="33"/>
      <c r="KFL2354" s="33"/>
      <c r="KFM2354" s="33"/>
      <c r="KFN2354" s="33"/>
      <c r="KFO2354" s="33"/>
      <c r="KFP2354" s="33"/>
      <c r="KFQ2354" s="33"/>
      <c r="KFR2354" s="33"/>
      <c r="KFS2354" s="33"/>
      <c r="KFT2354" s="33"/>
      <c r="KFU2354" s="33"/>
      <c r="KFV2354" s="33"/>
      <c r="KFW2354" s="33"/>
      <c r="KFX2354" s="33"/>
      <c r="KFY2354" s="33"/>
      <c r="KFZ2354" s="33"/>
      <c r="KGA2354" s="33"/>
      <c r="KGB2354" s="33"/>
      <c r="KGC2354" s="33"/>
      <c r="KGD2354" s="33"/>
      <c r="KGE2354" s="33"/>
      <c r="KGF2354" s="33"/>
      <c r="KGG2354" s="33"/>
      <c r="KGH2354" s="33"/>
      <c r="KGI2354" s="33"/>
      <c r="KGJ2354" s="33"/>
      <c r="KGK2354" s="33"/>
      <c r="KGL2354" s="33"/>
      <c r="KGM2354" s="33"/>
      <c r="KGN2354" s="33"/>
      <c r="KGO2354" s="33"/>
      <c r="KGP2354" s="33"/>
      <c r="KGQ2354" s="33"/>
      <c r="KGR2354" s="33"/>
      <c r="KGS2354" s="33"/>
      <c r="KGT2354" s="33"/>
      <c r="KGU2354" s="33"/>
      <c r="KGV2354" s="33"/>
      <c r="KGW2354" s="33"/>
      <c r="KGX2354" s="33"/>
      <c r="KGY2354" s="33"/>
      <c r="KGZ2354" s="33"/>
      <c r="KHA2354" s="33"/>
      <c r="KHB2354" s="33"/>
      <c r="KHC2354" s="33"/>
      <c r="KHD2354" s="33"/>
      <c r="KHE2354" s="33"/>
      <c r="KHF2354" s="33"/>
      <c r="KHG2354" s="33"/>
      <c r="KHH2354" s="33"/>
      <c r="KHI2354" s="33"/>
      <c r="KHJ2354" s="33"/>
      <c r="KHK2354" s="33"/>
      <c r="KHL2354" s="33"/>
      <c r="KHM2354" s="33"/>
      <c r="KHN2354" s="33"/>
      <c r="KHO2354" s="33"/>
      <c r="KHP2354" s="33"/>
      <c r="KHQ2354" s="33"/>
      <c r="KHR2354" s="33"/>
      <c r="KHS2354" s="33"/>
      <c r="KHT2354" s="33"/>
      <c r="KHU2354" s="33"/>
      <c r="KHV2354" s="33"/>
      <c r="KHW2354" s="33"/>
      <c r="KHX2354" s="33"/>
      <c r="KHY2354" s="33"/>
      <c r="KHZ2354" s="33"/>
      <c r="KIA2354" s="33"/>
      <c r="KIB2354" s="33"/>
      <c r="KIC2354" s="33"/>
      <c r="KID2354" s="33"/>
      <c r="KIE2354" s="33"/>
      <c r="KIF2354" s="33"/>
      <c r="KIG2354" s="33"/>
      <c r="KIH2354" s="33"/>
      <c r="KII2354" s="33"/>
      <c r="KIJ2354" s="33"/>
      <c r="KIK2354" s="33"/>
      <c r="KIL2354" s="33"/>
      <c r="KIM2354" s="33"/>
      <c r="KIN2354" s="33"/>
      <c r="KIO2354" s="33"/>
      <c r="KIP2354" s="33"/>
      <c r="KIQ2354" s="33"/>
      <c r="KIR2354" s="33"/>
      <c r="KIS2354" s="33"/>
      <c r="KIT2354" s="33"/>
      <c r="KIU2354" s="33"/>
      <c r="KIV2354" s="33"/>
      <c r="KIW2354" s="33"/>
      <c r="KIX2354" s="33"/>
      <c r="KIY2354" s="33"/>
      <c r="KIZ2354" s="33"/>
      <c r="KJA2354" s="33"/>
      <c r="KJB2354" s="33"/>
      <c r="KJC2354" s="33"/>
      <c r="KJD2354" s="33"/>
      <c r="KJE2354" s="33"/>
      <c r="KJF2354" s="33"/>
      <c r="KJG2354" s="33"/>
      <c r="KJH2354" s="33"/>
      <c r="KJI2354" s="33"/>
      <c r="KJJ2354" s="33"/>
      <c r="KJK2354" s="33"/>
      <c r="KJL2354" s="33"/>
      <c r="KJM2354" s="33"/>
      <c r="KJN2354" s="33"/>
      <c r="KJO2354" s="33"/>
      <c r="KJP2354" s="33"/>
      <c r="KJQ2354" s="33"/>
      <c r="KJR2354" s="33"/>
      <c r="KJS2354" s="33"/>
      <c r="KJT2354" s="33"/>
      <c r="KJU2354" s="33"/>
      <c r="KJV2354" s="33"/>
      <c r="KJW2354" s="33"/>
      <c r="KJX2354" s="33"/>
      <c r="KJY2354" s="33"/>
      <c r="KJZ2354" s="33"/>
      <c r="KKA2354" s="33"/>
      <c r="KKB2354" s="33"/>
      <c r="KKC2354" s="33"/>
      <c r="KKD2354" s="33"/>
      <c r="KKE2354" s="33"/>
      <c r="KKF2354" s="33"/>
      <c r="KKG2354" s="33"/>
      <c r="KKH2354" s="33"/>
      <c r="KKI2354" s="33"/>
      <c r="KKJ2354" s="33"/>
      <c r="KKK2354" s="33"/>
      <c r="KKL2354" s="33"/>
      <c r="KKM2354" s="33"/>
      <c r="KKN2354" s="33"/>
      <c r="KKO2354" s="33"/>
      <c r="KKP2354" s="33"/>
      <c r="KKQ2354" s="33"/>
      <c r="KKR2354" s="33"/>
      <c r="KKS2354" s="33"/>
      <c r="KKT2354" s="33"/>
      <c r="KKU2354" s="33"/>
      <c r="KKV2354" s="33"/>
      <c r="KKW2354" s="33"/>
      <c r="KKX2354" s="33"/>
      <c r="KKY2354" s="33"/>
      <c r="KKZ2354" s="33"/>
      <c r="KLA2354" s="33"/>
      <c r="KLB2354" s="33"/>
      <c r="KLC2354" s="33"/>
      <c r="KLD2354" s="33"/>
      <c r="KLE2354" s="33"/>
      <c r="KLF2354" s="33"/>
      <c r="KLG2354" s="33"/>
      <c r="KLH2354" s="33"/>
      <c r="KLI2354" s="33"/>
      <c r="KLJ2354" s="33"/>
      <c r="KLK2354" s="33"/>
      <c r="KLL2354" s="33"/>
      <c r="KLM2354" s="33"/>
      <c r="KLN2354" s="33"/>
      <c r="KLO2354" s="33"/>
      <c r="KLP2354" s="33"/>
      <c r="KLQ2354" s="33"/>
      <c r="KLR2354" s="33"/>
      <c r="KLS2354" s="33"/>
      <c r="KLT2354" s="33"/>
      <c r="KLU2354" s="33"/>
      <c r="KLV2354" s="33"/>
      <c r="KLW2354" s="33"/>
      <c r="KLX2354" s="33"/>
      <c r="KLY2354" s="33"/>
      <c r="KLZ2354" s="33"/>
      <c r="KMA2354" s="33"/>
      <c r="KMB2354" s="33"/>
      <c r="KMC2354" s="33"/>
      <c r="KMD2354" s="33"/>
      <c r="KME2354" s="33"/>
      <c r="KMF2354" s="33"/>
      <c r="KMG2354" s="33"/>
      <c r="KMH2354" s="33"/>
      <c r="KMI2354" s="33"/>
      <c r="KMJ2354" s="33"/>
      <c r="KMK2354" s="33"/>
      <c r="KML2354" s="33"/>
      <c r="KMM2354" s="33"/>
      <c r="KMN2354" s="33"/>
      <c r="KMO2354" s="33"/>
      <c r="KMP2354" s="33"/>
      <c r="KMQ2354" s="33"/>
      <c r="KMR2354" s="33"/>
      <c r="KMS2354" s="33"/>
      <c r="KMT2354" s="33"/>
      <c r="KMU2354" s="33"/>
      <c r="KMV2354" s="33"/>
      <c r="KMW2354" s="33"/>
      <c r="KMX2354" s="33"/>
      <c r="KMY2354" s="33"/>
      <c r="KMZ2354" s="33"/>
      <c r="KNA2354" s="33"/>
      <c r="KNB2354" s="33"/>
      <c r="KNC2354" s="33"/>
      <c r="KND2354" s="33"/>
      <c r="KNE2354" s="33"/>
      <c r="KNF2354" s="33"/>
      <c r="KNG2354" s="33"/>
      <c r="KNH2354" s="33"/>
      <c r="KNI2354" s="33"/>
      <c r="KNJ2354" s="33"/>
      <c r="KNK2354" s="33"/>
      <c r="KNL2354" s="33"/>
      <c r="KNM2354" s="33"/>
      <c r="KNN2354" s="33"/>
      <c r="KNO2354" s="33"/>
      <c r="KNP2354" s="33"/>
      <c r="KNQ2354" s="33"/>
      <c r="KNR2354" s="33"/>
      <c r="KNS2354" s="33"/>
      <c r="KNT2354" s="33"/>
      <c r="KNU2354" s="33"/>
      <c r="KNV2354" s="33"/>
      <c r="KNW2354" s="33"/>
      <c r="KNX2354" s="33"/>
      <c r="KNY2354" s="33"/>
      <c r="KNZ2354" s="33"/>
      <c r="KOA2354" s="33"/>
      <c r="KOB2354" s="33"/>
      <c r="KOC2354" s="33"/>
      <c r="KOD2354" s="33"/>
      <c r="KOE2354" s="33"/>
      <c r="KOF2354" s="33"/>
      <c r="KOG2354" s="33"/>
      <c r="KOH2354" s="33"/>
      <c r="KOI2354" s="33"/>
      <c r="KOJ2354" s="33"/>
      <c r="KOK2354" s="33"/>
      <c r="KOL2354" s="33"/>
      <c r="KOM2354" s="33"/>
      <c r="KON2354" s="33"/>
      <c r="KOO2354" s="33"/>
      <c r="KOP2354" s="33"/>
      <c r="KOQ2354" s="33"/>
      <c r="KOR2354" s="33"/>
      <c r="KOS2354" s="33"/>
      <c r="KOT2354" s="33"/>
      <c r="KOU2354" s="33"/>
      <c r="KOV2354" s="33"/>
      <c r="KOW2354" s="33"/>
      <c r="KOX2354" s="33"/>
      <c r="KOY2354" s="33"/>
      <c r="KOZ2354" s="33"/>
      <c r="KPA2354" s="33"/>
      <c r="KPB2354" s="33"/>
      <c r="KPC2354" s="33"/>
      <c r="KPD2354" s="33"/>
      <c r="KPE2354" s="33"/>
      <c r="KPF2354" s="33"/>
      <c r="KPG2354" s="33"/>
      <c r="KPH2354" s="33"/>
      <c r="KPI2354" s="33"/>
      <c r="KPJ2354" s="33"/>
      <c r="KPK2354" s="33"/>
      <c r="KPL2354" s="33"/>
      <c r="KPM2354" s="33"/>
      <c r="KPN2354" s="33"/>
      <c r="KPO2354" s="33"/>
      <c r="KPP2354" s="33"/>
      <c r="KPQ2354" s="33"/>
      <c r="KPR2354" s="33"/>
      <c r="KPS2354" s="33"/>
      <c r="KPT2354" s="33"/>
      <c r="KPU2354" s="33"/>
      <c r="KPV2354" s="33"/>
      <c r="KPW2354" s="33"/>
      <c r="KPX2354" s="33"/>
      <c r="KPY2354" s="33"/>
      <c r="KPZ2354" s="33"/>
      <c r="KQA2354" s="33"/>
      <c r="KQB2354" s="33"/>
      <c r="KQC2354" s="33"/>
      <c r="KQD2354" s="33"/>
      <c r="KQE2354" s="33"/>
      <c r="KQF2354" s="33"/>
      <c r="KQG2354" s="33"/>
      <c r="KQH2354" s="33"/>
      <c r="KQI2354" s="33"/>
      <c r="KQJ2354" s="33"/>
      <c r="KQK2354" s="33"/>
      <c r="KQL2354" s="33"/>
      <c r="KQM2354" s="33"/>
      <c r="KQN2354" s="33"/>
      <c r="KQO2354" s="33"/>
      <c r="KQP2354" s="33"/>
      <c r="KQQ2354" s="33"/>
      <c r="KQR2354" s="33"/>
      <c r="KQS2354" s="33"/>
      <c r="KQT2354" s="33"/>
      <c r="KQU2354" s="33"/>
      <c r="KQV2354" s="33"/>
      <c r="KQW2354" s="33"/>
      <c r="KQX2354" s="33"/>
      <c r="KQY2354" s="33"/>
      <c r="KQZ2354" s="33"/>
      <c r="KRA2354" s="33"/>
      <c r="KRB2354" s="33"/>
      <c r="KRC2354" s="33"/>
      <c r="KRD2354" s="33"/>
      <c r="KRE2354" s="33"/>
      <c r="KRF2354" s="33"/>
      <c r="KRG2354" s="33"/>
      <c r="KRH2354" s="33"/>
      <c r="KRI2354" s="33"/>
      <c r="KRJ2354" s="33"/>
      <c r="KRK2354" s="33"/>
      <c r="KRL2354" s="33"/>
      <c r="KRM2354" s="33"/>
      <c r="KRN2354" s="33"/>
      <c r="KRO2354" s="33"/>
      <c r="KRP2354" s="33"/>
      <c r="KRQ2354" s="33"/>
      <c r="KRR2354" s="33"/>
      <c r="KRS2354" s="33"/>
      <c r="KRT2354" s="33"/>
      <c r="KRU2354" s="33"/>
      <c r="KRV2354" s="33"/>
      <c r="KRW2354" s="33"/>
      <c r="KRX2354" s="33"/>
      <c r="KRY2354" s="33"/>
      <c r="KRZ2354" s="33"/>
      <c r="KSA2354" s="33"/>
      <c r="KSB2354" s="33"/>
      <c r="KSC2354" s="33"/>
      <c r="KSD2354" s="33"/>
      <c r="KSE2354" s="33"/>
      <c r="KSF2354" s="33"/>
      <c r="KSG2354" s="33"/>
      <c r="KSH2354" s="33"/>
      <c r="KSI2354" s="33"/>
      <c r="KSJ2354" s="33"/>
      <c r="KSK2354" s="33"/>
      <c r="KSL2354" s="33"/>
      <c r="KSM2354" s="33"/>
      <c r="KSN2354" s="33"/>
      <c r="KSO2354" s="33"/>
      <c r="KSP2354" s="33"/>
      <c r="KSQ2354" s="33"/>
      <c r="KSR2354" s="33"/>
      <c r="KSS2354" s="33"/>
      <c r="KST2354" s="33"/>
      <c r="KSU2354" s="33"/>
      <c r="KSV2354" s="33"/>
      <c r="KSW2354" s="33"/>
      <c r="KSX2354" s="33"/>
      <c r="KSY2354" s="33"/>
      <c r="KSZ2354" s="33"/>
      <c r="KTA2354" s="33"/>
      <c r="KTB2354" s="33"/>
      <c r="KTC2354" s="33"/>
      <c r="KTD2354" s="33"/>
      <c r="KTE2354" s="33"/>
      <c r="KTF2354" s="33"/>
      <c r="KTG2354" s="33"/>
      <c r="KTH2354" s="33"/>
      <c r="KTI2354" s="33"/>
      <c r="KTJ2354" s="33"/>
      <c r="KTK2354" s="33"/>
      <c r="KTL2354" s="33"/>
      <c r="KTM2354" s="33"/>
      <c r="KTN2354" s="33"/>
      <c r="KTO2354" s="33"/>
      <c r="KTP2354" s="33"/>
      <c r="KTQ2354" s="33"/>
      <c r="KTR2354" s="33"/>
      <c r="KTS2354" s="33"/>
      <c r="KTT2354" s="33"/>
      <c r="KTU2354" s="33"/>
      <c r="KTV2354" s="33"/>
      <c r="KTW2354" s="33"/>
      <c r="KTX2354" s="33"/>
      <c r="KTY2354" s="33"/>
      <c r="KTZ2354" s="33"/>
      <c r="KUA2354" s="33"/>
      <c r="KUB2354" s="33"/>
      <c r="KUC2354" s="33"/>
      <c r="KUD2354" s="33"/>
      <c r="KUE2354" s="33"/>
      <c r="KUF2354" s="33"/>
      <c r="KUG2354" s="33"/>
      <c r="KUH2354" s="33"/>
      <c r="KUI2354" s="33"/>
      <c r="KUJ2354" s="33"/>
      <c r="KUK2354" s="33"/>
      <c r="KUL2354" s="33"/>
      <c r="KUM2354" s="33"/>
      <c r="KUN2354" s="33"/>
      <c r="KUO2354" s="33"/>
      <c r="KUP2354" s="33"/>
      <c r="KUQ2354" s="33"/>
      <c r="KUR2354" s="33"/>
      <c r="KUS2354" s="33"/>
      <c r="KUT2354" s="33"/>
      <c r="KUU2354" s="33"/>
      <c r="KUV2354" s="33"/>
      <c r="KUW2354" s="33"/>
      <c r="KUX2354" s="33"/>
      <c r="KUY2354" s="33"/>
      <c r="KUZ2354" s="33"/>
      <c r="KVA2354" s="33"/>
      <c r="KVB2354" s="33"/>
      <c r="KVC2354" s="33"/>
      <c r="KVD2354" s="33"/>
      <c r="KVE2354" s="33"/>
      <c r="KVF2354" s="33"/>
      <c r="KVG2354" s="33"/>
      <c r="KVH2354" s="33"/>
      <c r="KVI2354" s="33"/>
      <c r="KVJ2354" s="33"/>
      <c r="KVK2354" s="33"/>
      <c r="KVL2354" s="33"/>
      <c r="KVM2354" s="33"/>
      <c r="KVN2354" s="33"/>
      <c r="KVO2354" s="33"/>
      <c r="KVP2354" s="33"/>
      <c r="KVQ2354" s="33"/>
      <c r="KVR2354" s="33"/>
      <c r="KVS2354" s="33"/>
      <c r="KVT2354" s="33"/>
      <c r="KVU2354" s="33"/>
      <c r="KVV2354" s="33"/>
      <c r="KVW2354" s="33"/>
      <c r="KVX2354" s="33"/>
      <c r="KVY2354" s="33"/>
      <c r="KVZ2354" s="33"/>
      <c r="KWA2354" s="33"/>
      <c r="KWB2354" s="33"/>
      <c r="KWC2354" s="33"/>
      <c r="KWD2354" s="33"/>
      <c r="KWE2354" s="33"/>
      <c r="KWF2354" s="33"/>
      <c r="KWG2354" s="33"/>
      <c r="KWH2354" s="33"/>
      <c r="KWI2354" s="33"/>
      <c r="KWJ2354" s="33"/>
      <c r="KWK2354" s="33"/>
      <c r="KWL2354" s="33"/>
      <c r="KWM2354" s="33"/>
      <c r="KWN2354" s="33"/>
      <c r="KWO2354" s="33"/>
      <c r="KWP2354" s="33"/>
      <c r="KWQ2354" s="33"/>
      <c r="KWR2354" s="33"/>
      <c r="KWS2354" s="33"/>
      <c r="KWT2354" s="33"/>
      <c r="KWU2354" s="33"/>
      <c r="KWV2354" s="33"/>
      <c r="KWW2354" s="33"/>
      <c r="KWX2354" s="33"/>
      <c r="KWY2354" s="33"/>
      <c r="KWZ2354" s="33"/>
      <c r="KXA2354" s="33"/>
      <c r="KXB2354" s="33"/>
      <c r="KXC2354" s="33"/>
      <c r="KXD2354" s="33"/>
      <c r="KXE2354" s="33"/>
      <c r="KXF2354" s="33"/>
      <c r="KXG2354" s="33"/>
      <c r="KXH2354" s="33"/>
      <c r="KXI2354" s="33"/>
      <c r="KXJ2354" s="33"/>
      <c r="KXK2354" s="33"/>
      <c r="KXL2354" s="33"/>
      <c r="KXM2354" s="33"/>
      <c r="KXN2354" s="33"/>
      <c r="KXO2354" s="33"/>
      <c r="KXP2354" s="33"/>
      <c r="KXQ2354" s="33"/>
      <c r="KXR2354" s="33"/>
      <c r="KXS2354" s="33"/>
      <c r="KXT2354" s="33"/>
      <c r="KXU2354" s="33"/>
      <c r="KXV2354" s="33"/>
      <c r="KXW2354" s="33"/>
      <c r="KXX2354" s="33"/>
      <c r="KXY2354" s="33"/>
      <c r="KXZ2354" s="33"/>
      <c r="KYA2354" s="33"/>
      <c r="KYB2354" s="33"/>
      <c r="KYC2354" s="33"/>
      <c r="KYD2354" s="33"/>
      <c r="KYE2354" s="33"/>
      <c r="KYF2354" s="33"/>
      <c r="KYG2354" s="33"/>
      <c r="KYH2354" s="33"/>
      <c r="KYI2354" s="33"/>
      <c r="KYJ2354" s="33"/>
      <c r="KYK2354" s="33"/>
      <c r="KYL2354" s="33"/>
      <c r="KYM2354" s="33"/>
      <c r="KYN2354" s="33"/>
      <c r="KYO2354" s="33"/>
      <c r="KYP2354" s="33"/>
      <c r="KYQ2354" s="33"/>
      <c r="KYR2354" s="33"/>
      <c r="KYS2354" s="33"/>
      <c r="KYT2354" s="33"/>
      <c r="KYU2354" s="33"/>
      <c r="KYV2354" s="33"/>
      <c r="KYW2354" s="33"/>
      <c r="KYX2354" s="33"/>
      <c r="KYY2354" s="33"/>
      <c r="KYZ2354" s="33"/>
      <c r="KZA2354" s="33"/>
      <c r="KZB2354" s="33"/>
      <c r="KZC2354" s="33"/>
      <c r="KZD2354" s="33"/>
      <c r="KZE2354" s="33"/>
      <c r="KZF2354" s="33"/>
      <c r="KZG2354" s="33"/>
      <c r="KZH2354" s="33"/>
      <c r="KZI2354" s="33"/>
      <c r="KZJ2354" s="33"/>
      <c r="KZK2354" s="33"/>
      <c r="KZL2354" s="33"/>
      <c r="KZM2354" s="33"/>
      <c r="KZN2354" s="33"/>
      <c r="KZO2354" s="33"/>
      <c r="KZP2354" s="33"/>
      <c r="KZQ2354" s="33"/>
      <c r="KZR2354" s="33"/>
      <c r="KZS2354" s="33"/>
      <c r="KZT2354" s="33"/>
      <c r="KZU2354" s="33"/>
      <c r="KZV2354" s="33"/>
      <c r="KZW2354" s="33"/>
      <c r="KZX2354" s="33"/>
      <c r="KZY2354" s="33"/>
      <c r="KZZ2354" s="33"/>
      <c r="LAA2354" s="33"/>
      <c r="LAB2354" s="33"/>
      <c r="LAC2354" s="33"/>
      <c r="LAD2354" s="33"/>
      <c r="LAE2354" s="33"/>
      <c r="LAF2354" s="33"/>
      <c r="LAG2354" s="33"/>
      <c r="LAH2354" s="33"/>
      <c r="LAI2354" s="33"/>
      <c r="LAJ2354" s="33"/>
      <c r="LAK2354" s="33"/>
      <c r="LAL2354" s="33"/>
      <c r="LAM2354" s="33"/>
      <c r="LAN2354" s="33"/>
      <c r="LAO2354" s="33"/>
      <c r="LAP2354" s="33"/>
      <c r="LAQ2354" s="33"/>
      <c r="LAR2354" s="33"/>
      <c r="LAS2354" s="33"/>
      <c r="LAT2354" s="33"/>
      <c r="LAU2354" s="33"/>
      <c r="LAV2354" s="33"/>
      <c r="LAW2354" s="33"/>
      <c r="LAX2354" s="33"/>
      <c r="LAY2354" s="33"/>
      <c r="LAZ2354" s="33"/>
      <c r="LBA2354" s="33"/>
      <c r="LBB2354" s="33"/>
      <c r="LBC2354" s="33"/>
      <c r="LBD2354" s="33"/>
      <c r="LBE2354" s="33"/>
      <c r="LBF2354" s="33"/>
      <c r="LBG2354" s="33"/>
      <c r="LBH2354" s="33"/>
      <c r="LBI2354" s="33"/>
      <c r="LBJ2354" s="33"/>
      <c r="LBK2354" s="33"/>
      <c r="LBL2354" s="33"/>
      <c r="LBM2354" s="33"/>
      <c r="LBN2354" s="33"/>
      <c r="LBO2354" s="33"/>
      <c r="LBP2354" s="33"/>
      <c r="LBQ2354" s="33"/>
      <c r="LBR2354" s="33"/>
      <c r="LBS2354" s="33"/>
      <c r="LBT2354" s="33"/>
      <c r="LBU2354" s="33"/>
      <c r="LBV2354" s="33"/>
      <c r="LBW2354" s="33"/>
      <c r="LBX2354" s="33"/>
      <c r="LBY2354" s="33"/>
      <c r="LBZ2354" s="33"/>
      <c r="LCA2354" s="33"/>
      <c r="LCB2354" s="33"/>
      <c r="LCC2354" s="33"/>
      <c r="LCD2354" s="33"/>
      <c r="LCE2354" s="33"/>
      <c r="LCF2354" s="33"/>
      <c r="LCG2354" s="33"/>
      <c r="LCH2354" s="33"/>
      <c r="LCI2354" s="33"/>
      <c r="LCJ2354" s="33"/>
      <c r="LCK2354" s="33"/>
      <c r="LCL2354" s="33"/>
      <c r="LCM2354" s="33"/>
      <c r="LCN2354" s="33"/>
      <c r="LCO2354" s="33"/>
      <c r="LCP2354" s="33"/>
      <c r="LCQ2354" s="33"/>
      <c r="LCR2354" s="33"/>
      <c r="LCS2354" s="33"/>
      <c r="LCT2354" s="33"/>
      <c r="LCU2354" s="33"/>
      <c r="LCV2354" s="33"/>
      <c r="LCW2354" s="33"/>
      <c r="LCX2354" s="33"/>
      <c r="LCY2354" s="33"/>
      <c r="LCZ2354" s="33"/>
      <c r="LDA2354" s="33"/>
      <c r="LDB2354" s="33"/>
      <c r="LDC2354" s="33"/>
      <c r="LDD2354" s="33"/>
      <c r="LDE2354" s="33"/>
      <c r="LDF2354" s="33"/>
      <c r="LDG2354" s="33"/>
      <c r="LDH2354" s="33"/>
      <c r="LDI2354" s="33"/>
      <c r="LDJ2354" s="33"/>
      <c r="LDK2354" s="33"/>
      <c r="LDL2354" s="33"/>
      <c r="LDM2354" s="33"/>
      <c r="LDN2354" s="33"/>
      <c r="LDO2354" s="33"/>
      <c r="LDP2354" s="33"/>
      <c r="LDQ2354" s="33"/>
      <c r="LDR2354" s="33"/>
      <c r="LDS2354" s="33"/>
      <c r="LDT2354" s="33"/>
      <c r="LDU2354" s="33"/>
      <c r="LDV2354" s="33"/>
      <c r="LDW2354" s="33"/>
      <c r="LDX2354" s="33"/>
      <c r="LDY2354" s="33"/>
      <c r="LDZ2354" s="33"/>
      <c r="LEA2354" s="33"/>
      <c r="LEB2354" s="33"/>
      <c r="LEC2354" s="33"/>
      <c r="LED2354" s="33"/>
      <c r="LEE2354" s="33"/>
      <c r="LEF2354" s="33"/>
      <c r="LEG2354" s="33"/>
      <c r="LEH2354" s="33"/>
      <c r="LEI2354" s="33"/>
      <c r="LEJ2354" s="33"/>
      <c r="LEK2354" s="33"/>
      <c r="LEL2354" s="33"/>
      <c r="LEM2354" s="33"/>
      <c r="LEN2354" s="33"/>
      <c r="LEO2354" s="33"/>
      <c r="LEP2354" s="33"/>
      <c r="LEQ2354" s="33"/>
      <c r="LER2354" s="33"/>
      <c r="LES2354" s="33"/>
      <c r="LET2354" s="33"/>
      <c r="LEU2354" s="33"/>
      <c r="LEV2354" s="33"/>
      <c r="LEW2354" s="33"/>
      <c r="LEX2354" s="33"/>
      <c r="LEY2354" s="33"/>
      <c r="LEZ2354" s="33"/>
      <c r="LFA2354" s="33"/>
      <c r="LFB2354" s="33"/>
      <c r="LFC2354" s="33"/>
      <c r="LFD2354" s="33"/>
      <c r="LFE2354" s="33"/>
      <c r="LFF2354" s="33"/>
      <c r="LFG2354" s="33"/>
      <c r="LFH2354" s="33"/>
      <c r="LFI2354" s="33"/>
      <c r="LFJ2354" s="33"/>
      <c r="LFK2354" s="33"/>
      <c r="LFL2354" s="33"/>
      <c r="LFM2354" s="33"/>
      <c r="LFN2354" s="33"/>
      <c r="LFO2354" s="33"/>
      <c r="LFP2354" s="33"/>
      <c r="LFQ2354" s="33"/>
      <c r="LFR2354" s="33"/>
      <c r="LFS2354" s="33"/>
      <c r="LFT2354" s="33"/>
      <c r="LFU2354" s="33"/>
      <c r="LFV2354" s="33"/>
      <c r="LFW2354" s="33"/>
      <c r="LFX2354" s="33"/>
      <c r="LFY2354" s="33"/>
      <c r="LFZ2354" s="33"/>
      <c r="LGA2354" s="33"/>
      <c r="LGB2354" s="33"/>
      <c r="LGC2354" s="33"/>
      <c r="LGD2354" s="33"/>
      <c r="LGE2354" s="33"/>
      <c r="LGF2354" s="33"/>
      <c r="LGG2354" s="33"/>
      <c r="LGH2354" s="33"/>
      <c r="LGI2354" s="33"/>
      <c r="LGJ2354" s="33"/>
      <c r="LGK2354" s="33"/>
      <c r="LGL2354" s="33"/>
      <c r="LGM2354" s="33"/>
      <c r="LGN2354" s="33"/>
      <c r="LGO2354" s="33"/>
      <c r="LGP2354" s="33"/>
      <c r="LGQ2354" s="33"/>
      <c r="LGR2354" s="33"/>
      <c r="LGS2354" s="33"/>
      <c r="LGT2354" s="33"/>
      <c r="LGU2354" s="33"/>
      <c r="LGV2354" s="33"/>
      <c r="LGW2354" s="33"/>
      <c r="LGX2354" s="33"/>
      <c r="LGY2354" s="33"/>
      <c r="LGZ2354" s="33"/>
      <c r="LHA2354" s="33"/>
      <c r="LHB2354" s="33"/>
      <c r="LHC2354" s="33"/>
      <c r="LHD2354" s="33"/>
      <c r="LHE2354" s="33"/>
      <c r="LHF2354" s="33"/>
      <c r="LHG2354" s="33"/>
      <c r="LHH2354" s="33"/>
      <c r="LHI2354" s="33"/>
      <c r="LHJ2354" s="33"/>
      <c r="LHK2354" s="33"/>
      <c r="LHL2354" s="33"/>
      <c r="LHM2354" s="33"/>
      <c r="LHN2354" s="33"/>
      <c r="LHO2354" s="33"/>
      <c r="LHP2354" s="33"/>
      <c r="LHQ2354" s="33"/>
      <c r="LHR2354" s="33"/>
      <c r="LHS2354" s="33"/>
      <c r="LHT2354" s="33"/>
      <c r="LHU2354" s="33"/>
      <c r="LHV2354" s="33"/>
      <c r="LHW2354" s="33"/>
      <c r="LHX2354" s="33"/>
      <c r="LHY2354" s="33"/>
      <c r="LHZ2354" s="33"/>
      <c r="LIA2354" s="33"/>
      <c r="LIB2354" s="33"/>
      <c r="LIC2354" s="33"/>
      <c r="LID2354" s="33"/>
      <c r="LIE2354" s="33"/>
      <c r="LIF2354" s="33"/>
      <c r="LIG2354" s="33"/>
      <c r="LIH2354" s="33"/>
      <c r="LII2354" s="33"/>
      <c r="LIJ2354" s="33"/>
      <c r="LIK2354" s="33"/>
      <c r="LIL2354" s="33"/>
      <c r="LIM2354" s="33"/>
      <c r="LIN2354" s="33"/>
      <c r="LIO2354" s="33"/>
      <c r="LIP2354" s="33"/>
      <c r="LIQ2354" s="33"/>
      <c r="LIR2354" s="33"/>
      <c r="LIS2354" s="33"/>
      <c r="LIT2354" s="33"/>
      <c r="LIU2354" s="33"/>
      <c r="LIV2354" s="33"/>
      <c r="LIW2354" s="33"/>
      <c r="LIX2354" s="33"/>
      <c r="LIY2354" s="33"/>
      <c r="LIZ2354" s="33"/>
      <c r="LJA2354" s="33"/>
      <c r="LJB2354" s="33"/>
      <c r="LJC2354" s="33"/>
      <c r="LJD2354" s="33"/>
      <c r="LJE2354" s="33"/>
      <c r="LJF2354" s="33"/>
      <c r="LJG2354" s="33"/>
      <c r="LJH2354" s="33"/>
      <c r="LJI2354" s="33"/>
      <c r="LJJ2354" s="33"/>
      <c r="LJK2354" s="33"/>
      <c r="LJL2354" s="33"/>
      <c r="LJM2354" s="33"/>
      <c r="LJN2354" s="33"/>
      <c r="LJO2354" s="33"/>
      <c r="LJP2354" s="33"/>
      <c r="LJQ2354" s="33"/>
      <c r="LJR2354" s="33"/>
      <c r="LJS2354" s="33"/>
      <c r="LJT2354" s="33"/>
      <c r="LJU2354" s="33"/>
      <c r="LJV2354" s="33"/>
      <c r="LJW2354" s="33"/>
      <c r="LJX2354" s="33"/>
      <c r="LJY2354" s="33"/>
      <c r="LJZ2354" s="33"/>
      <c r="LKA2354" s="33"/>
      <c r="LKB2354" s="33"/>
      <c r="LKC2354" s="33"/>
      <c r="LKD2354" s="33"/>
      <c r="LKE2354" s="33"/>
      <c r="LKF2354" s="33"/>
      <c r="LKG2354" s="33"/>
      <c r="LKH2354" s="33"/>
      <c r="LKI2354" s="33"/>
      <c r="LKJ2354" s="33"/>
      <c r="LKK2354" s="33"/>
      <c r="LKL2354" s="33"/>
      <c r="LKM2354" s="33"/>
      <c r="LKN2354" s="33"/>
      <c r="LKO2354" s="33"/>
      <c r="LKP2354" s="33"/>
      <c r="LKQ2354" s="33"/>
      <c r="LKR2354" s="33"/>
      <c r="LKS2354" s="33"/>
      <c r="LKT2354" s="33"/>
      <c r="LKU2354" s="33"/>
      <c r="LKV2354" s="33"/>
      <c r="LKW2354" s="33"/>
      <c r="LKX2354" s="33"/>
      <c r="LKY2354" s="33"/>
      <c r="LKZ2354" s="33"/>
      <c r="LLA2354" s="33"/>
      <c r="LLB2354" s="33"/>
      <c r="LLC2354" s="33"/>
      <c r="LLD2354" s="33"/>
      <c r="LLE2354" s="33"/>
      <c r="LLF2354" s="33"/>
      <c r="LLG2354" s="33"/>
      <c r="LLH2354" s="33"/>
      <c r="LLI2354" s="33"/>
      <c r="LLJ2354" s="33"/>
      <c r="LLK2354" s="33"/>
      <c r="LLL2354" s="33"/>
      <c r="LLM2354" s="33"/>
      <c r="LLN2354" s="33"/>
      <c r="LLO2354" s="33"/>
      <c r="LLP2354" s="33"/>
      <c r="LLQ2354" s="33"/>
      <c r="LLR2354" s="33"/>
      <c r="LLS2354" s="33"/>
      <c r="LLT2354" s="33"/>
      <c r="LLU2354" s="33"/>
      <c r="LLV2354" s="33"/>
      <c r="LLW2354" s="33"/>
      <c r="LLX2354" s="33"/>
      <c r="LLY2354" s="33"/>
      <c r="LLZ2354" s="33"/>
      <c r="LMA2354" s="33"/>
      <c r="LMB2354" s="33"/>
      <c r="LMC2354" s="33"/>
      <c r="LMD2354" s="33"/>
      <c r="LME2354" s="33"/>
      <c r="LMF2354" s="33"/>
      <c r="LMG2354" s="33"/>
      <c r="LMH2354" s="33"/>
      <c r="LMI2354" s="33"/>
      <c r="LMJ2354" s="33"/>
      <c r="LMK2354" s="33"/>
      <c r="LML2354" s="33"/>
      <c r="LMM2354" s="33"/>
      <c r="LMN2354" s="33"/>
      <c r="LMO2354" s="33"/>
      <c r="LMP2354" s="33"/>
      <c r="LMQ2354" s="33"/>
      <c r="LMR2354" s="33"/>
      <c r="LMS2354" s="33"/>
      <c r="LMT2354" s="33"/>
      <c r="LMU2354" s="33"/>
      <c r="LMV2354" s="33"/>
      <c r="LMW2354" s="33"/>
      <c r="LMX2354" s="33"/>
      <c r="LMY2354" s="33"/>
      <c r="LMZ2354" s="33"/>
      <c r="LNA2354" s="33"/>
      <c r="LNB2354" s="33"/>
      <c r="LNC2354" s="33"/>
      <c r="LND2354" s="33"/>
      <c r="LNE2354" s="33"/>
      <c r="LNF2354" s="33"/>
      <c r="LNG2354" s="33"/>
      <c r="LNH2354" s="33"/>
      <c r="LNI2354" s="33"/>
      <c r="LNJ2354" s="33"/>
      <c r="LNK2354" s="33"/>
      <c r="LNL2354" s="33"/>
      <c r="LNM2354" s="33"/>
      <c r="LNN2354" s="33"/>
      <c r="LNO2354" s="33"/>
      <c r="LNP2354" s="33"/>
      <c r="LNQ2354" s="33"/>
      <c r="LNR2354" s="33"/>
      <c r="LNS2354" s="33"/>
      <c r="LNT2354" s="33"/>
      <c r="LNU2354" s="33"/>
      <c r="LNV2354" s="33"/>
      <c r="LNW2354" s="33"/>
      <c r="LNX2354" s="33"/>
      <c r="LNY2354" s="33"/>
      <c r="LNZ2354" s="33"/>
      <c r="LOA2354" s="33"/>
      <c r="LOB2354" s="33"/>
      <c r="LOC2354" s="33"/>
      <c r="LOD2354" s="33"/>
      <c r="LOE2354" s="33"/>
      <c r="LOF2354" s="33"/>
      <c r="LOG2354" s="33"/>
      <c r="LOH2354" s="33"/>
      <c r="LOI2354" s="33"/>
      <c r="LOJ2354" s="33"/>
      <c r="LOK2354" s="33"/>
      <c r="LOL2354" s="33"/>
      <c r="LOM2354" s="33"/>
      <c r="LON2354" s="33"/>
      <c r="LOO2354" s="33"/>
      <c r="LOP2354" s="33"/>
      <c r="LOQ2354" s="33"/>
      <c r="LOR2354" s="33"/>
      <c r="LOS2354" s="33"/>
      <c r="LOT2354" s="33"/>
      <c r="LOU2354" s="33"/>
      <c r="LOV2354" s="33"/>
      <c r="LOW2354" s="33"/>
      <c r="LOX2354" s="33"/>
      <c r="LOY2354" s="33"/>
      <c r="LOZ2354" s="33"/>
      <c r="LPA2354" s="33"/>
      <c r="LPB2354" s="33"/>
      <c r="LPC2354" s="33"/>
      <c r="LPD2354" s="33"/>
      <c r="LPE2354" s="33"/>
      <c r="LPF2354" s="33"/>
      <c r="LPG2354" s="33"/>
      <c r="LPH2354" s="33"/>
      <c r="LPI2354" s="33"/>
      <c r="LPJ2354" s="33"/>
      <c r="LPK2354" s="33"/>
      <c r="LPL2354" s="33"/>
      <c r="LPM2354" s="33"/>
      <c r="LPN2354" s="33"/>
      <c r="LPO2354" s="33"/>
      <c r="LPP2354" s="33"/>
      <c r="LPQ2354" s="33"/>
      <c r="LPR2354" s="33"/>
      <c r="LPS2354" s="33"/>
      <c r="LPT2354" s="33"/>
      <c r="LPU2354" s="33"/>
      <c r="LPV2354" s="33"/>
      <c r="LPW2354" s="33"/>
      <c r="LPX2354" s="33"/>
      <c r="LPY2354" s="33"/>
      <c r="LPZ2354" s="33"/>
      <c r="LQA2354" s="33"/>
      <c r="LQB2354" s="33"/>
      <c r="LQC2354" s="33"/>
      <c r="LQD2354" s="33"/>
      <c r="LQE2354" s="33"/>
      <c r="LQF2354" s="33"/>
      <c r="LQG2354" s="33"/>
      <c r="LQH2354" s="33"/>
      <c r="LQI2354" s="33"/>
      <c r="LQJ2354" s="33"/>
      <c r="LQK2354" s="33"/>
      <c r="LQL2354" s="33"/>
      <c r="LQM2354" s="33"/>
      <c r="LQN2354" s="33"/>
      <c r="LQO2354" s="33"/>
      <c r="LQP2354" s="33"/>
      <c r="LQQ2354" s="33"/>
      <c r="LQR2354" s="33"/>
      <c r="LQS2354" s="33"/>
      <c r="LQT2354" s="33"/>
      <c r="LQU2354" s="33"/>
      <c r="LQV2354" s="33"/>
      <c r="LQW2354" s="33"/>
      <c r="LQX2354" s="33"/>
      <c r="LQY2354" s="33"/>
      <c r="LQZ2354" s="33"/>
      <c r="LRA2354" s="33"/>
      <c r="LRB2354" s="33"/>
      <c r="LRC2354" s="33"/>
      <c r="LRD2354" s="33"/>
      <c r="LRE2354" s="33"/>
      <c r="LRF2354" s="33"/>
      <c r="LRG2354" s="33"/>
      <c r="LRH2354" s="33"/>
      <c r="LRI2354" s="33"/>
      <c r="LRJ2354" s="33"/>
      <c r="LRK2354" s="33"/>
      <c r="LRL2354" s="33"/>
      <c r="LRM2354" s="33"/>
      <c r="LRN2354" s="33"/>
      <c r="LRO2354" s="33"/>
      <c r="LRP2354" s="33"/>
      <c r="LRQ2354" s="33"/>
      <c r="LRR2354" s="33"/>
      <c r="LRS2354" s="33"/>
      <c r="LRT2354" s="33"/>
      <c r="LRU2354" s="33"/>
      <c r="LRV2354" s="33"/>
      <c r="LRW2354" s="33"/>
      <c r="LRX2354" s="33"/>
      <c r="LRY2354" s="33"/>
      <c r="LRZ2354" s="33"/>
      <c r="LSA2354" s="33"/>
      <c r="LSB2354" s="33"/>
      <c r="LSC2354" s="33"/>
      <c r="LSD2354" s="33"/>
      <c r="LSE2354" s="33"/>
      <c r="LSF2354" s="33"/>
      <c r="LSG2354" s="33"/>
      <c r="LSH2354" s="33"/>
      <c r="LSI2354" s="33"/>
      <c r="LSJ2354" s="33"/>
      <c r="LSK2354" s="33"/>
      <c r="LSL2354" s="33"/>
      <c r="LSM2354" s="33"/>
      <c r="LSN2354" s="33"/>
      <c r="LSO2354" s="33"/>
      <c r="LSP2354" s="33"/>
      <c r="LSQ2354" s="33"/>
      <c r="LSR2354" s="33"/>
      <c r="LSS2354" s="33"/>
      <c r="LST2354" s="33"/>
      <c r="LSU2354" s="33"/>
      <c r="LSV2354" s="33"/>
      <c r="LSW2354" s="33"/>
      <c r="LSX2354" s="33"/>
      <c r="LSY2354" s="33"/>
      <c r="LSZ2354" s="33"/>
      <c r="LTA2354" s="33"/>
      <c r="LTB2354" s="33"/>
      <c r="LTC2354" s="33"/>
      <c r="LTD2354" s="33"/>
      <c r="LTE2354" s="33"/>
      <c r="LTF2354" s="33"/>
      <c r="LTG2354" s="33"/>
      <c r="LTH2354" s="33"/>
      <c r="LTI2354" s="33"/>
      <c r="LTJ2354" s="33"/>
      <c r="LTK2354" s="33"/>
      <c r="LTL2354" s="33"/>
      <c r="LTM2354" s="33"/>
      <c r="LTN2354" s="33"/>
      <c r="LTO2354" s="33"/>
      <c r="LTP2354" s="33"/>
      <c r="LTQ2354" s="33"/>
      <c r="LTR2354" s="33"/>
      <c r="LTS2354" s="33"/>
      <c r="LTT2354" s="33"/>
      <c r="LTU2354" s="33"/>
      <c r="LTV2354" s="33"/>
      <c r="LTW2354" s="33"/>
      <c r="LTX2354" s="33"/>
      <c r="LTY2354" s="33"/>
      <c r="LTZ2354" s="33"/>
      <c r="LUA2354" s="33"/>
      <c r="LUB2354" s="33"/>
      <c r="LUC2354" s="33"/>
      <c r="LUD2354" s="33"/>
      <c r="LUE2354" s="33"/>
      <c r="LUF2354" s="33"/>
      <c r="LUG2354" s="33"/>
      <c r="LUH2354" s="33"/>
      <c r="LUI2354" s="33"/>
      <c r="LUJ2354" s="33"/>
      <c r="LUK2354" s="33"/>
      <c r="LUL2354" s="33"/>
      <c r="LUM2354" s="33"/>
      <c r="LUN2354" s="33"/>
      <c r="LUO2354" s="33"/>
      <c r="LUP2354" s="33"/>
      <c r="LUQ2354" s="33"/>
      <c r="LUR2354" s="33"/>
      <c r="LUS2354" s="33"/>
      <c r="LUT2354" s="33"/>
      <c r="LUU2354" s="33"/>
      <c r="LUV2354" s="33"/>
      <c r="LUW2354" s="33"/>
      <c r="LUX2354" s="33"/>
      <c r="LUY2354" s="33"/>
      <c r="LUZ2354" s="33"/>
      <c r="LVA2354" s="33"/>
      <c r="LVB2354" s="33"/>
      <c r="LVC2354" s="33"/>
      <c r="LVD2354" s="33"/>
      <c r="LVE2354" s="33"/>
      <c r="LVF2354" s="33"/>
      <c r="LVG2354" s="33"/>
      <c r="LVH2354" s="33"/>
      <c r="LVI2354" s="33"/>
      <c r="LVJ2354" s="33"/>
      <c r="LVK2354" s="33"/>
      <c r="LVL2354" s="33"/>
      <c r="LVM2354" s="33"/>
      <c r="LVN2354" s="33"/>
      <c r="LVO2354" s="33"/>
      <c r="LVP2354" s="33"/>
      <c r="LVQ2354" s="33"/>
      <c r="LVR2354" s="33"/>
      <c r="LVS2354" s="33"/>
      <c r="LVT2354" s="33"/>
      <c r="LVU2354" s="33"/>
      <c r="LVV2354" s="33"/>
      <c r="LVW2354" s="33"/>
      <c r="LVX2354" s="33"/>
      <c r="LVY2354" s="33"/>
      <c r="LVZ2354" s="33"/>
      <c r="LWA2354" s="33"/>
      <c r="LWB2354" s="33"/>
      <c r="LWC2354" s="33"/>
      <c r="LWD2354" s="33"/>
      <c r="LWE2354" s="33"/>
      <c r="LWF2354" s="33"/>
      <c r="LWG2354" s="33"/>
      <c r="LWH2354" s="33"/>
      <c r="LWI2354" s="33"/>
      <c r="LWJ2354" s="33"/>
      <c r="LWK2354" s="33"/>
      <c r="LWL2354" s="33"/>
      <c r="LWM2354" s="33"/>
      <c r="LWN2354" s="33"/>
      <c r="LWO2354" s="33"/>
      <c r="LWP2354" s="33"/>
      <c r="LWQ2354" s="33"/>
      <c r="LWR2354" s="33"/>
      <c r="LWS2354" s="33"/>
      <c r="LWT2354" s="33"/>
      <c r="LWU2354" s="33"/>
      <c r="LWV2354" s="33"/>
      <c r="LWW2354" s="33"/>
      <c r="LWX2354" s="33"/>
      <c r="LWY2354" s="33"/>
      <c r="LWZ2354" s="33"/>
      <c r="LXA2354" s="33"/>
      <c r="LXB2354" s="33"/>
      <c r="LXC2354" s="33"/>
      <c r="LXD2354" s="33"/>
      <c r="LXE2354" s="33"/>
      <c r="LXF2354" s="33"/>
      <c r="LXG2354" s="33"/>
      <c r="LXH2354" s="33"/>
      <c r="LXI2354" s="33"/>
      <c r="LXJ2354" s="33"/>
      <c r="LXK2354" s="33"/>
      <c r="LXL2354" s="33"/>
      <c r="LXM2354" s="33"/>
      <c r="LXN2354" s="33"/>
      <c r="LXO2354" s="33"/>
      <c r="LXP2354" s="33"/>
      <c r="LXQ2354" s="33"/>
      <c r="LXR2354" s="33"/>
      <c r="LXS2354" s="33"/>
      <c r="LXT2354" s="33"/>
      <c r="LXU2354" s="33"/>
      <c r="LXV2354" s="33"/>
      <c r="LXW2354" s="33"/>
      <c r="LXX2354" s="33"/>
      <c r="LXY2354" s="33"/>
      <c r="LXZ2354" s="33"/>
      <c r="LYA2354" s="33"/>
      <c r="LYB2354" s="33"/>
      <c r="LYC2354" s="33"/>
      <c r="LYD2354" s="33"/>
      <c r="LYE2354" s="33"/>
      <c r="LYF2354" s="33"/>
      <c r="LYG2354" s="33"/>
      <c r="LYH2354" s="33"/>
      <c r="LYI2354" s="33"/>
      <c r="LYJ2354" s="33"/>
      <c r="LYK2354" s="33"/>
      <c r="LYL2354" s="33"/>
      <c r="LYM2354" s="33"/>
      <c r="LYN2354" s="33"/>
      <c r="LYO2354" s="33"/>
      <c r="LYP2354" s="33"/>
      <c r="LYQ2354" s="33"/>
      <c r="LYR2354" s="33"/>
      <c r="LYS2354" s="33"/>
      <c r="LYT2354" s="33"/>
      <c r="LYU2354" s="33"/>
      <c r="LYV2354" s="33"/>
      <c r="LYW2354" s="33"/>
      <c r="LYX2354" s="33"/>
      <c r="LYY2354" s="33"/>
      <c r="LYZ2354" s="33"/>
      <c r="LZA2354" s="33"/>
      <c r="LZB2354" s="33"/>
      <c r="LZC2354" s="33"/>
      <c r="LZD2354" s="33"/>
      <c r="LZE2354" s="33"/>
      <c r="LZF2354" s="33"/>
      <c r="LZG2354" s="33"/>
      <c r="LZH2354" s="33"/>
      <c r="LZI2354" s="33"/>
      <c r="LZJ2354" s="33"/>
      <c r="LZK2354" s="33"/>
      <c r="LZL2354" s="33"/>
      <c r="LZM2354" s="33"/>
      <c r="LZN2354" s="33"/>
      <c r="LZO2354" s="33"/>
      <c r="LZP2354" s="33"/>
      <c r="LZQ2354" s="33"/>
      <c r="LZR2354" s="33"/>
      <c r="LZS2354" s="33"/>
      <c r="LZT2354" s="33"/>
      <c r="LZU2354" s="33"/>
      <c r="LZV2354" s="33"/>
      <c r="LZW2354" s="33"/>
      <c r="LZX2354" s="33"/>
      <c r="LZY2354" s="33"/>
      <c r="LZZ2354" s="33"/>
      <c r="MAA2354" s="33"/>
      <c r="MAB2354" s="33"/>
      <c r="MAC2354" s="33"/>
      <c r="MAD2354" s="33"/>
      <c r="MAE2354" s="33"/>
      <c r="MAF2354" s="33"/>
      <c r="MAG2354" s="33"/>
      <c r="MAH2354" s="33"/>
      <c r="MAI2354" s="33"/>
      <c r="MAJ2354" s="33"/>
      <c r="MAK2354" s="33"/>
      <c r="MAL2354" s="33"/>
      <c r="MAM2354" s="33"/>
      <c r="MAN2354" s="33"/>
      <c r="MAO2354" s="33"/>
      <c r="MAP2354" s="33"/>
      <c r="MAQ2354" s="33"/>
      <c r="MAR2354" s="33"/>
      <c r="MAS2354" s="33"/>
      <c r="MAT2354" s="33"/>
      <c r="MAU2354" s="33"/>
      <c r="MAV2354" s="33"/>
      <c r="MAW2354" s="33"/>
      <c r="MAX2354" s="33"/>
      <c r="MAY2354" s="33"/>
      <c r="MAZ2354" s="33"/>
      <c r="MBA2354" s="33"/>
      <c r="MBB2354" s="33"/>
      <c r="MBC2354" s="33"/>
      <c r="MBD2354" s="33"/>
      <c r="MBE2354" s="33"/>
      <c r="MBF2354" s="33"/>
      <c r="MBG2354" s="33"/>
      <c r="MBH2354" s="33"/>
      <c r="MBI2354" s="33"/>
      <c r="MBJ2354" s="33"/>
      <c r="MBK2354" s="33"/>
      <c r="MBL2354" s="33"/>
      <c r="MBM2354" s="33"/>
      <c r="MBN2354" s="33"/>
      <c r="MBO2354" s="33"/>
      <c r="MBP2354" s="33"/>
      <c r="MBQ2354" s="33"/>
      <c r="MBR2354" s="33"/>
      <c r="MBS2354" s="33"/>
      <c r="MBT2354" s="33"/>
      <c r="MBU2354" s="33"/>
      <c r="MBV2354" s="33"/>
      <c r="MBW2354" s="33"/>
      <c r="MBX2354" s="33"/>
      <c r="MBY2354" s="33"/>
      <c r="MBZ2354" s="33"/>
      <c r="MCA2354" s="33"/>
      <c r="MCB2354" s="33"/>
      <c r="MCC2354" s="33"/>
      <c r="MCD2354" s="33"/>
      <c r="MCE2354" s="33"/>
      <c r="MCF2354" s="33"/>
      <c r="MCG2354" s="33"/>
      <c r="MCH2354" s="33"/>
      <c r="MCI2354" s="33"/>
      <c r="MCJ2354" s="33"/>
      <c r="MCK2354" s="33"/>
      <c r="MCL2354" s="33"/>
      <c r="MCM2354" s="33"/>
      <c r="MCN2354" s="33"/>
      <c r="MCO2354" s="33"/>
      <c r="MCP2354" s="33"/>
      <c r="MCQ2354" s="33"/>
      <c r="MCR2354" s="33"/>
      <c r="MCS2354" s="33"/>
      <c r="MCT2354" s="33"/>
      <c r="MCU2354" s="33"/>
      <c r="MCV2354" s="33"/>
      <c r="MCW2354" s="33"/>
      <c r="MCX2354" s="33"/>
      <c r="MCY2354" s="33"/>
      <c r="MCZ2354" s="33"/>
      <c r="MDA2354" s="33"/>
      <c r="MDB2354" s="33"/>
      <c r="MDC2354" s="33"/>
      <c r="MDD2354" s="33"/>
      <c r="MDE2354" s="33"/>
      <c r="MDF2354" s="33"/>
      <c r="MDG2354" s="33"/>
      <c r="MDH2354" s="33"/>
      <c r="MDI2354" s="33"/>
      <c r="MDJ2354" s="33"/>
      <c r="MDK2354" s="33"/>
      <c r="MDL2354" s="33"/>
      <c r="MDM2354" s="33"/>
      <c r="MDN2354" s="33"/>
      <c r="MDO2354" s="33"/>
      <c r="MDP2354" s="33"/>
      <c r="MDQ2354" s="33"/>
      <c r="MDR2354" s="33"/>
      <c r="MDS2354" s="33"/>
      <c r="MDT2354" s="33"/>
      <c r="MDU2354" s="33"/>
      <c r="MDV2354" s="33"/>
      <c r="MDW2354" s="33"/>
      <c r="MDX2354" s="33"/>
      <c r="MDY2354" s="33"/>
      <c r="MDZ2354" s="33"/>
      <c r="MEA2354" s="33"/>
      <c r="MEB2354" s="33"/>
      <c r="MEC2354" s="33"/>
      <c r="MED2354" s="33"/>
      <c r="MEE2354" s="33"/>
      <c r="MEF2354" s="33"/>
      <c r="MEG2354" s="33"/>
      <c r="MEH2354" s="33"/>
      <c r="MEI2354" s="33"/>
      <c r="MEJ2354" s="33"/>
      <c r="MEK2354" s="33"/>
      <c r="MEL2354" s="33"/>
      <c r="MEM2354" s="33"/>
      <c r="MEN2354" s="33"/>
      <c r="MEO2354" s="33"/>
      <c r="MEP2354" s="33"/>
      <c r="MEQ2354" s="33"/>
      <c r="MER2354" s="33"/>
      <c r="MES2354" s="33"/>
      <c r="MET2354" s="33"/>
      <c r="MEU2354" s="33"/>
      <c r="MEV2354" s="33"/>
      <c r="MEW2354" s="33"/>
      <c r="MEX2354" s="33"/>
      <c r="MEY2354" s="33"/>
      <c r="MEZ2354" s="33"/>
      <c r="MFA2354" s="33"/>
      <c r="MFB2354" s="33"/>
      <c r="MFC2354" s="33"/>
      <c r="MFD2354" s="33"/>
      <c r="MFE2354" s="33"/>
      <c r="MFF2354" s="33"/>
      <c r="MFG2354" s="33"/>
      <c r="MFH2354" s="33"/>
      <c r="MFI2354" s="33"/>
      <c r="MFJ2354" s="33"/>
      <c r="MFK2354" s="33"/>
      <c r="MFL2354" s="33"/>
      <c r="MFM2354" s="33"/>
      <c r="MFN2354" s="33"/>
      <c r="MFO2354" s="33"/>
      <c r="MFP2354" s="33"/>
      <c r="MFQ2354" s="33"/>
      <c r="MFR2354" s="33"/>
      <c r="MFS2354" s="33"/>
      <c r="MFT2354" s="33"/>
      <c r="MFU2354" s="33"/>
      <c r="MFV2354" s="33"/>
      <c r="MFW2354" s="33"/>
      <c r="MFX2354" s="33"/>
      <c r="MFY2354" s="33"/>
      <c r="MFZ2354" s="33"/>
      <c r="MGA2354" s="33"/>
      <c r="MGB2354" s="33"/>
      <c r="MGC2354" s="33"/>
      <c r="MGD2354" s="33"/>
      <c r="MGE2354" s="33"/>
      <c r="MGF2354" s="33"/>
      <c r="MGG2354" s="33"/>
      <c r="MGH2354" s="33"/>
      <c r="MGI2354" s="33"/>
      <c r="MGJ2354" s="33"/>
      <c r="MGK2354" s="33"/>
      <c r="MGL2354" s="33"/>
      <c r="MGM2354" s="33"/>
      <c r="MGN2354" s="33"/>
      <c r="MGO2354" s="33"/>
      <c r="MGP2354" s="33"/>
      <c r="MGQ2354" s="33"/>
      <c r="MGR2354" s="33"/>
      <c r="MGS2354" s="33"/>
      <c r="MGT2354" s="33"/>
      <c r="MGU2354" s="33"/>
      <c r="MGV2354" s="33"/>
      <c r="MGW2354" s="33"/>
      <c r="MGX2354" s="33"/>
      <c r="MGY2354" s="33"/>
      <c r="MGZ2354" s="33"/>
      <c r="MHA2354" s="33"/>
      <c r="MHB2354" s="33"/>
      <c r="MHC2354" s="33"/>
      <c r="MHD2354" s="33"/>
      <c r="MHE2354" s="33"/>
      <c r="MHF2354" s="33"/>
      <c r="MHG2354" s="33"/>
      <c r="MHH2354" s="33"/>
      <c r="MHI2354" s="33"/>
      <c r="MHJ2354" s="33"/>
      <c r="MHK2354" s="33"/>
      <c r="MHL2354" s="33"/>
      <c r="MHM2354" s="33"/>
      <c r="MHN2354" s="33"/>
      <c r="MHO2354" s="33"/>
      <c r="MHP2354" s="33"/>
      <c r="MHQ2354" s="33"/>
      <c r="MHR2354" s="33"/>
      <c r="MHS2354" s="33"/>
      <c r="MHT2354" s="33"/>
      <c r="MHU2354" s="33"/>
      <c r="MHV2354" s="33"/>
      <c r="MHW2354" s="33"/>
      <c r="MHX2354" s="33"/>
      <c r="MHY2354" s="33"/>
      <c r="MHZ2354" s="33"/>
      <c r="MIA2354" s="33"/>
      <c r="MIB2354" s="33"/>
      <c r="MIC2354" s="33"/>
      <c r="MID2354" s="33"/>
      <c r="MIE2354" s="33"/>
      <c r="MIF2354" s="33"/>
      <c r="MIG2354" s="33"/>
      <c r="MIH2354" s="33"/>
      <c r="MII2354" s="33"/>
      <c r="MIJ2354" s="33"/>
      <c r="MIK2354" s="33"/>
      <c r="MIL2354" s="33"/>
      <c r="MIM2354" s="33"/>
      <c r="MIN2354" s="33"/>
      <c r="MIO2354" s="33"/>
      <c r="MIP2354" s="33"/>
      <c r="MIQ2354" s="33"/>
      <c r="MIR2354" s="33"/>
      <c r="MIS2354" s="33"/>
      <c r="MIT2354" s="33"/>
      <c r="MIU2354" s="33"/>
      <c r="MIV2354" s="33"/>
      <c r="MIW2354" s="33"/>
      <c r="MIX2354" s="33"/>
      <c r="MIY2354" s="33"/>
      <c r="MIZ2354" s="33"/>
      <c r="MJA2354" s="33"/>
      <c r="MJB2354" s="33"/>
      <c r="MJC2354" s="33"/>
      <c r="MJD2354" s="33"/>
      <c r="MJE2354" s="33"/>
      <c r="MJF2354" s="33"/>
      <c r="MJG2354" s="33"/>
      <c r="MJH2354" s="33"/>
      <c r="MJI2354" s="33"/>
      <c r="MJJ2354" s="33"/>
      <c r="MJK2354" s="33"/>
      <c r="MJL2354" s="33"/>
      <c r="MJM2354" s="33"/>
      <c r="MJN2354" s="33"/>
      <c r="MJO2354" s="33"/>
      <c r="MJP2354" s="33"/>
      <c r="MJQ2354" s="33"/>
      <c r="MJR2354" s="33"/>
      <c r="MJS2354" s="33"/>
      <c r="MJT2354" s="33"/>
      <c r="MJU2354" s="33"/>
      <c r="MJV2354" s="33"/>
      <c r="MJW2354" s="33"/>
      <c r="MJX2354" s="33"/>
      <c r="MJY2354" s="33"/>
      <c r="MJZ2354" s="33"/>
      <c r="MKA2354" s="33"/>
      <c r="MKB2354" s="33"/>
      <c r="MKC2354" s="33"/>
      <c r="MKD2354" s="33"/>
      <c r="MKE2354" s="33"/>
      <c r="MKF2354" s="33"/>
      <c r="MKG2354" s="33"/>
      <c r="MKH2354" s="33"/>
      <c r="MKI2354" s="33"/>
      <c r="MKJ2354" s="33"/>
      <c r="MKK2354" s="33"/>
      <c r="MKL2354" s="33"/>
      <c r="MKM2354" s="33"/>
      <c r="MKN2354" s="33"/>
      <c r="MKO2354" s="33"/>
      <c r="MKP2354" s="33"/>
      <c r="MKQ2354" s="33"/>
      <c r="MKR2354" s="33"/>
      <c r="MKS2354" s="33"/>
      <c r="MKT2354" s="33"/>
      <c r="MKU2354" s="33"/>
      <c r="MKV2354" s="33"/>
      <c r="MKW2354" s="33"/>
      <c r="MKX2354" s="33"/>
      <c r="MKY2354" s="33"/>
      <c r="MKZ2354" s="33"/>
      <c r="MLA2354" s="33"/>
      <c r="MLB2354" s="33"/>
      <c r="MLC2354" s="33"/>
      <c r="MLD2354" s="33"/>
      <c r="MLE2354" s="33"/>
      <c r="MLF2354" s="33"/>
      <c r="MLG2354" s="33"/>
      <c r="MLH2354" s="33"/>
      <c r="MLI2354" s="33"/>
      <c r="MLJ2354" s="33"/>
      <c r="MLK2354" s="33"/>
      <c r="MLL2354" s="33"/>
      <c r="MLM2354" s="33"/>
      <c r="MLN2354" s="33"/>
      <c r="MLO2354" s="33"/>
      <c r="MLP2354" s="33"/>
      <c r="MLQ2354" s="33"/>
      <c r="MLR2354" s="33"/>
      <c r="MLS2354" s="33"/>
      <c r="MLT2354" s="33"/>
      <c r="MLU2354" s="33"/>
      <c r="MLV2354" s="33"/>
      <c r="MLW2354" s="33"/>
      <c r="MLX2354" s="33"/>
      <c r="MLY2354" s="33"/>
      <c r="MLZ2354" s="33"/>
      <c r="MMA2354" s="33"/>
      <c r="MMB2354" s="33"/>
      <c r="MMC2354" s="33"/>
      <c r="MMD2354" s="33"/>
      <c r="MME2354" s="33"/>
      <c r="MMF2354" s="33"/>
      <c r="MMG2354" s="33"/>
      <c r="MMH2354" s="33"/>
      <c r="MMI2354" s="33"/>
      <c r="MMJ2354" s="33"/>
      <c r="MMK2354" s="33"/>
      <c r="MML2354" s="33"/>
      <c r="MMM2354" s="33"/>
      <c r="MMN2354" s="33"/>
      <c r="MMO2354" s="33"/>
      <c r="MMP2354" s="33"/>
      <c r="MMQ2354" s="33"/>
      <c r="MMR2354" s="33"/>
      <c r="MMS2354" s="33"/>
      <c r="MMT2354" s="33"/>
      <c r="MMU2354" s="33"/>
      <c r="MMV2354" s="33"/>
      <c r="MMW2354" s="33"/>
      <c r="MMX2354" s="33"/>
      <c r="MMY2354" s="33"/>
      <c r="MMZ2354" s="33"/>
      <c r="MNA2354" s="33"/>
      <c r="MNB2354" s="33"/>
      <c r="MNC2354" s="33"/>
      <c r="MND2354" s="33"/>
      <c r="MNE2354" s="33"/>
      <c r="MNF2354" s="33"/>
      <c r="MNG2354" s="33"/>
      <c r="MNH2354" s="33"/>
      <c r="MNI2354" s="33"/>
      <c r="MNJ2354" s="33"/>
      <c r="MNK2354" s="33"/>
      <c r="MNL2354" s="33"/>
      <c r="MNM2354" s="33"/>
      <c r="MNN2354" s="33"/>
      <c r="MNO2354" s="33"/>
      <c r="MNP2354" s="33"/>
      <c r="MNQ2354" s="33"/>
      <c r="MNR2354" s="33"/>
      <c r="MNS2354" s="33"/>
      <c r="MNT2354" s="33"/>
      <c r="MNU2354" s="33"/>
      <c r="MNV2354" s="33"/>
      <c r="MNW2354" s="33"/>
      <c r="MNX2354" s="33"/>
      <c r="MNY2354" s="33"/>
      <c r="MNZ2354" s="33"/>
      <c r="MOA2354" s="33"/>
      <c r="MOB2354" s="33"/>
      <c r="MOC2354" s="33"/>
      <c r="MOD2354" s="33"/>
      <c r="MOE2354" s="33"/>
      <c r="MOF2354" s="33"/>
      <c r="MOG2354" s="33"/>
      <c r="MOH2354" s="33"/>
      <c r="MOI2354" s="33"/>
      <c r="MOJ2354" s="33"/>
      <c r="MOK2354" s="33"/>
      <c r="MOL2354" s="33"/>
      <c r="MOM2354" s="33"/>
      <c r="MON2354" s="33"/>
      <c r="MOO2354" s="33"/>
      <c r="MOP2354" s="33"/>
      <c r="MOQ2354" s="33"/>
      <c r="MOR2354" s="33"/>
      <c r="MOS2354" s="33"/>
      <c r="MOT2354" s="33"/>
      <c r="MOU2354" s="33"/>
      <c r="MOV2354" s="33"/>
      <c r="MOW2354" s="33"/>
      <c r="MOX2354" s="33"/>
      <c r="MOY2354" s="33"/>
      <c r="MOZ2354" s="33"/>
      <c r="MPA2354" s="33"/>
      <c r="MPB2354" s="33"/>
      <c r="MPC2354" s="33"/>
      <c r="MPD2354" s="33"/>
      <c r="MPE2354" s="33"/>
      <c r="MPF2354" s="33"/>
      <c r="MPG2354" s="33"/>
      <c r="MPH2354" s="33"/>
      <c r="MPI2354" s="33"/>
      <c r="MPJ2354" s="33"/>
      <c r="MPK2354" s="33"/>
      <c r="MPL2354" s="33"/>
      <c r="MPM2354" s="33"/>
      <c r="MPN2354" s="33"/>
      <c r="MPO2354" s="33"/>
      <c r="MPP2354" s="33"/>
      <c r="MPQ2354" s="33"/>
      <c r="MPR2354" s="33"/>
      <c r="MPS2354" s="33"/>
      <c r="MPT2354" s="33"/>
      <c r="MPU2354" s="33"/>
      <c r="MPV2354" s="33"/>
      <c r="MPW2354" s="33"/>
      <c r="MPX2354" s="33"/>
      <c r="MPY2354" s="33"/>
      <c r="MPZ2354" s="33"/>
      <c r="MQA2354" s="33"/>
      <c r="MQB2354" s="33"/>
      <c r="MQC2354" s="33"/>
      <c r="MQD2354" s="33"/>
      <c r="MQE2354" s="33"/>
      <c r="MQF2354" s="33"/>
      <c r="MQG2354" s="33"/>
      <c r="MQH2354" s="33"/>
      <c r="MQI2354" s="33"/>
      <c r="MQJ2354" s="33"/>
      <c r="MQK2354" s="33"/>
      <c r="MQL2354" s="33"/>
      <c r="MQM2354" s="33"/>
      <c r="MQN2354" s="33"/>
      <c r="MQO2354" s="33"/>
      <c r="MQP2354" s="33"/>
      <c r="MQQ2354" s="33"/>
      <c r="MQR2354" s="33"/>
      <c r="MQS2354" s="33"/>
      <c r="MQT2354" s="33"/>
      <c r="MQU2354" s="33"/>
      <c r="MQV2354" s="33"/>
      <c r="MQW2354" s="33"/>
      <c r="MQX2354" s="33"/>
      <c r="MQY2354" s="33"/>
      <c r="MQZ2354" s="33"/>
      <c r="MRA2354" s="33"/>
      <c r="MRB2354" s="33"/>
      <c r="MRC2354" s="33"/>
      <c r="MRD2354" s="33"/>
      <c r="MRE2354" s="33"/>
      <c r="MRF2354" s="33"/>
      <c r="MRG2354" s="33"/>
      <c r="MRH2354" s="33"/>
      <c r="MRI2354" s="33"/>
      <c r="MRJ2354" s="33"/>
      <c r="MRK2354" s="33"/>
      <c r="MRL2354" s="33"/>
      <c r="MRM2354" s="33"/>
      <c r="MRN2354" s="33"/>
      <c r="MRO2354" s="33"/>
      <c r="MRP2354" s="33"/>
      <c r="MRQ2354" s="33"/>
      <c r="MRR2354" s="33"/>
      <c r="MRS2354" s="33"/>
      <c r="MRT2354" s="33"/>
      <c r="MRU2354" s="33"/>
      <c r="MRV2354" s="33"/>
      <c r="MRW2354" s="33"/>
      <c r="MRX2354" s="33"/>
      <c r="MRY2354" s="33"/>
      <c r="MRZ2354" s="33"/>
      <c r="MSA2354" s="33"/>
      <c r="MSB2354" s="33"/>
      <c r="MSC2354" s="33"/>
      <c r="MSD2354" s="33"/>
      <c r="MSE2354" s="33"/>
      <c r="MSF2354" s="33"/>
      <c r="MSG2354" s="33"/>
      <c r="MSH2354" s="33"/>
      <c r="MSI2354" s="33"/>
      <c r="MSJ2354" s="33"/>
      <c r="MSK2354" s="33"/>
      <c r="MSL2354" s="33"/>
      <c r="MSM2354" s="33"/>
      <c r="MSN2354" s="33"/>
      <c r="MSO2354" s="33"/>
      <c r="MSP2354" s="33"/>
      <c r="MSQ2354" s="33"/>
      <c r="MSR2354" s="33"/>
      <c r="MSS2354" s="33"/>
      <c r="MST2354" s="33"/>
      <c r="MSU2354" s="33"/>
      <c r="MSV2354" s="33"/>
      <c r="MSW2354" s="33"/>
      <c r="MSX2354" s="33"/>
      <c r="MSY2354" s="33"/>
      <c r="MSZ2354" s="33"/>
      <c r="MTA2354" s="33"/>
      <c r="MTB2354" s="33"/>
      <c r="MTC2354" s="33"/>
      <c r="MTD2354" s="33"/>
      <c r="MTE2354" s="33"/>
      <c r="MTF2354" s="33"/>
      <c r="MTG2354" s="33"/>
      <c r="MTH2354" s="33"/>
      <c r="MTI2354" s="33"/>
      <c r="MTJ2354" s="33"/>
      <c r="MTK2354" s="33"/>
      <c r="MTL2354" s="33"/>
      <c r="MTM2354" s="33"/>
      <c r="MTN2354" s="33"/>
      <c r="MTO2354" s="33"/>
      <c r="MTP2354" s="33"/>
      <c r="MTQ2354" s="33"/>
      <c r="MTR2354" s="33"/>
      <c r="MTS2354" s="33"/>
      <c r="MTT2354" s="33"/>
      <c r="MTU2354" s="33"/>
      <c r="MTV2354" s="33"/>
      <c r="MTW2354" s="33"/>
      <c r="MTX2354" s="33"/>
      <c r="MTY2354" s="33"/>
      <c r="MTZ2354" s="33"/>
      <c r="MUA2354" s="33"/>
      <c r="MUB2354" s="33"/>
      <c r="MUC2354" s="33"/>
      <c r="MUD2354" s="33"/>
      <c r="MUE2354" s="33"/>
      <c r="MUF2354" s="33"/>
      <c r="MUG2354" s="33"/>
      <c r="MUH2354" s="33"/>
      <c r="MUI2354" s="33"/>
      <c r="MUJ2354" s="33"/>
      <c r="MUK2354" s="33"/>
      <c r="MUL2354" s="33"/>
      <c r="MUM2354" s="33"/>
      <c r="MUN2354" s="33"/>
      <c r="MUO2354" s="33"/>
      <c r="MUP2354" s="33"/>
      <c r="MUQ2354" s="33"/>
      <c r="MUR2354" s="33"/>
      <c r="MUS2354" s="33"/>
      <c r="MUT2354" s="33"/>
      <c r="MUU2354" s="33"/>
      <c r="MUV2354" s="33"/>
      <c r="MUW2354" s="33"/>
      <c r="MUX2354" s="33"/>
      <c r="MUY2354" s="33"/>
      <c r="MUZ2354" s="33"/>
      <c r="MVA2354" s="33"/>
      <c r="MVB2354" s="33"/>
      <c r="MVC2354" s="33"/>
      <c r="MVD2354" s="33"/>
      <c r="MVE2354" s="33"/>
      <c r="MVF2354" s="33"/>
      <c r="MVG2354" s="33"/>
      <c r="MVH2354" s="33"/>
      <c r="MVI2354" s="33"/>
      <c r="MVJ2354" s="33"/>
      <c r="MVK2354" s="33"/>
      <c r="MVL2354" s="33"/>
      <c r="MVM2354" s="33"/>
      <c r="MVN2354" s="33"/>
      <c r="MVO2354" s="33"/>
      <c r="MVP2354" s="33"/>
      <c r="MVQ2354" s="33"/>
      <c r="MVR2354" s="33"/>
      <c r="MVS2354" s="33"/>
      <c r="MVT2354" s="33"/>
      <c r="MVU2354" s="33"/>
      <c r="MVV2354" s="33"/>
      <c r="MVW2354" s="33"/>
      <c r="MVX2354" s="33"/>
      <c r="MVY2354" s="33"/>
      <c r="MVZ2354" s="33"/>
      <c r="MWA2354" s="33"/>
      <c r="MWB2354" s="33"/>
      <c r="MWC2354" s="33"/>
      <c r="MWD2354" s="33"/>
      <c r="MWE2354" s="33"/>
      <c r="MWF2354" s="33"/>
      <c r="MWG2354" s="33"/>
      <c r="MWH2354" s="33"/>
      <c r="MWI2354" s="33"/>
      <c r="MWJ2354" s="33"/>
      <c r="MWK2354" s="33"/>
      <c r="MWL2354" s="33"/>
      <c r="MWM2354" s="33"/>
      <c r="MWN2354" s="33"/>
      <c r="MWO2354" s="33"/>
      <c r="MWP2354" s="33"/>
      <c r="MWQ2354" s="33"/>
      <c r="MWR2354" s="33"/>
      <c r="MWS2354" s="33"/>
      <c r="MWT2354" s="33"/>
      <c r="MWU2354" s="33"/>
      <c r="MWV2354" s="33"/>
      <c r="MWW2354" s="33"/>
      <c r="MWX2354" s="33"/>
      <c r="MWY2354" s="33"/>
      <c r="MWZ2354" s="33"/>
      <c r="MXA2354" s="33"/>
      <c r="MXB2354" s="33"/>
      <c r="MXC2354" s="33"/>
      <c r="MXD2354" s="33"/>
      <c r="MXE2354" s="33"/>
      <c r="MXF2354" s="33"/>
      <c r="MXG2354" s="33"/>
      <c r="MXH2354" s="33"/>
      <c r="MXI2354" s="33"/>
      <c r="MXJ2354" s="33"/>
      <c r="MXK2354" s="33"/>
      <c r="MXL2354" s="33"/>
      <c r="MXM2354" s="33"/>
      <c r="MXN2354" s="33"/>
      <c r="MXO2354" s="33"/>
      <c r="MXP2354" s="33"/>
      <c r="MXQ2354" s="33"/>
      <c r="MXR2354" s="33"/>
      <c r="MXS2354" s="33"/>
      <c r="MXT2354" s="33"/>
      <c r="MXU2354" s="33"/>
      <c r="MXV2354" s="33"/>
      <c r="MXW2354" s="33"/>
      <c r="MXX2354" s="33"/>
      <c r="MXY2354" s="33"/>
      <c r="MXZ2354" s="33"/>
      <c r="MYA2354" s="33"/>
      <c r="MYB2354" s="33"/>
      <c r="MYC2354" s="33"/>
      <c r="MYD2354" s="33"/>
      <c r="MYE2354" s="33"/>
      <c r="MYF2354" s="33"/>
      <c r="MYG2354" s="33"/>
      <c r="MYH2354" s="33"/>
      <c r="MYI2354" s="33"/>
      <c r="MYJ2354" s="33"/>
      <c r="MYK2354" s="33"/>
      <c r="MYL2354" s="33"/>
      <c r="MYM2354" s="33"/>
      <c r="MYN2354" s="33"/>
      <c r="MYO2354" s="33"/>
      <c r="MYP2354" s="33"/>
      <c r="MYQ2354" s="33"/>
      <c r="MYR2354" s="33"/>
      <c r="MYS2354" s="33"/>
      <c r="MYT2354" s="33"/>
      <c r="MYU2354" s="33"/>
      <c r="MYV2354" s="33"/>
      <c r="MYW2354" s="33"/>
      <c r="MYX2354" s="33"/>
      <c r="MYY2354" s="33"/>
      <c r="MYZ2354" s="33"/>
      <c r="MZA2354" s="33"/>
      <c r="MZB2354" s="33"/>
      <c r="MZC2354" s="33"/>
      <c r="MZD2354" s="33"/>
      <c r="MZE2354" s="33"/>
      <c r="MZF2354" s="33"/>
      <c r="MZG2354" s="33"/>
      <c r="MZH2354" s="33"/>
      <c r="MZI2354" s="33"/>
      <c r="MZJ2354" s="33"/>
      <c r="MZK2354" s="33"/>
      <c r="MZL2354" s="33"/>
      <c r="MZM2354" s="33"/>
      <c r="MZN2354" s="33"/>
      <c r="MZO2354" s="33"/>
      <c r="MZP2354" s="33"/>
      <c r="MZQ2354" s="33"/>
      <c r="MZR2354" s="33"/>
      <c r="MZS2354" s="33"/>
      <c r="MZT2354" s="33"/>
      <c r="MZU2354" s="33"/>
      <c r="MZV2354" s="33"/>
      <c r="MZW2354" s="33"/>
      <c r="MZX2354" s="33"/>
      <c r="MZY2354" s="33"/>
      <c r="MZZ2354" s="33"/>
      <c r="NAA2354" s="33"/>
      <c r="NAB2354" s="33"/>
      <c r="NAC2354" s="33"/>
      <c r="NAD2354" s="33"/>
      <c r="NAE2354" s="33"/>
      <c r="NAF2354" s="33"/>
      <c r="NAG2354" s="33"/>
      <c r="NAH2354" s="33"/>
      <c r="NAI2354" s="33"/>
      <c r="NAJ2354" s="33"/>
      <c r="NAK2354" s="33"/>
      <c r="NAL2354" s="33"/>
      <c r="NAM2354" s="33"/>
      <c r="NAN2354" s="33"/>
      <c r="NAO2354" s="33"/>
      <c r="NAP2354" s="33"/>
      <c r="NAQ2354" s="33"/>
      <c r="NAR2354" s="33"/>
      <c r="NAS2354" s="33"/>
      <c r="NAT2354" s="33"/>
      <c r="NAU2354" s="33"/>
      <c r="NAV2354" s="33"/>
      <c r="NAW2354" s="33"/>
      <c r="NAX2354" s="33"/>
      <c r="NAY2354" s="33"/>
      <c r="NAZ2354" s="33"/>
      <c r="NBA2354" s="33"/>
      <c r="NBB2354" s="33"/>
      <c r="NBC2354" s="33"/>
      <c r="NBD2354" s="33"/>
      <c r="NBE2354" s="33"/>
      <c r="NBF2354" s="33"/>
      <c r="NBG2354" s="33"/>
      <c r="NBH2354" s="33"/>
      <c r="NBI2354" s="33"/>
      <c r="NBJ2354" s="33"/>
      <c r="NBK2354" s="33"/>
      <c r="NBL2354" s="33"/>
      <c r="NBM2354" s="33"/>
      <c r="NBN2354" s="33"/>
      <c r="NBO2354" s="33"/>
      <c r="NBP2354" s="33"/>
      <c r="NBQ2354" s="33"/>
      <c r="NBR2354" s="33"/>
      <c r="NBS2354" s="33"/>
      <c r="NBT2354" s="33"/>
      <c r="NBU2354" s="33"/>
      <c r="NBV2354" s="33"/>
      <c r="NBW2354" s="33"/>
      <c r="NBX2354" s="33"/>
      <c r="NBY2354" s="33"/>
      <c r="NBZ2354" s="33"/>
      <c r="NCA2354" s="33"/>
      <c r="NCB2354" s="33"/>
      <c r="NCC2354" s="33"/>
      <c r="NCD2354" s="33"/>
      <c r="NCE2354" s="33"/>
      <c r="NCF2354" s="33"/>
      <c r="NCG2354" s="33"/>
      <c r="NCH2354" s="33"/>
      <c r="NCI2354" s="33"/>
      <c r="NCJ2354" s="33"/>
      <c r="NCK2354" s="33"/>
      <c r="NCL2354" s="33"/>
      <c r="NCM2354" s="33"/>
      <c r="NCN2354" s="33"/>
      <c r="NCO2354" s="33"/>
      <c r="NCP2354" s="33"/>
      <c r="NCQ2354" s="33"/>
      <c r="NCR2354" s="33"/>
      <c r="NCS2354" s="33"/>
      <c r="NCT2354" s="33"/>
      <c r="NCU2354" s="33"/>
      <c r="NCV2354" s="33"/>
      <c r="NCW2354" s="33"/>
      <c r="NCX2354" s="33"/>
      <c r="NCY2354" s="33"/>
      <c r="NCZ2354" s="33"/>
      <c r="NDA2354" s="33"/>
      <c r="NDB2354" s="33"/>
      <c r="NDC2354" s="33"/>
      <c r="NDD2354" s="33"/>
      <c r="NDE2354" s="33"/>
      <c r="NDF2354" s="33"/>
      <c r="NDG2354" s="33"/>
      <c r="NDH2354" s="33"/>
      <c r="NDI2354" s="33"/>
      <c r="NDJ2354" s="33"/>
      <c r="NDK2354" s="33"/>
      <c r="NDL2354" s="33"/>
      <c r="NDM2354" s="33"/>
      <c r="NDN2354" s="33"/>
      <c r="NDO2354" s="33"/>
      <c r="NDP2354" s="33"/>
      <c r="NDQ2354" s="33"/>
      <c r="NDR2354" s="33"/>
      <c r="NDS2354" s="33"/>
      <c r="NDT2354" s="33"/>
      <c r="NDU2354" s="33"/>
      <c r="NDV2354" s="33"/>
      <c r="NDW2354" s="33"/>
      <c r="NDX2354" s="33"/>
      <c r="NDY2354" s="33"/>
      <c r="NDZ2354" s="33"/>
      <c r="NEA2354" s="33"/>
      <c r="NEB2354" s="33"/>
      <c r="NEC2354" s="33"/>
      <c r="NED2354" s="33"/>
      <c r="NEE2354" s="33"/>
      <c r="NEF2354" s="33"/>
      <c r="NEG2354" s="33"/>
      <c r="NEH2354" s="33"/>
      <c r="NEI2354" s="33"/>
      <c r="NEJ2354" s="33"/>
      <c r="NEK2354" s="33"/>
      <c r="NEL2354" s="33"/>
      <c r="NEM2354" s="33"/>
      <c r="NEN2354" s="33"/>
      <c r="NEO2354" s="33"/>
      <c r="NEP2354" s="33"/>
      <c r="NEQ2354" s="33"/>
      <c r="NER2354" s="33"/>
      <c r="NES2354" s="33"/>
      <c r="NET2354" s="33"/>
      <c r="NEU2354" s="33"/>
      <c r="NEV2354" s="33"/>
      <c r="NEW2354" s="33"/>
      <c r="NEX2354" s="33"/>
      <c r="NEY2354" s="33"/>
      <c r="NEZ2354" s="33"/>
      <c r="NFA2354" s="33"/>
      <c r="NFB2354" s="33"/>
      <c r="NFC2354" s="33"/>
      <c r="NFD2354" s="33"/>
      <c r="NFE2354" s="33"/>
      <c r="NFF2354" s="33"/>
      <c r="NFG2354" s="33"/>
      <c r="NFH2354" s="33"/>
      <c r="NFI2354" s="33"/>
      <c r="NFJ2354" s="33"/>
      <c r="NFK2354" s="33"/>
      <c r="NFL2354" s="33"/>
      <c r="NFM2354" s="33"/>
      <c r="NFN2354" s="33"/>
      <c r="NFO2354" s="33"/>
      <c r="NFP2354" s="33"/>
      <c r="NFQ2354" s="33"/>
      <c r="NFR2354" s="33"/>
      <c r="NFS2354" s="33"/>
      <c r="NFT2354" s="33"/>
      <c r="NFU2354" s="33"/>
      <c r="NFV2354" s="33"/>
      <c r="NFW2354" s="33"/>
      <c r="NFX2354" s="33"/>
      <c r="NFY2354" s="33"/>
      <c r="NFZ2354" s="33"/>
      <c r="NGA2354" s="33"/>
      <c r="NGB2354" s="33"/>
      <c r="NGC2354" s="33"/>
      <c r="NGD2354" s="33"/>
      <c r="NGE2354" s="33"/>
      <c r="NGF2354" s="33"/>
      <c r="NGG2354" s="33"/>
      <c r="NGH2354" s="33"/>
      <c r="NGI2354" s="33"/>
      <c r="NGJ2354" s="33"/>
      <c r="NGK2354" s="33"/>
      <c r="NGL2354" s="33"/>
      <c r="NGM2354" s="33"/>
      <c r="NGN2354" s="33"/>
      <c r="NGO2354" s="33"/>
      <c r="NGP2354" s="33"/>
      <c r="NGQ2354" s="33"/>
      <c r="NGR2354" s="33"/>
      <c r="NGS2354" s="33"/>
      <c r="NGT2354" s="33"/>
      <c r="NGU2354" s="33"/>
      <c r="NGV2354" s="33"/>
      <c r="NGW2354" s="33"/>
      <c r="NGX2354" s="33"/>
      <c r="NGY2354" s="33"/>
      <c r="NGZ2354" s="33"/>
      <c r="NHA2354" s="33"/>
      <c r="NHB2354" s="33"/>
      <c r="NHC2354" s="33"/>
      <c r="NHD2354" s="33"/>
      <c r="NHE2354" s="33"/>
      <c r="NHF2354" s="33"/>
      <c r="NHG2354" s="33"/>
      <c r="NHH2354" s="33"/>
      <c r="NHI2354" s="33"/>
      <c r="NHJ2354" s="33"/>
      <c r="NHK2354" s="33"/>
      <c r="NHL2354" s="33"/>
      <c r="NHM2354" s="33"/>
      <c r="NHN2354" s="33"/>
      <c r="NHO2354" s="33"/>
      <c r="NHP2354" s="33"/>
      <c r="NHQ2354" s="33"/>
      <c r="NHR2354" s="33"/>
      <c r="NHS2354" s="33"/>
      <c r="NHT2354" s="33"/>
      <c r="NHU2354" s="33"/>
      <c r="NHV2354" s="33"/>
      <c r="NHW2354" s="33"/>
      <c r="NHX2354" s="33"/>
      <c r="NHY2354" s="33"/>
      <c r="NHZ2354" s="33"/>
      <c r="NIA2354" s="33"/>
      <c r="NIB2354" s="33"/>
      <c r="NIC2354" s="33"/>
      <c r="NID2354" s="33"/>
      <c r="NIE2354" s="33"/>
      <c r="NIF2354" s="33"/>
      <c r="NIG2354" s="33"/>
      <c r="NIH2354" s="33"/>
      <c r="NII2354" s="33"/>
      <c r="NIJ2354" s="33"/>
      <c r="NIK2354" s="33"/>
      <c r="NIL2354" s="33"/>
      <c r="NIM2354" s="33"/>
      <c r="NIN2354" s="33"/>
      <c r="NIO2354" s="33"/>
      <c r="NIP2354" s="33"/>
      <c r="NIQ2354" s="33"/>
      <c r="NIR2354" s="33"/>
      <c r="NIS2354" s="33"/>
      <c r="NIT2354" s="33"/>
      <c r="NIU2354" s="33"/>
      <c r="NIV2354" s="33"/>
      <c r="NIW2354" s="33"/>
      <c r="NIX2354" s="33"/>
      <c r="NIY2354" s="33"/>
      <c r="NIZ2354" s="33"/>
      <c r="NJA2354" s="33"/>
      <c r="NJB2354" s="33"/>
      <c r="NJC2354" s="33"/>
      <c r="NJD2354" s="33"/>
      <c r="NJE2354" s="33"/>
      <c r="NJF2354" s="33"/>
      <c r="NJG2354" s="33"/>
      <c r="NJH2354" s="33"/>
      <c r="NJI2354" s="33"/>
      <c r="NJJ2354" s="33"/>
      <c r="NJK2354" s="33"/>
      <c r="NJL2354" s="33"/>
      <c r="NJM2354" s="33"/>
      <c r="NJN2354" s="33"/>
      <c r="NJO2354" s="33"/>
      <c r="NJP2354" s="33"/>
      <c r="NJQ2354" s="33"/>
      <c r="NJR2354" s="33"/>
      <c r="NJS2354" s="33"/>
      <c r="NJT2354" s="33"/>
      <c r="NJU2354" s="33"/>
      <c r="NJV2354" s="33"/>
      <c r="NJW2354" s="33"/>
      <c r="NJX2354" s="33"/>
      <c r="NJY2354" s="33"/>
      <c r="NJZ2354" s="33"/>
      <c r="NKA2354" s="33"/>
      <c r="NKB2354" s="33"/>
      <c r="NKC2354" s="33"/>
      <c r="NKD2354" s="33"/>
      <c r="NKE2354" s="33"/>
      <c r="NKF2354" s="33"/>
      <c r="NKG2354" s="33"/>
      <c r="NKH2354" s="33"/>
      <c r="NKI2354" s="33"/>
      <c r="NKJ2354" s="33"/>
      <c r="NKK2354" s="33"/>
      <c r="NKL2354" s="33"/>
      <c r="NKM2354" s="33"/>
      <c r="NKN2354" s="33"/>
      <c r="NKO2354" s="33"/>
      <c r="NKP2354" s="33"/>
      <c r="NKQ2354" s="33"/>
      <c r="NKR2354" s="33"/>
      <c r="NKS2354" s="33"/>
      <c r="NKT2354" s="33"/>
      <c r="NKU2354" s="33"/>
      <c r="NKV2354" s="33"/>
      <c r="NKW2354" s="33"/>
      <c r="NKX2354" s="33"/>
      <c r="NKY2354" s="33"/>
      <c r="NKZ2354" s="33"/>
      <c r="NLA2354" s="33"/>
      <c r="NLB2354" s="33"/>
      <c r="NLC2354" s="33"/>
      <c r="NLD2354" s="33"/>
      <c r="NLE2354" s="33"/>
      <c r="NLF2354" s="33"/>
      <c r="NLG2354" s="33"/>
      <c r="NLH2354" s="33"/>
      <c r="NLI2354" s="33"/>
      <c r="NLJ2354" s="33"/>
      <c r="NLK2354" s="33"/>
      <c r="NLL2354" s="33"/>
      <c r="NLM2354" s="33"/>
      <c r="NLN2354" s="33"/>
      <c r="NLO2354" s="33"/>
      <c r="NLP2354" s="33"/>
      <c r="NLQ2354" s="33"/>
      <c r="NLR2354" s="33"/>
      <c r="NLS2354" s="33"/>
      <c r="NLT2354" s="33"/>
      <c r="NLU2354" s="33"/>
      <c r="NLV2354" s="33"/>
      <c r="NLW2354" s="33"/>
      <c r="NLX2354" s="33"/>
      <c r="NLY2354" s="33"/>
      <c r="NLZ2354" s="33"/>
      <c r="NMA2354" s="33"/>
      <c r="NMB2354" s="33"/>
      <c r="NMC2354" s="33"/>
      <c r="NMD2354" s="33"/>
      <c r="NME2354" s="33"/>
      <c r="NMF2354" s="33"/>
      <c r="NMG2354" s="33"/>
      <c r="NMH2354" s="33"/>
      <c r="NMI2354" s="33"/>
      <c r="NMJ2354" s="33"/>
      <c r="NMK2354" s="33"/>
      <c r="NML2354" s="33"/>
      <c r="NMM2354" s="33"/>
      <c r="NMN2354" s="33"/>
      <c r="NMO2354" s="33"/>
      <c r="NMP2354" s="33"/>
      <c r="NMQ2354" s="33"/>
      <c r="NMR2354" s="33"/>
      <c r="NMS2354" s="33"/>
      <c r="NMT2354" s="33"/>
      <c r="NMU2354" s="33"/>
      <c r="NMV2354" s="33"/>
      <c r="NMW2354" s="33"/>
      <c r="NMX2354" s="33"/>
      <c r="NMY2354" s="33"/>
      <c r="NMZ2354" s="33"/>
      <c r="NNA2354" s="33"/>
      <c r="NNB2354" s="33"/>
      <c r="NNC2354" s="33"/>
      <c r="NND2354" s="33"/>
      <c r="NNE2354" s="33"/>
      <c r="NNF2354" s="33"/>
      <c r="NNG2354" s="33"/>
      <c r="NNH2354" s="33"/>
      <c r="NNI2354" s="33"/>
      <c r="NNJ2354" s="33"/>
      <c r="NNK2354" s="33"/>
      <c r="NNL2354" s="33"/>
      <c r="NNM2354" s="33"/>
      <c r="NNN2354" s="33"/>
      <c r="NNO2354" s="33"/>
      <c r="NNP2354" s="33"/>
      <c r="NNQ2354" s="33"/>
      <c r="NNR2354" s="33"/>
      <c r="NNS2354" s="33"/>
      <c r="NNT2354" s="33"/>
      <c r="NNU2354" s="33"/>
      <c r="NNV2354" s="33"/>
      <c r="NNW2354" s="33"/>
      <c r="NNX2354" s="33"/>
      <c r="NNY2354" s="33"/>
      <c r="NNZ2354" s="33"/>
      <c r="NOA2354" s="33"/>
      <c r="NOB2354" s="33"/>
      <c r="NOC2354" s="33"/>
      <c r="NOD2354" s="33"/>
      <c r="NOE2354" s="33"/>
      <c r="NOF2354" s="33"/>
      <c r="NOG2354" s="33"/>
      <c r="NOH2354" s="33"/>
      <c r="NOI2354" s="33"/>
      <c r="NOJ2354" s="33"/>
      <c r="NOK2354" s="33"/>
      <c r="NOL2354" s="33"/>
      <c r="NOM2354" s="33"/>
      <c r="NON2354" s="33"/>
      <c r="NOO2354" s="33"/>
      <c r="NOP2354" s="33"/>
      <c r="NOQ2354" s="33"/>
      <c r="NOR2354" s="33"/>
      <c r="NOS2354" s="33"/>
      <c r="NOT2354" s="33"/>
      <c r="NOU2354" s="33"/>
      <c r="NOV2354" s="33"/>
      <c r="NOW2354" s="33"/>
      <c r="NOX2354" s="33"/>
      <c r="NOY2354" s="33"/>
      <c r="NOZ2354" s="33"/>
      <c r="NPA2354" s="33"/>
      <c r="NPB2354" s="33"/>
      <c r="NPC2354" s="33"/>
      <c r="NPD2354" s="33"/>
      <c r="NPE2354" s="33"/>
      <c r="NPF2354" s="33"/>
      <c r="NPG2354" s="33"/>
      <c r="NPH2354" s="33"/>
      <c r="NPI2354" s="33"/>
      <c r="NPJ2354" s="33"/>
      <c r="NPK2354" s="33"/>
      <c r="NPL2354" s="33"/>
      <c r="NPM2354" s="33"/>
      <c r="NPN2354" s="33"/>
      <c r="NPO2354" s="33"/>
      <c r="NPP2354" s="33"/>
      <c r="NPQ2354" s="33"/>
      <c r="NPR2354" s="33"/>
      <c r="NPS2354" s="33"/>
      <c r="NPT2354" s="33"/>
      <c r="NPU2354" s="33"/>
      <c r="NPV2354" s="33"/>
      <c r="NPW2354" s="33"/>
      <c r="NPX2354" s="33"/>
      <c r="NPY2354" s="33"/>
      <c r="NPZ2354" s="33"/>
      <c r="NQA2354" s="33"/>
      <c r="NQB2354" s="33"/>
      <c r="NQC2354" s="33"/>
      <c r="NQD2354" s="33"/>
      <c r="NQE2354" s="33"/>
      <c r="NQF2354" s="33"/>
      <c r="NQG2354" s="33"/>
      <c r="NQH2354" s="33"/>
      <c r="NQI2354" s="33"/>
      <c r="NQJ2354" s="33"/>
      <c r="NQK2354" s="33"/>
      <c r="NQL2354" s="33"/>
      <c r="NQM2354" s="33"/>
      <c r="NQN2354" s="33"/>
      <c r="NQO2354" s="33"/>
      <c r="NQP2354" s="33"/>
      <c r="NQQ2354" s="33"/>
      <c r="NQR2354" s="33"/>
      <c r="NQS2354" s="33"/>
      <c r="NQT2354" s="33"/>
      <c r="NQU2354" s="33"/>
      <c r="NQV2354" s="33"/>
      <c r="NQW2354" s="33"/>
      <c r="NQX2354" s="33"/>
      <c r="NQY2354" s="33"/>
      <c r="NQZ2354" s="33"/>
      <c r="NRA2354" s="33"/>
      <c r="NRB2354" s="33"/>
      <c r="NRC2354" s="33"/>
      <c r="NRD2354" s="33"/>
      <c r="NRE2354" s="33"/>
      <c r="NRF2354" s="33"/>
      <c r="NRG2354" s="33"/>
      <c r="NRH2354" s="33"/>
      <c r="NRI2354" s="33"/>
      <c r="NRJ2354" s="33"/>
      <c r="NRK2354" s="33"/>
      <c r="NRL2354" s="33"/>
      <c r="NRM2354" s="33"/>
      <c r="NRN2354" s="33"/>
      <c r="NRO2354" s="33"/>
      <c r="NRP2354" s="33"/>
      <c r="NRQ2354" s="33"/>
      <c r="NRR2354" s="33"/>
      <c r="NRS2354" s="33"/>
      <c r="NRT2354" s="33"/>
      <c r="NRU2354" s="33"/>
      <c r="NRV2354" s="33"/>
      <c r="NRW2354" s="33"/>
      <c r="NRX2354" s="33"/>
      <c r="NRY2354" s="33"/>
      <c r="NRZ2354" s="33"/>
      <c r="NSA2354" s="33"/>
      <c r="NSB2354" s="33"/>
      <c r="NSC2354" s="33"/>
      <c r="NSD2354" s="33"/>
      <c r="NSE2354" s="33"/>
      <c r="NSF2354" s="33"/>
      <c r="NSG2354" s="33"/>
      <c r="NSH2354" s="33"/>
      <c r="NSI2354" s="33"/>
      <c r="NSJ2354" s="33"/>
      <c r="NSK2354" s="33"/>
      <c r="NSL2354" s="33"/>
      <c r="NSM2354" s="33"/>
      <c r="NSN2354" s="33"/>
      <c r="NSO2354" s="33"/>
      <c r="NSP2354" s="33"/>
      <c r="NSQ2354" s="33"/>
      <c r="NSR2354" s="33"/>
      <c r="NSS2354" s="33"/>
      <c r="NST2354" s="33"/>
      <c r="NSU2354" s="33"/>
      <c r="NSV2354" s="33"/>
      <c r="NSW2354" s="33"/>
      <c r="NSX2354" s="33"/>
      <c r="NSY2354" s="33"/>
      <c r="NSZ2354" s="33"/>
      <c r="NTA2354" s="33"/>
      <c r="NTB2354" s="33"/>
      <c r="NTC2354" s="33"/>
      <c r="NTD2354" s="33"/>
      <c r="NTE2354" s="33"/>
      <c r="NTF2354" s="33"/>
      <c r="NTG2354" s="33"/>
      <c r="NTH2354" s="33"/>
      <c r="NTI2354" s="33"/>
      <c r="NTJ2354" s="33"/>
      <c r="NTK2354" s="33"/>
      <c r="NTL2354" s="33"/>
      <c r="NTM2354" s="33"/>
      <c r="NTN2354" s="33"/>
      <c r="NTO2354" s="33"/>
      <c r="NTP2354" s="33"/>
      <c r="NTQ2354" s="33"/>
      <c r="NTR2354" s="33"/>
      <c r="NTS2354" s="33"/>
      <c r="NTT2354" s="33"/>
      <c r="NTU2354" s="33"/>
      <c r="NTV2354" s="33"/>
      <c r="NTW2354" s="33"/>
      <c r="NTX2354" s="33"/>
      <c r="NTY2354" s="33"/>
      <c r="NTZ2354" s="33"/>
      <c r="NUA2354" s="33"/>
      <c r="NUB2354" s="33"/>
      <c r="NUC2354" s="33"/>
      <c r="NUD2354" s="33"/>
      <c r="NUE2354" s="33"/>
      <c r="NUF2354" s="33"/>
      <c r="NUG2354" s="33"/>
      <c r="NUH2354" s="33"/>
      <c r="NUI2354" s="33"/>
      <c r="NUJ2354" s="33"/>
      <c r="NUK2354" s="33"/>
      <c r="NUL2354" s="33"/>
      <c r="NUM2354" s="33"/>
      <c r="NUN2354" s="33"/>
      <c r="NUO2354" s="33"/>
      <c r="NUP2354" s="33"/>
      <c r="NUQ2354" s="33"/>
      <c r="NUR2354" s="33"/>
      <c r="NUS2354" s="33"/>
      <c r="NUT2354" s="33"/>
      <c r="NUU2354" s="33"/>
      <c r="NUV2354" s="33"/>
      <c r="NUW2354" s="33"/>
      <c r="NUX2354" s="33"/>
      <c r="NUY2354" s="33"/>
      <c r="NUZ2354" s="33"/>
      <c r="NVA2354" s="33"/>
      <c r="NVB2354" s="33"/>
      <c r="NVC2354" s="33"/>
      <c r="NVD2354" s="33"/>
      <c r="NVE2354" s="33"/>
      <c r="NVF2354" s="33"/>
      <c r="NVG2354" s="33"/>
      <c r="NVH2354" s="33"/>
      <c r="NVI2354" s="33"/>
      <c r="NVJ2354" s="33"/>
      <c r="NVK2354" s="33"/>
      <c r="NVL2354" s="33"/>
      <c r="NVM2354" s="33"/>
      <c r="NVN2354" s="33"/>
      <c r="NVO2354" s="33"/>
      <c r="NVP2354" s="33"/>
      <c r="NVQ2354" s="33"/>
      <c r="NVR2354" s="33"/>
      <c r="NVS2354" s="33"/>
      <c r="NVT2354" s="33"/>
      <c r="NVU2354" s="33"/>
      <c r="NVV2354" s="33"/>
      <c r="NVW2354" s="33"/>
      <c r="NVX2354" s="33"/>
      <c r="NVY2354" s="33"/>
      <c r="NVZ2354" s="33"/>
      <c r="NWA2354" s="33"/>
      <c r="NWB2354" s="33"/>
      <c r="NWC2354" s="33"/>
      <c r="NWD2354" s="33"/>
      <c r="NWE2354" s="33"/>
      <c r="NWF2354" s="33"/>
      <c r="NWG2354" s="33"/>
      <c r="NWH2354" s="33"/>
      <c r="NWI2354" s="33"/>
      <c r="NWJ2354" s="33"/>
      <c r="NWK2354" s="33"/>
      <c r="NWL2354" s="33"/>
      <c r="NWM2354" s="33"/>
      <c r="NWN2354" s="33"/>
      <c r="NWO2354" s="33"/>
      <c r="NWP2354" s="33"/>
      <c r="NWQ2354" s="33"/>
      <c r="NWR2354" s="33"/>
      <c r="NWS2354" s="33"/>
      <c r="NWT2354" s="33"/>
      <c r="NWU2354" s="33"/>
      <c r="NWV2354" s="33"/>
      <c r="NWW2354" s="33"/>
      <c r="NWX2354" s="33"/>
      <c r="NWY2354" s="33"/>
      <c r="NWZ2354" s="33"/>
      <c r="NXA2354" s="33"/>
      <c r="NXB2354" s="33"/>
      <c r="NXC2354" s="33"/>
      <c r="NXD2354" s="33"/>
      <c r="NXE2354" s="33"/>
      <c r="NXF2354" s="33"/>
      <c r="NXG2354" s="33"/>
      <c r="NXH2354" s="33"/>
      <c r="NXI2354" s="33"/>
      <c r="NXJ2354" s="33"/>
      <c r="NXK2354" s="33"/>
      <c r="NXL2354" s="33"/>
      <c r="NXM2354" s="33"/>
      <c r="NXN2354" s="33"/>
      <c r="NXO2354" s="33"/>
      <c r="NXP2354" s="33"/>
      <c r="NXQ2354" s="33"/>
      <c r="NXR2354" s="33"/>
      <c r="NXS2354" s="33"/>
      <c r="NXT2354" s="33"/>
      <c r="NXU2354" s="33"/>
      <c r="NXV2354" s="33"/>
      <c r="NXW2354" s="33"/>
      <c r="NXX2354" s="33"/>
      <c r="NXY2354" s="33"/>
      <c r="NXZ2354" s="33"/>
      <c r="NYA2354" s="33"/>
      <c r="NYB2354" s="33"/>
      <c r="NYC2354" s="33"/>
      <c r="NYD2354" s="33"/>
      <c r="NYE2354" s="33"/>
      <c r="NYF2354" s="33"/>
      <c r="NYG2354" s="33"/>
      <c r="NYH2354" s="33"/>
      <c r="NYI2354" s="33"/>
      <c r="NYJ2354" s="33"/>
      <c r="NYK2354" s="33"/>
      <c r="NYL2354" s="33"/>
      <c r="NYM2354" s="33"/>
      <c r="NYN2354" s="33"/>
      <c r="NYO2354" s="33"/>
      <c r="NYP2354" s="33"/>
      <c r="NYQ2354" s="33"/>
      <c r="NYR2354" s="33"/>
      <c r="NYS2354" s="33"/>
      <c r="NYT2354" s="33"/>
      <c r="NYU2354" s="33"/>
      <c r="NYV2354" s="33"/>
      <c r="NYW2354" s="33"/>
      <c r="NYX2354" s="33"/>
      <c r="NYY2354" s="33"/>
      <c r="NYZ2354" s="33"/>
      <c r="NZA2354" s="33"/>
      <c r="NZB2354" s="33"/>
      <c r="NZC2354" s="33"/>
      <c r="NZD2354" s="33"/>
      <c r="NZE2354" s="33"/>
      <c r="NZF2354" s="33"/>
      <c r="NZG2354" s="33"/>
      <c r="NZH2354" s="33"/>
      <c r="NZI2354" s="33"/>
      <c r="NZJ2354" s="33"/>
      <c r="NZK2354" s="33"/>
      <c r="NZL2354" s="33"/>
      <c r="NZM2354" s="33"/>
      <c r="NZN2354" s="33"/>
      <c r="NZO2354" s="33"/>
      <c r="NZP2354" s="33"/>
      <c r="NZQ2354" s="33"/>
      <c r="NZR2354" s="33"/>
      <c r="NZS2354" s="33"/>
      <c r="NZT2354" s="33"/>
      <c r="NZU2354" s="33"/>
      <c r="NZV2354" s="33"/>
      <c r="NZW2354" s="33"/>
      <c r="NZX2354" s="33"/>
      <c r="NZY2354" s="33"/>
      <c r="NZZ2354" s="33"/>
      <c r="OAA2354" s="33"/>
      <c r="OAB2354" s="33"/>
      <c r="OAC2354" s="33"/>
      <c r="OAD2354" s="33"/>
      <c r="OAE2354" s="33"/>
      <c r="OAF2354" s="33"/>
      <c r="OAG2354" s="33"/>
      <c r="OAH2354" s="33"/>
      <c r="OAI2354" s="33"/>
      <c r="OAJ2354" s="33"/>
      <c r="OAK2354" s="33"/>
      <c r="OAL2354" s="33"/>
      <c r="OAM2354" s="33"/>
      <c r="OAN2354" s="33"/>
      <c r="OAO2354" s="33"/>
      <c r="OAP2354" s="33"/>
      <c r="OAQ2354" s="33"/>
      <c r="OAR2354" s="33"/>
      <c r="OAS2354" s="33"/>
      <c r="OAT2354" s="33"/>
      <c r="OAU2354" s="33"/>
      <c r="OAV2354" s="33"/>
      <c r="OAW2354" s="33"/>
      <c r="OAX2354" s="33"/>
      <c r="OAY2354" s="33"/>
      <c r="OAZ2354" s="33"/>
      <c r="OBA2354" s="33"/>
      <c r="OBB2354" s="33"/>
      <c r="OBC2354" s="33"/>
      <c r="OBD2354" s="33"/>
      <c r="OBE2354" s="33"/>
      <c r="OBF2354" s="33"/>
      <c r="OBG2354" s="33"/>
      <c r="OBH2354" s="33"/>
      <c r="OBI2354" s="33"/>
      <c r="OBJ2354" s="33"/>
      <c r="OBK2354" s="33"/>
      <c r="OBL2354" s="33"/>
      <c r="OBM2354" s="33"/>
      <c r="OBN2354" s="33"/>
      <c r="OBO2354" s="33"/>
      <c r="OBP2354" s="33"/>
      <c r="OBQ2354" s="33"/>
      <c r="OBR2354" s="33"/>
      <c r="OBS2354" s="33"/>
      <c r="OBT2354" s="33"/>
      <c r="OBU2354" s="33"/>
      <c r="OBV2354" s="33"/>
      <c r="OBW2354" s="33"/>
      <c r="OBX2354" s="33"/>
      <c r="OBY2354" s="33"/>
      <c r="OBZ2354" s="33"/>
      <c r="OCA2354" s="33"/>
      <c r="OCB2354" s="33"/>
      <c r="OCC2354" s="33"/>
      <c r="OCD2354" s="33"/>
      <c r="OCE2354" s="33"/>
      <c r="OCF2354" s="33"/>
      <c r="OCG2354" s="33"/>
      <c r="OCH2354" s="33"/>
      <c r="OCI2354" s="33"/>
      <c r="OCJ2354" s="33"/>
      <c r="OCK2354" s="33"/>
      <c r="OCL2354" s="33"/>
      <c r="OCM2354" s="33"/>
      <c r="OCN2354" s="33"/>
      <c r="OCO2354" s="33"/>
      <c r="OCP2354" s="33"/>
      <c r="OCQ2354" s="33"/>
      <c r="OCR2354" s="33"/>
      <c r="OCS2354" s="33"/>
      <c r="OCT2354" s="33"/>
      <c r="OCU2354" s="33"/>
      <c r="OCV2354" s="33"/>
      <c r="OCW2354" s="33"/>
      <c r="OCX2354" s="33"/>
      <c r="OCY2354" s="33"/>
      <c r="OCZ2354" s="33"/>
      <c r="ODA2354" s="33"/>
      <c r="ODB2354" s="33"/>
      <c r="ODC2354" s="33"/>
      <c r="ODD2354" s="33"/>
      <c r="ODE2354" s="33"/>
      <c r="ODF2354" s="33"/>
      <c r="ODG2354" s="33"/>
      <c r="ODH2354" s="33"/>
      <c r="ODI2354" s="33"/>
      <c r="ODJ2354" s="33"/>
      <c r="ODK2354" s="33"/>
      <c r="ODL2354" s="33"/>
      <c r="ODM2354" s="33"/>
      <c r="ODN2354" s="33"/>
      <c r="ODO2354" s="33"/>
      <c r="ODP2354" s="33"/>
      <c r="ODQ2354" s="33"/>
      <c r="ODR2354" s="33"/>
      <c r="ODS2354" s="33"/>
      <c r="ODT2354" s="33"/>
      <c r="ODU2354" s="33"/>
      <c r="ODV2354" s="33"/>
      <c r="ODW2354" s="33"/>
      <c r="ODX2354" s="33"/>
      <c r="ODY2354" s="33"/>
      <c r="ODZ2354" s="33"/>
      <c r="OEA2354" s="33"/>
      <c r="OEB2354" s="33"/>
      <c r="OEC2354" s="33"/>
      <c r="OED2354" s="33"/>
      <c r="OEE2354" s="33"/>
      <c r="OEF2354" s="33"/>
      <c r="OEG2354" s="33"/>
      <c r="OEH2354" s="33"/>
      <c r="OEI2354" s="33"/>
      <c r="OEJ2354" s="33"/>
      <c r="OEK2354" s="33"/>
      <c r="OEL2354" s="33"/>
      <c r="OEM2354" s="33"/>
      <c r="OEN2354" s="33"/>
      <c r="OEO2354" s="33"/>
      <c r="OEP2354" s="33"/>
      <c r="OEQ2354" s="33"/>
      <c r="OER2354" s="33"/>
      <c r="OES2354" s="33"/>
      <c r="OET2354" s="33"/>
      <c r="OEU2354" s="33"/>
      <c r="OEV2354" s="33"/>
      <c r="OEW2354" s="33"/>
      <c r="OEX2354" s="33"/>
      <c r="OEY2354" s="33"/>
      <c r="OEZ2354" s="33"/>
      <c r="OFA2354" s="33"/>
      <c r="OFB2354" s="33"/>
      <c r="OFC2354" s="33"/>
      <c r="OFD2354" s="33"/>
      <c r="OFE2354" s="33"/>
      <c r="OFF2354" s="33"/>
      <c r="OFG2354" s="33"/>
      <c r="OFH2354" s="33"/>
      <c r="OFI2354" s="33"/>
      <c r="OFJ2354" s="33"/>
      <c r="OFK2354" s="33"/>
      <c r="OFL2354" s="33"/>
      <c r="OFM2354" s="33"/>
      <c r="OFN2354" s="33"/>
      <c r="OFO2354" s="33"/>
      <c r="OFP2354" s="33"/>
      <c r="OFQ2354" s="33"/>
      <c r="OFR2354" s="33"/>
      <c r="OFS2354" s="33"/>
      <c r="OFT2354" s="33"/>
      <c r="OFU2354" s="33"/>
      <c r="OFV2354" s="33"/>
      <c r="OFW2354" s="33"/>
      <c r="OFX2354" s="33"/>
      <c r="OFY2354" s="33"/>
      <c r="OFZ2354" s="33"/>
      <c r="OGA2354" s="33"/>
      <c r="OGB2354" s="33"/>
      <c r="OGC2354" s="33"/>
      <c r="OGD2354" s="33"/>
      <c r="OGE2354" s="33"/>
      <c r="OGF2354" s="33"/>
      <c r="OGG2354" s="33"/>
      <c r="OGH2354" s="33"/>
      <c r="OGI2354" s="33"/>
      <c r="OGJ2354" s="33"/>
      <c r="OGK2354" s="33"/>
      <c r="OGL2354" s="33"/>
      <c r="OGM2354" s="33"/>
      <c r="OGN2354" s="33"/>
      <c r="OGO2354" s="33"/>
      <c r="OGP2354" s="33"/>
      <c r="OGQ2354" s="33"/>
      <c r="OGR2354" s="33"/>
      <c r="OGS2354" s="33"/>
      <c r="OGT2354" s="33"/>
      <c r="OGU2354" s="33"/>
      <c r="OGV2354" s="33"/>
      <c r="OGW2354" s="33"/>
      <c r="OGX2354" s="33"/>
      <c r="OGY2354" s="33"/>
      <c r="OGZ2354" s="33"/>
      <c r="OHA2354" s="33"/>
      <c r="OHB2354" s="33"/>
      <c r="OHC2354" s="33"/>
      <c r="OHD2354" s="33"/>
      <c r="OHE2354" s="33"/>
      <c r="OHF2354" s="33"/>
      <c r="OHG2354" s="33"/>
      <c r="OHH2354" s="33"/>
      <c r="OHI2354" s="33"/>
      <c r="OHJ2354" s="33"/>
      <c r="OHK2354" s="33"/>
      <c r="OHL2354" s="33"/>
      <c r="OHM2354" s="33"/>
      <c r="OHN2354" s="33"/>
      <c r="OHO2354" s="33"/>
      <c r="OHP2354" s="33"/>
      <c r="OHQ2354" s="33"/>
      <c r="OHR2354" s="33"/>
      <c r="OHS2354" s="33"/>
      <c r="OHT2354" s="33"/>
      <c r="OHU2354" s="33"/>
      <c r="OHV2354" s="33"/>
      <c r="OHW2354" s="33"/>
      <c r="OHX2354" s="33"/>
      <c r="OHY2354" s="33"/>
      <c r="OHZ2354" s="33"/>
      <c r="OIA2354" s="33"/>
      <c r="OIB2354" s="33"/>
      <c r="OIC2354" s="33"/>
      <c r="OID2354" s="33"/>
      <c r="OIE2354" s="33"/>
      <c r="OIF2354" s="33"/>
      <c r="OIG2354" s="33"/>
      <c r="OIH2354" s="33"/>
      <c r="OII2354" s="33"/>
      <c r="OIJ2354" s="33"/>
      <c r="OIK2354" s="33"/>
      <c r="OIL2354" s="33"/>
      <c r="OIM2354" s="33"/>
      <c r="OIN2354" s="33"/>
      <c r="OIO2354" s="33"/>
      <c r="OIP2354" s="33"/>
      <c r="OIQ2354" s="33"/>
      <c r="OIR2354" s="33"/>
      <c r="OIS2354" s="33"/>
      <c r="OIT2354" s="33"/>
      <c r="OIU2354" s="33"/>
      <c r="OIV2354" s="33"/>
      <c r="OIW2354" s="33"/>
      <c r="OIX2354" s="33"/>
      <c r="OIY2354" s="33"/>
      <c r="OIZ2354" s="33"/>
      <c r="OJA2354" s="33"/>
      <c r="OJB2354" s="33"/>
      <c r="OJC2354" s="33"/>
      <c r="OJD2354" s="33"/>
      <c r="OJE2354" s="33"/>
      <c r="OJF2354" s="33"/>
      <c r="OJG2354" s="33"/>
      <c r="OJH2354" s="33"/>
      <c r="OJI2354" s="33"/>
      <c r="OJJ2354" s="33"/>
      <c r="OJK2354" s="33"/>
      <c r="OJL2354" s="33"/>
      <c r="OJM2354" s="33"/>
      <c r="OJN2354" s="33"/>
      <c r="OJO2354" s="33"/>
      <c r="OJP2354" s="33"/>
      <c r="OJQ2354" s="33"/>
      <c r="OJR2354" s="33"/>
      <c r="OJS2354" s="33"/>
      <c r="OJT2354" s="33"/>
      <c r="OJU2354" s="33"/>
      <c r="OJV2354" s="33"/>
      <c r="OJW2354" s="33"/>
      <c r="OJX2354" s="33"/>
      <c r="OJY2354" s="33"/>
      <c r="OJZ2354" s="33"/>
      <c r="OKA2354" s="33"/>
      <c r="OKB2354" s="33"/>
      <c r="OKC2354" s="33"/>
      <c r="OKD2354" s="33"/>
      <c r="OKE2354" s="33"/>
      <c r="OKF2354" s="33"/>
      <c r="OKG2354" s="33"/>
      <c r="OKH2354" s="33"/>
      <c r="OKI2354" s="33"/>
      <c r="OKJ2354" s="33"/>
      <c r="OKK2354" s="33"/>
      <c r="OKL2354" s="33"/>
      <c r="OKM2354" s="33"/>
      <c r="OKN2354" s="33"/>
      <c r="OKO2354" s="33"/>
      <c r="OKP2354" s="33"/>
      <c r="OKQ2354" s="33"/>
      <c r="OKR2354" s="33"/>
      <c r="OKS2354" s="33"/>
      <c r="OKT2354" s="33"/>
      <c r="OKU2354" s="33"/>
      <c r="OKV2354" s="33"/>
      <c r="OKW2354" s="33"/>
      <c r="OKX2354" s="33"/>
      <c r="OKY2354" s="33"/>
      <c r="OKZ2354" s="33"/>
      <c r="OLA2354" s="33"/>
      <c r="OLB2354" s="33"/>
      <c r="OLC2354" s="33"/>
      <c r="OLD2354" s="33"/>
      <c r="OLE2354" s="33"/>
      <c r="OLF2354" s="33"/>
      <c r="OLG2354" s="33"/>
      <c r="OLH2354" s="33"/>
      <c r="OLI2354" s="33"/>
      <c r="OLJ2354" s="33"/>
      <c r="OLK2354" s="33"/>
      <c r="OLL2354" s="33"/>
      <c r="OLM2354" s="33"/>
      <c r="OLN2354" s="33"/>
      <c r="OLO2354" s="33"/>
      <c r="OLP2354" s="33"/>
      <c r="OLQ2354" s="33"/>
      <c r="OLR2354" s="33"/>
      <c r="OLS2354" s="33"/>
      <c r="OLT2354" s="33"/>
      <c r="OLU2354" s="33"/>
      <c r="OLV2354" s="33"/>
      <c r="OLW2354" s="33"/>
      <c r="OLX2354" s="33"/>
      <c r="OLY2354" s="33"/>
      <c r="OLZ2354" s="33"/>
      <c r="OMA2354" s="33"/>
      <c r="OMB2354" s="33"/>
      <c r="OMC2354" s="33"/>
      <c r="OMD2354" s="33"/>
      <c r="OME2354" s="33"/>
      <c r="OMF2354" s="33"/>
      <c r="OMG2354" s="33"/>
      <c r="OMH2354" s="33"/>
      <c r="OMI2354" s="33"/>
      <c r="OMJ2354" s="33"/>
      <c r="OMK2354" s="33"/>
      <c r="OML2354" s="33"/>
      <c r="OMM2354" s="33"/>
      <c r="OMN2354" s="33"/>
      <c r="OMO2354" s="33"/>
      <c r="OMP2354" s="33"/>
      <c r="OMQ2354" s="33"/>
      <c r="OMR2354" s="33"/>
      <c r="OMS2354" s="33"/>
      <c r="OMT2354" s="33"/>
      <c r="OMU2354" s="33"/>
      <c r="OMV2354" s="33"/>
      <c r="OMW2354" s="33"/>
      <c r="OMX2354" s="33"/>
      <c r="OMY2354" s="33"/>
      <c r="OMZ2354" s="33"/>
      <c r="ONA2354" s="33"/>
      <c r="ONB2354" s="33"/>
      <c r="ONC2354" s="33"/>
      <c r="OND2354" s="33"/>
      <c r="ONE2354" s="33"/>
      <c r="ONF2354" s="33"/>
      <c r="ONG2354" s="33"/>
      <c r="ONH2354" s="33"/>
      <c r="ONI2354" s="33"/>
      <c r="ONJ2354" s="33"/>
      <c r="ONK2354" s="33"/>
      <c r="ONL2354" s="33"/>
      <c r="ONM2354" s="33"/>
      <c r="ONN2354" s="33"/>
      <c r="ONO2354" s="33"/>
      <c r="ONP2354" s="33"/>
      <c r="ONQ2354" s="33"/>
      <c r="ONR2354" s="33"/>
      <c r="ONS2354" s="33"/>
      <c r="ONT2354" s="33"/>
      <c r="ONU2354" s="33"/>
      <c r="ONV2354" s="33"/>
      <c r="ONW2354" s="33"/>
      <c r="ONX2354" s="33"/>
      <c r="ONY2354" s="33"/>
      <c r="ONZ2354" s="33"/>
      <c r="OOA2354" s="33"/>
      <c r="OOB2354" s="33"/>
      <c r="OOC2354" s="33"/>
      <c r="OOD2354" s="33"/>
      <c r="OOE2354" s="33"/>
      <c r="OOF2354" s="33"/>
      <c r="OOG2354" s="33"/>
      <c r="OOH2354" s="33"/>
      <c r="OOI2354" s="33"/>
      <c r="OOJ2354" s="33"/>
      <c r="OOK2354" s="33"/>
      <c r="OOL2354" s="33"/>
      <c r="OOM2354" s="33"/>
      <c r="OON2354" s="33"/>
      <c r="OOO2354" s="33"/>
      <c r="OOP2354" s="33"/>
      <c r="OOQ2354" s="33"/>
      <c r="OOR2354" s="33"/>
      <c r="OOS2354" s="33"/>
      <c r="OOT2354" s="33"/>
      <c r="OOU2354" s="33"/>
      <c r="OOV2354" s="33"/>
      <c r="OOW2354" s="33"/>
      <c r="OOX2354" s="33"/>
      <c r="OOY2354" s="33"/>
      <c r="OOZ2354" s="33"/>
      <c r="OPA2354" s="33"/>
      <c r="OPB2354" s="33"/>
      <c r="OPC2354" s="33"/>
      <c r="OPD2354" s="33"/>
      <c r="OPE2354" s="33"/>
      <c r="OPF2354" s="33"/>
      <c r="OPG2354" s="33"/>
      <c r="OPH2354" s="33"/>
      <c r="OPI2354" s="33"/>
      <c r="OPJ2354" s="33"/>
      <c r="OPK2354" s="33"/>
      <c r="OPL2354" s="33"/>
      <c r="OPM2354" s="33"/>
      <c r="OPN2354" s="33"/>
      <c r="OPO2354" s="33"/>
      <c r="OPP2354" s="33"/>
      <c r="OPQ2354" s="33"/>
      <c r="OPR2354" s="33"/>
      <c r="OPS2354" s="33"/>
      <c r="OPT2354" s="33"/>
      <c r="OPU2354" s="33"/>
      <c r="OPV2354" s="33"/>
      <c r="OPW2354" s="33"/>
      <c r="OPX2354" s="33"/>
      <c r="OPY2354" s="33"/>
      <c r="OPZ2354" s="33"/>
      <c r="OQA2354" s="33"/>
      <c r="OQB2354" s="33"/>
      <c r="OQC2354" s="33"/>
      <c r="OQD2354" s="33"/>
      <c r="OQE2354" s="33"/>
      <c r="OQF2354" s="33"/>
      <c r="OQG2354" s="33"/>
      <c r="OQH2354" s="33"/>
      <c r="OQI2354" s="33"/>
      <c r="OQJ2354" s="33"/>
      <c r="OQK2354" s="33"/>
      <c r="OQL2354" s="33"/>
      <c r="OQM2354" s="33"/>
      <c r="OQN2354" s="33"/>
      <c r="OQO2354" s="33"/>
      <c r="OQP2354" s="33"/>
      <c r="OQQ2354" s="33"/>
      <c r="OQR2354" s="33"/>
      <c r="OQS2354" s="33"/>
      <c r="OQT2354" s="33"/>
      <c r="OQU2354" s="33"/>
      <c r="OQV2354" s="33"/>
      <c r="OQW2354" s="33"/>
      <c r="OQX2354" s="33"/>
      <c r="OQY2354" s="33"/>
      <c r="OQZ2354" s="33"/>
      <c r="ORA2354" s="33"/>
      <c r="ORB2354" s="33"/>
      <c r="ORC2354" s="33"/>
      <c r="ORD2354" s="33"/>
      <c r="ORE2354" s="33"/>
      <c r="ORF2354" s="33"/>
      <c r="ORG2354" s="33"/>
      <c r="ORH2354" s="33"/>
      <c r="ORI2354" s="33"/>
      <c r="ORJ2354" s="33"/>
      <c r="ORK2354" s="33"/>
      <c r="ORL2354" s="33"/>
      <c r="ORM2354" s="33"/>
      <c r="ORN2354" s="33"/>
      <c r="ORO2354" s="33"/>
      <c r="ORP2354" s="33"/>
      <c r="ORQ2354" s="33"/>
      <c r="ORR2354" s="33"/>
      <c r="ORS2354" s="33"/>
      <c r="ORT2354" s="33"/>
      <c r="ORU2354" s="33"/>
      <c r="ORV2354" s="33"/>
      <c r="ORW2354" s="33"/>
      <c r="ORX2354" s="33"/>
      <c r="ORY2354" s="33"/>
      <c r="ORZ2354" s="33"/>
      <c r="OSA2354" s="33"/>
      <c r="OSB2354" s="33"/>
      <c r="OSC2354" s="33"/>
      <c r="OSD2354" s="33"/>
      <c r="OSE2354" s="33"/>
      <c r="OSF2354" s="33"/>
      <c r="OSG2354" s="33"/>
      <c r="OSH2354" s="33"/>
      <c r="OSI2354" s="33"/>
      <c r="OSJ2354" s="33"/>
      <c r="OSK2354" s="33"/>
      <c r="OSL2354" s="33"/>
      <c r="OSM2354" s="33"/>
      <c r="OSN2354" s="33"/>
      <c r="OSO2354" s="33"/>
      <c r="OSP2354" s="33"/>
      <c r="OSQ2354" s="33"/>
      <c r="OSR2354" s="33"/>
      <c r="OSS2354" s="33"/>
      <c r="OST2354" s="33"/>
      <c r="OSU2354" s="33"/>
      <c r="OSV2354" s="33"/>
      <c r="OSW2354" s="33"/>
      <c r="OSX2354" s="33"/>
      <c r="OSY2354" s="33"/>
      <c r="OSZ2354" s="33"/>
      <c r="OTA2354" s="33"/>
      <c r="OTB2354" s="33"/>
      <c r="OTC2354" s="33"/>
      <c r="OTD2354" s="33"/>
      <c r="OTE2354" s="33"/>
      <c r="OTF2354" s="33"/>
      <c r="OTG2354" s="33"/>
      <c r="OTH2354" s="33"/>
      <c r="OTI2354" s="33"/>
      <c r="OTJ2354" s="33"/>
      <c r="OTK2354" s="33"/>
      <c r="OTL2354" s="33"/>
      <c r="OTM2354" s="33"/>
      <c r="OTN2354" s="33"/>
      <c r="OTO2354" s="33"/>
      <c r="OTP2354" s="33"/>
      <c r="OTQ2354" s="33"/>
      <c r="OTR2354" s="33"/>
      <c r="OTS2354" s="33"/>
      <c r="OTT2354" s="33"/>
      <c r="OTU2354" s="33"/>
      <c r="OTV2354" s="33"/>
      <c r="OTW2354" s="33"/>
      <c r="OTX2354" s="33"/>
      <c r="OTY2354" s="33"/>
      <c r="OTZ2354" s="33"/>
      <c r="OUA2354" s="33"/>
      <c r="OUB2354" s="33"/>
      <c r="OUC2354" s="33"/>
      <c r="OUD2354" s="33"/>
      <c r="OUE2354" s="33"/>
      <c r="OUF2354" s="33"/>
      <c r="OUG2354" s="33"/>
      <c r="OUH2354" s="33"/>
      <c r="OUI2354" s="33"/>
      <c r="OUJ2354" s="33"/>
      <c r="OUK2354" s="33"/>
      <c r="OUL2354" s="33"/>
      <c r="OUM2354" s="33"/>
      <c r="OUN2354" s="33"/>
      <c r="OUO2354" s="33"/>
      <c r="OUP2354" s="33"/>
      <c r="OUQ2354" s="33"/>
      <c r="OUR2354" s="33"/>
      <c r="OUS2354" s="33"/>
      <c r="OUT2354" s="33"/>
      <c r="OUU2354" s="33"/>
      <c r="OUV2354" s="33"/>
      <c r="OUW2354" s="33"/>
      <c r="OUX2354" s="33"/>
      <c r="OUY2354" s="33"/>
      <c r="OUZ2354" s="33"/>
      <c r="OVA2354" s="33"/>
      <c r="OVB2354" s="33"/>
      <c r="OVC2354" s="33"/>
      <c r="OVD2354" s="33"/>
      <c r="OVE2354" s="33"/>
      <c r="OVF2354" s="33"/>
      <c r="OVG2354" s="33"/>
      <c r="OVH2354" s="33"/>
      <c r="OVI2354" s="33"/>
      <c r="OVJ2354" s="33"/>
      <c r="OVK2354" s="33"/>
      <c r="OVL2354" s="33"/>
      <c r="OVM2354" s="33"/>
      <c r="OVN2354" s="33"/>
      <c r="OVO2354" s="33"/>
      <c r="OVP2354" s="33"/>
      <c r="OVQ2354" s="33"/>
      <c r="OVR2354" s="33"/>
      <c r="OVS2354" s="33"/>
      <c r="OVT2354" s="33"/>
      <c r="OVU2354" s="33"/>
      <c r="OVV2354" s="33"/>
      <c r="OVW2354" s="33"/>
      <c r="OVX2354" s="33"/>
      <c r="OVY2354" s="33"/>
      <c r="OVZ2354" s="33"/>
      <c r="OWA2354" s="33"/>
      <c r="OWB2354" s="33"/>
      <c r="OWC2354" s="33"/>
      <c r="OWD2354" s="33"/>
      <c r="OWE2354" s="33"/>
      <c r="OWF2354" s="33"/>
      <c r="OWG2354" s="33"/>
      <c r="OWH2354" s="33"/>
      <c r="OWI2354" s="33"/>
      <c r="OWJ2354" s="33"/>
      <c r="OWK2354" s="33"/>
      <c r="OWL2354" s="33"/>
      <c r="OWM2354" s="33"/>
      <c r="OWN2354" s="33"/>
      <c r="OWO2354" s="33"/>
      <c r="OWP2354" s="33"/>
      <c r="OWQ2354" s="33"/>
      <c r="OWR2354" s="33"/>
      <c r="OWS2354" s="33"/>
      <c r="OWT2354" s="33"/>
      <c r="OWU2354" s="33"/>
      <c r="OWV2354" s="33"/>
      <c r="OWW2354" s="33"/>
      <c r="OWX2354" s="33"/>
      <c r="OWY2354" s="33"/>
      <c r="OWZ2354" s="33"/>
      <c r="OXA2354" s="33"/>
      <c r="OXB2354" s="33"/>
      <c r="OXC2354" s="33"/>
      <c r="OXD2354" s="33"/>
      <c r="OXE2354" s="33"/>
      <c r="OXF2354" s="33"/>
      <c r="OXG2354" s="33"/>
      <c r="OXH2354" s="33"/>
      <c r="OXI2354" s="33"/>
      <c r="OXJ2354" s="33"/>
      <c r="OXK2354" s="33"/>
      <c r="OXL2354" s="33"/>
      <c r="OXM2354" s="33"/>
      <c r="OXN2354" s="33"/>
      <c r="OXO2354" s="33"/>
      <c r="OXP2354" s="33"/>
      <c r="OXQ2354" s="33"/>
      <c r="OXR2354" s="33"/>
      <c r="OXS2354" s="33"/>
      <c r="OXT2354" s="33"/>
      <c r="OXU2354" s="33"/>
      <c r="OXV2354" s="33"/>
      <c r="OXW2354" s="33"/>
      <c r="OXX2354" s="33"/>
      <c r="OXY2354" s="33"/>
      <c r="OXZ2354" s="33"/>
      <c r="OYA2354" s="33"/>
      <c r="OYB2354" s="33"/>
      <c r="OYC2354" s="33"/>
      <c r="OYD2354" s="33"/>
      <c r="OYE2354" s="33"/>
      <c r="OYF2354" s="33"/>
      <c r="OYG2354" s="33"/>
      <c r="OYH2354" s="33"/>
      <c r="OYI2354" s="33"/>
      <c r="OYJ2354" s="33"/>
      <c r="OYK2354" s="33"/>
      <c r="OYL2354" s="33"/>
      <c r="OYM2354" s="33"/>
      <c r="OYN2354" s="33"/>
      <c r="OYO2354" s="33"/>
      <c r="OYP2354" s="33"/>
      <c r="OYQ2354" s="33"/>
      <c r="OYR2354" s="33"/>
      <c r="OYS2354" s="33"/>
      <c r="OYT2354" s="33"/>
      <c r="OYU2354" s="33"/>
      <c r="OYV2354" s="33"/>
      <c r="OYW2354" s="33"/>
      <c r="OYX2354" s="33"/>
      <c r="OYY2354" s="33"/>
      <c r="OYZ2354" s="33"/>
      <c r="OZA2354" s="33"/>
      <c r="OZB2354" s="33"/>
      <c r="OZC2354" s="33"/>
      <c r="OZD2354" s="33"/>
      <c r="OZE2354" s="33"/>
      <c r="OZF2354" s="33"/>
      <c r="OZG2354" s="33"/>
      <c r="OZH2354" s="33"/>
      <c r="OZI2354" s="33"/>
      <c r="OZJ2354" s="33"/>
      <c r="OZK2354" s="33"/>
      <c r="OZL2354" s="33"/>
      <c r="OZM2354" s="33"/>
      <c r="OZN2354" s="33"/>
      <c r="OZO2354" s="33"/>
      <c r="OZP2354" s="33"/>
      <c r="OZQ2354" s="33"/>
      <c r="OZR2354" s="33"/>
      <c r="OZS2354" s="33"/>
      <c r="OZT2354" s="33"/>
      <c r="OZU2354" s="33"/>
      <c r="OZV2354" s="33"/>
      <c r="OZW2354" s="33"/>
      <c r="OZX2354" s="33"/>
      <c r="OZY2354" s="33"/>
      <c r="OZZ2354" s="33"/>
      <c r="PAA2354" s="33"/>
      <c r="PAB2354" s="33"/>
      <c r="PAC2354" s="33"/>
      <c r="PAD2354" s="33"/>
      <c r="PAE2354" s="33"/>
      <c r="PAF2354" s="33"/>
      <c r="PAG2354" s="33"/>
      <c r="PAH2354" s="33"/>
      <c r="PAI2354" s="33"/>
      <c r="PAJ2354" s="33"/>
      <c r="PAK2354" s="33"/>
      <c r="PAL2354" s="33"/>
      <c r="PAM2354" s="33"/>
      <c r="PAN2354" s="33"/>
      <c r="PAO2354" s="33"/>
      <c r="PAP2354" s="33"/>
      <c r="PAQ2354" s="33"/>
      <c r="PAR2354" s="33"/>
      <c r="PAS2354" s="33"/>
      <c r="PAT2354" s="33"/>
      <c r="PAU2354" s="33"/>
      <c r="PAV2354" s="33"/>
      <c r="PAW2354" s="33"/>
      <c r="PAX2354" s="33"/>
      <c r="PAY2354" s="33"/>
      <c r="PAZ2354" s="33"/>
      <c r="PBA2354" s="33"/>
      <c r="PBB2354" s="33"/>
      <c r="PBC2354" s="33"/>
      <c r="PBD2354" s="33"/>
      <c r="PBE2354" s="33"/>
      <c r="PBF2354" s="33"/>
      <c r="PBG2354" s="33"/>
      <c r="PBH2354" s="33"/>
      <c r="PBI2354" s="33"/>
      <c r="PBJ2354" s="33"/>
      <c r="PBK2354" s="33"/>
      <c r="PBL2354" s="33"/>
      <c r="PBM2354" s="33"/>
      <c r="PBN2354" s="33"/>
      <c r="PBO2354" s="33"/>
      <c r="PBP2354" s="33"/>
      <c r="PBQ2354" s="33"/>
      <c r="PBR2354" s="33"/>
      <c r="PBS2354" s="33"/>
      <c r="PBT2354" s="33"/>
      <c r="PBU2354" s="33"/>
      <c r="PBV2354" s="33"/>
      <c r="PBW2354" s="33"/>
      <c r="PBX2354" s="33"/>
      <c r="PBY2354" s="33"/>
      <c r="PBZ2354" s="33"/>
      <c r="PCA2354" s="33"/>
      <c r="PCB2354" s="33"/>
      <c r="PCC2354" s="33"/>
      <c r="PCD2354" s="33"/>
      <c r="PCE2354" s="33"/>
      <c r="PCF2354" s="33"/>
      <c r="PCG2354" s="33"/>
      <c r="PCH2354" s="33"/>
      <c r="PCI2354" s="33"/>
      <c r="PCJ2354" s="33"/>
      <c r="PCK2354" s="33"/>
      <c r="PCL2354" s="33"/>
      <c r="PCM2354" s="33"/>
      <c r="PCN2354" s="33"/>
      <c r="PCO2354" s="33"/>
      <c r="PCP2354" s="33"/>
      <c r="PCQ2354" s="33"/>
      <c r="PCR2354" s="33"/>
      <c r="PCS2354" s="33"/>
      <c r="PCT2354" s="33"/>
      <c r="PCU2354" s="33"/>
      <c r="PCV2354" s="33"/>
      <c r="PCW2354" s="33"/>
      <c r="PCX2354" s="33"/>
      <c r="PCY2354" s="33"/>
      <c r="PCZ2354" s="33"/>
      <c r="PDA2354" s="33"/>
      <c r="PDB2354" s="33"/>
      <c r="PDC2354" s="33"/>
      <c r="PDD2354" s="33"/>
      <c r="PDE2354" s="33"/>
      <c r="PDF2354" s="33"/>
      <c r="PDG2354" s="33"/>
      <c r="PDH2354" s="33"/>
      <c r="PDI2354" s="33"/>
      <c r="PDJ2354" s="33"/>
      <c r="PDK2354" s="33"/>
      <c r="PDL2354" s="33"/>
      <c r="PDM2354" s="33"/>
      <c r="PDN2354" s="33"/>
      <c r="PDO2354" s="33"/>
      <c r="PDP2354" s="33"/>
      <c r="PDQ2354" s="33"/>
      <c r="PDR2354" s="33"/>
      <c r="PDS2354" s="33"/>
      <c r="PDT2354" s="33"/>
      <c r="PDU2354" s="33"/>
      <c r="PDV2354" s="33"/>
      <c r="PDW2354" s="33"/>
      <c r="PDX2354" s="33"/>
      <c r="PDY2354" s="33"/>
      <c r="PDZ2354" s="33"/>
      <c r="PEA2354" s="33"/>
      <c r="PEB2354" s="33"/>
      <c r="PEC2354" s="33"/>
      <c r="PED2354" s="33"/>
      <c r="PEE2354" s="33"/>
      <c r="PEF2354" s="33"/>
      <c r="PEG2354" s="33"/>
      <c r="PEH2354" s="33"/>
      <c r="PEI2354" s="33"/>
      <c r="PEJ2354" s="33"/>
      <c r="PEK2354" s="33"/>
      <c r="PEL2354" s="33"/>
      <c r="PEM2354" s="33"/>
      <c r="PEN2354" s="33"/>
      <c r="PEO2354" s="33"/>
      <c r="PEP2354" s="33"/>
      <c r="PEQ2354" s="33"/>
      <c r="PER2354" s="33"/>
      <c r="PES2354" s="33"/>
      <c r="PET2354" s="33"/>
      <c r="PEU2354" s="33"/>
      <c r="PEV2354" s="33"/>
      <c r="PEW2354" s="33"/>
      <c r="PEX2354" s="33"/>
      <c r="PEY2354" s="33"/>
      <c r="PEZ2354" s="33"/>
      <c r="PFA2354" s="33"/>
      <c r="PFB2354" s="33"/>
      <c r="PFC2354" s="33"/>
      <c r="PFD2354" s="33"/>
      <c r="PFE2354" s="33"/>
      <c r="PFF2354" s="33"/>
      <c r="PFG2354" s="33"/>
      <c r="PFH2354" s="33"/>
      <c r="PFI2354" s="33"/>
      <c r="PFJ2354" s="33"/>
      <c r="PFK2354" s="33"/>
      <c r="PFL2354" s="33"/>
      <c r="PFM2354" s="33"/>
      <c r="PFN2354" s="33"/>
      <c r="PFO2354" s="33"/>
      <c r="PFP2354" s="33"/>
      <c r="PFQ2354" s="33"/>
      <c r="PFR2354" s="33"/>
      <c r="PFS2354" s="33"/>
      <c r="PFT2354" s="33"/>
      <c r="PFU2354" s="33"/>
      <c r="PFV2354" s="33"/>
      <c r="PFW2354" s="33"/>
      <c r="PFX2354" s="33"/>
      <c r="PFY2354" s="33"/>
      <c r="PFZ2354" s="33"/>
      <c r="PGA2354" s="33"/>
      <c r="PGB2354" s="33"/>
      <c r="PGC2354" s="33"/>
      <c r="PGD2354" s="33"/>
      <c r="PGE2354" s="33"/>
      <c r="PGF2354" s="33"/>
      <c r="PGG2354" s="33"/>
      <c r="PGH2354" s="33"/>
      <c r="PGI2354" s="33"/>
      <c r="PGJ2354" s="33"/>
      <c r="PGK2354" s="33"/>
      <c r="PGL2354" s="33"/>
      <c r="PGM2354" s="33"/>
      <c r="PGN2354" s="33"/>
      <c r="PGO2354" s="33"/>
      <c r="PGP2354" s="33"/>
      <c r="PGQ2354" s="33"/>
      <c r="PGR2354" s="33"/>
      <c r="PGS2354" s="33"/>
      <c r="PGT2354" s="33"/>
      <c r="PGU2354" s="33"/>
      <c r="PGV2354" s="33"/>
      <c r="PGW2354" s="33"/>
      <c r="PGX2354" s="33"/>
      <c r="PGY2354" s="33"/>
      <c r="PGZ2354" s="33"/>
      <c r="PHA2354" s="33"/>
      <c r="PHB2354" s="33"/>
      <c r="PHC2354" s="33"/>
      <c r="PHD2354" s="33"/>
      <c r="PHE2354" s="33"/>
      <c r="PHF2354" s="33"/>
      <c r="PHG2354" s="33"/>
      <c r="PHH2354" s="33"/>
      <c r="PHI2354" s="33"/>
      <c r="PHJ2354" s="33"/>
      <c r="PHK2354" s="33"/>
      <c r="PHL2354" s="33"/>
      <c r="PHM2354" s="33"/>
      <c r="PHN2354" s="33"/>
      <c r="PHO2354" s="33"/>
      <c r="PHP2354" s="33"/>
      <c r="PHQ2354" s="33"/>
      <c r="PHR2354" s="33"/>
      <c r="PHS2354" s="33"/>
      <c r="PHT2354" s="33"/>
      <c r="PHU2354" s="33"/>
      <c r="PHV2354" s="33"/>
      <c r="PHW2354" s="33"/>
      <c r="PHX2354" s="33"/>
      <c r="PHY2354" s="33"/>
      <c r="PHZ2354" s="33"/>
      <c r="PIA2354" s="33"/>
      <c r="PIB2354" s="33"/>
      <c r="PIC2354" s="33"/>
      <c r="PID2354" s="33"/>
      <c r="PIE2354" s="33"/>
      <c r="PIF2354" s="33"/>
      <c r="PIG2354" s="33"/>
      <c r="PIH2354" s="33"/>
      <c r="PII2354" s="33"/>
      <c r="PIJ2354" s="33"/>
      <c r="PIK2354" s="33"/>
      <c r="PIL2354" s="33"/>
      <c r="PIM2354" s="33"/>
      <c r="PIN2354" s="33"/>
      <c r="PIO2354" s="33"/>
      <c r="PIP2354" s="33"/>
      <c r="PIQ2354" s="33"/>
      <c r="PIR2354" s="33"/>
      <c r="PIS2354" s="33"/>
      <c r="PIT2354" s="33"/>
      <c r="PIU2354" s="33"/>
      <c r="PIV2354" s="33"/>
      <c r="PIW2354" s="33"/>
      <c r="PIX2354" s="33"/>
      <c r="PIY2354" s="33"/>
      <c r="PIZ2354" s="33"/>
      <c r="PJA2354" s="33"/>
      <c r="PJB2354" s="33"/>
      <c r="PJC2354" s="33"/>
      <c r="PJD2354" s="33"/>
      <c r="PJE2354" s="33"/>
      <c r="PJF2354" s="33"/>
      <c r="PJG2354" s="33"/>
      <c r="PJH2354" s="33"/>
      <c r="PJI2354" s="33"/>
      <c r="PJJ2354" s="33"/>
      <c r="PJK2354" s="33"/>
      <c r="PJL2354" s="33"/>
      <c r="PJM2354" s="33"/>
      <c r="PJN2354" s="33"/>
      <c r="PJO2354" s="33"/>
      <c r="PJP2354" s="33"/>
      <c r="PJQ2354" s="33"/>
      <c r="PJR2354" s="33"/>
      <c r="PJS2354" s="33"/>
      <c r="PJT2354" s="33"/>
      <c r="PJU2354" s="33"/>
      <c r="PJV2354" s="33"/>
      <c r="PJW2354" s="33"/>
      <c r="PJX2354" s="33"/>
      <c r="PJY2354" s="33"/>
      <c r="PJZ2354" s="33"/>
      <c r="PKA2354" s="33"/>
      <c r="PKB2354" s="33"/>
      <c r="PKC2354" s="33"/>
      <c r="PKD2354" s="33"/>
      <c r="PKE2354" s="33"/>
      <c r="PKF2354" s="33"/>
      <c r="PKG2354" s="33"/>
      <c r="PKH2354" s="33"/>
      <c r="PKI2354" s="33"/>
      <c r="PKJ2354" s="33"/>
      <c r="PKK2354" s="33"/>
      <c r="PKL2354" s="33"/>
      <c r="PKM2354" s="33"/>
      <c r="PKN2354" s="33"/>
      <c r="PKO2354" s="33"/>
      <c r="PKP2354" s="33"/>
      <c r="PKQ2354" s="33"/>
      <c r="PKR2354" s="33"/>
      <c r="PKS2354" s="33"/>
      <c r="PKT2354" s="33"/>
      <c r="PKU2354" s="33"/>
      <c r="PKV2354" s="33"/>
      <c r="PKW2354" s="33"/>
      <c r="PKX2354" s="33"/>
      <c r="PKY2354" s="33"/>
      <c r="PKZ2354" s="33"/>
      <c r="PLA2354" s="33"/>
      <c r="PLB2354" s="33"/>
      <c r="PLC2354" s="33"/>
      <c r="PLD2354" s="33"/>
      <c r="PLE2354" s="33"/>
      <c r="PLF2354" s="33"/>
      <c r="PLG2354" s="33"/>
      <c r="PLH2354" s="33"/>
      <c r="PLI2354" s="33"/>
      <c r="PLJ2354" s="33"/>
      <c r="PLK2354" s="33"/>
      <c r="PLL2354" s="33"/>
      <c r="PLM2354" s="33"/>
      <c r="PLN2354" s="33"/>
      <c r="PLO2354" s="33"/>
      <c r="PLP2354" s="33"/>
      <c r="PLQ2354" s="33"/>
      <c r="PLR2354" s="33"/>
      <c r="PLS2354" s="33"/>
      <c r="PLT2354" s="33"/>
      <c r="PLU2354" s="33"/>
      <c r="PLV2354" s="33"/>
      <c r="PLW2354" s="33"/>
      <c r="PLX2354" s="33"/>
      <c r="PLY2354" s="33"/>
      <c r="PLZ2354" s="33"/>
      <c r="PMA2354" s="33"/>
      <c r="PMB2354" s="33"/>
      <c r="PMC2354" s="33"/>
      <c r="PMD2354" s="33"/>
      <c r="PME2354" s="33"/>
      <c r="PMF2354" s="33"/>
      <c r="PMG2354" s="33"/>
      <c r="PMH2354" s="33"/>
      <c r="PMI2354" s="33"/>
      <c r="PMJ2354" s="33"/>
      <c r="PMK2354" s="33"/>
      <c r="PML2354" s="33"/>
      <c r="PMM2354" s="33"/>
      <c r="PMN2354" s="33"/>
      <c r="PMO2354" s="33"/>
      <c r="PMP2354" s="33"/>
      <c r="PMQ2354" s="33"/>
      <c r="PMR2354" s="33"/>
      <c r="PMS2354" s="33"/>
      <c r="PMT2354" s="33"/>
      <c r="PMU2354" s="33"/>
      <c r="PMV2354" s="33"/>
      <c r="PMW2354" s="33"/>
      <c r="PMX2354" s="33"/>
      <c r="PMY2354" s="33"/>
      <c r="PMZ2354" s="33"/>
      <c r="PNA2354" s="33"/>
      <c r="PNB2354" s="33"/>
      <c r="PNC2354" s="33"/>
      <c r="PND2354" s="33"/>
      <c r="PNE2354" s="33"/>
      <c r="PNF2354" s="33"/>
      <c r="PNG2354" s="33"/>
      <c r="PNH2354" s="33"/>
      <c r="PNI2354" s="33"/>
      <c r="PNJ2354" s="33"/>
      <c r="PNK2354" s="33"/>
      <c r="PNL2354" s="33"/>
      <c r="PNM2354" s="33"/>
      <c r="PNN2354" s="33"/>
      <c r="PNO2354" s="33"/>
      <c r="PNP2354" s="33"/>
      <c r="PNQ2354" s="33"/>
      <c r="PNR2354" s="33"/>
      <c r="PNS2354" s="33"/>
      <c r="PNT2354" s="33"/>
      <c r="PNU2354" s="33"/>
      <c r="PNV2354" s="33"/>
      <c r="PNW2354" s="33"/>
      <c r="PNX2354" s="33"/>
      <c r="PNY2354" s="33"/>
      <c r="PNZ2354" s="33"/>
      <c r="POA2354" s="33"/>
      <c r="POB2354" s="33"/>
      <c r="POC2354" s="33"/>
      <c r="POD2354" s="33"/>
      <c r="POE2354" s="33"/>
      <c r="POF2354" s="33"/>
      <c r="POG2354" s="33"/>
      <c r="POH2354" s="33"/>
      <c r="POI2354" s="33"/>
      <c r="POJ2354" s="33"/>
      <c r="POK2354" s="33"/>
      <c r="POL2354" s="33"/>
      <c r="POM2354" s="33"/>
      <c r="PON2354" s="33"/>
      <c r="POO2354" s="33"/>
      <c r="POP2354" s="33"/>
      <c r="POQ2354" s="33"/>
      <c r="POR2354" s="33"/>
      <c r="POS2354" s="33"/>
      <c r="POT2354" s="33"/>
      <c r="POU2354" s="33"/>
      <c r="POV2354" s="33"/>
      <c r="POW2354" s="33"/>
      <c r="POX2354" s="33"/>
      <c r="POY2354" s="33"/>
      <c r="POZ2354" s="33"/>
      <c r="PPA2354" s="33"/>
      <c r="PPB2354" s="33"/>
      <c r="PPC2354" s="33"/>
      <c r="PPD2354" s="33"/>
      <c r="PPE2354" s="33"/>
      <c r="PPF2354" s="33"/>
      <c r="PPG2354" s="33"/>
      <c r="PPH2354" s="33"/>
      <c r="PPI2354" s="33"/>
      <c r="PPJ2354" s="33"/>
      <c r="PPK2354" s="33"/>
      <c r="PPL2354" s="33"/>
      <c r="PPM2354" s="33"/>
      <c r="PPN2354" s="33"/>
      <c r="PPO2354" s="33"/>
      <c r="PPP2354" s="33"/>
      <c r="PPQ2354" s="33"/>
      <c r="PPR2354" s="33"/>
      <c r="PPS2354" s="33"/>
      <c r="PPT2354" s="33"/>
      <c r="PPU2354" s="33"/>
      <c r="PPV2354" s="33"/>
      <c r="PPW2354" s="33"/>
      <c r="PPX2354" s="33"/>
      <c r="PPY2354" s="33"/>
      <c r="PPZ2354" s="33"/>
      <c r="PQA2354" s="33"/>
      <c r="PQB2354" s="33"/>
      <c r="PQC2354" s="33"/>
      <c r="PQD2354" s="33"/>
      <c r="PQE2354" s="33"/>
      <c r="PQF2354" s="33"/>
      <c r="PQG2354" s="33"/>
      <c r="PQH2354" s="33"/>
      <c r="PQI2354" s="33"/>
      <c r="PQJ2354" s="33"/>
      <c r="PQK2354" s="33"/>
      <c r="PQL2354" s="33"/>
      <c r="PQM2354" s="33"/>
      <c r="PQN2354" s="33"/>
      <c r="PQO2354" s="33"/>
      <c r="PQP2354" s="33"/>
      <c r="PQQ2354" s="33"/>
      <c r="PQR2354" s="33"/>
      <c r="PQS2354" s="33"/>
      <c r="PQT2354" s="33"/>
      <c r="PQU2354" s="33"/>
      <c r="PQV2354" s="33"/>
      <c r="PQW2354" s="33"/>
      <c r="PQX2354" s="33"/>
      <c r="PQY2354" s="33"/>
      <c r="PQZ2354" s="33"/>
      <c r="PRA2354" s="33"/>
      <c r="PRB2354" s="33"/>
      <c r="PRC2354" s="33"/>
      <c r="PRD2354" s="33"/>
      <c r="PRE2354" s="33"/>
      <c r="PRF2354" s="33"/>
      <c r="PRG2354" s="33"/>
      <c r="PRH2354" s="33"/>
      <c r="PRI2354" s="33"/>
      <c r="PRJ2354" s="33"/>
      <c r="PRK2354" s="33"/>
      <c r="PRL2354" s="33"/>
      <c r="PRM2354" s="33"/>
      <c r="PRN2354" s="33"/>
      <c r="PRO2354" s="33"/>
      <c r="PRP2354" s="33"/>
      <c r="PRQ2354" s="33"/>
      <c r="PRR2354" s="33"/>
      <c r="PRS2354" s="33"/>
      <c r="PRT2354" s="33"/>
      <c r="PRU2354" s="33"/>
      <c r="PRV2354" s="33"/>
      <c r="PRW2354" s="33"/>
      <c r="PRX2354" s="33"/>
      <c r="PRY2354" s="33"/>
      <c r="PRZ2354" s="33"/>
      <c r="PSA2354" s="33"/>
      <c r="PSB2354" s="33"/>
      <c r="PSC2354" s="33"/>
      <c r="PSD2354" s="33"/>
      <c r="PSE2354" s="33"/>
      <c r="PSF2354" s="33"/>
      <c r="PSG2354" s="33"/>
      <c r="PSH2354" s="33"/>
      <c r="PSI2354" s="33"/>
      <c r="PSJ2354" s="33"/>
      <c r="PSK2354" s="33"/>
      <c r="PSL2354" s="33"/>
      <c r="PSM2354" s="33"/>
      <c r="PSN2354" s="33"/>
      <c r="PSO2354" s="33"/>
      <c r="PSP2354" s="33"/>
      <c r="PSQ2354" s="33"/>
      <c r="PSR2354" s="33"/>
      <c r="PSS2354" s="33"/>
      <c r="PST2354" s="33"/>
      <c r="PSU2354" s="33"/>
      <c r="PSV2354" s="33"/>
      <c r="PSW2354" s="33"/>
      <c r="PSX2354" s="33"/>
      <c r="PSY2354" s="33"/>
      <c r="PSZ2354" s="33"/>
      <c r="PTA2354" s="33"/>
      <c r="PTB2354" s="33"/>
      <c r="PTC2354" s="33"/>
      <c r="PTD2354" s="33"/>
      <c r="PTE2354" s="33"/>
      <c r="PTF2354" s="33"/>
      <c r="PTG2354" s="33"/>
      <c r="PTH2354" s="33"/>
      <c r="PTI2354" s="33"/>
      <c r="PTJ2354" s="33"/>
      <c r="PTK2354" s="33"/>
      <c r="PTL2354" s="33"/>
      <c r="PTM2354" s="33"/>
      <c r="PTN2354" s="33"/>
      <c r="PTO2354" s="33"/>
      <c r="PTP2354" s="33"/>
      <c r="PTQ2354" s="33"/>
      <c r="PTR2354" s="33"/>
      <c r="PTS2354" s="33"/>
      <c r="PTT2354" s="33"/>
      <c r="PTU2354" s="33"/>
      <c r="PTV2354" s="33"/>
      <c r="PTW2354" s="33"/>
      <c r="PTX2354" s="33"/>
      <c r="PTY2354" s="33"/>
      <c r="PTZ2354" s="33"/>
      <c r="PUA2354" s="33"/>
      <c r="PUB2354" s="33"/>
      <c r="PUC2354" s="33"/>
      <c r="PUD2354" s="33"/>
      <c r="PUE2354" s="33"/>
      <c r="PUF2354" s="33"/>
      <c r="PUG2354" s="33"/>
      <c r="PUH2354" s="33"/>
      <c r="PUI2354" s="33"/>
      <c r="PUJ2354" s="33"/>
      <c r="PUK2354" s="33"/>
      <c r="PUL2354" s="33"/>
      <c r="PUM2354" s="33"/>
      <c r="PUN2354" s="33"/>
      <c r="PUO2354" s="33"/>
      <c r="PUP2354" s="33"/>
      <c r="PUQ2354" s="33"/>
      <c r="PUR2354" s="33"/>
      <c r="PUS2354" s="33"/>
      <c r="PUT2354" s="33"/>
      <c r="PUU2354" s="33"/>
      <c r="PUV2354" s="33"/>
      <c r="PUW2354" s="33"/>
      <c r="PUX2354" s="33"/>
      <c r="PUY2354" s="33"/>
      <c r="PUZ2354" s="33"/>
      <c r="PVA2354" s="33"/>
      <c r="PVB2354" s="33"/>
      <c r="PVC2354" s="33"/>
      <c r="PVD2354" s="33"/>
      <c r="PVE2354" s="33"/>
      <c r="PVF2354" s="33"/>
      <c r="PVG2354" s="33"/>
      <c r="PVH2354" s="33"/>
      <c r="PVI2354" s="33"/>
      <c r="PVJ2354" s="33"/>
      <c r="PVK2354" s="33"/>
      <c r="PVL2354" s="33"/>
      <c r="PVM2354" s="33"/>
      <c r="PVN2354" s="33"/>
      <c r="PVO2354" s="33"/>
      <c r="PVP2354" s="33"/>
      <c r="PVQ2354" s="33"/>
      <c r="PVR2354" s="33"/>
      <c r="PVS2354" s="33"/>
      <c r="PVT2354" s="33"/>
      <c r="PVU2354" s="33"/>
      <c r="PVV2354" s="33"/>
      <c r="PVW2354" s="33"/>
      <c r="PVX2354" s="33"/>
      <c r="PVY2354" s="33"/>
      <c r="PVZ2354" s="33"/>
      <c r="PWA2354" s="33"/>
      <c r="PWB2354" s="33"/>
      <c r="PWC2354" s="33"/>
      <c r="PWD2354" s="33"/>
      <c r="PWE2354" s="33"/>
      <c r="PWF2354" s="33"/>
      <c r="PWG2354" s="33"/>
      <c r="PWH2354" s="33"/>
      <c r="PWI2354" s="33"/>
      <c r="PWJ2354" s="33"/>
      <c r="PWK2354" s="33"/>
      <c r="PWL2354" s="33"/>
      <c r="PWM2354" s="33"/>
      <c r="PWN2354" s="33"/>
      <c r="PWO2354" s="33"/>
      <c r="PWP2354" s="33"/>
      <c r="PWQ2354" s="33"/>
      <c r="PWR2354" s="33"/>
      <c r="PWS2354" s="33"/>
      <c r="PWT2354" s="33"/>
      <c r="PWU2354" s="33"/>
      <c r="PWV2354" s="33"/>
      <c r="PWW2354" s="33"/>
      <c r="PWX2354" s="33"/>
      <c r="PWY2354" s="33"/>
      <c r="PWZ2354" s="33"/>
      <c r="PXA2354" s="33"/>
      <c r="PXB2354" s="33"/>
      <c r="PXC2354" s="33"/>
      <c r="PXD2354" s="33"/>
      <c r="PXE2354" s="33"/>
      <c r="PXF2354" s="33"/>
      <c r="PXG2354" s="33"/>
      <c r="PXH2354" s="33"/>
      <c r="PXI2354" s="33"/>
      <c r="PXJ2354" s="33"/>
      <c r="PXK2354" s="33"/>
      <c r="PXL2354" s="33"/>
      <c r="PXM2354" s="33"/>
      <c r="PXN2354" s="33"/>
      <c r="PXO2354" s="33"/>
      <c r="PXP2354" s="33"/>
      <c r="PXQ2354" s="33"/>
      <c r="PXR2354" s="33"/>
      <c r="PXS2354" s="33"/>
      <c r="PXT2354" s="33"/>
      <c r="PXU2354" s="33"/>
      <c r="PXV2354" s="33"/>
      <c r="PXW2354" s="33"/>
      <c r="PXX2354" s="33"/>
      <c r="PXY2354" s="33"/>
      <c r="PXZ2354" s="33"/>
      <c r="PYA2354" s="33"/>
      <c r="PYB2354" s="33"/>
      <c r="PYC2354" s="33"/>
      <c r="PYD2354" s="33"/>
      <c r="PYE2354" s="33"/>
      <c r="PYF2354" s="33"/>
      <c r="PYG2354" s="33"/>
      <c r="PYH2354" s="33"/>
      <c r="PYI2354" s="33"/>
      <c r="PYJ2354" s="33"/>
      <c r="PYK2354" s="33"/>
      <c r="PYL2354" s="33"/>
      <c r="PYM2354" s="33"/>
      <c r="PYN2354" s="33"/>
      <c r="PYO2354" s="33"/>
      <c r="PYP2354" s="33"/>
      <c r="PYQ2354" s="33"/>
      <c r="PYR2354" s="33"/>
      <c r="PYS2354" s="33"/>
      <c r="PYT2354" s="33"/>
      <c r="PYU2354" s="33"/>
      <c r="PYV2354" s="33"/>
      <c r="PYW2354" s="33"/>
      <c r="PYX2354" s="33"/>
      <c r="PYY2354" s="33"/>
      <c r="PYZ2354" s="33"/>
      <c r="PZA2354" s="33"/>
      <c r="PZB2354" s="33"/>
      <c r="PZC2354" s="33"/>
      <c r="PZD2354" s="33"/>
      <c r="PZE2354" s="33"/>
      <c r="PZF2354" s="33"/>
      <c r="PZG2354" s="33"/>
      <c r="PZH2354" s="33"/>
      <c r="PZI2354" s="33"/>
      <c r="PZJ2354" s="33"/>
      <c r="PZK2354" s="33"/>
      <c r="PZL2354" s="33"/>
      <c r="PZM2354" s="33"/>
      <c r="PZN2354" s="33"/>
      <c r="PZO2354" s="33"/>
      <c r="PZP2354" s="33"/>
      <c r="PZQ2354" s="33"/>
      <c r="PZR2354" s="33"/>
      <c r="PZS2354" s="33"/>
      <c r="PZT2354" s="33"/>
      <c r="PZU2354" s="33"/>
      <c r="PZV2354" s="33"/>
      <c r="PZW2354" s="33"/>
      <c r="PZX2354" s="33"/>
      <c r="PZY2354" s="33"/>
      <c r="PZZ2354" s="33"/>
      <c r="QAA2354" s="33"/>
      <c r="QAB2354" s="33"/>
      <c r="QAC2354" s="33"/>
      <c r="QAD2354" s="33"/>
      <c r="QAE2354" s="33"/>
      <c r="QAF2354" s="33"/>
      <c r="QAG2354" s="33"/>
      <c r="QAH2354" s="33"/>
      <c r="QAI2354" s="33"/>
      <c r="QAJ2354" s="33"/>
      <c r="QAK2354" s="33"/>
      <c r="QAL2354" s="33"/>
      <c r="QAM2354" s="33"/>
      <c r="QAN2354" s="33"/>
      <c r="QAO2354" s="33"/>
      <c r="QAP2354" s="33"/>
      <c r="QAQ2354" s="33"/>
      <c r="QAR2354" s="33"/>
      <c r="QAS2354" s="33"/>
      <c r="QAT2354" s="33"/>
      <c r="QAU2354" s="33"/>
      <c r="QAV2354" s="33"/>
      <c r="QAW2354" s="33"/>
      <c r="QAX2354" s="33"/>
      <c r="QAY2354" s="33"/>
      <c r="QAZ2354" s="33"/>
      <c r="QBA2354" s="33"/>
      <c r="QBB2354" s="33"/>
      <c r="QBC2354" s="33"/>
      <c r="QBD2354" s="33"/>
      <c r="QBE2354" s="33"/>
      <c r="QBF2354" s="33"/>
      <c r="QBG2354" s="33"/>
      <c r="QBH2354" s="33"/>
      <c r="QBI2354" s="33"/>
      <c r="QBJ2354" s="33"/>
      <c r="QBK2354" s="33"/>
      <c r="QBL2354" s="33"/>
      <c r="QBM2354" s="33"/>
      <c r="QBN2354" s="33"/>
      <c r="QBO2354" s="33"/>
      <c r="QBP2354" s="33"/>
      <c r="QBQ2354" s="33"/>
      <c r="QBR2354" s="33"/>
      <c r="QBS2354" s="33"/>
      <c r="QBT2354" s="33"/>
      <c r="QBU2354" s="33"/>
      <c r="QBV2354" s="33"/>
      <c r="QBW2354" s="33"/>
      <c r="QBX2354" s="33"/>
      <c r="QBY2354" s="33"/>
      <c r="QBZ2354" s="33"/>
      <c r="QCA2354" s="33"/>
      <c r="QCB2354" s="33"/>
      <c r="QCC2354" s="33"/>
      <c r="QCD2354" s="33"/>
      <c r="QCE2354" s="33"/>
      <c r="QCF2354" s="33"/>
      <c r="QCG2354" s="33"/>
      <c r="QCH2354" s="33"/>
      <c r="QCI2354" s="33"/>
      <c r="QCJ2354" s="33"/>
      <c r="QCK2354" s="33"/>
      <c r="QCL2354" s="33"/>
      <c r="QCM2354" s="33"/>
      <c r="QCN2354" s="33"/>
      <c r="QCO2354" s="33"/>
      <c r="QCP2354" s="33"/>
      <c r="QCQ2354" s="33"/>
      <c r="QCR2354" s="33"/>
      <c r="QCS2354" s="33"/>
      <c r="QCT2354" s="33"/>
      <c r="QCU2354" s="33"/>
      <c r="QCV2354" s="33"/>
      <c r="QCW2354" s="33"/>
      <c r="QCX2354" s="33"/>
      <c r="QCY2354" s="33"/>
      <c r="QCZ2354" s="33"/>
      <c r="QDA2354" s="33"/>
      <c r="QDB2354" s="33"/>
      <c r="QDC2354" s="33"/>
      <c r="QDD2354" s="33"/>
      <c r="QDE2354" s="33"/>
      <c r="QDF2354" s="33"/>
      <c r="QDG2354" s="33"/>
      <c r="QDH2354" s="33"/>
      <c r="QDI2354" s="33"/>
      <c r="QDJ2354" s="33"/>
      <c r="QDK2354" s="33"/>
      <c r="QDL2354" s="33"/>
      <c r="QDM2354" s="33"/>
      <c r="QDN2354" s="33"/>
      <c r="QDO2354" s="33"/>
      <c r="QDP2354" s="33"/>
      <c r="QDQ2354" s="33"/>
      <c r="QDR2354" s="33"/>
      <c r="QDS2354" s="33"/>
      <c r="QDT2354" s="33"/>
      <c r="QDU2354" s="33"/>
      <c r="QDV2354" s="33"/>
      <c r="QDW2354" s="33"/>
      <c r="QDX2354" s="33"/>
      <c r="QDY2354" s="33"/>
      <c r="QDZ2354" s="33"/>
      <c r="QEA2354" s="33"/>
      <c r="QEB2354" s="33"/>
      <c r="QEC2354" s="33"/>
      <c r="QED2354" s="33"/>
      <c r="QEE2354" s="33"/>
      <c r="QEF2354" s="33"/>
      <c r="QEG2354" s="33"/>
      <c r="QEH2354" s="33"/>
      <c r="QEI2354" s="33"/>
      <c r="QEJ2354" s="33"/>
      <c r="QEK2354" s="33"/>
      <c r="QEL2354" s="33"/>
      <c r="QEM2354" s="33"/>
      <c r="QEN2354" s="33"/>
      <c r="QEO2354" s="33"/>
      <c r="QEP2354" s="33"/>
      <c r="QEQ2354" s="33"/>
      <c r="QER2354" s="33"/>
      <c r="QES2354" s="33"/>
      <c r="QET2354" s="33"/>
      <c r="QEU2354" s="33"/>
      <c r="QEV2354" s="33"/>
      <c r="QEW2354" s="33"/>
      <c r="QEX2354" s="33"/>
      <c r="QEY2354" s="33"/>
      <c r="QEZ2354" s="33"/>
      <c r="QFA2354" s="33"/>
      <c r="QFB2354" s="33"/>
      <c r="QFC2354" s="33"/>
      <c r="QFD2354" s="33"/>
      <c r="QFE2354" s="33"/>
      <c r="QFF2354" s="33"/>
      <c r="QFG2354" s="33"/>
      <c r="QFH2354" s="33"/>
      <c r="QFI2354" s="33"/>
      <c r="QFJ2354" s="33"/>
      <c r="QFK2354" s="33"/>
      <c r="QFL2354" s="33"/>
      <c r="QFM2354" s="33"/>
      <c r="QFN2354" s="33"/>
      <c r="QFO2354" s="33"/>
      <c r="QFP2354" s="33"/>
      <c r="QFQ2354" s="33"/>
      <c r="QFR2354" s="33"/>
      <c r="QFS2354" s="33"/>
      <c r="QFT2354" s="33"/>
      <c r="QFU2354" s="33"/>
      <c r="QFV2354" s="33"/>
      <c r="QFW2354" s="33"/>
      <c r="QFX2354" s="33"/>
      <c r="QFY2354" s="33"/>
      <c r="QFZ2354" s="33"/>
      <c r="QGA2354" s="33"/>
      <c r="QGB2354" s="33"/>
      <c r="QGC2354" s="33"/>
      <c r="QGD2354" s="33"/>
      <c r="QGE2354" s="33"/>
      <c r="QGF2354" s="33"/>
      <c r="QGG2354" s="33"/>
      <c r="QGH2354" s="33"/>
      <c r="QGI2354" s="33"/>
      <c r="QGJ2354" s="33"/>
      <c r="QGK2354" s="33"/>
      <c r="QGL2354" s="33"/>
      <c r="QGM2354" s="33"/>
      <c r="QGN2354" s="33"/>
      <c r="QGO2354" s="33"/>
      <c r="QGP2354" s="33"/>
      <c r="QGQ2354" s="33"/>
      <c r="QGR2354" s="33"/>
      <c r="QGS2354" s="33"/>
      <c r="QGT2354" s="33"/>
      <c r="QGU2354" s="33"/>
      <c r="QGV2354" s="33"/>
      <c r="QGW2354" s="33"/>
      <c r="QGX2354" s="33"/>
      <c r="QGY2354" s="33"/>
      <c r="QGZ2354" s="33"/>
      <c r="QHA2354" s="33"/>
      <c r="QHB2354" s="33"/>
      <c r="QHC2354" s="33"/>
      <c r="QHD2354" s="33"/>
      <c r="QHE2354" s="33"/>
      <c r="QHF2354" s="33"/>
      <c r="QHG2354" s="33"/>
      <c r="QHH2354" s="33"/>
      <c r="QHI2354" s="33"/>
      <c r="QHJ2354" s="33"/>
      <c r="QHK2354" s="33"/>
      <c r="QHL2354" s="33"/>
      <c r="QHM2354" s="33"/>
      <c r="QHN2354" s="33"/>
      <c r="QHO2354" s="33"/>
      <c r="QHP2354" s="33"/>
      <c r="QHQ2354" s="33"/>
      <c r="QHR2354" s="33"/>
      <c r="QHS2354" s="33"/>
      <c r="QHT2354" s="33"/>
      <c r="QHU2354" s="33"/>
      <c r="QHV2354" s="33"/>
      <c r="QHW2354" s="33"/>
      <c r="QHX2354" s="33"/>
      <c r="QHY2354" s="33"/>
      <c r="QHZ2354" s="33"/>
      <c r="QIA2354" s="33"/>
      <c r="QIB2354" s="33"/>
      <c r="QIC2354" s="33"/>
      <c r="QID2354" s="33"/>
      <c r="QIE2354" s="33"/>
      <c r="QIF2354" s="33"/>
      <c r="QIG2354" s="33"/>
      <c r="QIH2354" s="33"/>
      <c r="QII2354" s="33"/>
      <c r="QIJ2354" s="33"/>
      <c r="QIK2354" s="33"/>
      <c r="QIL2354" s="33"/>
      <c r="QIM2354" s="33"/>
      <c r="QIN2354" s="33"/>
      <c r="QIO2354" s="33"/>
      <c r="QIP2354" s="33"/>
      <c r="QIQ2354" s="33"/>
      <c r="QIR2354" s="33"/>
      <c r="QIS2354" s="33"/>
      <c r="QIT2354" s="33"/>
      <c r="QIU2354" s="33"/>
      <c r="QIV2354" s="33"/>
      <c r="QIW2354" s="33"/>
      <c r="QIX2354" s="33"/>
      <c r="QIY2354" s="33"/>
      <c r="QIZ2354" s="33"/>
      <c r="QJA2354" s="33"/>
      <c r="QJB2354" s="33"/>
      <c r="QJC2354" s="33"/>
      <c r="QJD2354" s="33"/>
      <c r="QJE2354" s="33"/>
      <c r="QJF2354" s="33"/>
      <c r="QJG2354" s="33"/>
      <c r="QJH2354" s="33"/>
      <c r="QJI2354" s="33"/>
      <c r="QJJ2354" s="33"/>
      <c r="QJK2354" s="33"/>
      <c r="QJL2354" s="33"/>
      <c r="QJM2354" s="33"/>
      <c r="QJN2354" s="33"/>
      <c r="QJO2354" s="33"/>
      <c r="QJP2354" s="33"/>
      <c r="QJQ2354" s="33"/>
      <c r="QJR2354" s="33"/>
      <c r="QJS2354" s="33"/>
      <c r="QJT2354" s="33"/>
      <c r="QJU2354" s="33"/>
      <c r="QJV2354" s="33"/>
      <c r="QJW2354" s="33"/>
      <c r="QJX2354" s="33"/>
      <c r="QJY2354" s="33"/>
      <c r="QJZ2354" s="33"/>
      <c r="QKA2354" s="33"/>
      <c r="QKB2354" s="33"/>
      <c r="QKC2354" s="33"/>
      <c r="QKD2354" s="33"/>
      <c r="QKE2354" s="33"/>
      <c r="QKF2354" s="33"/>
      <c r="QKG2354" s="33"/>
      <c r="QKH2354" s="33"/>
      <c r="QKI2354" s="33"/>
      <c r="QKJ2354" s="33"/>
      <c r="QKK2354" s="33"/>
      <c r="QKL2354" s="33"/>
      <c r="QKM2354" s="33"/>
      <c r="QKN2354" s="33"/>
      <c r="QKO2354" s="33"/>
      <c r="QKP2354" s="33"/>
      <c r="QKQ2354" s="33"/>
      <c r="QKR2354" s="33"/>
      <c r="QKS2354" s="33"/>
      <c r="QKT2354" s="33"/>
      <c r="QKU2354" s="33"/>
      <c r="QKV2354" s="33"/>
      <c r="QKW2354" s="33"/>
      <c r="QKX2354" s="33"/>
      <c r="QKY2354" s="33"/>
      <c r="QKZ2354" s="33"/>
      <c r="QLA2354" s="33"/>
      <c r="QLB2354" s="33"/>
      <c r="QLC2354" s="33"/>
      <c r="QLD2354" s="33"/>
      <c r="QLE2354" s="33"/>
      <c r="QLF2354" s="33"/>
      <c r="QLG2354" s="33"/>
      <c r="QLH2354" s="33"/>
      <c r="QLI2354" s="33"/>
      <c r="QLJ2354" s="33"/>
      <c r="QLK2354" s="33"/>
      <c r="QLL2354" s="33"/>
      <c r="QLM2354" s="33"/>
      <c r="QLN2354" s="33"/>
      <c r="QLO2354" s="33"/>
      <c r="QLP2354" s="33"/>
      <c r="QLQ2354" s="33"/>
      <c r="QLR2354" s="33"/>
      <c r="QLS2354" s="33"/>
      <c r="QLT2354" s="33"/>
      <c r="QLU2354" s="33"/>
      <c r="QLV2354" s="33"/>
      <c r="QLW2354" s="33"/>
      <c r="QLX2354" s="33"/>
      <c r="QLY2354" s="33"/>
      <c r="QLZ2354" s="33"/>
      <c r="QMA2354" s="33"/>
      <c r="QMB2354" s="33"/>
      <c r="QMC2354" s="33"/>
      <c r="QMD2354" s="33"/>
      <c r="QME2354" s="33"/>
      <c r="QMF2354" s="33"/>
      <c r="QMG2354" s="33"/>
      <c r="QMH2354" s="33"/>
      <c r="QMI2354" s="33"/>
      <c r="QMJ2354" s="33"/>
      <c r="QMK2354" s="33"/>
      <c r="QML2354" s="33"/>
      <c r="QMM2354" s="33"/>
      <c r="QMN2354" s="33"/>
      <c r="QMO2354" s="33"/>
      <c r="QMP2354" s="33"/>
      <c r="QMQ2354" s="33"/>
      <c r="QMR2354" s="33"/>
      <c r="QMS2354" s="33"/>
      <c r="QMT2354" s="33"/>
      <c r="QMU2354" s="33"/>
      <c r="QMV2354" s="33"/>
      <c r="QMW2354" s="33"/>
      <c r="QMX2354" s="33"/>
      <c r="QMY2354" s="33"/>
      <c r="QMZ2354" s="33"/>
      <c r="QNA2354" s="33"/>
      <c r="QNB2354" s="33"/>
      <c r="QNC2354" s="33"/>
      <c r="QND2354" s="33"/>
      <c r="QNE2354" s="33"/>
      <c r="QNF2354" s="33"/>
      <c r="QNG2354" s="33"/>
      <c r="QNH2354" s="33"/>
      <c r="QNI2354" s="33"/>
      <c r="QNJ2354" s="33"/>
      <c r="QNK2354" s="33"/>
      <c r="QNL2354" s="33"/>
      <c r="QNM2354" s="33"/>
      <c r="QNN2354" s="33"/>
      <c r="QNO2354" s="33"/>
      <c r="QNP2354" s="33"/>
      <c r="QNQ2354" s="33"/>
      <c r="QNR2354" s="33"/>
      <c r="QNS2354" s="33"/>
      <c r="QNT2354" s="33"/>
      <c r="QNU2354" s="33"/>
      <c r="QNV2354" s="33"/>
      <c r="QNW2354" s="33"/>
      <c r="QNX2354" s="33"/>
      <c r="QNY2354" s="33"/>
      <c r="QNZ2354" s="33"/>
      <c r="QOA2354" s="33"/>
      <c r="QOB2354" s="33"/>
      <c r="QOC2354" s="33"/>
      <c r="QOD2354" s="33"/>
      <c r="QOE2354" s="33"/>
      <c r="QOF2354" s="33"/>
      <c r="QOG2354" s="33"/>
      <c r="QOH2354" s="33"/>
      <c r="QOI2354" s="33"/>
      <c r="QOJ2354" s="33"/>
      <c r="QOK2354" s="33"/>
      <c r="QOL2354" s="33"/>
      <c r="QOM2354" s="33"/>
      <c r="QON2354" s="33"/>
      <c r="QOO2354" s="33"/>
      <c r="QOP2354" s="33"/>
      <c r="QOQ2354" s="33"/>
      <c r="QOR2354" s="33"/>
      <c r="QOS2354" s="33"/>
      <c r="QOT2354" s="33"/>
      <c r="QOU2354" s="33"/>
      <c r="QOV2354" s="33"/>
      <c r="QOW2354" s="33"/>
      <c r="QOX2354" s="33"/>
      <c r="QOY2354" s="33"/>
      <c r="QOZ2354" s="33"/>
      <c r="QPA2354" s="33"/>
      <c r="QPB2354" s="33"/>
      <c r="QPC2354" s="33"/>
      <c r="QPD2354" s="33"/>
      <c r="QPE2354" s="33"/>
      <c r="QPF2354" s="33"/>
      <c r="QPG2354" s="33"/>
      <c r="QPH2354" s="33"/>
      <c r="QPI2354" s="33"/>
      <c r="QPJ2354" s="33"/>
      <c r="QPK2354" s="33"/>
      <c r="QPL2354" s="33"/>
      <c r="QPM2354" s="33"/>
      <c r="QPN2354" s="33"/>
      <c r="QPO2354" s="33"/>
      <c r="QPP2354" s="33"/>
      <c r="QPQ2354" s="33"/>
      <c r="QPR2354" s="33"/>
      <c r="QPS2354" s="33"/>
      <c r="QPT2354" s="33"/>
      <c r="QPU2354" s="33"/>
      <c r="QPV2354" s="33"/>
      <c r="QPW2354" s="33"/>
      <c r="QPX2354" s="33"/>
      <c r="QPY2354" s="33"/>
      <c r="QPZ2354" s="33"/>
      <c r="QQA2354" s="33"/>
      <c r="QQB2354" s="33"/>
      <c r="QQC2354" s="33"/>
      <c r="QQD2354" s="33"/>
      <c r="QQE2354" s="33"/>
      <c r="QQF2354" s="33"/>
      <c r="QQG2354" s="33"/>
      <c r="QQH2354" s="33"/>
      <c r="QQI2354" s="33"/>
      <c r="QQJ2354" s="33"/>
      <c r="QQK2354" s="33"/>
      <c r="QQL2354" s="33"/>
      <c r="QQM2354" s="33"/>
      <c r="QQN2354" s="33"/>
      <c r="QQO2354" s="33"/>
      <c r="QQP2354" s="33"/>
      <c r="QQQ2354" s="33"/>
      <c r="QQR2354" s="33"/>
      <c r="QQS2354" s="33"/>
      <c r="QQT2354" s="33"/>
      <c r="QQU2354" s="33"/>
      <c r="QQV2354" s="33"/>
      <c r="QQW2354" s="33"/>
      <c r="QQX2354" s="33"/>
      <c r="QQY2354" s="33"/>
      <c r="QQZ2354" s="33"/>
      <c r="QRA2354" s="33"/>
      <c r="QRB2354" s="33"/>
      <c r="QRC2354" s="33"/>
      <c r="QRD2354" s="33"/>
      <c r="QRE2354" s="33"/>
      <c r="QRF2354" s="33"/>
      <c r="QRG2354" s="33"/>
      <c r="QRH2354" s="33"/>
      <c r="QRI2354" s="33"/>
      <c r="QRJ2354" s="33"/>
      <c r="QRK2354" s="33"/>
      <c r="QRL2354" s="33"/>
      <c r="QRM2354" s="33"/>
      <c r="QRN2354" s="33"/>
      <c r="QRO2354" s="33"/>
      <c r="QRP2354" s="33"/>
      <c r="QRQ2354" s="33"/>
      <c r="QRR2354" s="33"/>
      <c r="QRS2354" s="33"/>
      <c r="QRT2354" s="33"/>
      <c r="QRU2354" s="33"/>
      <c r="QRV2354" s="33"/>
      <c r="QRW2354" s="33"/>
      <c r="QRX2354" s="33"/>
      <c r="QRY2354" s="33"/>
      <c r="QRZ2354" s="33"/>
      <c r="QSA2354" s="33"/>
      <c r="QSB2354" s="33"/>
      <c r="QSC2354" s="33"/>
      <c r="QSD2354" s="33"/>
      <c r="QSE2354" s="33"/>
      <c r="QSF2354" s="33"/>
      <c r="QSG2354" s="33"/>
      <c r="QSH2354" s="33"/>
      <c r="QSI2354" s="33"/>
      <c r="QSJ2354" s="33"/>
      <c r="QSK2354" s="33"/>
      <c r="QSL2354" s="33"/>
      <c r="QSM2354" s="33"/>
      <c r="QSN2354" s="33"/>
      <c r="QSO2354" s="33"/>
      <c r="QSP2354" s="33"/>
      <c r="QSQ2354" s="33"/>
      <c r="QSR2354" s="33"/>
      <c r="QSS2354" s="33"/>
      <c r="QST2354" s="33"/>
      <c r="QSU2354" s="33"/>
      <c r="QSV2354" s="33"/>
      <c r="QSW2354" s="33"/>
      <c r="QSX2354" s="33"/>
      <c r="QSY2354" s="33"/>
      <c r="QSZ2354" s="33"/>
      <c r="QTA2354" s="33"/>
      <c r="QTB2354" s="33"/>
      <c r="QTC2354" s="33"/>
      <c r="QTD2354" s="33"/>
      <c r="QTE2354" s="33"/>
      <c r="QTF2354" s="33"/>
      <c r="QTG2354" s="33"/>
      <c r="QTH2354" s="33"/>
      <c r="QTI2354" s="33"/>
      <c r="QTJ2354" s="33"/>
      <c r="QTK2354" s="33"/>
      <c r="QTL2354" s="33"/>
      <c r="QTM2354" s="33"/>
      <c r="QTN2354" s="33"/>
      <c r="QTO2354" s="33"/>
      <c r="QTP2354" s="33"/>
      <c r="QTQ2354" s="33"/>
      <c r="QTR2354" s="33"/>
      <c r="QTS2354" s="33"/>
      <c r="QTT2354" s="33"/>
      <c r="QTU2354" s="33"/>
      <c r="QTV2354" s="33"/>
      <c r="QTW2354" s="33"/>
      <c r="QTX2354" s="33"/>
      <c r="QTY2354" s="33"/>
      <c r="QTZ2354" s="33"/>
      <c r="QUA2354" s="33"/>
      <c r="QUB2354" s="33"/>
      <c r="QUC2354" s="33"/>
      <c r="QUD2354" s="33"/>
      <c r="QUE2354" s="33"/>
      <c r="QUF2354" s="33"/>
      <c r="QUG2354" s="33"/>
      <c r="QUH2354" s="33"/>
      <c r="QUI2354" s="33"/>
      <c r="QUJ2354" s="33"/>
      <c r="QUK2354" s="33"/>
      <c r="QUL2354" s="33"/>
      <c r="QUM2354" s="33"/>
      <c r="QUN2354" s="33"/>
      <c r="QUO2354" s="33"/>
      <c r="QUP2354" s="33"/>
      <c r="QUQ2354" s="33"/>
      <c r="QUR2354" s="33"/>
      <c r="QUS2354" s="33"/>
      <c r="QUT2354" s="33"/>
      <c r="QUU2354" s="33"/>
      <c r="QUV2354" s="33"/>
      <c r="QUW2354" s="33"/>
      <c r="QUX2354" s="33"/>
      <c r="QUY2354" s="33"/>
      <c r="QUZ2354" s="33"/>
      <c r="QVA2354" s="33"/>
      <c r="QVB2354" s="33"/>
      <c r="QVC2354" s="33"/>
      <c r="QVD2354" s="33"/>
      <c r="QVE2354" s="33"/>
      <c r="QVF2354" s="33"/>
      <c r="QVG2354" s="33"/>
      <c r="QVH2354" s="33"/>
      <c r="QVI2354" s="33"/>
      <c r="QVJ2354" s="33"/>
      <c r="QVK2354" s="33"/>
      <c r="QVL2354" s="33"/>
      <c r="QVM2354" s="33"/>
      <c r="QVN2354" s="33"/>
      <c r="QVO2354" s="33"/>
      <c r="QVP2354" s="33"/>
      <c r="QVQ2354" s="33"/>
      <c r="QVR2354" s="33"/>
      <c r="QVS2354" s="33"/>
      <c r="QVT2354" s="33"/>
      <c r="QVU2354" s="33"/>
      <c r="QVV2354" s="33"/>
      <c r="QVW2354" s="33"/>
      <c r="QVX2354" s="33"/>
      <c r="QVY2354" s="33"/>
      <c r="QVZ2354" s="33"/>
      <c r="QWA2354" s="33"/>
      <c r="QWB2354" s="33"/>
      <c r="QWC2354" s="33"/>
      <c r="QWD2354" s="33"/>
      <c r="QWE2354" s="33"/>
      <c r="QWF2354" s="33"/>
      <c r="QWG2354" s="33"/>
      <c r="QWH2354" s="33"/>
      <c r="QWI2354" s="33"/>
      <c r="QWJ2354" s="33"/>
      <c r="QWK2354" s="33"/>
      <c r="QWL2354" s="33"/>
      <c r="QWM2354" s="33"/>
      <c r="QWN2354" s="33"/>
      <c r="QWO2354" s="33"/>
      <c r="QWP2354" s="33"/>
      <c r="QWQ2354" s="33"/>
      <c r="QWR2354" s="33"/>
      <c r="QWS2354" s="33"/>
      <c r="QWT2354" s="33"/>
      <c r="QWU2354" s="33"/>
      <c r="QWV2354" s="33"/>
      <c r="QWW2354" s="33"/>
      <c r="QWX2354" s="33"/>
      <c r="QWY2354" s="33"/>
      <c r="QWZ2354" s="33"/>
      <c r="QXA2354" s="33"/>
      <c r="QXB2354" s="33"/>
      <c r="QXC2354" s="33"/>
      <c r="QXD2354" s="33"/>
      <c r="QXE2354" s="33"/>
      <c r="QXF2354" s="33"/>
      <c r="QXG2354" s="33"/>
      <c r="QXH2354" s="33"/>
      <c r="QXI2354" s="33"/>
      <c r="QXJ2354" s="33"/>
      <c r="QXK2354" s="33"/>
      <c r="QXL2354" s="33"/>
      <c r="QXM2354" s="33"/>
      <c r="QXN2354" s="33"/>
      <c r="QXO2354" s="33"/>
      <c r="QXP2354" s="33"/>
      <c r="QXQ2354" s="33"/>
      <c r="QXR2354" s="33"/>
      <c r="QXS2354" s="33"/>
      <c r="QXT2354" s="33"/>
      <c r="QXU2354" s="33"/>
      <c r="QXV2354" s="33"/>
      <c r="QXW2354" s="33"/>
      <c r="QXX2354" s="33"/>
      <c r="QXY2354" s="33"/>
      <c r="QXZ2354" s="33"/>
      <c r="QYA2354" s="33"/>
      <c r="QYB2354" s="33"/>
      <c r="QYC2354" s="33"/>
      <c r="QYD2354" s="33"/>
      <c r="QYE2354" s="33"/>
      <c r="QYF2354" s="33"/>
      <c r="QYG2354" s="33"/>
      <c r="QYH2354" s="33"/>
      <c r="QYI2354" s="33"/>
      <c r="QYJ2354" s="33"/>
      <c r="QYK2354" s="33"/>
      <c r="QYL2354" s="33"/>
      <c r="QYM2354" s="33"/>
      <c r="QYN2354" s="33"/>
      <c r="QYO2354" s="33"/>
      <c r="QYP2354" s="33"/>
      <c r="QYQ2354" s="33"/>
      <c r="QYR2354" s="33"/>
      <c r="QYS2354" s="33"/>
      <c r="QYT2354" s="33"/>
      <c r="QYU2354" s="33"/>
      <c r="QYV2354" s="33"/>
      <c r="QYW2354" s="33"/>
      <c r="QYX2354" s="33"/>
      <c r="QYY2354" s="33"/>
      <c r="QYZ2354" s="33"/>
      <c r="QZA2354" s="33"/>
      <c r="QZB2354" s="33"/>
      <c r="QZC2354" s="33"/>
      <c r="QZD2354" s="33"/>
      <c r="QZE2354" s="33"/>
      <c r="QZF2354" s="33"/>
      <c r="QZG2354" s="33"/>
      <c r="QZH2354" s="33"/>
      <c r="QZI2354" s="33"/>
      <c r="QZJ2354" s="33"/>
      <c r="QZK2354" s="33"/>
      <c r="QZL2354" s="33"/>
      <c r="QZM2354" s="33"/>
      <c r="QZN2354" s="33"/>
      <c r="QZO2354" s="33"/>
      <c r="QZP2354" s="33"/>
      <c r="QZQ2354" s="33"/>
      <c r="QZR2354" s="33"/>
      <c r="QZS2354" s="33"/>
      <c r="QZT2354" s="33"/>
      <c r="QZU2354" s="33"/>
      <c r="QZV2354" s="33"/>
      <c r="QZW2354" s="33"/>
      <c r="QZX2354" s="33"/>
      <c r="QZY2354" s="33"/>
      <c r="QZZ2354" s="33"/>
      <c r="RAA2354" s="33"/>
      <c r="RAB2354" s="33"/>
      <c r="RAC2354" s="33"/>
      <c r="RAD2354" s="33"/>
      <c r="RAE2354" s="33"/>
      <c r="RAF2354" s="33"/>
      <c r="RAG2354" s="33"/>
      <c r="RAH2354" s="33"/>
      <c r="RAI2354" s="33"/>
      <c r="RAJ2354" s="33"/>
      <c r="RAK2354" s="33"/>
      <c r="RAL2354" s="33"/>
      <c r="RAM2354" s="33"/>
      <c r="RAN2354" s="33"/>
      <c r="RAO2354" s="33"/>
      <c r="RAP2354" s="33"/>
      <c r="RAQ2354" s="33"/>
      <c r="RAR2354" s="33"/>
      <c r="RAS2354" s="33"/>
      <c r="RAT2354" s="33"/>
      <c r="RAU2354" s="33"/>
      <c r="RAV2354" s="33"/>
      <c r="RAW2354" s="33"/>
      <c r="RAX2354" s="33"/>
      <c r="RAY2354" s="33"/>
      <c r="RAZ2354" s="33"/>
      <c r="RBA2354" s="33"/>
      <c r="RBB2354" s="33"/>
      <c r="RBC2354" s="33"/>
      <c r="RBD2354" s="33"/>
      <c r="RBE2354" s="33"/>
      <c r="RBF2354" s="33"/>
      <c r="RBG2354" s="33"/>
      <c r="RBH2354" s="33"/>
      <c r="RBI2354" s="33"/>
      <c r="RBJ2354" s="33"/>
      <c r="RBK2354" s="33"/>
      <c r="RBL2354" s="33"/>
      <c r="RBM2354" s="33"/>
      <c r="RBN2354" s="33"/>
      <c r="RBO2354" s="33"/>
      <c r="RBP2354" s="33"/>
      <c r="RBQ2354" s="33"/>
      <c r="RBR2354" s="33"/>
      <c r="RBS2354" s="33"/>
      <c r="RBT2354" s="33"/>
      <c r="RBU2354" s="33"/>
      <c r="RBV2354" s="33"/>
      <c r="RBW2354" s="33"/>
      <c r="RBX2354" s="33"/>
      <c r="RBY2354" s="33"/>
      <c r="RBZ2354" s="33"/>
      <c r="RCA2354" s="33"/>
      <c r="RCB2354" s="33"/>
      <c r="RCC2354" s="33"/>
      <c r="RCD2354" s="33"/>
      <c r="RCE2354" s="33"/>
      <c r="RCF2354" s="33"/>
      <c r="RCG2354" s="33"/>
      <c r="RCH2354" s="33"/>
      <c r="RCI2354" s="33"/>
      <c r="RCJ2354" s="33"/>
      <c r="RCK2354" s="33"/>
      <c r="RCL2354" s="33"/>
      <c r="RCM2354" s="33"/>
      <c r="RCN2354" s="33"/>
      <c r="RCO2354" s="33"/>
      <c r="RCP2354" s="33"/>
      <c r="RCQ2354" s="33"/>
      <c r="RCR2354" s="33"/>
      <c r="RCS2354" s="33"/>
      <c r="RCT2354" s="33"/>
      <c r="RCU2354" s="33"/>
      <c r="RCV2354" s="33"/>
      <c r="RCW2354" s="33"/>
      <c r="RCX2354" s="33"/>
      <c r="RCY2354" s="33"/>
      <c r="RCZ2354" s="33"/>
      <c r="RDA2354" s="33"/>
      <c r="RDB2354" s="33"/>
      <c r="RDC2354" s="33"/>
      <c r="RDD2354" s="33"/>
      <c r="RDE2354" s="33"/>
      <c r="RDF2354" s="33"/>
      <c r="RDG2354" s="33"/>
      <c r="RDH2354" s="33"/>
      <c r="RDI2354" s="33"/>
      <c r="RDJ2354" s="33"/>
      <c r="RDK2354" s="33"/>
      <c r="RDL2354" s="33"/>
      <c r="RDM2354" s="33"/>
      <c r="RDN2354" s="33"/>
      <c r="RDO2354" s="33"/>
      <c r="RDP2354" s="33"/>
      <c r="RDQ2354" s="33"/>
      <c r="RDR2354" s="33"/>
      <c r="RDS2354" s="33"/>
      <c r="RDT2354" s="33"/>
      <c r="RDU2354" s="33"/>
      <c r="RDV2354" s="33"/>
      <c r="RDW2354" s="33"/>
      <c r="RDX2354" s="33"/>
      <c r="RDY2354" s="33"/>
      <c r="RDZ2354" s="33"/>
      <c r="REA2354" s="33"/>
      <c r="REB2354" s="33"/>
      <c r="REC2354" s="33"/>
      <c r="RED2354" s="33"/>
      <c r="REE2354" s="33"/>
      <c r="REF2354" s="33"/>
      <c r="REG2354" s="33"/>
      <c r="REH2354" s="33"/>
      <c r="REI2354" s="33"/>
      <c r="REJ2354" s="33"/>
      <c r="REK2354" s="33"/>
      <c r="REL2354" s="33"/>
      <c r="REM2354" s="33"/>
      <c r="REN2354" s="33"/>
      <c r="REO2354" s="33"/>
      <c r="REP2354" s="33"/>
      <c r="REQ2354" s="33"/>
      <c r="RER2354" s="33"/>
      <c r="RES2354" s="33"/>
      <c r="RET2354" s="33"/>
      <c r="REU2354" s="33"/>
      <c r="REV2354" s="33"/>
      <c r="REW2354" s="33"/>
      <c r="REX2354" s="33"/>
      <c r="REY2354" s="33"/>
      <c r="REZ2354" s="33"/>
      <c r="RFA2354" s="33"/>
      <c r="RFB2354" s="33"/>
      <c r="RFC2354" s="33"/>
      <c r="RFD2354" s="33"/>
      <c r="RFE2354" s="33"/>
      <c r="RFF2354" s="33"/>
      <c r="RFG2354" s="33"/>
      <c r="RFH2354" s="33"/>
      <c r="RFI2354" s="33"/>
      <c r="RFJ2354" s="33"/>
      <c r="RFK2354" s="33"/>
      <c r="RFL2354" s="33"/>
      <c r="RFM2354" s="33"/>
      <c r="RFN2354" s="33"/>
      <c r="RFO2354" s="33"/>
      <c r="RFP2354" s="33"/>
      <c r="RFQ2354" s="33"/>
      <c r="RFR2354" s="33"/>
      <c r="RFS2354" s="33"/>
      <c r="RFT2354" s="33"/>
      <c r="RFU2354" s="33"/>
      <c r="RFV2354" s="33"/>
      <c r="RFW2354" s="33"/>
      <c r="RFX2354" s="33"/>
      <c r="RFY2354" s="33"/>
      <c r="RFZ2354" s="33"/>
      <c r="RGA2354" s="33"/>
      <c r="RGB2354" s="33"/>
      <c r="RGC2354" s="33"/>
      <c r="RGD2354" s="33"/>
      <c r="RGE2354" s="33"/>
      <c r="RGF2354" s="33"/>
      <c r="RGG2354" s="33"/>
      <c r="RGH2354" s="33"/>
      <c r="RGI2354" s="33"/>
      <c r="RGJ2354" s="33"/>
      <c r="RGK2354" s="33"/>
      <c r="RGL2354" s="33"/>
      <c r="RGM2354" s="33"/>
      <c r="RGN2354" s="33"/>
      <c r="RGO2354" s="33"/>
      <c r="RGP2354" s="33"/>
      <c r="RGQ2354" s="33"/>
      <c r="RGR2354" s="33"/>
      <c r="RGS2354" s="33"/>
      <c r="RGT2354" s="33"/>
      <c r="RGU2354" s="33"/>
      <c r="RGV2354" s="33"/>
      <c r="RGW2354" s="33"/>
      <c r="RGX2354" s="33"/>
      <c r="RGY2354" s="33"/>
      <c r="RGZ2354" s="33"/>
      <c r="RHA2354" s="33"/>
      <c r="RHB2354" s="33"/>
      <c r="RHC2354" s="33"/>
      <c r="RHD2354" s="33"/>
      <c r="RHE2354" s="33"/>
      <c r="RHF2354" s="33"/>
      <c r="RHG2354" s="33"/>
      <c r="RHH2354" s="33"/>
      <c r="RHI2354" s="33"/>
      <c r="RHJ2354" s="33"/>
      <c r="RHK2354" s="33"/>
      <c r="RHL2354" s="33"/>
      <c r="RHM2354" s="33"/>
      <c r="RHN2354" s="33"/>
      <c r="RHO2354" s="33"/>
      <c r="RHP2354" s="33"/>
      <c r="RHQ2354" s="33"/>
      <c r="RHR2354" s="33"/>
      <c r="RHS2354" s="33"/>
      <c r="RHT2354" s="33"/>
      <c r="RHU2354" s="33"/>
      <c r="RHV2354" s="33"/>
      <c r="RHW2354" s="33"/>
      <c r="RHX2354" s="33"/>
      <c r="RHY2354" s="33"/>
      <c r="RHZ2354" s="33"/>
      <c r="RIA2354" s="33"/>
      <c r="RIB2354" s="33"/>
      <c r="RIC2354" s="33"/>
      <c r="RID2354" s="33"/>
      <c r="RIE2354" s="33"/>
      <c r="RIF2354" s="33"/>
      <c r="RIG2354" s="33"/>
      <c r="RIH2354" s="33"/>
      <c r="RII2354" s="33"/>
      <c r="RIJ2354" s="33"/>
      <c r="RIK2354" s="33"/>
      <c r="RIL2354" s="33"/>
      <c r="RIM2354" s="33"/>
      <c r="RIN2354" s="33"/>
      <c r="RIO2354" s="33"/>
      <c r="RIP2354" s="33"/>
      <c r="RIQ2354" s="33"/>
      <c r="RIR2354" s="33"/>
      <c r="RIS2354" s="33"/>
      <c r="RIT2354" s="33"/>
      <c r="RIU2354" s="33"/>
      <c r="RIV2354" s="33"/>
      <c r="RIW2354" s="33"/>
      <c r="RIX2354" s="33"/>
      <c r="RIY2354" s="33"/>
      <c r="RIZ2354" s="33"/>
      <c r="RJA2354" s="33"/>
      <c r="RJB2354" s="33"/>
      <c r="RJC2354" s="33"/>
      <c r="RJD2354" s="33"/>
      <c r="RJE2354" s="33"/>
      <c r="RJF2354" s="33"/>
      <c r="RJG2354" s="33"/>
      <c r="RJH2354" s="33"/>
      <c r="RJI2354" s="33"/>
      <c r="RJJ2354" s="33"/>
      <c r="RJK2354" s="33"/>
      <c r="RJL2354" s="33"/>
      <c r="RJM2354" s="33"/>
      <c r="RJN2354" s="33"/>
      <c r="RJO2354" s="33"/>
      <c r="RJP2354" s="33"/>
      <c r="RJQ2354" s="33"/>
      <c r="RJR2354" s="33"/>
      <c r="RJS2354" s="33"/>
      <c r="RJT2354" s="33"/>
      <c r="RJU2354" s="33"/>
      <c r="RJV2354" s="33"/>
      <c r="RJW2354" s="33"/>
      <c r="RJX2354" s="33"/>
      <c r="RJY2354" s="33"/>
      <c r="RJZ2354" s="33"/>
      <c r="RKA2354" s="33"/>
      <c r="RKB2354" s="33"/>
      <c r="RKC2354" s="33"/>
      <c r="RKD2354" s="33"/>
      <c r="RKE2354" s="33"/>
      <c r="RKF2354" s="33"/>
      <c r="RKG2354" s="33"/>
      <c r="RKH2354" s="33"/>
      <c r="RKI2354" s="33"/>
      <c r="RKJ2354" s="33"/>
      <c r="RKK2354" s="33"/>
      <c r="RKL2354" s="33"/>
      <c r="RKM2354" s="33"/>
      <c r="RKN2354" s="33"/>
      <c r="RKO2354" s="33"/>
      <c r="RKP2354" s="33"/>
      <c r="RKQ2354" s="33"/>
      <c r="RKR2354" s="33"/>
      <c r="RKS2354" s="33"/>
      <c r="RKT2354" s="33"/>
      <c r="RKU2354" s="33"/>
      <c r="RKV2354" s="33"/>
      <c r="RKW2354" s="33"/>
      <c r="RKX2354" s="33"/>
      <c r="RKY2354" s="33"/>
      <c r="RKZ2354" s="33"/>
      <c r="RLA2354" s="33"/>
      <c r="RLB2354" s="33"/>
      <c r="RLC2354" s="33"/>
      <c r="RLD2354" s="33"/>
      <c r="RLE2354" s="33"/>
      <c r="RLF2354" s="33"/>
      <c r="RLG2354" s="33"/>
      <c r="RLH2354" s="33"/>
      <c r="RLI2354" s="33"/>
      <c r="RLJ2354" s="33"/>
      <c r="RLK2354" s="33"/>
      <c r="RLL2354" s="33"/>
      <c r="RLM2354" s="33"/>
      <c r="RLN2354" s="33"/>
      <c r="RLO2354" s="33"/>
      <c r="RLP2354" s="33"/>
      <c r="RLQ2354" s="33"/>
      <c r="RLR2354" s="33"/>
      <c r="RLS2354" s="33"/>
      <c r="RLT2354" s="33"/>
      <c r="RLU2354" s="33"/>
      <c r="RLV2354" s="33"/>
      <c r="RLW2354" s="33"/>
      <c r="RLX2354" s="33"/>
      <c r="RLY2354" s="33"/>
      <c r="RLZ2354" s="33"/>
      <c r="RMA2354" s="33"/>
      <c r="RMB2354" s="33"/>
      <c r="RMC2354" s="33"/>
      <c r="RMD2354" s="33"/>
      <c r="RME2354" s="33"/>
      <c r="RMF2354" s="33"/>
      <c r="RMG2354" s="33"/>
      <c r="RMH2354" s="33"/>
      <c r="RMI2354" s="33"/>
      <c r="RMJ2354" s="33"/>
      <c r="RMK2354" s="33"/>
      <c r="RML2354" s="33"/>
      <c r="RMM2354" s="33"/>
      <c r="RMN2354" s="33"/>
      <c r="RMO2354" s="33"/>
      <c r="RMP2354" s="33"/>
      <c r="RMQ2354" s="33"/>
      <c r="RMR2354" s="33"/>
      <c r="RMS2354" s="33"/>
      <c r="RMT2354" s="33"/>
      <c r="RMU2354" s="33"/>
      <c r="RMV2354" s="33"/>
      <c r="RMW2354" s="33"/>
      <c r="RMX2354" s="33"/>
      <c r="RMY2354" s="33"/>
      <c r="RMZ2354" s="33"/>
      <c r="RNA2354" s="33"/>
      <c r="RNB2354" s="33"/>
      <c r="RNC2354" s="33"/>
      <c r="RND2354" s="33"/>
      <c r="RNE2354" s="33"/>
      <c r="RNF2354" s="33"/>
      <c r="RNG2354" s="33"/>
      <c r="RNH2354" s="33"/>
      <c r="RNI2354" s="33"/>
      <c r="RNJ2354" s="33"/>
      <c r="RNK2354" s="33"/>
      <c r="RNL2354" s="33"/>
      <c r="RNM2354" s="33"/>
      <c r="RNN2354" s="33"/>
      <c r="RNO2354" s="33"/>
      <c r="RNP2354" s="33"/>
      <c r="RNQ2354" s="33"/>
      <c r="RNR2354" s="33"/>
      <c r="RNS2354" s="33"/>
      <c r="RNT2354" s="33"/>
      <c r="RNU2354" s="33"/>
      <c r="RNV2354" s="33"/>
      <c r="RNW2354" s="33"/>
      <c r="RNX2354" s="33"/>
      <c r="RNY2354" s="33"/>
      <c r="RNZ2354" s="33"/>
      <c r="ROA2354" s="33"/>
      <c r="ROB2354" s="33"/>
      <c r="ROC2354" s="33"/>
      <c r="ROD2354" s="33"/>
      <c r="ROE2354" s="33"/>
      <c r="ROF2354" s="33"/>
      <c r="ROG2354" s="33"/>
      <c r="ROH2354" s="33"/>
      <c r="ROI2354" s="33"/>
      <c r="ROJ2354" s="33"/>
      <c r="ROK2354" s="33"/>
      <c r="ROL2354" s="33"/>
      <c r="ROM2354" s="33"/>
      <c r="RON2354" s="33"/>
      <c r="ROO2354" s="33"/>
      <c r="ROP2354" s="33"/>
      <c r="ROQ2354" s="33"/>
      <c r="ROR2354" s="33"/>
      <c r="ROS2354" s="33"/>
      <c r="ROT2354" s="33"/>
      <c r="ROU2354" s="33"/>
      <c r="ROV2354" s="33"/>
      <c r="ROW2354" s="33"/>
      <c r="ROX2354" s="33"/>
      <c r="ROY2354" s="33"/>
      <c r="ROZ2354" s="33"/>
      <c r="RPA2354" s="33"/>
      <c r="RPB2354" s="33"/>
      <c r="RPC2354" s="33"/>
      <c r="RPD2354" s="33"/>
      <c r="RPE2354" s="33"/>
      <c r="RPF2354" s="33"/>
      <c r="RPG2354" s="33"/>
      <c r="RPH2354" s="33"/>
      <c r="RPI2354" s="33"/>
      <c r="RPJ2354" s="33"/>
      <c r="RPK2354" s="33"/>
      <c r="RPL2354" s="33"/>
      <c r="RPM2354" s="33"/>
      <c r="RPN2354" s="33"/>
      <c r="RPO2354" s="33"/>
      <c r="RPP2354" s="33"/>
      <c r="RPQ2354" s="33"/>
      <c r="RPR2354" s="33"/>
      <c r="RPS2354" s="33"/>
      <c r="RPT2354" s="33"/>
      <c r="RPU2354" s="33"/>
      <c r="RPV2354" s="33"/>
      <c r="RPW2354" s="33"/>
      <c r="RPX2354" s="33"/>
      <c r="RPY2354" s="33"/>
      <c r="RPZ2354" s="33"/>
      <c r="RQA2354" s="33"/>
      <c r="RQB2354" s="33"/>
      <c r="RQC2354" s="33"/>
      <c r="RQD2354" s="33"/>
      <c r="RQE2354" s="33"/>
      <c r="RQF2354" s="33"/>
      <c r="RQG2354" s="33"/>
      <c r="RQH2354" s="33"/>
      <c r="RQI2354" s="33"/>
      <c r="RQJ2354" s="33"/>
      <c r="RQK2354" s="33"/>
      <c r="RQL2354" s="33"/>
      <c r="RQM2354" s="33"/>
      <c r="RQN2354" s="33"/>
      <c r="RQO2354" s="33"/>
      <c r="RQP2354" s="33"/>
      <c r="RQQ2354" s="33"/>
      <c r="RQR2354" s="33"/>
      <c r="RQS2354" s="33"/>
      <c r="RQT2354" s="33"/>
      <c r="RQU2354" s="33"/>
      <c r="RQV2354" s="33"/>
      <c r="RQW2354" s="33"/>
      <c r="RQX2354" s="33"/>
      <c r="RQY2354" s="33"/>
      <c r="RQZ2354" s="33"/>
      <c r="RRA2354" s="33"/>
      <c r="RRB2354" s="33"/>
      <c r="RRC2354" s="33"/>
      <c r="RRD2354" s="33"/>
      <c r="RRE2354" s="33"/>
      <c r="RRF2354" s="33"/>
      <c r="RRG2354" s="33"/>
      <c r="RRH2354" s="33"/>
      <c r="RRI2354" s="33"/>
      <c r="RRJ2354" s="33"/>
      <c r="RRK2354" s="33"/>
      <c r="RRL2354" s="33"/>
      <c r="RRM2354" s="33"/>
      <c r="RRN2354" s="33"/>
      <c r="RRO2354" s="33"/>
      <c r="RRP2354" s="33"/>
      <c r="RRQ2354" s="33"/>
      <c r="RRR2354" s="33"/>
      <c r="RRS2354" s="33"/>
      <c r="RRT2354" s="33"/>
      <c r="RRU2354" s="33"/>
      <c r="RRV2354" s="33"/>
      <c r="RRW2354" s="33"/>
      <c r="RRX2354" s="33"/>
      <c r="RRY2354" s="33"/>
      <c r="RRZ2354" s="33"/>
      <c r="RSA2354" s="33"/>
      <c r="RSB2354" s="33"/>
      <c r="RSC2354" s="33"/>
      <c r="RSD2354" s="33"/>
      <c r="RSE2354" s="33"/>
      <c r="RSF2354" s="33"/>
      <c r="RSG2354" s="33"/>
      <c r="RSH2354" s="33"/>
      <c r="RSI2354" s="33"/>
      <c r="RSJ2354" s="33"/>
      <c r="RSK2354" s="33"/>
      <c r="RSL2354" s="33"/>
      <c r="RSM2354" s="33"/>
      <c r="RSN2354" s="33"/>
      <c r="RSO2354" s="33"/>
      <c r="RSP2354" s="33"/>
      <c r="RSQ2354" s="33"/>
      <c r="RSR2354" s="33"/>
      <c r="RSS2354" s="33"/>
      <c r="RST2354" s="33"/>
      <c r="RSU2354" s="33"/>
      <c r="RSV2354" s="33"/>
      <c r="RSW2354" s="33"/>
      <c r="RSX2354" s="33"/>
      <c r="RSY2354" s="33"/>
      <c r="RSZ2354" s="33"/>
      <c r="RTA2354" s="33"/>
      <c r="RTB2354" s="33"/>
      <c r="RTC2354" s="33"/>
      <c r="RTD2354" s="33"/>
      <c r="RTE2354" s="33"/>
      <c r="RTF2354" s="33"/>
      <c r="RTG2354" s="33"/>
      <c r="RTH2354" s="33"/>
      <c r="RTI2354" s="33"/>
      <c r="RTJ2354" s="33"/>
      <c r="RTK2354" s="33"/>
      <c r="RTL2354" s="33"/>
      <c r="RTM2354" s="33"/>
      <c r="RTN2354" s="33"/>
      <c r="RTO2354" s="33"/>
      <c r="RTP2354" s="33"/>
      <c r="RTQ2354" s="33"/>
      <c r="RTR2354" s="33"/>
      <c r="RTS2354" s="33"/>
      <c r="RTT2354" s="33"/>
      <c r="RTU2354" s="33"/>
      <c r="RTV2354" s="33"/>
      <c r="RTW2354" s="33"/>
      <c r="RTX2354" s="33"/>
      <c r="RTY2354" s="33"/>
      <c r="RTZ2354" s="33"/>
      <c r="RUA2354" s="33"/>
      <c r="RUB2354" s="33"/>
      <c r="RUC2354" s="33"/>
      <c r="RUD2354" s="33"/>
      <c r="RUE2354" s="33"/>
      <c r="RUF2354" s="33"/>
      <c r="RUG2354" s="33"/>
      <c r="RUH2354" s="33"/>
      <c r="RUI2354" s="33"/>
      <c r="RUJ2354" s="33"/>
      <c r="RUK2354" s="33"/>
      <c r="RUL2354" s="33"/>
      <c r="RUM2354" s="33"/>
      <c r="RUN2354" s="33"/>
      <c r="RUO2354" s="33"/>
      <c r="RUP2354" s="33"/>
      <c r="RUQ2354" s="33"/>
      <c r="RUR2354" s="33"/>
      <c r="RUS2354" s="33"/>
      <c r="RUT2354" s="33"/>
      <c r="RUU2354" s="33"/>
      <c r="RUV2354" s="33"/>
      <c r="RUW2354" s="33"/>
      <c r="RUX2354" s="33"/>
      <c r="RUY2354" s="33"/>
      <c r="RUZ2354" s="33"/>
      <c r="RVA2354" s="33"/>
      <c r="RVB2354" s="33"/>
      <c r="RVC2354" s="33"/>
      <c r="RVD2354" s="33"/>
      <c r="RVE2354" s="33"/>
      <c r="RVF2354" s="33"/>
      <c r="RVG2354" s="33"/>
      <c r="RVH2354" s="33"/>
      <c r="RVI2354" s="33"/>
      <c r="RVJ2354" s="33"/>
      <c r="RVK2354" s="33"/>
      <c r="RVL2354" s="33"/>
      <c r="RVM2354" s="33"/>
      <c r="RVN2354" s="33"/>
      <c r="RVO2354" s="33"/>
      <c r="RVP2354" s="33"/>
      <c r="RVQ2354" s="33"/>
      <c r="RVR2354" s="33"/>
      <c r="RVS2354" s="33"/>
      <c r="RVT2354" s="33"/>
      <c r="RVU2354" s="33"/>
      <c r="RVV2354" s="33"/>
      <c r="RVW2354" s="33"/>
      <c r="RVX2354" s="33"/>
      <c r="RVY2354" s="33"/>
      <c r="RVZ2354" s="33"/>
      <c r="RWA2354" s="33"/>
      <c r="RWB2354" s="33"/>
      <c r="RWC2354" s="33"/>
      <c r="RWD2354" s="33"/>
      <c r="RWE2354" s="33"/>
      <c r="RWF2354" s="33"/>
      <c r="RWG2354" s="33"/>
      <c r="RWH2354" s="33"/>
      <c r="RWI2354" s="33"/>
      <c r="RWJ2354" s="33"/>
      <c r="RWK2354" s="33"/>
      <c r="RWL2354" s="33"/>
      <c r="RWM2354" s="33"/>
      <c r="RWN2354" s="33"/>
      <c r="RWO2354" s="33"/>
      <c r="RWP2354" s="33"/>
      <c r="RWQ2354" s="33"/>
      <c r="RWR2354" s="33"/>
      <c r="RWS2354" s="33"/>
      <c r="RWT2354" s="33"/>
      <c r="RWU2354" s="33"/>
      <c r="RWV2354" s="33"/>
      <c r="RWW2354" s="33"/>
      <c r="RWX2354" s="33"/>
      <c r="RWY2354" s="33"/>
      <c r="RWZ2354" s="33"/>
      <c r="RXA2354" s="33"/>
      <c r="RXB2354" s="33"/>
      <c r="RXC2354" s="33"/>
      <c r="RXD2354" s="33"/>
      <c r="RXE2354" s="33"/>
      <c r="RXF2354" s="33"/>
      <c r="RXG2354" s="33"/>
      <c r="RXH2354" s="33"/>
      <c r="RXI2354" s="33"/>
      <c r="RXJ2354" s="33"/>
      <c r="RXK2354" s="33"/>
      <c r="RXL2354" s="33"/>
      <c r="RXM2354" s="33"/>
      <c r="RXN2354" s="33"/>
      <c r="RXO2354" s="33"/>
      <c r="RXP2354" s="33"/>
      <c r="RXQ2354" s="33"/>
      <c r="RXR2354" s="33"/>
      <c r="RXS2354" s="33"/>
      <c r="RXT2354" s="33"/>
      <c r="RXU2354" s="33"/>
      <c r="RXV2354" s="33"/>
      <c r="RXW2354" s="33"/>
      <c r="RXX2354" s="33"/>
      <c r="RXY2354" s="33"/>
      <c r="RXZ2354" s="33"/>
      <c r="RYA2354" s="33"/>
      <c r="RYB2354" s="33"/>
      <c r="RYC2354" s="33"/>
      <c r="RYD2354" s="33"/>
      <c r="RYE2354" s="33"/>
      <c r="RYF2354" s="33"/>
      <c r="RYG2354" s="33"/>
      <c r="RYH2354" s="33"/>
      <c r="RYI2354" s="33"/>
      <c r="RYJ2354" s="33"/>
      <c r="RYK2354" s="33"/>
      <c r="RYL2354" s="33"/>
      <c r="RYM2354" s="33"/>
      <c r="RYN2354" s="33"/>
      <c r="RYO2354" s="33"/>
      <c r="RYP2354" s="33"/>
      <c r="RYQ2354" s="33"/>
      <c r="RYR2354" s="33"/>
      <c r="RYS2354" s="33"/>
      <c r="RYT2354" s="33"/>
      <c r="RYU2354" s="33"/>
      <c r="RYV2354" s="33"/>
      <c r="RYW2354" s="33"/>
      <c r="RYX2354" s="33"/>
      <c r="RYY2354" s="33"/>
      <c r="RYZ2354" s="33"/>
      <c r="RZA2354" s="33"/>
      <c r="RZB2354" s="33"/>
      <c r="RZC2354" s="33"/>
      <c r="RZD2354" s="33"/>
      <c r="RZE2354" s="33"/>
      <c r="RZF2354" s="33"/>
      <c r="RZG2354" s="33"/>
      <c r="RZH2354" s="33"/>
      <c r="RZI2354" s="33"/>
      <c r="RZJ2354" s="33"/>
      <c r="RZK2354" s="33"/>
      <c r="RZL2354" s="33"/>
      <c r="RZM2354" s="33"/>
      <c r="RZN2354" s="33"/>
      <c r="RZO2354" s="33"/>
      <c r="RZP2354" s="33"/>
      <c r="RZQ2354" s="33"/>
      <c r="RZR2354" s="33"/>
      <c r="RZS2354" s="33"/>
      <c r="RZT2354" s="33"/>
      <c r="RZU2354" s="33"/>
      <c r="RZV2354" s="33"/>
      <c r="RZW2354" s="33"/>
      <c r="RZX2354" s="33"/>
      <c r="RZY2354" s="33"/>
      <c r="RZZ2354" s="33"/>
      <c r="SAA2354" s="33"/>
      <c r="SAB2354" s="33"/>
      <c r="SAC2354" s="33"/>
      <c r="SAD2354" s="33"/>
      <c r="SAE2354" s="33"/>
      <c r="SAF2354" s="33"/>
      <c r="SAG2354" s="33"/>
      <c r="SAH2354" s="33"/>
      <c r="SAI2354" s="33"/>
      <c r="SAJ2354" s="33"/>
      <c r="SAK2354" s="33"/>
      <c r="SAL2354" s="33"/>
      <c r="SAM2354" s="33"/>
      <c r="SAN2354" s="33"/>
      <c r="SAO2354" s="33"/>
      <c r="SAP2354" s="33"/>
      <c r="SAQ2354" s="33"/>
      <c r="SAR2354" s="33"/>
      <c r="SAS2354" s="33"/>
      <c r="SAT2354" s="33"/>
      <c r="SAU2354" s="33"/>
      <c r="SAV2354" s="33"/>
      <c r="SAW2354" s="33"/>
      <c r="SAX2354" s="33"/>
      <c r="SAY2354" s="33"/>
      <c r="SAZ2354" s="33"/>
      <c r="SBA2354" s="33"/>
      <c r="SBB2354" s="33"/>
      <c r="SBC2354" s="33"/>
      <c r="SBD2354" s="33"/>
      <c r="SBE2354" s="33"/>
      <c r="SBF2354" s="33"/>
      <c r="SBG2354" s="33"/>
      <c r="SBH2354" s="33"/>
      <c r="SBI2354" s="33"/>
      <c r="SBJ2354" s="33"/>
      <c r="SBK2354" s="33"/>
      <c r="SBL2354" s="33"/>
      <c r="SBM2354" s="33"/>
      <c r="SBN2354" s="33"/>
      <c r="SBO2354" s="33"/>
      <c r="SBP2354" s="33"/>
      <c r="SBQ2354" s="33"/>
      <c r="SBR2354" s="33"/>
      <c r="SBS2354" s="33"/>
      <c r="SBT2354" s="33"/>
      <c r="SBU2354" s="33"/>
      <c r="SBV2354" s="33"/>
      <c r="SBW2354" s="33"/>
      <c r="SBX2354" s="33"/>
      <c r="SBY2354" s="33"/>
      <c r="SBZ2354" s="33"/>
      <c r="SCA2354" s="33"/>
      <c r="SCB2354" s="33"/>
      <c r="SCC2354" s="33"/>
      <c r="SCD2354" s="33"/>
      <c r="SCE2354" s="33"/>
      <c r="SCF2354" s="33"/>
      <c r="SCG2354" s="33"/>
      <c r="SCH2354" s="33"/>
      <c r="SCI2354" s="33"/>
      <c r="SCJ2354" s="33"/>
      <c r="SCK2354" s="33"/>
      <c r="SCL2354" s="33"/>
      <c r="SCM2354" s="33"/>
      <c r="SCN2354" s="33"/>
      <c r="SCO2354" s="33"/>
      <c r="SCP2354" s="33"/>
      <c r="SCQ2354" s="33"/>
      <c r="SCR2354" s="33"/>
      <c r="SCS2354" s="33"/>
      <c r="SCT2354" s="33"/>
      <c r="SCU2354" s="33"/>
      <c r="SCV2354" s="33"/>
      <c r="SCW2354" s="33"/>
      <c r="SCX2354" s="33"/>
      <c r="SCY2354" s="33"/>
      <c r="SCZ2354" s="33"/>
      <c r="SDA2354" s="33"/>
      <c r="SDB2354" s="33"/>
      <c r="SDC2354" s="33"/>
      <c r="SDD2354" s="33"/>
      <c r="SDE2354" s="33"/>
      <c r="SDF2354" s="33"/>
      <c r="SDG2354" s="33"/>
      <c r="SDH2354" s="33"/>
      <c r="SDI2354" s="33"/>
      <c r="SDJ2354" s="33"/>
      <c r="SDK2354" s="33"/>
      <c r="SDL2354" s="33"/>
      <c r="SDM2354" s="33"/>
      <c r="SDN2354" s="33"/>
      <c r="SDO2354" s="33"/>
      <c r="SDP2354" s="33"/>
      <c r="SDQ2354" s="33"/>
      <c r="SDR2354" s="33"/>
      <c r="SDS2354" s="33"/>
      <c r="SDT2354" s="33"/>
      <c r="SDU2354" s="33"/>
      <c r="SDV2354" s="33"/>
      <c r="SDW2354" s="33"/>
      <c r="SDX2354" s="33"/>
      <c r="SDY2354" s="33"/>
      <c r="SDZ2354" s="33"/>
      <c r="SEA2354" s="33"/>
      <c r="SEB2354" s="33"/>
      <c r="SEC2354" s="33"/>
      <c r="SED2354" s="33"/>
      <c r="SEE2354" s="33"/>
      <c r="SEF2354" s="33"/>
      <c r="SEG2354" s="33"/>
      <c r="SEH2354" s="33"/>
      <c r="SEI2354" s="33"/>
      <c r="SEJ2354" s="33"/>
      <c r="SEK2354" s="33"/>
      <c r="SEL2354" s="33"/>
      <c r="SEM2354" s="33"/>
      <c r="SEN2354" s="33"/>
      <c r="SEO2354" s="33"/>
      <c r="SEP2354" s="33"/>
      <c r="SEQ2354" s="33"/>
      <c r="SER2354" s="33"/>
      <c r="SES2354" s="33"/>
      <c r="SET2354" s="33"/>
      <c r="SEU2354" s="33"/>
      <c r="SEV2354" s="33"/>
      <c r="SEW2354" s="33"/>
      <c r="SEX2354" s="33"/>
      <c r="SEY2354" s="33"/>
      <c r="SEZ2354" s="33"/>
      <c r="SFA2354" s="33"/>
      <c r="SFB2354" s="33"/>
      <c r="SFC2354" s="33"/>
      <c r="SFD2354" s="33"/>
      <c r="SFE2354" s="33"/>
      <c r="SFF2354" s="33"/>
      <c r="SFG2354" s="33"/>
      <c r="SFH2354" s="33"/>
      <c r="SFI2354" s="33"/>
      <c r="SFJ2354" s="33"/>
      <c r="SFK2354" s="33"/>
      <c r="SFL2354" s="33"/>
      <c r="SFM2354" s="33"/>
      <c r="SFN2354" s="33"/>
      <c r="SFO2354" s="33"/>
      <c r="SFP2354" s="33"/>
      <c r="SFQ2354" s="33"/>
      <c r="SFR2354" s="33"/>
      <c r="SFS2354" s="33"/>
      <c r="SFT2354" s="33"/>
      <c r="SFU2354" s="33"/>
      <c r="SFV2354" s="33"/>
      <c r="SFW2354" s="33"/>
      <c r="SFX2354" s="33"/>
      <c r="SFY2354" s="33"/>
      <c r="SFZ2354" s="33"/>
      <c r="SGA2354" s="33"/>
      <c r="SGB2354" s="33"/>
      <c r="SGC2354" s="33"/>
      <c r="SGD2354" s="33"/>
      <c r="SGE2354" s="33"/>
      <c r="SGF2354" s="33"/>
      <c r="SGG2354" s="33"/>
      <c r="SGH2354" s="33"/>
      <c r="SGI2354" s="33"/>
      <c r="SGJ2354" s="33"/>
      <c r="SGK2354" s="33"/>
      <c r="SGL2354" s="33"/>
      <c r="SGM2354" s="33"/>
      <c r="SGN2354" s="33"/>
      <c r="SGO2354" s="33"/>
      <c r="SGP2354" s="33"/>
      <c r="SGQ2354" s="33"/>
      <c r="SGR2354" s="33"/>
      <c r="SGS2354" s="33"/>
      <c r="SGT2354" s="33"/>
      <c r="SGU2354" s="33"/>
      <c r="SGV2354" s="33"/>
      <c r="SGW2354" s="33"/>
      <c r="SGX2354" s="33"/>
      <c r="SGY2354" s="33"/>
      <c r="SGZ2354" s="33"/>
      <c r="SHA2354" s="33"/>
      <c r="SHB2354" s="33"/>
      <c r="SHC2354" s="33"/>
      <c r="SHD2354" s="33"/>
      <c r="SHE2354" s="33"/>
      <c r="SHF2354" s="33"/>
      <c r="SHG2354" s="33"/>
      <c r="SHH2354" s="33"/>
      <c r="SHI2354" s="33"/>
      <c r="SHJ2354" s="33"/>
      <c r="SHK2354" s="33"/>
      <c r="SHL2354" s="33"/>
      <c r="SHM2354" s="33"/>
      <c r="SHN2354" s="33"/>
      <c r="SHO2354" s="33"/>
      <c r="SHP2354" s="33"/>
      <c r="SHQ2354" s="33"/>
      <c r="SHR2354" s="33"/>
      <c r="SHS2354" s="33"/>
      <c r="SHT2354" s="33"/>
      <c r="SHU2354" s="33"/>
      <c r="SHV2354" s="33"/>
      <c r="SHW2354" s="33"/>
      <c r="SHX2354" s="33"/>
      <c r="SHY2354" s="33"/>
      <c r="SHZ2354" s="33"/>
      <c r="SIA2354" s="33"/>
      <c r="SIB2354" s="33"/>
      <c r="SIC2354" s="33"/>
      <c r="SID2354" s="33"/>
      <c r="SIE2354" s="33"/>
      <c r="SIF2354" s="33"/>
      <c r="SIG2354" s="33"/>
      <c r="SIH2354" s="33"/>
      <c r="SII2354" s="33"/>
      <c r="SIJ2354" s="33"/>
      <c r="SIK2354" s="33"/>
      <c r="SIL2354" s="33"/>
      <c r="SIM2354" s="33"/>
      <c r="SIN2354" s="33"/>
      <c r="SIO2354" s="33"/>
      <c r="SIP2354" s="33"/>
      <c r="SIQ2354" s="33"/>
      <c r="SIR2354" s="33"/>
      <c r="SIS2354" s="33"/>
      <c r="SIT2354" s="33"/>
      <c r="SIU2354" s="33"/>
      <c r="SIV2354" s="33"/>
      <c r="SIW2354" s="33"/>
      <c r="SIX2354" s="33"/>
      <c r="SIY2354" s="33"/>
      <c r="SIZ2354" s="33"/>
      <c r="SJA2354" s="33"/>
      <c r="SJB2354" s="33"/>
      <c r="SJC2354" s="33"/>
      <c r="SJD2354" s="33"/>
      <c r="SJE2354" s="33"/>
      <c r="SJF2354" s="33"/>
      <c r="SJG2354" s="33"/>
      <c r="SJH2354" s="33"/>
      <c r="SJI2354" s="33"/>
      <c r="SJJ2354" s="33"/>
      <c r="SJK2354" s="33"/>
      <c r="SJL2354" s="33"/>
      <c r="SJM2354" s="33"/>
      <c r="SJN2354" s="33"/>
      <c r="SJO2354" s="33"/>
      <c r="SJP2354" s="33"/>
      <c r="SJQ2354" s="33"/>
      <c r="SJR2354" s="33"/>
      <c r="SJS2354" s="33"/>
      <c r="SJT2354" s="33"/>
      <c r="SJU2354" s="33"/>
      <c r="SJV2354" s="33"/>
      <c r="SJW2354" s="33"/>
      <c r="SJX2354" s="33"/>
      <c r="SJY2354" s="33"/>
      <c r="SJZ2354" s="33"/>
      <c r="SKA2354" s="33"/>
      <c r="SKB2354" s="33"/>
      <c r="SKC2354" s="33"/>
      <c r="SKD2354" s="33"/>
      <c r="SKE2354" s="33"/>
      <c r="SKF2354" s="33"/>
      <c r="SKG2354" s="33"/>
      <c r="SKH2354" s="33"/>
      <c r="SKI2354" s="33"/>
      <c r="SKJ2354" s="33"/>
      <c r="SKK2354" s="33"/>
      <c r="SKL2354" s="33"/>
      <c r="SKM2354" s="33"/>
      <c r="SKN2354" s="33"/>
      <c r="SKO2354" s="33"/>
      <c r="SKP2354" s="33"/>
      <c r="SKQ2354" s="33"/>
      <c r="SKR2354" s="33"/>
      <c r="SKS2354" s="33"/>
      <c r="SKT2354" s="33"/>
      <c r="SKU2354" s="33"/>
      <c r="SKV2354" s="33"/>
      <c r="SKW2354" s="33"/>
      <c r="SKX2354" s="33"/>
      <c r="SKY2354" s="33"/>
      <c r="SKZ2354" s="33"/>
      <c r="SLA2354" s="33"/>
      <c r="SLB2354" s="33"/>
      <c r="SLC2354" s="33"/>
      <c r="SLD2354" s="33"/>
      <c r="SLE2354" s="33"/>
      <c r="SLF2354" s="33"/>
      <c r="SLG2354" s="33"/>
      <c r="SLH2354" s="33"/>
      <c r="SLI2354" s="33"/>
      <c r="SLJ2354" s="33"/>
      <c r="SLK2354" s="33"/>
      <c r="SLL2354" s="33"/>
      <c r="SLM2354" s="33"/>
      <c r="SLN2354" s="33"/>
      <c r="SLO2354" s="33"/>
      <c r="SLP2354" s="33"/>
      <c r="SLQ2354" s="33"/>
      <c r="SLR2354" s="33"/>
      <c r="SLS2354" s="33"/>
      <c r="SLT2354" s="33"/>
      <c r="SLU2354" s="33"/>
      <c r="SLV2354" s="33"/>
      <c r="SLW2354" s="33"/>
      <c r="SLX2354" s="33"/>
      <c r="SLY2354" s="33"/>
      <c r="SLZ2354" s="33"/>
      <c r="SMA2354" s="33"/>
      <c r="SMB2354" s="33"/>
      <c r="SMC2354" s="33"/>
      <c r="SMD2354" s="33"/>
      <c r="SME2354" s="33"/>
      <c r="SMF2354" s="33"/>
      <c r="SMG2354" s="33"/>
      <c r="SMH2354" s="33"/>
      <c r="SMI2354" s="33"/>
      <c r="SMJ2354" s="33"/>
      <c r="SMK2354" s="33"/>
      <c r="SML2354" s="33"/>
      <c r="SMM2354" s="33"/>
      <c r="SMN2354" s="33"/>
      <c r="SMO2354" s="33"/>
      <c r="SMP2354" s="33"/>
      <c r="SMQ2354" s="33"/>
      <c r="SMR2354" s="33"/>
      <c r="SMS2354" s="33"/>
      <c r="SMT2354" s="33"/>
      <c r="SMU2354" s="33"/>
      <c r="SMV2354" s="33"/>
      <c r="SMW2354" s="33"/>
      <c r="SMX2354" s="33"/>
      <c r="SMY2354" s="33"/>
      <c r="SMZ2354" s="33"/>
      <c r="SNA2354" s="33"/>
      <c r="SNB2354" s="33"/>
      <c r="SNC2354" s="33"/>
      <c r="SND2354" s="33"/>
      <c r="SNE2354" s="33"/>
      <c r="SNF2354" s="33"/>
      <c r="SNG2354" s="33"/>
      <c r="SNH2354" s="33"/>
      <c r="SNI2354" s="33"/>
      <c r="SNJ2354" s="33"/>
      <c r="SNK2354" s="33"/>
      <c r="SNL2354" s="33"/>
      <c r="SNM2354" s="33"/>
      <c r="SNN2354" s="33"/>
      <c r="SNO2354" s="33"/>
      <c r="SNP2354" s="33"/>
      <c r="SNQ2354" s="33"/>
      <c r="SNR2354" s="33"/>
      <c r="SNS2354" s="33"/>
      <c r="SNT2354" s="33"/>
      <c r="SNU2354" s="33"/>
      <c r="SNV2354" s="33"/>
      <c r="SNW2354" s="33"/>
      <c r="SNX2354" s="33"/>
      <c r="SNY2354" s="33"/>
      <c r="SNZ2354" s="33"/>
      <c r="SOA2354" s="33"/>
      <c r="SOB2354" s="33"/>
      <c r="SOC2354" s="33"/>
      <c r="SOD2354" s="33"/>
      <c r="SOE2354" s="33"/>
      <c r="SOF2354" s="33"/>
      <c r="SOG2354" s="33"/>
      <c r="SOH2354" s="33"/>
      <c r="SOI2354" s="33"/>
      <c r="SOJ2354" s="33"/>
      <c r="SOK2354" s="33"/>
      <c r="SOL2354" s="33"/>
      <c r="SOM2354" s="33"/>
      <c r="SON2354" s="33"/>
      <c r="SOO2354" s="33"/>
      <c r="SOP2354" s="33"/>
      <c r="SOQ2354" s="33"/>
      <c r="SOR2354" s="33"/>
      <c r="SOS2354" s="33"/>
      <c r="SOT2354" s="33"/>
      <c r="SOU2354" s="33"/>
      <c r="SOV2354" s="33"/>
      <c r="SOW2354" s="33"/>
      <c r="SOX2354" s="33"/>
      <c r="SOY2354" s="33"/>
      <c r="SOZ2354" s="33"/>
      <c r="SPA2354" s="33"/>
      <c r="SPB2354" s="33"/>
      <c r="SPC2354" s="33"/>
      <c r="SPD2354" s="33"/>
      <c r="SPE2354" s="33"/>
      <c r="SPF2354" s="33"/>
      <c r="SPG2354" s="33"/>
      <c r="SPH2354" s="33"/>
      <c r="SPI2354" s="33"/>
      <c r="SPJ2354" s="33"/>
      <c r="SPK2354" s="33"/>
      <c r="SPL2354" s="33"/>
      <c r="SPM2354" s="33"/>
      <c r="SPN2354" s="33"/>
      <c r="SPO2354" s="33"/>
      <c r="SPP2354" s="33"/>
      <c r="SPQ2354" s="33"/>
      <c r="SPR2354" s="33"/>
      <c r="SPS2354" s="33"/>
      <c r="SPT2354" s="33"/>
      <c r="SPU2354" s="33"/>
      <c r="SPV2354" s="33"/>
      <c r="SPW2354" s="33"/>
      <c r="SPX2354" s="33"/>
      <c r="SPY2354" s="33"/>
      <c r="SPZ2354" s="33"/>
      <c r="SQA2354" s="33"/>
      <c r="SQB2354" s="33"/>
      <c r="SQC2354" s="33"/>
      <c r="SQD2354" s="33"/>
      <c r="SQE2354" s="33"/>
      <c r="SQF2354" s="33"/>
      <c r="SQG2354" s="33"/>
      <c r="SQH2354" s="33"/>
      <c r="SQI2354" s="33"/>
      <c r="SQJ2354" s="33"/>
      <c r="SQK2354" s="33"/>
      <c r="SQL2354" s="33"/>
      <c r="SQM2354" s="33"/>
      <c r="SQN2354" s="33"/>
      <c r="SQO2354" s="33"/>
      <c r="SQP2354" s="33"/>
      <c r="SQQ2354" s="33"/>
      <c r="SQR2354" s="33"/>
      <c r="SQS2354" s="33"/>
      <c r="SQT2354" s="33"/>
      <c r="SQU2354" s="33"/>
      <c r="SQV2354" s="33"/>
      <c r="SQW2354" s="33"/>
      <c r="SQX2354" s="33"/>
      <c r="SQY2354" s="33"/>
      <c r="SQZ2354" s="33"/>
      <c r="SRA2354" s="33"/>
      <c r="SRB2354" s="33"/>
      <c r="SRC2354" s="33"/>
      <c r="SRD2354" s="33"/>
      <c r="SRE2354" s="33"/>
      <c r="SRF2354" s="33"/>
      <c r="SRG2354" s="33"/>
      <c r="SRH2354" s="33"/>
      <c r="SRI2354" s="33"/>
      <c r="SRJ2354" s="33"/>
      <c r="SRK2354" s="33"/>
      <c r="SRL2354" s="33"/>
      <c r="SRM2354" s="33"/>
      <c r="SRN2354" s="33"/>
      <c r="SRO2354" s="33"/>
      <c r="SRP2354" s="33"/>
      <c r="SRQ2354" s="33"/>
      <c r="SRR2354" s="33"/>
      <c r="SRS2354" s="33"/>
      <c r="SRT2354" s="33"/>
      <c r="SRU2354" s="33"/>
      <c r="SRV2354" s="33"/>
      <c r="SRW2354" s="33"/>
      <c r="SRX2354" s="33"/>
      <c r="SRY2354" s="33"/>
      <c r="SRZ2354" s="33"/>
      <c r="SSA2354" s="33"/>
      <c r="SSB2354" s="33"/>
      <c r="SSC2354" s="33"/>
      <c r="SSD2354" s="33"/>
      <c r="SSE2354" s="33"/>
      <c r="SSF2354" s="33"/>
      <c r="SSG2354" s="33"/>
      <c r="SSH2354" s="33"/>
      <c r="SSI2354" s="33"/>
      <c r="SSJ2354" s="33"/>
      <c r="SSK2354" s="33"/>
      <c r="SSL2354" s="33"/>
      <c r="SSM2354" s="33"/>
      <c r="SSN2354" s="33"/>
      <c r="SSO2354" s="33"/>
      <c r="SSP2354" s="33"/>
      <c r="SSQ2354" s="33"/>
      <c r="SSR2354" s="33"/>
      <c r="SSS2354" s="33"/>
      <c r="SST2354" s="33"/>
      <c r="SSU2354" s="33"/>
      <c r="SSV2354" s="33"/>
      <c r="SSW2354" s="33"/>
      <c r="SSX2354" s="33"/>
      <c r="SSY2354" s="33"/>
      <c r="SSZ2354" s="33"/>
      <c r="STA2354" s="33"/>
      <c r="STB2354" s="33"/>
      <c r="STC2354" s="33"/>
      <c r="STD2354" s="33"/>
      <c r="STE2354" s="33"/>
      <c r="STF2354" s="33"/>
      <c r="STG2354" s="33"/>
      <c r="STH2354" s="33"/>
      <c r="STI2354" s="33"/>
      <c r="STJ2354" s="33"/>
      <c r="STK2354" s="33"/>
      <c r="STL2354" s="33"/>
      <c r="STM2354" s="33"/>
      <c r="STN2354" s="33"/>
      <c r="STO2354" s="33"/>
      <c r="STP2354" s="33"/>
      <c r="STQ2354" s="33"/>
      <c r="STR2354" s="33"/>
      <c r="STS2354" s="33"/>
      <c r="STT2354" s="33"/>
      <c r="STU2354" s="33"/>
      <c r="STV2354" s="33"/>
      <c r="STW2354" s="33"/>
      <c r="STX2354" s="33"/>
      <c r="STY2354" s="33"/>
      <c r="STZ2354" s="33"/>
      <c r="SUA2354" s="33"/>
      <c r="SUB2354" s="33"/>
      <c r="SUC2354" s="33"/>
      <c r="SUD2354" s="33"/>
      <c r="SUE2354" s="33"/>
      <c r="SUF2354" s="33"/>
      <c r="SUG2354" s="33"/>
      <c r="SUH2354" s="33"/>
      <c r="SUI2354" s="33"/>
      <c r="SUJ2354" s="33"/>
      <c r="SUK2354" s="33"/>
      <c r="SUL2354" s="33"/>
      <c r="SUM2354" s="33"/>
      <c r="SUN2354" s="33"/>
      <c r="SUO2354" s="33"/>
      <c r="SUP2354" s="33"/>
      <c r="SUQ2354" s="33"/>
      <c r="SUR2354" s="33"/>
      <c r="SUS2354" s="33"/>
      <c r="SUT2354" s="33"/>
      <c r="SUU2354" s="33"/>
      <c r="SUV2354" s="33"/>
      <c r="SUW2354" s="33"/>
      <c r="SUX2354" s="33"/>
      <c r="SUY2354" s="33"/>
      <c r="SUZ2354" s="33"/>
      <c r="SVA2354" s="33"/>
      <c r="SVB2354" s="33"/>
      <c r="SVC2354" s="33"/>
      <c r="SVD2354" s="33"/>
      <c r="SVE2354" s="33"/>
      <c r="SVF2354" s="33"/>
      <c r="SVG2354" s="33"/>
      <c r="SVH2354" s="33"/>
      <c r="SVI2354" s="33"/>
      <c r="SVJ2354" s="33"/>
      <c r="SVK2354" s="33"/>
      <c r="SVL2354" s="33"/>
      <c r="SVM2354" s="33"/>
      <c r="SVN2354" s="33"/>
      <c r="SVO2354" s="33"/>
      <c r="SVP2354" s="33"/>
      <c r="SVQ2354" s="33"/>
      <c r="SVR2354" s="33"/>
      <c r="SVS2354" s="33"/>
      <c r="SVT2354" s="33"/>
      <c r="SVU2354" s="33"/>
      <c r="SVV2354" s="33"/>
      <c r="SVW2354" s="33"/>
      <c r="SVX2354" s="33"/>
      <c r="SVY2354" s="33"/>
      <c r="SVZ2354" s="33"/>
      <c r="SWA2354" s="33"/>
      <c r="SWB2354" s="33"/>
      <c r="SWC2354" s="33"/>
      <c r="SWD2354" s="33"/>
      <c r="SWE2354" s="33"/>
      <c r="SWF2354" s="33"/>
      <c r="SWG2354" s="33"/>
      <c r="SWH2354" s="33"/>
      <c r="SWI2354" s="33"/>
      <c r="SWJ2354" s="33"/>
      <c r="SWK2354" s="33"/>
      <c r="SWL2354" s="33"/>
      <c r="SWM2354" s="33"/>
      <c r="SWN2354" s="33"/>
      <c r="SWO2354" s="33"/>
      <c r="SWP2354" s="33"/>
      <c r="SWQ2354" s="33"/>
      <c r="SWR2354" s="33"/>
      <c r="SWS2354" s="33"/>
      <c r="SWT2354" s="33"/>
      <c r="SWU2354" s="33"/>
      <c r="SWV2354" s="33"/>
      <c r="SWW2354" s="33"/>
      <c r="SWX2354" s="33"/>
      <c r="SWY2354" s="33"/>
      <c r="SWZ2354" s="33"/>
      <c r="SXA2354" s="33"/>
      <c r="SXB2354" s="33"/>
      <c r="SXC2354" s="33"/>
      <c r="SXD2354" s="33"/>
      <c r="SXE2354" s="33"/>
      <c r="SXF2354" s="33"/>
      <c r="SXG2354" s="33"/>
      <c r="SXH2354" s="33"/>
      <c r="SXI2354" s="33"/>
      <c r="SXJ2354" s="33"/>
      <c r="SXK2354" s="33"/>
      <c r="SXL2354" s="33"/>
      <c r="SXM2354" s="33"/>
      <c r="SXN2354" s="33"/>
      <c r="SXO2354" s="33"/>
      <c r="SXP2354" s="33"/>
      <c r="SXQ2354" s="33"/>
      <c r="SXR2354" s="33"/>
      <c r="SXS2354" s="33"/>
      <c r="SXT2354" s="33"/>
      <c r="SXU2354" s="33"/>
      <c r="SXV2354" s="33"/>
      <c r="SXW2354" s="33"/>
      <c r="SXX2354" s="33"/>
      <c r="SXY2354" s="33"/>
      <c r="SXZ2354" s="33"/>
      <c r="SYA2354" s="33"/>
      <c r="SYB2354" s="33"/>
      <c r="SYC2354" s="33"/>
      <c r="SYD2354" s="33"/>
      <c r="SYE2354" s="33"/>
      <c r="SYF2354" s="33"/>
      <c r="SYG2354" s="33"/>
      <c r="SYH2354" s="33"/>
      <c r="SYI2354" s="33"/>
      <c r="SYJ2354" s="33"/>
      <c r="SYK2354" s="33"/>
      <c r="SYL2354" s="33"/>
      <c r="SYM2354" s="33"/>
      <c r="SYN2354" s="33"/>
      <c r="SYO2354" s="33"/>
      <c r="SYP2354" s="33"/>
      <c r="SYQ2354" s="33"/>
      <c r="SYR2354" s="33"/>
      <c r="SYS2354" s="33"/>
      <c r="SYT2354" s="33"/>
      <c r="SYU2354" s="33"/>
      <c r="SYV2354" s="33"/>
      <c r="SYW2354" s="33"/>
      <c r="SYX2354" s="33"/>
      <c r="SYY2354" s="33"/>
      <c r="SYZ2354" s="33"/>
      <c r="SZA2354" s="33"/>
      <c r="SZB2354" s="33"/>
      <c r="SZC2354" s="33"/>
      <c r="SZD2354" s="33"/>
      <c r="SZE2354" s="33"/>
      <c r="SZF2354" s="33"/>
      <c r="SZG2354" s="33"/>
      <c r="SZH2354" s="33"/>
      <c r="SZI2354" s="33"/>
      <c r="SZJ2354" s="33"/>
      <c r="SZK2354" s="33"/>
      <c r="SZL2354" s="33"/>
      <c r="SZM2354" s="33"/>
      <c r="SZN2354" s="33"/>
      <c r="SZO2354" s="33"/>
      <c r="SZP2354" s="33"/>
      <c r="SZQ2354" s="33"/>
      <c r="SZR2354" s="33"/>
      <c r="SZS2354" s="33"/>
      <c r="SZT2354" s="33"/>
      <c r="SZU2354" s="33"/>
      <c r="SZV2354" s="33"/>
      <c r="SZW2354" s="33"/>
      <c r="SZX2354" s="33"/>
      <c r="SZY2354" s="33"/>
      <c r="SZZ2354" s="33"/>
      <c r="TAA2354" s="33"/>
      <c r="TAB2354" s="33"/>
      <c r="TAC2354" s="33"/>
      <c r="TAD2354" s="33"/>
      <c r="TAE2354" s="33"/>
      <c r="TAF2354" s="33"/>
      <c r="TAG2354" s="33"/>
      <c r="TAH2354" s="33"/>
      <c r="TAI2354" s="33"/>
      <c r="TAJ2354" s="33"/>
      <c r="TAK2354" s="33"/>
      <c r="TAL2354" s="33"/>
      <c r="TAM2354" s="33"/>
      <c r="TAN2354" s="33"/>
      <c r="TAO2354" s="33"/>
      <c r="TAP2354" s="33"/>
      <c r="TAQ2354" s="33"/>
      <c r="TAR2354" s="33"/>
      <c r="TAS2354" s="33"/>
      <c r="TAT2354" s="33"/>
      <c r="TAU2354" s="33"/>
      <c r="TAV2354" s="33"/>
      <c r="TAW2354" s="33"/>
      <c r="TAX2354" s="33"/>
      <c r="TAY2354" s="33"/>
      <c r="TAZ2354" s="33"/>
      <c r="TBA2354" s="33"/>
      <c r="TBB2354" s="33"/>
      <c r="TBC2354" s="33"/>
      <c r="TBD2354" s="33"/>
      <c r="TBE2354" s="33"/>
      <c r="TBF2354" s="33"/>
      <c r="TBG2354" s="33"/>
      <c r="TBH2354" s="33"/>
      <c r="TBI2354" s="33"/>
      <c r="TBJ2354" s="33"/>
      <c r="TBK2354" s="33"/>
      <c r="TBL2354" s="33"/>
      <c r="TBM2354" s="33"/>
      <c r="TBN2354" s="33"/>
      <c r="TBO2354" s="33"/>
      <c r="TBP2354" s="33"/>
      <c r="TBQ2354" s="33"/>
      <c r="TBR2354" s="33"/>
      <c r="TBS2354" s="33"/>
      <c r="TBT2354" s="33"/>
      <c r="TBU2354" s="33"/>
      <c r="TBV2354" s="33"/>
      <c r="TBW2354" s="33"/>
      <c r="TBX2354" s="33"/>
      <c r="TBY2354" s="33"/>
      <c r="TBZ2354" s="33"/>
      <c r="TCA2354" s="33"/>
      <c r="TCB2354" s="33"/>
      <c r="TCC2354" s="33"/>
      <c r="TCD2354" s="33"/>
      <c r="TCE2354" s="33"/>
      <c r="TCF2354" s="33"/>
      <c r="TCG2354" s="33"/>
      <c r="TCH2354" s="33"/>
      <c r="TCI2354" s="33"/>
      <c r="TCJ2354" s="33"/>
      <c r="TCK2354" s="33"/>
      <c r="TCL2354" s="33"/>
      <c r="TCM2354" s="33"/>
      <c r="TCN2354" s="33"/>
      <c r="TCO2354" s="33"/>
      <c r="TCP2354" s="33"/>
      <c r="TCQ2354" s="33"/>
      <c r="TCR2354" s="33"/>
      <c r="TCS2354" s="33"/>
      <c r="TCT2354" s="33"/>
      <c r="TCU2354" s="33"/>
      <c r="TCV2354" s="33"/>
      <c r="TCW2354" s="33"/>
      <c r="TCX2354" s="33"/>
      <c r="TCY2354" s="33"/>
      <c r="TCZ2354" s="33"/>
      <c r="TDA2354" s="33"/>
      <c r="TDB2354" s="33"/>
      <c r="TDC2354" s="33"/>
      <c r="TDD2354" s="33"/>
      <c r="TDE2354" s="33"/>
      <c r="TDF2354" s="33"/>
      <c r="TDG2354" s="33"/>
      <c r="TDH2354" s="33"/>
      <c r="TDI2354" s="33"/>
      <c r="TDJ2354" s="33"/>
      <c r="TDK2354" s="33"/>
      <c r="TDL2354" s="33"/>
      <c r="TDM2354" s="33"/>
      <c r="TDN2354" s="33"/>
      <c r="TDO2354" s="33"/>
      <c r="TDP2354" s="33"/>
      <c r="TDQ2354" s="33"/>
      <c r="TDR2354" s="33"/>
      <c r="TDS2354" s="33"/>
      <c r="TDT2354" s="33"/>
      <c r="TDU2354" s="33"/>
      <c r="TDV2354" s="33"/>
      <c r="TDW2354" s="33"/>
      <c r="TDX2354" s="33"/>
      <c r="TDY2354" s="33"/>
      <c r="TDZ2354" s="33"/>
      <c r="TEA2354" s="33"/>
      <c r="TEB2354" s="33"/>
      <c r="TEC2354" s="33"/>
      <c r="TED2354" s="33"/>
      <c r="TEE2354" s="33"/>
      <c r="TEF2354" s="33"/>
      <c r="TEG2354" s="33"/>
      <c r="TEH2354" s="33"/>
      <c r="TEI2354" s="33"/>
      <c r="TEJ2354" s="33"/>
      <c r="TEK2354" s="33"/>
      <c r="TEL2354" s="33"/>
      <c r="TEM2354" s="33"/>
      <c r="TEN2354" s="33"/>
      <c r="TEO2354" s="33"/>
      <c r="TEP2354" s="33"/>
      <c r="TEQ2354" s="33"/>
      <c r="TER2354" s="33"/>
      <c r="TES2354" s="33"/>
      <c r="TET2354" s="33"/>
      <c r="TEU2354" s="33"/>
      <c r="TEV2354" s="33"/>
      <c r="TEW2354" s="33"/>
      <c r="TEX2354" s="33"/>
      <c r="TEY2354" s="33"/>
      <c r="TEZ2354" s="33"/>
      <c r="TFA2354" s="33"/>
      <c r="TFB2354" s="33"/>
      <c r="TFC2354" s="33"/>
      <c r="TFD2354" s="33"/>
      <c r="TFE2354" s="33"/>
      <c r="TFF2354" s="33"/>
      <c r="TFG2354" s="33"/>
      <c r="TFH2354" s="33"/>
      <c r="TFI2354" s="33"/>
      <c r="TFJ2354" s="33"/>
      <c r="TFK2354" s="33"/>
      <c r="TFL2354" s="33"/>
      <c r="TFM2354" s="33"/>
      <c r="TFN2354" s="33"/>
      <c r="TFO2354" s="33"/>
      <c r="TFP2354" s="33"/>
      <c r="TFQ2354" s="33"/>
      <c r="TFR2354" s="33"/>
      <c r="TFS2354" s="33"/>
      <c r="TFT2354" s="33"/>
      <c r="TFU2354" s="33"/>
      <c r="TFV2354" s="33"/>
      <c r="TFW2354" s="33"/>
      <c r="TFX2354" s="33"/>
      <c r="TFY2354" s="33"/>
      <c r="TFZ2354" s="33"/>
      <c r="TGA2354" s="33"/>
      <c r="TGB2354" s="33"/>
      <c r="TGC2354" s="33"/>
      <c r="TGD2354" s="33"/>
      <c r="TGE2354" s="33"/>
      <c r="TGF2354" s="33"/>
      <c r="TGG2354" s="33"/>
      <c r="TGH2354" s="33"/>
      <c r="TGI2354" s="33"/>
      <c r="TGJ2354" s="33"/>
      <c r="TGK2354" s="33"/>
      <c r="TGL2354" s="33"/>
      <c r="TGM2354" s="33"/>
      <c r="TGN2354" s="33"/>
      <c r="TGO2354" s="33"/>
      <c r="TGP2354" s="33"/>
      <c r="TGQ2354" s="33"/>
      <c r="TGR2354" s="33"/>
      <c r="TGS2354" s="33"/>
      <c r="TGT2354" s="33"/>
      <c r="TGU2354" s="33"/>
      <c r="TGV2354" s="33"/>
      <c r="TGW2354" s="33"/>
      <c r="TGX2354" s="33"/>
      <c r="TGY2354" s="33"/>
      <c r="TGZ2354" s="33"/>
      <c r="THA2354" s="33"/>
      <c r="THB2354" s="33"/>
      <c r="THC2354" s="33"/>
      <c r="THD2354" s="33"/>
      <c r="THE2354" s="33"/>
      <c r="THF2354" s="33"/>
      <c r="THG2354" s="33"/>
      <c r="THH2354" s="33"/>
      <c r="THI2354" s="33"/>
      <c r="THJ2354" s="33"/>
      <c r="THK2354" s="33"/>
      <c r="THL2354" s="33"/>
      <c r="THM2354" s="33"/>
      <c r="THN2354" s="33"/>
      <c r="THO2354" s="33"/>
      <c r="THP2354" s="33"/>
      <c r="THQ2354" s="33"/>
      <c r="THR2354" s="33"/>
      <c r="THS2354" s="33"/>
      <c r="THT2354" s="33"/>
      <c r="THU2354" s="33"/>
      <c r="THV2354" s="33"/>
      <c r="THW2354" s="33"/>
      <c r="THX2354" s="33"/>
      <c r="THY2354" s="33"/>
      <c r="THZ2354" s="33"/>
      <c r="TIA2354" s="33"/>
      <c r="TIB2354" s="33"/>
      <c r="TIC2354" s="33"/>
      <c r="TID2354" s="33"/>
      <c r="TIE2354" s="33"/>
      <c r="TIF2354" s="33"/>
      <c r="TIG2354" s="33"/>
      <c r="TIH2354" s="33"/>
      <c r="TII2354" s="33"/>
      <c r="TIJ2354" s="33"/>
      <c r="TIK2354" s="33"/>
      <c r="TIL2354" s="33"/>
      <c r="TIM2354" s="33"/>
      <c r="TIN2354" s="33"/>
      <c r="TIO2354" s="33"/>
      <c r="TIP2354" s="33"/>
      <c r="TIQ2354" s="33"/>
      <c r="TIR2354" s="33"/>
      <c r="TIS2354" s="33"/>
      <c r="TIT2354" s="33"/>
      <c r="TIU2354" s="33"/>
      <c r="TIV2354" s="33"/>
      <c r="TIW2354" s="33"/>
      <c r="TIX2354" s="33"/>
      <c r="TIY2354" s="33"/>
      <c r="TIZ2354" s="33"/>
      <c r="TJA2354" s="33"/>
      <c r="TJB2354" s="33"/>
      <c r="TJC2354" s="33"/>
      <c r="TJD2354" s="33"/>
      <c r="TJE2354" s="33"/>
      <c r="TJF2354" s="33"/>
      <c r="TJG2354" s="33"/>
      <c r="TJH2354" s="33"/>
      <c r="TJI2354" s="33"/>
      <c r="TJJ2354" s="33"/>
      <c r="TJK2354" s="33"/>
      <c r="TJL2354" s="33"/>
      <c r="TJM2354" s="33"/>
      <c r="TJN2354" s="33"/>
      <c r="TJO2354" s="33"/>
      <c r="TJP2354" s="33"/>
      <c r="TJQ2354" s="33"/>
      <c r="TJR2354" s="33"/>
      <c r="TJS2354" s="33"/>
      <c r="TJT2354" s="33"/>
      <c r="TJU2354" s="33"/>
      <c r="TJV2354" s="33"/>
      <c r="TJW2354" s="33"/>
      <c r="TJX2354" s="33"/>
      <c r="TJY2354" s="33"/>
      <c r="TJZ2354" s="33"/>
      <c r="TKA2354" s="33"/>
      <c r="TKB2354" s="33"/>
      <c r="TKC2354" s="33"/>
      <c r="TKD2354" s="33"/>
      <c r="TKE2354" s="33"/>
      <c r="TKF2354" s="33"/>
      <c r="TKG2354" s="33"/>
      <c r="TKH2354" s="33"/>
      <c r="TKI2354" s="33"/>
      <c r="TKJ2354" s="33"/>
      <c r="TKK2354" s="33"/>
      <c r="TKL2354" s="33"/>
      <c r="TKM2354" s="33"/>
      <c r="TKN2354" s="33"/>
      <c r="TKO2354" s="33"/>
      <c r="TKP2354" s="33"/>
      <c r="TKQ2354" s="33"/>
      <c r="TKR2354" s="33"/>
      <c r="TKS2354" s="33"/>
      <c r="TKT2354" s="33"/>
      <c r="TKU2354" s="33"/>
      <c r="TKV2354" s="33"/>
      <c r="TKW2354" s="33"/>
      <c r="TKX2354" s="33"/>
      <c r="TKY2354" s="33"/>
      <c r="TKZ2354" s="33"/>
      <c r="TLA2354" s="33"/>
      <c r="TLB2354" s="33"/>
      <c r="TLC2354" s="33"/>
      <c r="TLD2354" s="33"/>
      <c r="TLE2354" s="33"/>
      <c r="TLF2354" s="33"/>
      <c r="TLG2354" s="33"/>
      <c r="TLH2354" s="33"/>
      <c r="TLI2354" s="33"/>
      <c r="TLJ2354" s="33"/>
      <c r="TLK2354" s="33"/>
      <c r="TLL2354" s="33"/>
      <c r="TLM2354" s="33"/>
      <c r="TLN2354" s="33"/>
      <c r="TLO2354" s="33"/>
      <c r="TLP2354" s="33"/>
      <c r="TLQ2354" s="33"/>
      <c r="TLR2354" s="33"/>
      <c r="TLS2354" s="33"/>
      <c r="TLT2354" s="33"/>
      <c r="TLU2354" s="33"/>
      <c r="TLV2354" s="33"/>
      <c r="TLW2354" s="33"/>
      <c r="TLX2354" s="33"/>
      <c r="TLY2354" s="33"/>
      <c r="TLZ2354" s="33"/>
      <c r="TMA2354" s="33"/>
      <c r="TMB2354" s="33"/>
      <c r="TMC2354" s="33"/>
      <c r="TMD2354" s="33"/>
      <c r="TME2354" s="33"/>
      <c r="TMF2354" s="33"/>
      <c r="TMG2354" s="33"/>
      <c r="TMH2354" s="33"/>
      <c r="TMI2354" s="33"/>
      <c r="TMJ2354" s="33"/>
      <c r="TMK2354" s="33"/>
      <c r="TML2354" s="33"/>
      <c r="TMM2354" s="33"/>
      <c r="TMN2354" s="33"/>
      <c r="TMO2354" s="33"/>
      <c r="TMP2354" s="33"/>
      <c r="TMQ2354" s="33"/>
      <c r="TMR2354" s="33"/>
      <c r="TMS2354" s="33"/>
      <c r="TMT2354" s="33"/>
      <c r="TMU2354" s="33"/>
      <c r="TMV2354" s="33"/>
      <c r="TMW2354" s="33"/>
      <c r="TMX2354" s="33"/>
      <c r="TMY2354" s="33"/>
      <c r="TMZ2354" s="33"/>
      <c r="TNA2354" s="33"/>
      <c r="TNB2354" s="33"/>
      <c r="TNC2354" s="33"/>
      <c r="TND2354" s="33"/>
      <c r="TNE2354" s="33"/>
      <c r="TNF2354" s="33"/>
      <c r="TNG2354" s="33"/>
      <c r="TNH2354" s="33"/>
      <c r="TNI2354" s="33"/>
      <c r="TNJ2354" s="33"/>
      <c r="TNK2354" s="33"/>
      <c r="TNL2354" s="33"/>
      <c r="TNM2354" s="33"/>
      <c r="TNN2354" s="33"/>
      <c r="TNO2354" s="33"/>
      <c r="TNP2354" s="33"/>
      <c r="TNQ2354" s="33"/>
      <c r="TNR2354" s="33"/>
      <c r="TNS2354" s="33"/>
      <c r="TNT2354" s="33"/>
      <c r="TNU2354" s="33"/>
      <c r="TNV2354" s="33"/>
      <c r="TNW2354" s="33"/>
      <c r="TNX2354" s="33"/>
      <c r="TNY2354" s="33"/>
      <c r="TNZ2354" s="33"/>
      <c r="TOA2354" s="33"/>
      <c r="TOB2354" s="33"/>
      <c r="TOC2354" s="33"/>
      <c r="TOD2354" s="33"/>
      <c r="TOE2354" s="33"/>
      <c r="TOF2354" s="33"/>
      <c r="TOG2354" s="33"/>
      <c r="TOH2354" s="33"/>
      <c r="TOI2354" s="33"/>
      <c r="TOJ2354" s="33"/>
      <c r="TOK2354" s="33"/>
      <c r="TOL2354" s="33"/>
      <c r="TOM2354" s="33"/>
      <c r="TON2354" s="33"/>
      <c r="TOO2354" s="33"/>
      <c r="TOP2354" s="33"/>
      <c r="TOQ2354" s="33"/>
      <c r="TOR2354" s="33"/>
      <c r="TOS2354" s="33"/>
      <c r="TOT2354" s="33"/>
      <c r="TOU2354" s="33"/>
      <c r="TOV2354" s="33"/>
      <c r="TOW2354" s="33"/>
      <c r="TOX2354" s="33"/>
      <c r="TOY2354" s="33"/>
      <c r="TOZ2354" s="33"/>
      <c r="TPA2354" s="33"/>
      <c r="TPB2354" s="33"/>
      <c r="TPC2354" s="33"/>
      <c r="TPD2354" s="33"/>
      <c r="TPE2354" s="33"/>
      <c r="TPF2354" s="33"/>
      <c r="TPG2354" s="33"/>
      <c r="TPH2354" s="33"/>
      <c r="TPI2354" s="33"/>
      <c r="TPJ2354" s="33"/>
      <c r="TPK2354" s="33"/>
      <c r="TPL2354" s="33"/>
      <c r="TPM2354" s="33"/>
      <c r="TPN2354" s="33"/>
      <c r="TPO2354" s="33"/>
      <c r="TPP2354" s="33"/>
      <c r="TPQ2354" s="33"/>
      <c r="TPR2354" s="33"/>
      <c r="TPS2354" s="33"/>
      <c r="TPT2354" s="33"/>
      <c r="TPU2354" s="33"/>
      <c r="TPV2354" s="33"/>
      <c r="TPW2354" s="33"/>
      <c r="TPX2354" s="33"/>
      <c r="TPY2354" s="33"/>
      <c r="TPZ2354" s="33"/>
      <c r="TQA2354" s="33"/>
      <c r="TQB2354" s="33"/>
      <c r="TQC2354" s="33"/>
      <c r="TQD2354" s="33"/>
      <c r="TQE2354" s="33"/>
      <c r="TQF2354" s="33"/>
      <c r="TQG2354" s="33"/>
      <c r="TQH2354" s="33"/>
      <c r="TQI2354" s="33"/>
      <c r="TQJ2354" s="33"/>
      <c r="TQK2354" s="33"/>
      <c r="TQL2354" s="33"/>
      <c r="TQM2354" s="33"/>
      <c r="TQN2354" s="33"/>
      <c r="TQO2354" s="33"/>
      <c r="TQP2354" s="33"/>
      <c r="TQQ2354" s="33"/>
      <c r="TQR2354" s="33"/>
      <c r="TQS2354" s="33"/>
      <c r="TQT2354" s="33"/>
      <c r="TQU2354" s="33"/>
      <c r="TQV2354" s="33"/>
      <c r="TQW2354" s="33"/>
      <c r="TQX2354" s="33"/>
      <c r="TQY2354" s="33"/>
      <c r="TQZ2354" s="33"/>
      <c r="TRA2354" s="33"/>
      <c r="TRB2354" s="33"/>
      <c r="TRC2354" s="33"/>
      <c r="TRD2354" s="33"/>
      <c r="TRE2354" s="33"/>
      <c r="TRF2354" s="33"/>
      <c r="TRG2354" s="33"/>
      <c r="TRH2354" s="33"/>
      <c r="TRI2354" s="33"/>
      <c r="TRJ2354" s="33"/>
      <c r="TRK2354" s="33"/>
      <c r="TRL2354" s="33"/>
      <c r="TRM2354" s="33"/>
      <c r="TRN2354" s="33"/>
      <c r="TRO2354" s="33"/>
      <c r="TRP2354" s="33"/>
      <c r="TRQ2354" s="33"/>
      <c r="TRR2354" s="33"/>
      <c r="TRS2354" s="33"/>
      <c r="TRT2354" s="33"/>
      <c r="TRU2354" s="33"/>
      <c r="TRV2354" s="33"/>
      <c r="TRW2354" s="33"/>
      <c r="TRX2354" s="33"/>
      <c r="TRY2354" s="33"/>
      <c r="TRZ2354" s="33"/>
      <c r="TSA2354" s="33"/>
      <c r="TSB2354" s="33"/>
      <c r="TSC2354" s="33"/>
      <c r="TSD2354" s="33"/>
      <c r="TSE2354" s="33"/>
      <c r="TSF2354" s="33"/>
      <c r="TSG2354" s="33"/>
      <c r="TSH2354" s="33"/>
      <c r="TSI2354" s="33"/>
      <c r="TSJ2354" s="33"/>
      <c r="TSK2354" s="33"/>
      <c r="TSL2354" s="33"/>
      <c r="TSM2354" s="33"/>
      <c r="TSN2354" s="33"/>
      <c r="TSO2354" s="33"/>
      <c r="TSP2354" s="33"/>
      <c r="TSQ2354" s="33"/>
      <c r="TSR2354" s="33"/>
      <c r="TSS2354" s="33"/>
      <c r="TST2354" s="33"/>
      <c r="TSU2354" s="33"/>
      <c r="TSV2354" s="33"/>
      <c r="TSW2354" s="33"/>
      <c r="TSX2354" s="33"/>
      <c r="TSY2354" s="33"/>
      <c r="TSZ2354" s="33"/>
      <c r="TTA2354" s="33"/>
      <c r="TTB2354" s="33"/>
      <c r="TTC2354" s="33"/>
      <c r="TTD2354" s="33"/>
      <c r="TTE2354" s="33"/>
      <c r="TTF2354" s="33"/>
      <c r="TTG2354" s="33"/>
      <c r="TTH2354" s="33"/>
      <c r="TTI2354" s="33"/>
      <c r="TTJ2354" s="33"/>
      <c r="TTK2354" s="33"/>
      <c r="TTL2354" s="33"/>
      <c r="TTM2354" s="33"/>
      <c r="TTN2354" s="33"/>
      <c r="TTO2354" s="33"/>
      <c r="TTP2354" s="33"/>
      <c r="TTQ2354" s="33"/>
      <c r="TTR2354" s="33"/>
      <c r="TTS2354" s="33"/>
      <c r="TTT2354" s="33"/>
      <c r="TTU2354" s="33"/>
      <c r="TTV2354" s="33"/>
      <c r="TTW2354" s="33"/>
      <c r="TTX2354" s="33"/>
      <c r="TTY2354" s="33"/>
      <c r="TTZ2354" s="33"/>
      <c r="TUA2354" s="33"/>
      <c r="TUB2354" s="33"/>
      <c r="TUC2354" s="33"/>
      <c r="TUD2354" s="33"/>
      <c r="TUE2354" s="33"/>
      <c r="TUF2354" s="33"/>
      <c r="TUG2354" s="33"/>
      <c r="TUH2354" s="33"/>
      <c r="TUI2354" s="33"/>
      <c r="TUJ2354" s="33"/>
      <c r="TUK2354" s="33"/>
      <c r="TUL2354" s="33"/>
      <c r="TUM2354" s="33"/>
      <c r="TUN2354" s="33"/>
      <c r="TUO2354" s="33"/>
      <c r="TUP2354" s="33"/>
      <c r="TUQ2354" s="33"/>
      <c r="TUR2354" s="33"/>
      <c r="TUS2354" s="33"/>
      <c r="TUT2354" s="33"/>
      <c r="TUU2354" s="33"/>
      <c r="TUV2354" s="33"/>
      <c r="TUW2354" s="33"/>
      <c r="TUX2354" s="33"/>
      <c r="TUY2354" s="33"/>
      <c r="TUZ2354" s="33"/>
      <c r="TVA2354" s="33"/>
      <c r="TVB2354" s="33"/>
      <c r="TVC2354" s="33"/>
      <c r="TVD2354" s="33"/>
      <c r="TVE2354" s="33"/>
      <c r="TVF2354" s="33"/>
      <c r="TVG2354" s="33"/>
      <c r="TVH2354" s="33"/>
      <c r="TVI2354" s="33"/>
      <c r="TVJ2354" s="33"/>
      <c r="TVK2354" s="33"/>
      <c r="TVL2354" s="33"/>
      <c r="TVM2354" s="33"/>
      <c r="TVN2354" s="33"/>
      <c r="TVO2354" s="33"/>
      <c r="TVP2354" s="33"/>
      <c r="TVQ2354" s="33"/>
      <c r="TVR2354" s="33"/>
      <c r="TVS2354" s="33"/>
      <c r="TVT2354" s="33"/>
      <c r="TVU2354" s="33"/>
      <c r="TVV2354" s="33"/>
      <c r="TVW2354" s="33"/>
      <c r="TVX2354" s="33"/>
      <c r="TVY2354" s="33"/>
      <c r="TVZ2354" s="33"/>
      <c r="TWA2354" s="33"/>
      <c r="TWB2354" s="33"/>
      <c r="TWC2354" s="33"/>
      <c r="TWD2354" s="33"/>
      <c r="TWE2354" s="33"/>
      <c r="TWF2354" s="33"/>
      <c r="TWG2354" s="33"/>
      <c r="TWH2354" s="33"/>
      <c r="TWI2354" s="33"/>
      <c r="TWJ2354" s="33"/>
      <c r="TWK2354" s="33"/>
      <c r="TWL2354" s="33"/>
      <c r="TWM2354" s="33"/>
      <c r="TWN2354" s="33"/>
      <c r="TWO2354" s="33"/>
      <c r="TWP2354" s="33"/>
      <c r="TWQ2354" s="33"/>
      <c r="TWR2354" s="33"/>
      <c r="TWS2354" s="33"/>
      <c r="TWT2354" s="33"/>
      <c r="TWU2354" s="33"/>
      <c r="TWV2354" s="33"/>
      <c r="TWW2354" s="33"/>
      <c r="TWX2354" s="33"/>
      <c r="TWY2354" s="33"/>
      <c r="TWZ2354" s="33"/>
      <c r="TXA2354" s="33"/>
      <c r="TXB2354" s="33"/>
      <c r="TXC2354" s="33"/>
      <c r="TXD2354" s="33"/>
      <c r="TXE2354" s="33"/>
      <c r="TXF2354" s="33"/>
      <c r="TXG2354" s="33"/>
      <c r="TXH2354" s="33"/>
      <c r="TXI2354" s="33"/>
      <c r="TXJ2354" s="33"/>
      <c r="TXK2354" s="33"/>
      <c r="TXL2354" s="33"/>
      <c r="TXM2354" s="33"/>
      <c r="TXN2354" s="33"/>
      <c r="TXO2354" s="33"/>
      <c r="TXP2354" s="33"/>
      <c r="TXQ2354" s="33"/>
      <c r="TXR2354" s="33"/>
      <c r="TXS2354" s="33"/>
      <c r="TXT2354" s="33"/>
      <c r="TXU2354" s="33"/>
      <c r="TXV2354" s="33"/>
      <c r="TXW2354" s="33"/>
      <c r="TXX2354" s="33"/>
      <c r="TXY2354" s="33"/>
      <c r="TXZ2354" s="33"/>
      <c r="TYA2354" s="33"/>
      <c r="TYB2354" s="33"/>
      <c r="TYC2354" s="33"/>
      <c r="TYD2354" s="33"/>
      <c r="TYE2354" s="33"/>
      <c r="TYF2354" s="33"/>
      <c r="TYG2354" s="33"/>
      <c r="TYH2354" s="33"/>
      <c r="TYI2354" s="33"/>
      <c r="TYJ2354" s="33"/>
      <c r="TYK2354" s="33"/>
      <c r="TYL2354" s="33"/>
      <c r="TYM2354" s="33"/>
      <c r="TYN2354" s="33"/>
      <c r="TYO2354" s="33"/>
      <c r="TYP2354" s="33"/>
      <c r="TYQ2354" s="33"/>
      <c r="TYR2354" s="33"/>
      <c r="TYS2354" s="33"/>
      <c r="TYT2354" s="33"/>
      <c r="TYU2354" s="33"/>
      <c r="TYV2354" s="33"/>
      <c r="TYW2354" s="33"/>
      <c r="TYX2354" s="33"/>
      <c r="TYY2354" s="33"/>
      <c r="TYZ2354" s="33"/>
      <c r="TZA2354" s="33"/>
      <c r="TZB2354" s="33"/>
      <c r="TZC2354" s="33"/>
      <c r="TZD2354" s="33"/>
      <c r="TZE2354" s="33"/>
      <c r="TZF2354" s="33"/>
      <c r="TZG2354" s="33"/>
      <c r="TZH2354" s="33"/>
      <c r="TZI2354" s="33"/>
      <c r="TZJ2354" s="33"/>
      <c r="TZK2354" s="33"/>
      <c r="TZL2354" s="33"/>
      <c r="TZM2354" s="33"/>
      <c r="TZN2354" s="33"/>
      <c r="TZO2354" s="33"/>
      <c r="TZP2354" s="33"/>
      <c r="TZQ2354" s="33"/>
      <c r="TZR2354" s="33"/>
      <c r="TZS2354" s="33"/>
      <c r="TZT2354" s="33"/>
      <c r="TZU2354" s="33"/>
      <c r="TZV2354" s="33"/>
      <c r="TZW2354" s="33"/>
      <c r="TZX2354" s="33"/>
      <c r="TZY2354" s="33"/>
      <c r="TZZ2354" s="33"/>
      <c r="UAA2354" s="33"/>
      <c r="UAB2354" s="33"/>
      <c r="UAC2354" s="33"/>
      <c r="UAD2354" s="33"/>
      <c r="UAE2354" s="33"/>
      <c r="UAF2354" s="33"/>
      <c r="UAG2354" s="33"/>
      <c r="UAH2354" s="33"/>
      <c r="UAI2354" s="33"/>
      <c r="UAJ2354" s="33"/>
      <c r="UAK2354" s="33"/>
      <c r="UAL2354" s="33"/>
      <c r="UAM2354" s="33"/>
      <c r="UAN2354" s="33"/>
      <c r="UAO2354" s="33"/>
      <c r="UAP2354" s="33"/>
      <c r="UAQ2354" s="33"/>
      <c r="UAR2354" s="33"/>
      <c r="UAS2354" s="33"/>
      <c r="UAT2354" s="33"/>
      <c r="UAU2354" s="33"/>
      <c r="UAV2354" s="33"/>
      <c r="UAW2354" s="33"/>
      <c r="UAX2354" s="33"/>
      <c r="UAY2354" s="33"/>
      <c r="UAZ2354" s="33"/>
      <c r="UBA2354" s="33"/>
      <c r="UBB2354" s="33"/>
      <c r="UBC2354" s="33"/>
      <c r="UBD2354" s="33"/>
      <c r="UBE2354" s="33"/>
      <c r="UBF2354" s="33"/>
      <c r="UBG2354" s="33"/>
      <c r="UBH2354" s="33"/>
      <c r="UBI2354" s="33"/>
      <c r="UBJ2354" s="33"/>
      <c r="UBK2354" s="33"/>
      <c r="UBL2354" s="33"/>
      <c r="UBM2354" s="33"/>
      <c r="UBN2354" s="33"/>
      <c r="UBO2354" s="33"/>
      <c r="UBP2354" s="33"/>
      <c r="UBQ2354" s="33"/>
      <c r="UBR2354" s="33"/>
      <c r="UBS2354" s="33"/>
      <c r="UBT2354" s="33"/>
      <c r="UBU2354" s="33"/>
      <c r="UBV2354" s="33"/>
      <c r="UBW2354" s="33"/>
      <c r="UBX2354" s="33"/>
      <c r="UBY2354" s="33"/>
      <c r="UBZ2354" s="33"/>
      <c r="UCA2354" s="33"/>
      <c r="UCB2354" s="33"/>
      <c r="UCC2354" s="33"/>
      <c r="UCD2354" s="33"/>
      <c r="UCE2354" s="33"/>
      <c r="UCF2354" s="33"/>
      <c r="UCG2354" s="33"/>
      <c r="UCH2354" s="33"/>
      <c r="UCI2354" s="33"/>
      <c r="UCJ2354" s="33"/>
      <c r="UCK2354" s="33"/>
      <c r="UCL2354" s="33"/>
      <c r="UCM2354" s="33"/>
      <c r="UCN2354" s="33"/>
      <c r="UCO2354" s="33"/>
      <c r="UCP2354" s="33"/>
      <c r="UCQ2354" s="33"/>
      <c r="UCR2354" s="33"/>
      <c r="UCS2354" s="33"/>
      <c r="UCT2354" s="33"/>
      <c r="UCU2354" s="33"/>
      <c r="UCV2354" s="33"/>
      <c r="UCW2354" s="33"/>
      <c r="UCX2354" s="33"/>
      <c r="UCY2354" s="33"/>
      <c r="UCZ2354" s="33"/>
      <c r="UDA2354" s="33"/>
      <c r="UDB2354" s="33"/>
      <c r="UDC2354" s="33"/>
      <c r="UDD2354" s="33"/>
      <c r="UDE2354" s="33"/>
      <c r="UDF2354" s="33"/>
      <c r="UDG2354" s="33"/>
      <c r="UDH2354" s="33"/>
      <c r="UDI2354" s="33"/>
      <c r="UDJ2354" s="33"/>
      <c r="UDK2354" s="33"/>
      <c r="UDL2354" s="33"/>
      <c r="UDM2354" s="33"/>
      <c r="UDN2354" s="33"/>
      <c r="UDO2354" s="33"/>
      <c r="UDP2354" s="33"/>
      <c r="UDQ2354" s="33"/>
      <c r="UDR2354" s="33"/>
      <c r="UDS2354" s="33"/>
      <c r="UDT2354" s="33"/>
      <c r="UDU2354" s="33"/>
      <c r="UDV2354" s="33"/>
      <c r="UDW2354" s="33"/>
      <c r="UDX2354" s="33"/>
      <c r="UDY2354" s="33"/>
      <c r="UDZ2354" s="33"/>
      <c r="UEA2354" s="33"/>
      <c r="UEB2354" s="33"/>
      <c r="UEC2354" s="33"/>
      <c r="UED2354" s="33"/>
      <c r="UEE2354" s="33"/>
      <c r="UEF2354" s="33"/>
      <c r="UEG2354" s="33"/>
      <c r="UEH2354" s="33"/>
      <c r="UEI2354" s="33"/>
      <c r="UEJ2354" s="33"/>
      <c r="UEK2354" s="33"/>
      <c r="UEL2354" s="33"/>
      <c r="UEM2354" s="33"/>
      <c r="UEN2354" s="33"/>
      <c r="UEO2354" s="33"/>
      <c r="UEP2354" s="33"/>
      <c r="UEQ2354" s="33"/>
      <c r="UER2354" s="33"/>
      <c r="UES2354" s="33"/>
      <c r="UET2354" s="33"/>
      <c r="UEU2354" s="33"/>
      <c r="UEV2354" s="33"/>
      <c r="UEW2354" s="33"/>
      <c r="UEX2354" s="33"/>
      <c r="UEY2354" s="33"/>
      <c r="UEZ2354" s="33"/>
      <c r="UFA2354" s="33"/>
      <c r="UFB2354" s="33"/>
      <c r="UFC2354" s="33"/>
      <c r="UFD2354" s="33"/>
      <c r="UFE2354" s="33"/>
      <c r="UFF2354" s="33"/>
      <c r="UFG2354" s="33"/>
      <c r="UFH2354" s="33"/>
      <c r="UFI2354" s="33"/>
      <c r="UFJ2354" s="33"/>
      <c r="UFK2354" s="33"/>
      <c r="UFL2354" s="33"/>
      <c r="UFM2354" s="33"/>
      <c r="UFN2354" s="33"/>
      <c r="UFO2354" s="33"/>
      <c r="UFP2354" s="33"/>
      <c r="UFQ2354" s="33"/>
      <c r="UFR2354" s="33"/>
      <c r="UFS2354" s="33"/>
      <c r="UFT2354" s="33"/>
      <c r="UFU2354" s="33"/>
      <c r="UFV2354" s="33"/>
      <c r="UFW2354" s="33"/>
      <c r="UFX2354" s="33"/>
      <c r="UFY2354" s="33"/>
      <c r="UFZ2354" s="33"/>
      <c r="UGA2354" s="33"/>
      <c r="UGB2354" s="33"/>
      <c r="UGC2354" s="33"/>
      <c r="UGD2354" s="33"/>
      <c r="UGE2354" s="33"/>
      <c r="UGF2354" s="33"/>
      <c r="UGG2354" s="33"/>
      <c r="UGH2354" s="33"/>
      <c r="UGI2354" s="33"/>
      <c r="UGJ2354" s="33"/>
      <c r="UGK2354" s="33"/>
      <c r="UGL2354" s="33"/>
      <c r="UGM2354" s="33"/>
      <c r="UGN2354" s="33"/>
      <c r="UGO2354" s="33"/>
      <c r="UGP2354" s="33"/>
      <c r="UGQ2354" s="33"/>
      <c r="UGR2354" s="33"/>
      <c r="UGS2354" s="33"/>
      <c r="UGT2354" s="33"/>
      <c r="UGU2354" s="33"/>
      <c r="UGV2354" s="33"/>
      <c r="UGW2354" s="33"/>
      <c r="UGX2354" s="33"/>
      <c r="UGY2354" s="33"/>
      <c r="UGZ2354" s="33"/>
      <c r="UHA2354" s="33"/>
      <c r="UHB2354" s="33"/>
      <c r="UHC2354" s="33"/>
      <c r="UHD2354" s="33"/>
      <c r="UHE2354" s="33"/>
      <c r="UHF2354" s="33"/>
      <c r="UHG2354" s="33"/>
      <c r="UHH2354" s="33"/>
      <c r="UHI2354" s="33"/>
      <c r="UHJ2354" s="33"/>
      <c r="UHK2354" s="33"/>
      <c r="UHL2354" s="33"/>
      <c r="UHM2354" s="33"/>
      <c r="UHN2354" s="33"/>
      <c r="UHO2354" s="33"/>
      <c r="UHP2354" s="33"/>
      <c r="UHQ2354" s="33"/>
      <c r="UHR2354" s="33"/>
      <c r="UHS2354" s="33"/>
      <c r="UHT2354" s="33"/>
      <c r="UHU2354" s="33"/>
      <c r="UHV2354" s="33"/>
      <c r="UHW2354" s="33"/>
      <c r="UHX2354" s="33"/>
      <c r="UHY2354" s="33"/>
      <c r="UHZ2354" s="33"/>
      <c r="UIA2354" s="33"/>
      <c r="UIB2354" s="33"/>
      <c r="UIC2354" s="33"/>
      <c r="UID2354" s="33"/>
      <c r="UIE2354" s="33"/>
      <c r="UIF2354" s="33"/>
      <c r="UIG2354" s="33"/>
      <c r="UIH2354" s="33"/>
      <c r="UII2354" s="33"/>
      <c r="UIJ2354" s="33"/>
      <c r="UIK2354" s="33"/>
      <c r="UIL2354" s="33"/>
      <c r="UIM2354" s="33"/>
      <c r="UIN2354" s="33"/>
      <c r="UIO2354" s="33"/>
      <c r="UIP2354" s="33"/>
      <c r="UIQ2354" s="33"/>
      <c r="UIR2354" s="33"/>
      <c r="UIS2354" s="33"/>
      <c r="UIT2354" s="33"/>
      <c r="UIU2354" s="33"/>
      <c r="UIV2354" s="33"/>
      <c r="UIW2354" s="33"/>
      <c r="UIX2354" s="33"/>
      <c r="UIY2354" s="33"/>
      <c r="UIZ2354" s="33"/>
      <c r="UJA2354" s="33"/>
      <c r="UJB2354" s="33"/>
      <c r="UJC2354" s="33"/>
      <c r="UJD2354" s="33"/>
      <c r="UJE2354" s="33"/>
      <c r="UJF2354" s="33"/>
      <c r="UJG2354" s="33"/>
      <c r="UJH2354" s="33"/>
      <c r="UJI2354" s="33"/>
      <c r="UJJ2354" s="33"/>
      <c r="UJK2354" s="33"/>
      <c r="UJL2354" s="33"/>
      <c r="UJM2354" s="33"/>
      <c r="UJN2354" s="33"/>
      <c r="UJO2354" s="33"/>
      <c r="UJP2354" s="33"/>
      <c r="UJQ2354" s="33"/>
      <c r="UJR2354" s="33"/>
      <c r="UJS2354" s="33"/>
      <c r="UJT2354" s="33"/>
      <c r="UJU2354" s="33"/>
      <c r="UJV2354" s="33"/>
      <c r="UJW2354" s="33"/>
      <c r="UJX2354" s="33"/>
      <c r="UJY2354" s="33"/>
      <c r="UJZ2354" s="33"/>
      <c r="UKA2354" s="33"/>
      <c r="UKB2354" s="33"/>
      <c r="UKC2354" s="33"/>
      <c r="UKD2354" s="33"/>
      <c r="UKE2354" s="33"/>
      <c r="UKF2354" s="33"/>
      <c r="UKG2354" s="33"/>
      <c r="UKH2354" s="33"/>
      <c r="UKI2354" s="33"/>
      <c r="UKJ2354" s="33"/>
      <c r="UKK2354" s="33"/>
      <c r="UKL2354" s="33"/>
      <c r="UKM2354" s="33"/>
      <c r="UKN2354" s="33"/>
      <c r="UKO2354" s="33"/>
      <c r="UKP2354" s="33"/>
      <c r="UKQ2354" s="33"/>
      <c r="UKR2354" s="33"/>
      <c r="UKS2354" s="33"/>
      <c r="UKT2354" s="33"/>
      <c r="UKU2354" s="33"/>
      <c r="UKV2354" s="33"/>
      <c r="UKW2354" s="33"/>
      <c r="UKX2354" s="33"/>
      <c r="UKY2354" s="33"/>
      <c r="UKZ2354" s="33"/>
      <c r="ULA2354" s="33"/>
      <c r="ULB2354" s="33"/>
      <c r="ULC2354" s="33"/>
      <c r="ULD2354" s="33"/>
      <c r="ULE2354" s="33"/>
      <c r="ULF2354" s="33"/>
      <c r="ULG2354" s="33"/>
      <c r="ULH2354" s="33"/>
      <c r="ULI2354" s="33"/>
      <c r="ULJ2354" s="33"/>
      <c r="ULK2354" s="33"/>
      <c r="ULL2354" s="33"/>
      <c r="ULM2354" s="33"/>
      <c r="ULN2354" s="33"/>
      <c r="ULO2354" s="33"/>
      <c r="ULP2354" s="33"/>
      <c r="ULQ2354" s="33"/>
      <c r="ULR2354" s="33"/>
      <c r="ULS2354" s="33"/>
      <c r="ULT2354" s="33"/>
      <c r="ULU2354" s="33"/>
      <c r="ULV2354" s="33"/>
      <c r="ULW2354" s="33"/>
      <c r="ULX2354" s="33"/>
      <c r="ULY2354" s="33"/>
      <c r="ULZ2354" s="33"/>
      <c r="UMA2354" s="33"/>
      <c r="UMB2354" s="33"/>
      <c r="UMC2354" s="33"/>
      <c r="UMD2354" s="33"/>
      <c r="UME2354" s="33"/>
      <c r="UMF2354" s="33"/>
      <c r="UMG2354" s="33"/>
      <c r="UMH2354" s="33"/>
      <c r="UMI2354" s="33"/>
      <c r="UMJ2354" s="33"/>
      <c r="UMK2354" s="33"/>
      <c r="UML2354" s="33"/>
      <c r="UMM2354" s="33"/>
      <c r="UMN2354" s="33"/>
      <c r="UMO2354" s="33"/>
      <c r="UMP2354" s="33"/>
      <c r="UMQ2354" s="33"/>
      <c r="UMR2354" s="33"/>
      <c r="UMS2354" s="33"/>
      <c r="UMT2354" s="33"/>
      <c r="UMU2354" s="33"/>
      <c r="UMV2354" s="33"/>
      <c r="UMW2354" s="33"/>
      <c r="UMX2354" s="33"/>
      <c r="UMY2354" s="33"/>
      <c r="UMZ2354" s="33"/>
      <c r="UNA2354" s="33"/>
      <c r="UNB2354" s="33"/>
      <c r="UNC2354" s="33"/>
      <c r="UND2354" s="33"/>
      <c r="UNE2354" s="33"/>
      <c r="UNF2354" s="33"/>
      <c r="UNG2354" s="33"/>
      <c r="UNH2354" s="33"/>
      <c r="UNI2354" s="33"/>
      <c r="UNJ2354" s="33"/>
      <c r="UNK2354" s="33"/>
      <c r="UNL2354" s="33"/>
      <c r="UNM2354" s="33"/>
      <c r="UNN2354" s="33"/>
      <c r="UNO2354" s="33"/>
      <c r="UNP2354" s="33"/>
      <c r="UNQ2354" s="33"/>
      <c r="UNR2354" s="33"/>
      <c r="UNS2354" s="33"/>
      <c r="UNT2354" s="33"/>
      <c r="UNU2354" s="33"/>
      <c r="UNV2354" s="33"/>
      <c r="UNW2354" s="33"/>
      <c r="UNX2354" s="33"/>
      <c r="UNY2354" s="33"/>
      <c r="UNZ2354" s="33"/>
      <c r="UOA2354" s="33"/>
      <c r="UOB2354" s="33"/>
      <c r="UOC2354" s="33"/>
      <c r="UOD2354" s="33"/>
      <c r="UOE2354" s="33"/>
      <c r="UOF2354" s="33"/>
      <c r="UOG2354" s="33"/>
      <c r="UOH2354" s="33"/>
      <c r="UOI2354" s="33"/>
      <c r="UOJ2354" s="33"/>
      <c r="UOK2354" s="33"/>
      <c r="UOL2354" s="33"/>
      <c r="UOM2354" s="33"/>
      <c r="UON2354" s="33"/>
      <c r="UOO2354" s="33"/>
      <c r="UOP2354" s="33"/>
      <c r="UOQ2354" s="33"/>
      <c r="UOR2354" s="33"/>
      <c r="UOS2354" s="33"/>
      <c r="UOT2354" s="33"/>
      <c r="UOU2354" s="33"/>
      <c r="UOV2354" s="33"/>
      <c r="UOW2354" s="33"/>
      <c r="UOX2354" s="33"/>
      <c r="UOY2354" s="33"/>
      <c r="UOZ2354" s="33"/>
      <c r="UPA2354" s="33"/>
      <c r="UPB2354" s="33"/>
      <c r="UPC2354" s="33"/>
      <c r="UPD2354" s="33"/>
      <c r="UPE2354" s="33"/>
      <c r="UPF2354" s="33"/>
      <c r="UPG2354" s="33"/>
      <c r="UPH2354" s="33"/>
      <c r="UPI2354" s="33"/>
      <c r="UPJ2354" s="33"/>
      <c r="UPK2354" s="33"/>
      <c r="UPL2354" s="33"/>
      <c r="UPM2354" s="33"/>
      <c r="UPN2354" s="33"/>
      <c r="UPO2354" s="33"/>
      <c r="UPP2354" s="33"/>
      <c r="UPQ2354" s="33"/>
      <c r="UPR2354" s="33"/>
      <c r="UPS2354" s="33"/>
      <c r="UPT2354" s="33"/>
      <c r="UPU2354" s="33"/>
      <c r="UPV2354" s="33"/>
      <c r="UPW2354" s="33"/>
      <c r="UPX2354" s="33"/>
      <c r="UPY2354" s="33"/>
      <c r="UPZ2354" s="33"/>
      <c r="UQA2354" s="33"/>
      <c r="UQB2354" s="33"/>
      <c r="UQC2354" s="33"/>
      <c r="UQD2354" s="33"/>
      <c r="UQE2354" s="33"/>
      <c r="UQF2354" s="33"/>
      <c r="UQG2354" s="33"/>
      <c r="UQH2354" s="33"/>
      <c r="UQI2354" s="33"/>
      <c r="UQJ2354" s="33"/>
      <c r="UQK2354" s="33"/>
      <c r="UQL2354" s="33"/>
      <c r="UQM2354" s="33"/>
      <c r="UQN2354" s="33"/>
      <c r="UQO2354" s="33"/>
      <c r="UQP2354" s="33"/>
      <c r="UQQ2354" s="33"/>
      <c r="UQR2354" s="33"/>
      <c r="UQS2354" s="33"/>
      <c r="UQT2354" s="33"/>
      <c r="UQU2354" s="33"/>
      <c r="UQV2354" s="33"/>
      <c r="UQW2354" s="33"/>
      <c r="UQX2354" s="33"/>
      <c r="UQY2354" s="33"/>
      <c r="UQZ2354" s="33"/>
      <c r="URA2354" s="33"/>
      <c r="URB2354" s="33"/>
      <c r="URC2354" s="33"/>
      <c r="URD2354" s="33"/>
      <c r="URE2354" s="33"/>
      <c r="URF2354" s="33"/>
      <c r="URG2354" s="33"/>
      <c r="URH2354" s="33"/>
      <c r="URI2354" s="33"/>
      <c r="URJ2354" s="33"/>
      <c r="URK2354" s="33"/>
      <c r="URL2354" s="33"/>
      <c r="URM2354" s="33"/>
      <c r="URN2354" s="33"/>
      <c r="URO2354" s="33"/>
      <c r="URP2354" s="33"/>
      <c r="URQ2354" s="33"/>
      <c r="URR2354" s="33"/>
      <c r="URS2354" s="33"/>
      <c r="URT2354" s="33"/>
      <c r="URU2354" s="33"/>
      <c r="URV2354" s="33"/>
      <c r="URW2354" s="33"/>
      <c r="URX2354" s="33"/>
      <c r="URY2354" s="33"/>
      <c r="URZ2354" s="33"/>
      <c r="USA2354" s="33"/>
      <c r="USB2354" s="33"/>
      <c r="USC2354" s="33"/>
      <c r="USD2354" s="33"/>
      <c r="USE2354" s="33"/>
      <c r="USF2354" s="33"/>
      <c r="USG2354" s="33"/>
      <c r="USH2354" s="33"/>
      <c r="USI2354" s="33"/>
      <c r="USJ2354" s="33"/>
      <c r="USK2354" s="33"/>
      <c r="USL2354" s="33"/>
      <c r="USM2354" s="33"/>
      <c r="USN2354" s="33"/>
      <c r="USO2354" s="33"/>
      <c r="USP2354" s="33"/>
      <c r="USQ2354" s="33"/>
      <c r="USR2354" s="33"/>
      <c r="USS2354" s="33"/>
      <c r="UST2354" s="33"/>
      <c r="USU2354" s="33"/>
      <c r="USV2354" s="33"/>
      <c r="USW2354" s="33"/>
      <c r="USX2354" s="33"/>
      <c r="USY2354" s="33"/>
      <c r="USZ2354" s="33"/>
      <c r="UTA2354" s="33"/>
      <c r="UTB2354" s="33"/>
      <c r="UTC2354" s="33"/>
      <c r="UTD2354" s="33"/>
      <c r="UTE2354" s="33"/>
      <c r="UTF2354" s="33"/>
      <c r="UTG2354" s="33"/>
      <c r="UTH2354" s="33"/>
      <c r="UTI2354" s="33"/>
      <c r="UTJ2354" s="33"/>
      <c r="UTK2354" s="33"/>
      <c r="UTL2354" s="33"/>
      <c r="UTM2354" s="33"/>
      <c r="UTN2354" s="33"/>
      <c r="UTO2354" s="33"/>
      <c r="UTP2354" s="33"/>
      <c r="UTQ2354" s="33"/>
      <c r="UTR2354" s="33"/>
      <c r="UTS2354" s="33"/>
      <c r="UTT2354" s="33"/>
      <c r="UTU2354" s="33"/>
      <c r="UTV2354" s="33"/>
      <c r="UTW2354" s="33"/>
      <c r="UTX2354" s="33"/>
      <c r="UTY2354" s="33"/>
      <c r="UTZ2354" s="33"/>
      <c r="UUA2354" s="33"/>
      <c r="UUB2354" s="33"/>
      <c r="UUC2354" s="33"/>
      <c r="UUD2354" s="33"/>
      <c r="UUE2354" s="33"/>
      <c r="UUF2354" s="33"/>
      <c r="UUG2354" s="33"/>
      <c r="UUH2354" s="33"/>
      <c r="UUI2354" s="33"/>
      <c r="UUJ2354" s="33"/>
      <c r="UUK2354" s="33"/>
      <c r="UUL2354" s="33"/>
      <c r="UUM2354" s="33"/>
      <c r="UUN2354" s="33"/>
      <c r="UUO2354" s="33"/>
      <c r="UUP2354" s="33"/>
      <c r="UUQ2354" s="33"/>
      <c r="UUR2354" s="33"/>
      <c r="UUS2354" s="33"/>
      <c r="UUT2354" s="33"/>
      <c r="UUU2354" s="33"/>
      <c r="UUV2354" s="33"/>
      <c r="UUW2354" s="33"/>
      <c r="UUX2354" s="33"/>
      <c r="UUY2354" s="33"/>
      <c r="UUZ2354" s="33"/>
      <c r="UVA2354" s="33"/>
      <c r="UVB2354" s="33"/>
      <c r="UVC2354" s="33"/>
      <c r="UVD2354" s="33"/>
      <c r="UVE2354" s="33"/>
      <c r="UVF2354" s="33"/>
      <c r="UVG2354" s="33"/>
      <c r="UVH2354" s="33"/>
      <c r="UVI2354" s="33"/>
      <c r="UVJ2354" s="33"/>
      <c r="UVK2354" s="33"/>
      <c r="UVL2354" s="33"/>
      <c r="UVM2354" s="33"/>
      <c r="UVN2354" s="33"/>
      <c r="UVO2354" s="33"/>
      <c r="UVP2354" s="33"/>
      <c r="UVQ2354" s="33"/>
      <c r="UVR2354" s="33"/>
      <c r="UVS2354" s="33"/>
      <c r="UVT2354" s="33"/>
      <c r="UVU2354" s="33"/>
      <c r="UVV2354" s="33"/>
      <c r="UVW2354" s="33"/>
      <c r="UVX2354" s="33"/>
      <c r="UVY2354" s="33"/>
      <c r="UVZ2354" s="33"/>
      <c r="UWA2354" s="33"/>
      <c r="UWB2354" s="33"/>
      <c r="UWC2354" s="33"/>
      <c r="UWD2354" s="33"/>
      <c r="UWE2354" s="33"/>
      <c r="UWF2354" s="33"/>
      <c r="UWG2354" s="33"/>
      <c r="UWH2354" s="33"/>
      <c r="UWI2354" s="33"/>
      <c r="UWJ2354" s="33"/>
      <c r="UWK2354" s="33"/>
      <c r="UWL2354" s="33"/>
      <c r="UWM2354" s="33"/>
      <c r="UWN2354" s="33"/>
      <c r="UWO2354" s="33"/>
      <c r="UWP2354" s="33"/>
      <c r="UWQ2354" s="33"/>
      <c r="UWR2354" s="33"/>
      <c r="UWS2354" s="33"/>
      <c r="UWT2354" s="33"/>
      <c r="UWU2354" s="33"/>
      <c r="UWV2354" s="33"/>
      <c r="UWW2354" s="33"/>
      <c r="UWX2354" s="33"/>
      <c r="UWY2354" s="33"/>
      <c r="UWZ2354" s="33"/>
      <c r="UXA2354" s="33"/>
      <c r="UXB2354" s="33"/>
      <c r="UXC2354" s="33"/>
      <c r="UXD2354" s="33"/>
      <c r="UXE2354" s="33"/>
      <c r="UXF2354" s="33"/>
      <c r="UXG2354" s="33"/>
      <c r="UXH2354" s="33"/>
      <c r="UXI2354" s="33"/>
      <c r="UXJ2354" s="33"/>
      <c r="UXK2354" s="33"/>
      <c r="UXL2354" s="33"/>
      <c r="UXM2354" s="33"/>
      <c r="UXN2354" s="33"/>
      <c r="UXO2354" s="33"/>
      <c r="UXP2354" s="33"/>
      <c r="UXQ2354" s="33"/>
      <c r="UXR2354" s="33"/>
      <c r="UXS2354" s="33"/>
      <c r="UXT2354" s="33"/>
      <c r="UXU2354" s="33"/>
      <c r="UXV2354" s="33"/>
      <c r="UXW2354" s="33"/>
      <c r="UXX2354" s="33"/>
      <c r="UXY2354" s="33"/>
      <c r="UXZ2354" s="33"/>
      <c r="UYA2354" s="33"/>
      <c r="UYB2354" s="33"/>
      <c r="UYC2354" s="33"/>
      <c r="UYD2354" s="33"/>
      <c r="UYE2354" s="33"/>
      <c r="UYF2354" s="33"/>
      <c r="UYG2354" s="33"/>
      <c r="UYH2354" s="33"/>
      <c r="UYI2354" s="33"/>
      <c r="UYJ2354" s="33"/>
      <c r="UYK2354" s="33"/>
      <c r="UYL2354" s="33"/>
      <c r="UYM2354" s="33"/>
      <c r="UYN2354" s="33"/>
      <c r="UYO2354" s="33"/>
      <c r="UYP2354" s="33"/>
      <c r="UYQ2354" s="33"/>
      <c r="UYR2354" s="33"/>
      <c r="UYS2354" s="33"/>
      <c r="UYT2354" s="33"/>
      <c r="UYU2354" s="33"/>
      <c r="UYV2354" s="33"/>
      <c r="UYW2354" s="33"/>
      <c r="UYX2354" s="33"/>
      <c r="UYY2354" s="33"/>
      <c r="UYZ2354" s="33"/>
      <c r="UZA2354" s="33"/>
      <c r="UZB2354" s="33"/>
      <c r="UZC2354" s="33"/>
      <c r="UZD2354" s="33"/>
      <c r="UZE2354" s="33"/>
      <c r="UZF2354" s="33"/>
      <c r="UZG2354" s="33"/>
      <c r="UZH2354" s="33"/>
      <c r="UZI2354" s="33"/>
      <c r="UZJ2354" s="33"/>
      <c r="UZK2354" s="33"/>
      <c r="UZL2354" s="33"/>
      <c r="UZM2354" s="33"/>
      <c r="UZN2354" s="33"/>
      <c r="UZO2354" s="33"/>
      <c r="UZP2354" s="33"/>
      <c r="UZQ2354" s="33"/>
      <c r="UZR2354" s="33"/>
      <c r="UZS2354" s="33"/>
      <c r="UZT2354" s="33"/>
      <c r="UZU2354" s="33"/>
      <c r="UZV2354" s="33"/>
      <c r="UZW2354" s="33"/>
      <c r="UZX2354" s="33"/>
      <c r="UZY2354" s="33"/>
      <c r="UZZ2354" s="33"/>
      <c r="VAA2354" s="33"/>
      <c r="VAB2354" s="33"/>
      <c r="VAC2354" s="33"/>
      <c r="VAD2354" s="33"/>
      <c r="VAE2354" s="33"/>
      <c r="VAF2354" s="33"/>
      <c r="VAG2354" s="33"/>
      <c r="VAH2354" s="33"/>
      <c r="VAI2354" s="33"/>
      <c r="VAJ2354" s="33"/>
      <c r="VAK2354" s="33"/>
      <c r="VAL2354" s="33"/>
      <c r="VAM2354" s="33"/>
      <c r="VAN2354" s="33"/>
      <c r="VAO2354" s="33"/>
      <c r="VAP2354" s="33"/>
      <c r="VAQ2354" s="33"/>
      <c r="VAR2354" s="33"/>
      <c r="VAS2354" s="33"/>
      <c r="VAT2354" s="33"/>
      <c r="VAU2354" s="33"/>
      <c r="VAV2354" s="33"/>
      <c r="VAW2354" s="33"/>
      <c r="VAX2354" s="33"/>
      <c r="VAY2354" s="33"/>
      <c r="VAZ2354" s="33"/>
      <c r="VBA2354" s="33"/>
      <c r="VBB2354" s="33"/>
      <c r="VBC2354" s="33"/>
      <c r="VBD2354" s="33"/>
      <c r="VBE2354" s="33"/>
      <c r="VBF2354" s="33"/>
      <c r="VBG2354" s="33"/>
      <c r="VBH2354" s="33"/>
      <c r="VBI2354" s="33"/>
      <c r="VBJ2354" s="33"/>
      <c r="VBK2354" s="33"/>
      <c r="VBL2354" s="33"/>
      <c r="VBM2354" s="33"/>
      <c r="VBN2354" s="33"/>
      <c r="VBO2354" s="33"/>
      <c r="VBP2354" s="33"/>
      <c r="VBQ2354" s="33"/>
      <c r="VBR2354" s="33"/>
      <c r="VBS2354" s="33"/>
      <c r="VBT2354" s="33"/>
      <c r="VBU2354" s="33"/>
      <c r="VBV2354" s="33"/>
      <c r="VBW2354" s="33"/>
      <c r="VBX2354" s="33"/>
      <c r="VBY2354" s="33"/>
      <c r="VBZ2354" s="33"/>
      <c r="VCA2354" s="33"/>
      <c r="VCB2354" s="33"/>
      <c r="VCC2354" s="33"/>
      <c r="VCD2354" s="33"/>
      <c r="VCE2354" s="33"/>
      <c r="VCF2354" s="33"/>
      <c r="VCG2354" s="33"/>
      <c r="VCH2354" s="33"/>
      <c r="VCI2354" s="33"/>
      <c r="VCJ2354" s="33"/>
      <c r="VCK2354" s="33"/>
      <c r="VCL2354" s="33"/>
      <c r="VCM2354" s="33"/>
      <c r="VCN2354" s="33"/>
      <c r="VCO2354" s="33"/>
      <c r="VCP2354" s="33"/>
      <c r="VCQ2354" s="33"/>
      <c r="VCR2354" s="33"/>
      <c r="VCS2354" s="33"/>
      <c r="VCT2354" s="33"/>
      <c r="VCU2354" s="33"/>
      <c r="VCV2354" s="33"/>
      <c r="VCW2354" s="33"/>
      <c r="VCX2354" s="33"/>
      <c r="VCY2354" s="33"/>
      <c r="VCZ2354" s="33"/>
      <c r="VDA2354" s="33"/>
      <c r="VDB2354" s="33"/>
      <c r="VDC2354" s="33"/>
      <c r="VDD2354" s="33"/>
      <c r="VDE2354" s="33"/>
      <c r="VDF2354" s="33"/>
      <c r="VDG2354" s="33"/>
      <c r="VDH2354" s="33"/>
      <c r="VDI2354" s="33"/>
      <c r="VDJ2354" s="33"/>
      <c r="VDK2354" s="33"/>
      <c r="VDL2354" s="33"/>
      <c r="VDM2354" s="33"/>
      <c r="VDN2354" s="33"/>
      <c r="VDO2354" s="33"/>
      <c r="VDP2354" s="33"/>
      <c r="VDQ2354" s="33"/>
      <c r="VDR2354" s="33"/>
      <c r="VDS2354" s="33"/>
      <c r="VDT2354" s="33"/>
      <c r="VDU2354" s="33"/>
      <c r="VDV2354" s="33"/>
      <c r="VDW2354" s="33"/>
      <c r="VDX2354" s="33"/>
      <c r="VDY2354" s="33"/>
      <c r="VDZ2354" s="33"/>
      <c r="VEA2354" s="33"/>
      <c r="VEB2354" s="33"/>
      <c r="VEC2354" s="33"/>
      <c r="VED2354" s="33"/>
      <c r="VEE2354" s="33"/>
      <c r="VEF2354" s="33"/>
      <c r="VEG2354" s="33"/>
      <c r="VEH2354" s="33"/>
      <c r="VEI2354" s="33"/>
      <c r="VEJ2354" s="33"/>
      <c r="VEK2354" s="33"/>
      <c r="VEL2354" s="33"/>
      <c r="VEM2354" s="33"/>
      <c r="VEN2354" s="33"/>
      <c r="VEO2354" s="33"/>
      <c r="VEP2354" s="33"/>
      <c r="VEQ2354" s="33"/>
      <c r="VER2354" s="33"/>
      <c r="VES2354" s="33"/>
      <c r="VET2354" s="33"/>
      <c r="VEU2354" s="33"/>
      <c r="VEV2354" s="33"/>
      <c r="VEW2354" s="33"/>
      <c r="VEX2354" s="33"/>
      <c r="VEY2354" s="33"/>
      <c r="VEZ2354" s="33"/>
      <c r="VFA2354" s="33"/>
      <c r="VFB2354" s="33"/>
      <c r="VFC2354" s="33"/>
      <c r="VFD2354" s="33"/>
      <c r="VFE2354" s="33"/>
      <c r="VFF2354" s="33"/>
      <c r="VFG2354" s="33"/>
      <c r="VFH2354" s="33"/>
      <c r="VFI2354" s="33"/>
      <c r="VFJ2354" s="33"/>
      <c r="VFK2354" s="33"/>
      <c r="VFL2354" s="33"/>
      <c r="VFM2354" s="33"/>
      <c r="VFN2354" s="33"/>
      <c r="VFO2354" s="33"/>
      <c r="VFP2354" s="33"/>
      <c r="VFQ2354" s="33"/>
      <c r="VFR2354" s="33"/>
      <c r="VFS2354" s="33"/>
      <c r="VFT2354" s="33"/>
      <c r="VFU2354" s="33"/>
      <c r="VFV2354" s="33"/>
      <c r="VFW2354" s="33"/>
      <c r="VFX2354" s="33"/>
      <c r="VFY2354" s="33"/>
      <c r="VFZ2354" s="33"/>
      <c r="VGA2354" s="33"/>
      <c r="VGB2354" s="33"/>
      <c r="VGC2354" s="33"/>
      <c r="VGD2354" s="33"/>
      <c r="VGE2354" s="33"/>
      <c r="VGF2354" s="33"/>
      <c r="VGG2354" s="33"/>
      <c r="VGH2354" s="33"/>
      <c r="VGI2354" s="33"/>
      <c r="VGJ2354" s="33"/>
      <c r="VGK2354" s="33"/>
      <c r="VGL2354" s="33"/>
      <c r="VGM2354" s="33"/>
      <c r="VGN2354" s="33"/>
      <c r="VGO2354" s="33"/>
      <c r="VGP2354" s="33"/>
      <c r="VGQ2354" s="33"/>
      <c r="VGR2354" s="33"/>
      <c r="VGS2354" s="33"/>
      <c r="VGT2354" s="33"/>
      <c r="VGU2354" s="33"/>
      <c r="VGV2354" s="33"/>
      <c r="VGW2354" s="33"/>
      <c r="VGX2354" s="33"/>
      <c r="VGY2354" s="33"/>
      <c r="VGZ2354" s="33"/>
      <c r="VHA2354" s="33"/>
      <c r="VHB2354" s="33"/>
      <c r="VHC2354" s="33"/>
      <c r="VHD2354" s="33"/>
      <c r="VHE2354" s="33"/>
      <c r="VHF2354" s="33"/>
      <c r="VHG2354" s="33"/>
      <c r="VHH2354" s="33"/>
      <c r="VHI2354" s="33"/>
      <c r="VHJ2354" s="33"/>
      <c r="VHK2354" s="33"/>
      <c r="VHL2354" s="33"/>
      <c r="VHM2354" s="33"/>
      <c r="VHN2354" s="33"/>
      <c r="VHO2354" s="33"/>
      <c r="VHP2354" s="33"/>
      <c r="VHQ2354" s="33"/>
      <c r="VHR2354" s="33"/>
      <c r="VHS2354" s="33"/>
      <c r="VHT2354" s="33"/>
      <c r="VHU2354" s="33"/>
      <c r="VHV2354" s="33"/>
      <c r="VHW2354" s="33"/>
      <c r="VHX2354" s="33"/>
      <c r="VHY2354" s="33"/>
      <c r="VHZ2354" s="33"/>
      <c r="VIA2354" s="33"/>
      <c r="VIB2354" s="33"/>
      <c r="VIC2354" s="33"/>
      <c r="VID2354" s="33"/>
      <c r="VIE2354" s="33"/>
      <c r="VIF2354" s="33"/>
      <c r="VIG2354" s="33"/>
      <c r="VIH2354" s="33"/>
      <c r="VII2354" s="33"/>
      <c r="VIJ2354" s="33"/>
      <c r="VIK2354" s="33"/>
      <c r="VIL2354" s="33"/>
      <c r="VIM2354" s="33"/>
      <c r="VIN2354" s="33"/>
      <c r="VIO2354" s="33"/>
      <c r="VIP2354" s="33"/>
      <c r="VIQ2354" s="33"/>
      <c r="VIR2354" s="33"/>
      <c r="VIS2354" s="33"/>
      <c r="VIT2354" s="33"/>
      <c r="VIU2354" s="33"/>
      <c r="VIV2354" s="33"/>
      <c r="VIW2354" s="33"/>
      <c r="VIX2354" s="33"/>
      <c r="VIY2354" s="33"/>
      <c r="VIZ2354" s="33"/>
      <c r="VJA2354" s="33"/>
      <c r="VJB2354" s="33"/>
      <c r="VJC2354" s="33"/>
      <c r="VJD2354" s="33"/>
      <c r="VJE2354" s="33"/>
      <c r="VJF2354" s="33"/>
      <c r="VJG2354" s="33"/>
      <c r="VJH2354" s="33"/>
      <c r="VJI2354" s="33"/>
      <c r="VJJ2354" s="33"/>
      <c r="VJK2354" s="33"/>
      <c r="VJL2354" s="33"/>
      <c r="VJM2354" s="33"/>
      <c r="VJN2354" s="33"/>
      <c r="VJO2354" s="33"/>
      <c r="VJP2354" s="33"/>
      <c r="VJQ2354" s="33"/>
      <c r="VJR2354" s="33"/>
      <c r="VJS2354" s="33"/>
      <c r="VJT2354" s="33"/>
      <c r="VJU2354" s="33"/>
      <c r="VJV2354" s="33"/>
      <c r="VJW2354" s="33"/>
      <c r="VJX2354" s="33"/>
      <c r="VJY2354" s="33"/>
      <c r="VJZ2354" s="33"/>
      <c r="VKA2354" s="33"/>
      <c r="VKB2354" s="33"/>
      <c r="VKC2354" s="33"/>
      <c r="VKD2354" s="33"/>
      <c r="VKE2354" s="33"/>
      <c r="VKF2354" s="33"/>
      <c r="VKG2354" s="33"/>
      <c r="VKH2354" s="33"/>
      <c r="VKI2354" s="33"/>
      <c r="VKJ2354" s="33"/>
      <c r="VKK2354" s="33"/>
      <c r="VKL2354" s="33"/>
      <c r="VKM2354" s="33"/>
      <c r="VKN2354" s="33"/>
      <c r="VKO2354" s="33"/>
      <c r="VKP2354" s="33"/>
      <c r="VKQ2354" s="33"/>
      <c r="VKR2354" s="33"/>
      <c r="VKS2354" s="33"/>
      <c r="VKT2354" s="33"/>
      <c r="VKU2354" s="33"/>
      <c r="VKV2354" s="33"/>
      <c r="VKW2354" s="33"/>
      <c r="VKX2354" s="33"/>
      <c r="VKY2354" s="33"/>
      <c r="VKZ2354" s="33"/>
      <c r="VLA2354" s="33"/>
      <c r="VLB2354" s="33"/>
      <c r="VLC2354" s="33"/>
      <c r="VLD2354" s="33"/>
      <c r="VLE2354" s="33"/>
      <c r="VLF2354" s="33"/>
      <c r="VLG2354" s="33"/>
      <c r="VLH2354" s="33"/>
      <c r="VLI2354" s="33"/>
      <c r="VLJ2354" s="33"/>
      <c r="VLK2354" s="33"/>
      <c r="VLL2354" s="33"/>
      <c r="VLM2354" s="33"/>
      <c r="VLN2354" s="33"/>
      <c r="VLO2354" s="33"/>
      <c r="VLP2354" s="33"/>
      <c r="VLQ2354" s="33"/>
      <c r="VLR2354" s="33"/>
      <c r="VLS2354" s="33"/>
      <c r="VLT2354" s="33"/>
      <c r="VLU2354" s="33"/>
      <c r="VLV2354" s="33"/>
      <c r="VLW2354" s="33"/>
      <c r="VLX2354" s="33"/>
      <c r="VLY2354" s="33"/>
      <c r="VLZ2354" s="33"/>
      <c r="VMA2354" s="33"/>
      <c r="VMB2354" s="33"/>
      <c r="VMC2354" s="33"/>
      <c r="VMD2354" s="33"/>
      <c r="VME2354" s="33"/>
      <c r="VMF2354" s="33"/>
      <c r="VMG2354" s="33"/>
      <c r="VMH2354" s="33"/>
      <c r="VMI2354" s="33"/>
      <c r="VMJ2354" s="33"/>
      <c r="VMK2354" s="33"/>
      <c r="VML2354" s="33"/>
      <c r="VMM2354" s="33"/>
      <c r="VMN2354" s="33"/>
      <c r="VMO2354" s="33"/>
      <c r="VMP2354" s="33"/>
      <c r="VMQ2354" s="33"/>
      <c r="VMR2354" s="33"/>
      <c r="VMS2354" s="33"/>
      <c r="VMT2354" s="33"/>
      <c r="VMU2354" s="33"/>
      <c r="VMV2354" s="33"/>
      <c r="VMW2354" s="33"/>
      <c r="VMX2354" s="33"/>
      <c r="VMY2354" s="33"/>
      <c r="VMZ2354" s="33"/>
      <c r="VNA2354" s="33"/>
      <c r="VNB2354" s="33"/>
      <c r="VNC2354" s="33"/>
      <c r="VND2354" s="33"/>
      <c r="VNE2354" s="33"/>
      <c r="VNF2354" s="33"/>
      <c r="VNG2354" s="33"/>
      <c r="VNH2354" s="33"/>
      <c r="VNI2354" s="33"/>
      <c r="VNJ2354" s="33"/>
      <c r="VNK2354" s="33"/>
      <c r="VNL2354" s="33"/>
      <c r="VNM2354" s="33"/>
      <c r="VNN2354" s="33"/>
      <c r="VNO2354" s="33"/>
      <c r="VNP2354" s="33"/>
      <c r="VNQ2354" s="33"/>
      <c r="VNR2354" s="33"/>
      <c r="VNS2354" s="33"/>
      <c r="VNT2354" s="33"/>
      <c r="VNU2354" s="33"/>
      <c r="VNV2354" s="33"/>
      <c r="VNW2354" s="33"/>
      <c r="VNX2354" s="33"/>
      <c r="VNY2354" s="33"/>
      <c r="VNZ2354" s="33"/>
      <c r="VOA2354" s="33"/>
      <c r="VOB2354" s="33"/>
      <c r="VOC2354" s="33"/>
      <c r="VOD2354" s="33"/>
      <c r="VOE2354" s="33"/>
      <c r="VOF2354" s="33"/>
      <c r="VOG2354" s="33"/>
      <c r="VOH2354" s="33"/>
      <c r="VOI2354" s="33"/>
      <c r="VOJ2354" s="33"/>
      <c r="VOK2354" s="33"/>
      <c r="VOL2354" s="33"/>
      <c r="VOM2354" s="33"/>
      <c r="VON2354" s="33"/>
      <c r="VOO2354" s="33"/>
      <c r="VOP2354" s="33"/>
      <c r="VOQ2354" s="33"/>
      <c r="VOR2354" s="33"/>
      <c r="VOS2354" s="33"/>
      <c r="VOT2354" s="33"/>
      <c r="VOU2354" s="33"/>
      <c r="VOV2354" s="33"/>
      <c r="VOW2354" s="33"/>
      <c r="VOX2354" s="33"/>
      <c r="VOY2354" s="33"/>
      <c r="VOZ2354" s="33"/>
      <c r="VPA2354" s="33"/>
      <c r="VPB2354" s="33"/>
      <c r="VPC2354" s="33"/>
      <c r="VPD2354" s="33"/>
      <c r="VPE2354" s="33"/>
      <c r="VPF2354" s="33"/>
      <c r="VPG2354" s="33"/>
      <c r="VPH2354" s="33"/>
      <c r="VPI2354" s="33"/>
      <c r="VPJ2354" s="33"/>
      <c r="VPK2354" s="33"/>
      <c r="VPL2354" s="33"/>
      <c r="VPM2354" s="33"/>
      <c r="VPN2354" s="33"/>
      <c r="VPO2354" s="33"/>
      <c r="VPP2354" s="33"/>
      <c r="VPQ2354" s="33"/>
      <c r="VPR2354" s="33"/>
      <c r="VPS2354" s="33"/>
      <c r="VPT2354" s="33"/>
      <c r="VPU2354" s="33"/>
      <c r="VPV2354" s="33"/>
      <c r="VPW2354" s="33"/>
      <c r="VPX2354" s="33"/>
      <c r="VPY2354" s="33"/>
      <c r="VPZ2354" s="33"/>
      <c r="VQA2354" s="33"/>
      <c r="VQB2354" s="33"/>
      <c r="VQC2354" s="33"/>
      <c r="VQD2354" s="33"/>
      <c r="VQE2354" s="33"/>
      <c r="VQF2354" s="33"/>
      <c r="VQG2354" s="33"/>
      <c r="VQH2354" s="33"/>
      <c r="VQI2354" s="33"/>
      <c r="VQJ2354" s="33"/>
      <c r="VQK2354" s="33"/>
      <c r="VQL2354" s="33"/>
      <c r="VQM2354" s="33"/>
      <c r="VQN2354" s="33"/>
      <c r="VQO2354" s="33"/>
      <c r="VQP2354" s="33"/>
      <c r="VQQ2354" s="33"/>
      <c r="VQR2354" s="33"/>
      <c r="VQS2354" s="33"/>
      <c r="VQT2354" s="33"/>
      <c r="VQU2354" s="33"/>
      <c r="VQV2354" s="33"/>
      <c r="VQW2354" s="33"/>
      <c r="VQX2354" s="33"/>
      <c r="VQY2354" s="33"/>
      <c r="VQZ2354" s="33"/>
      <c r="VRA2354" s="33"/>
      <c r="VRB2354" s="33"/>
      <c r="VRC2354" s="33"/>
      <c r="VRD2354" s="33"/>
      <c r="VRE2354" s="33"/>
      <c r="VRF2354" s="33"/>
      <c r="VRG2354" s="33"/>
      <c r="VRH2354" s="33"/>
      <c r="VRI2354" s="33"/>
      <c r="VRJ2354" s="33"/>
      <c r="VRK2354" s="33"/>
      <c r="VRL2354" s="33"/>
      <c r="VRM2354" s="33"/>
      <c r="VRN2354" s="33"/>
      <c r="VRO2354" s="33"/>
      <c r="VRP2354" s="33"/>
      <c r="VRQ2354" s="33"/>
      <c r="VRR2354" s="33"/>
      <c r="VRS2354" s="33"/>
      <c r="VRT2354" s="33"/>
      <c r="VRU2354" s="33"/>
      <c r="VRV2354" s="33"/>
      <c r="VRW2354" s="33"/>
      <c r="VRX2354" s="33"/>
      <c r="VRY2354" s="33"/>
      <c r="VRZ2354" s="33"/>
      <c r="VSA2354" s="33"/>
      <c r="VSB2354" s="33"/>
      <c r="VSC2354" s="33"/>
      <c r="VSD2354" s="33"/>
      <c r="VSE2354" s="33"/>
      <c r="VSF2354" s="33"/>
      <c r="VSG2354" s="33"/>
      <c r="VSH2354" s="33"/>
      <c r="VSI2354" s="33"/>
      <c r="VSJ2354" s="33"/>
      <c r="VSK2354" s="33"/>
      <c r="VSL2354" s="33"/>
      <c r="VSM2354" s="33"/>
      <c r="VSN2354" s="33"/>
      <c r="VSO2354" s="33"/>
      <c r="VSP2354" s="33"/>
      <c r="VSQ2354" s="33"/>
      <c r="VSR2354" s="33"/>
      <c r="VSS2354" s="33"/>
      <c r="VST2354" s="33"/>
      <c r="VSU2354" s="33"/>
      <c r="VSV2354" s="33"/>
      <c r="VSW2354" s="33"/>
      <c r="VSX2354" s="33"/>
      <c r="VSY2354" s="33"/>
      <c r="VSZ2354" s="33"/>
      <c r="VTA2354" s="33"/>
      <c r="VTB2354" s="33"/>
      <c r="VTC2354" s="33"/>
      <c r="VTD2354" s="33"/>
      <c r="VTE2354" s="33"/>
      <c r="VTF2354" s="33"/>
      <c r="VTG2354" s="33"/>
      <c r="VTH2354" s="33"/>
      <c r="VTI2354" s="33"/>
      <c r="VTJ2354" s="33"/>
      <c r="VTK2354" s="33"/>
      <c r="VTL2354" s="33"/>
      <c r="VTM2354" s="33"/>
      <c r="VTN2354" s="33"/>
      <c r="VTO2354" s="33"/>
      <c r="VTP2354" s="33"/>
      <c r="VTQ2354" s="33"/>
      <c r="VTR2354" s="33"/>
      <c r="VTS2354" s="33"/>
      <c r="VTT2354" s="33"/>
      <c r="VTU2354" s="33"/>
      <c r="VTV2354" s="33"/>
      <c r="VTW2354" s="33"/>
      <c r="VTX2354" s="33"/>
      <c r="VTY2354" s="33"/>
      <c r="VTZ2354" s="33"/>
      <c r="VUA2354" s="33"/>
      <c r="VUB2354" s="33"/>
      <c r="VUC2354" s="33"/>
      <c r="VUD2354" s="33"/>
      <c r="VUE2354" s="33"/>
      <c r="VUF2354" s="33"/>
      <c r="VUG2354" s="33"/>
      <c r="VUH2354" s="33"/>
      <c r="VUI2354" s="33"/>
      <c r="VUJ2354" s="33"/>
      <c r="VUK2354" s="33"/>
      <c r="VUL2354" s="33"/>
      <c r="VUM2354" s="33"/>
      <c r="VUN2354" s="33"/>
      <c r="VUO2354" s="33"/>
      <c r="VUP2354" s="33"/>
      <c r="VUQ2354" s="33"/>
      <c r="VUR2354" s="33"/>
      <c r="VUS2354" s="33"/>
      <c r="VUT2354" s="33"/>
      <c r="VUU2354" s="33"/>
      <c r="VUV2354" s="33"/>
      <c r="VUW2354" s="33"/>
      <c r="VUX2354" s="33"/>
      <c r="VUY2354" s="33"/>
      <c r="VUZ2354" s="33"/>
      <c r="VVA2354" s="33"/>
      <c r="VVB2354" s="33"/>
      <c r="VVC2354" s="33"/>
      <c r="VVD2354" s="33"/>
      <c r="VVE2354" s="33"/>
      <c r="VVF2354" s="33"/>
      <c r="VVG2354" s="33"/>
      <c r="VVH2354" s="33"/>
      <c r="VVI2354" s="33"/>
      <c r="VVJ2354" s="33"/>
      <c r="VVK2354" s="33"/>
      <c r="VVL2354" s="33"/>
      <c r="VVM2354" s="33"/>
      <c r="VVN2354" s="33"/>
      <c r="VVO2354" s="33"/>
      <c r="VVP2354" s="33"/>
      <c r="VVQ2354" s="33"/>
      <c r="VVR2354" s="33"/>
      <c r="VVS2354" s="33"/>
      <c r="VVT2354" s="33"/>
      <c r="VVU2354" s="33"/>
      <c r="VVV2354" s="33"/>
      <c r="VVW2354" s="33"/>
      <c r="VVX2354" s="33"/>
      <c r="VVY2354" s="33"/>
      <c r="VVZ2354" s="33"/>
      <c r="VWA2354" s="33"/>
      <c r="VWB2354" s="33"/>
      <c r="VWC2354" s="33"/>
      <c r="VWD2354" s="33"/>
      <c r="VWE2354" s="33"/>
      <c r="VWF2354" s="33"/>
      <c r="VWG2354" s="33"/>
      <c r="VWH2354" s="33"/>
      <c r="VWI2354" s="33"/>
      <c r="VWJ2354" s="33"/>
      <c r="VWK2354" s="33"/>
      <c r="VWL2354" s="33"/>
      <c r="VWM2354" s="33"/>
      <c r="VWN2354" s="33"/>
      <c r="VWO2354" s="33"/>
      <c r="VWP2354" s="33"/>
      <c r="VWQ2354" s="33"/>
      <c r="VWR2354" s="33"/>
      <c r="VWS2354" s="33"/>
      <c r="VWT2354" s="33"/>
      <c r="VWU2354" s="33"/>
      <c r="VWV2354" s="33"/>
      <c r="VWW2354" s="33"/>
      <c r="VWX2354" s="33"/>
      <c r="VWY2354" s="33"/>
      <c r="VWZ2354" s="33"/>
      <c r="VXA2354" s="33"/>
      <c r="VXB2354" s="33"/>
      <c r="VXC2354" s="33"/>
      <c r="VXD2354" s="33"/>
      <c r="VXE2354" s="33"/>
      <c r="VXF2354" s="33"/>
      <c r="VXG2354" s="33"/>
      <c r="VXH2354" s="33"/>
      <c r="VXI2354" s="33"/>
      <c r="VXJ2354" s="33"/>
      <c r="VXK2354" s="33"/>
      <c r="VXL2354" s="33"/>
      <c r="VXM2354" s="33"/>
      <c r="VXN2354" s="33"/>
      <c r="VXO2354" s="33"/>
      <c r="VXP2354" s="33"/>
      <c r="VXQ2354" s="33"/>
      <c r="VXR2354" s="33"/>
      <c r="VXS2354" s="33"/>
      <c r="VXT2354" s="33"/>
      <c r="VXU2354" s="33"/>
      <c r="VXV2354" s="33"/>
      <c r="VXW2354" s="33"/>
      <c r="VXX2354" s="33"/>
      <c r="VXY2354" s="33"/>
      <c r="VXZ2354" s="33"/>
      <c r="VYA2354" s="33"/>
      <c r="VYB2354" s="33"/>
      <c r="VYC2354" s="33"/>
      <c r="VYD2354" s="33"/>
      <c r="VYE2354" s="33"/>
      <c r="VYF2354" s="33"/>
      <c r="VYG2354" s="33"/>
      <c r="VYH2354" s="33"/>
      <c r="VYI2354" s="33"/>
      <c r="VYJ2354" s="33"/>
      <c r="VYK2354" s="33"/>
      <c r="VYL2354" s="33"/>
      <c r="VYM2354" s="33"/>
      <c r="VYN2354" s="33"/>
      <c r="VYO2354" s="33"/>
      <c r="VYP2354" s="33"/>
      <c r="VYQ2354" s="33"/>
      <c r="VYR2354" s="33"/>
      <c r="VYS2354" s="33"/>
      <c r="VYT2354" s="33"/>
      <c r="VYU2354" s="33"/>
      <c r="VYV2354" s="33"/>
      <c r="VYW2354" s="33"/>
      <c r="VYX2354" s="33"/>
      <c r="VYY2354" s="33"/>
      <c r="VYZ2354" s="33"/>
      <c r="VZA2354" s="33"/>
      <c r="VZB2354" s="33"/>
      <c r="VZC2354" s="33"/>
      <c r="VZD2354" s="33"/>
      <c r="VZE2354" s="33"/>
      <c r="VZF2354" s="33"/>
      <c r="VZG2354" s="33"/>
      <c r="VZH2354" s="33"/>
      <c r="VZI2354" s="33"/>
      <c r="VZJ2354" s="33"/>
      <c r="VZK2354" s="33"/>
      <c r="VZL2354" s="33"/>
      <c r="VZM2354" s="33"/>
      <c r="VZN2354" s="33"/>
      <c r="VZO2354" s="33"/>
      <c r="VZP2354" s="33"/>
      <c r="VZQ2354" s="33"/>
      <c r="VZR2354" s="33"/>
      <c r="VZS2354" s="33"/>
      <c r="VZT2354" s="33"/>
      <c r="VZU2354" s="33"/>
      <c r="VZV2354" s="33"/>
      <c r="VZW2354" s="33"/>
      <c r="VZX2354" s="33"/>
      <c r="VZY2354" s="33"/>
      <c r="VZZ2354" s="33"/>
      <c r="WAA2354" s="33"/>
      <c r="WAB2354" s="33"/>
      <c r="WAC2354" s="33"/>
      <c r="WAD2354" s="33"/>
      <c r="WAE2354" s="33"/>
      <c r="WAF2354" s="33"/>
      <c r="WAG2354" s="33"/>
      <c r="WAH2354" s="33"/>
      <c r="WAI2354" s="33"/>
      <c r="WAJ2354" s="33"/>
      <c r="WAK2354" s="33"/>
      <c r="WAL2354" s="33"/>
      <c r="WAM2354" s="33"/>
      <c r="WAN2354" s="33"/>
      <c r="WAO2354" s="33"/>
      <c r="WAP2354" s="33"/>
      <c r="WAQ2354" s="33"/>
      <c r="WAR2354" s="33"/>
      <c r="WAS2354" s="33"/>
      <c r="WAT2354" s="33"/>
      <c r="WAU2354" s="33"/>
      <c r="WAV2354" s="33"/>
      <c r="WAW2354" s="33"/>
      <c r="WAX2354" s="33"/>
      <c r="WAY2354" s="33"/>
      <c r="WAZ2354" s="33"/>
      <c r="WBA2354" s="33"/>
      <c r="WBB2354" s="33"/>
      <c r="WBC2354" s="33"/>
      <c r="WBD2354" s="33"/>
      <c r="WBE2354" s="33"/>
      <c r="WBF2354" s="33"/>
      <c r="WBG2354" s="33"/>
      <c r="WBH2354" s="33"/>
      <c r="WBI2354" s="33"/>
      <c r="WBJ2354" s="33"/>
      <c r="WBK2354" s="33"/>
      <c r="WBL2354" s="33"/>
      <c r="WBM2354" s="33"/>
      <c r="WBN2354" s="33"/>
      <c r="WBO2354" s="33"/>
      <c r="WBP2354" s="33"/>
      <c r="WBQ2354" s="33"/>
      <c r="WBR2354" s="33"/>
      <c r="WBS2354" s="33"/>
      <c r="WBT2354" s="33"/>
      <c r="WBU2354" s="33"/>
      <c r="WBV2354" s="33"/>
      <c r="WBW2354" s="33"/>
      <c r="WBX2354" s="33"/>
      <c r="WBY2354" s="33"/>
      <c r="WBZ2354" s="33"/>
      <c r="WCA2354" s="33"/>
      <c r="WCB2354" s="33"/>
      <c r="WCC2354" s="33"/>
      <c r="WCD2354" s="33"/>
      <c r="WCE2354" s="33"/>
      <c r="WCF2354" s="33"/>
      <c r="WCG2354" s="33"/>
      <c r="WCH2354" s="33"/>
      <c r="WCI2354" s="33"/>
      <c r="WCJ2354" s="33"/>
      <c r="WCK2354" s="33"/>
      <c r="WCL2354" s="33"/>
      <c r="WCM2354" s="33"/>
      <c r="WCN2354" s="33"/>
      <c r="WCO2354" s="33"/>
      <c r="WCP2354" s="33"/>
      <c r="WCQ2354" s="33"/>
      <c r="WCR2354" s="33"/>
      <c r="WCS2354" s="33"/>
      <c r="WCT2354" s="33"/>
      <c r="WCU2354" s="33"/>
      <c r="WCV2354" s="33"/>
      <c r="WCW2354" s="33"/>
      <c r="WCX2354" s="33"/>
      <c r="WCY2354" s="33"/>
      <c r="WCZ2354" s="33"/>
      <c r="WDA2354" s="33"/>
      <c r="WDB2354" s="33"/>
      <c r="WDC2354" s="33"/>
      <c r="WDD2354" s="33"/>
      <c r="WDE2354" s="33"/>
      <c r="WDF2354" s="33"/>
      <c r="WDG2354" s="33"/>
      <c r="WDH2354" s="33"/>
      <c r="WDI2354" s="33"/>
      <c r="WDJ2354" s="33"/>
      <c r="WDK2354" s="33"/>
      <c r="WDL2354" s="33"/>
      <c r="WDM2354" s="33"/>
      <c r="WDN2354" s="33"/>
      <c r="WDO2354" s="33"/>
      <c r="WDP2354" s="33"/>
      <c r="WDQ2354" s="33"/>
      <c r="WDR2354" s="33"/>
      <c r="WDS2354" s="33"/>
      <c r="WDT2354" s="33"/>
      <c r="WDU2354" s="33"/>
      <c r="WDV2354" s="33"/>
      <c r="WDW2354" s="33"/>
      <c r="WDX2354" s="33"/>
      <c r="WDY2354" s="33"/>
      <c r="WDZ2354" s="33"/>
      <c r="WEA2354" s="33"/>
      <c r="WEB2354" s="33"/>
      <c r="WEC2354" s="33"/>
      <c r="WED2354" s="33"/>
      <c r="WEE2354" s="33"/>
      <c r="WEF2354" s="33"/>
      <c r="WEG2354" s="33"/>
      <c r="WEH2354" s="33"/>
      <c r="WEI2354" s="33"/>
      <c r="WEJ2354" s="33"/>
      <c r="WEK2354" s="33"/>
      <c r="WEL2354" s="33"/>
      <c r="WEM2354" s="33"/>
      <c r="WEN2354" s="33"/>
      <c r="WEO2354" s="33"/>
      <c r="WEP2354" s="33"/>
      <c r="WEQ2354" s="33"/>
      <c r="WER2354" s="33"/>
      <c r="WES2354" s="33"/>
      <c r="WET2354" s="33"/>
      <c r="WEU2354" s="33"/>
      <c r="WEV2354" s="33"/>
      <c r="WEW2354" s="33"/>
      <c r="WEX2354" s="33"/>
      <c r="WEY2354" s="33"/>
      <c r="WEZ2354" s="33"/>
      <c r="WFA2354" s="33"/>
      <c r="WFB2354" s="33"/>
      <c r="WFC2354" s="33"/>
      <c r="WFD2354" s="33"/>
      <c r="WFE2354" s="33"/>
      <c r="WFF2354" s="33"/>
      <c r="WFG2354" s="33"/>
      <c r="WFH2354" s="33"/>
      <c r="WFI2354" s="33"/>
      <c r="WFJ2354" s="33"/>
      <c r="WFK2354" s="33"/>
      <c r="WFL2354" s="33"/>
      <c r="WFM2354" s="33"/>
      <c r="WFN2354" s="33"/>
      <c r="WFO2354" s="33"/>
      <c r="WFP2354" s="33"/>
      <c r="WFQ2354" s="33"/>
      <c r="WFR2354" s="33"/>
      <c r="WFS2354" s="33"/>
      <c r="WFT2354" s="33"/>
      <c r="WFU2354" s="33"/>
      <c r="WFV2354" s="33"/>
      <c r="WFW2354" s="33"/>
      <c r="WFX2354" s="33"/>
      <c r="WFY2354" s="33"/>
      <c r="WFZ2354" s="33"/>
      <c r="WGA2354" s="33"/>
      <c r="WGB2354" s="33"/>
      <c r="WGC2354" s="33"/>
      <c r="WGD2354" s="33"/>
      <c r="WGE2354" s="33"/>
      <c r="WGF2354" s="33"/>
      <c r="WGG2354" s="33"/>
      <c r="WGH2354" s="33"/>
      <c r="WGI2354" s="33"/>
      <c r="WGJ2354" s="33"/>
      <c r="WGK2354" s="33"/>
      <c r="WGL2354" s="33"/>
      <c r="WGM2354" s="33"/>
      <c r="WGN2354" s="33"/>
      <c r="WGO2354" s="33"/>
      <c r="WGP2354" s="33"/>
      <c r="WGQ2354" s="33"/>
      <c r="WGR2354" s="33"/>
      <c r="WGS2354" s="33"/>
      <c r="WGT2354" s="33"/>
      <c r="WGU2354" s="33"/>
      <c r="WGV2354" s="33"/>
      <c r="WGW2354" s="33"/>
      <c r="WGX2354" s="33"/>
      <c r="WGY2354" s="33"/>
      <c r="WGZ2354" s="33"/>
      <c r="WHA2354" s="33"/>
      <c r="WHB2354" s="33"/>
      <c r="WHC2354" s="33"/>
      <c r="WHD2354" s="33"/>
      <c r="WHE2354" s="33"/>
      <c r="WHF2354" s="33"/>
      <c r="WHG2354" s="33"/>
      <c r="WHH2354" s="33"/>
      <c r="WHI2354" s="33"/>
      <c r="WHJ2354" s="33"/>
      <c r="WHK2354" s="33"/>
      <c r="WHL2354" s="33"/>
      <c r="WHM2354" s="33"/>
      <c r="WHN2354" s="33"/>
      <c r="WHO2354" s="33"/>
      <c r="WHP2354" s="33"/>
      <c r="WHQ2354" s="33"/>
      <c r="WHR2354" s="33"/>
      <c r="WHS2354" s="33"/>
      <c r="WHT2354" s="33"/>
      <c r="WHU2354" s="33"/>
      <c r="WHV2354" s="33"/>
      <c r="WHW2354" s="33"/>
      <c r="WHX2354" s="33"/>
      <c r="WHY2354" s="33"/>
      <c r="WHZ2354" s="33"/>
      <c r="WIA2354" s="33"/>
      <c r="WIB2354" s="33"/>
      <c r="WIC2354" s="33"/>
      <c r="WID2354" s="33"/>
      <c r="WIE2354" s="33"/>
      <c r="WIF2354" s="33"/>
      <c r="WIG2354" s="33"/>
      <c r="WIH2354" s="33"/>
      <c r="WII2354" s="33"/>
      <c r="WIJ2354" s="33"/>
      <c r="WIK2354" s="33"/>
      <c r="WIL2354" s="33"/>
      <c r="WIM2354" s="33"/>
      <c r="WIN2354" s="33"/>
      <c r="WIO2354" s="33"/>
      <c r="WIP2354" s="33"/>
      <c r="WIQ2354" s="33"/>
      <c r="WIR2354" s="33"/>
      <c r="WIS2354" s="33"/>
      <c r="WIT2354" s="33"/>
      <c r="WIU2354" s="33"/>
      <c r="WIV2354" s="33"/>
      <c r="WIW2354" s="33"/>
      <c r="WIX2354" s="33"/>
      <c r="WIY2354" s="33"/>
      <c r="WIZ2354" s="33"/>
      <c r="WJA2354" s="33"/>
      <c r="WJB2354" s="33"/>
      <c r="WJC2354" s="33"/>
      <c r="WJD2354" s="33"/>
      <c r="WJE2354" s="33"/>
      <c r="WJF2354" s="33"/>
      <c r="WJG2354" s="33"/>
      <c r="WJH2354" s="33"/>
      <c r="WJI2354" s="33"/>
      <c r="WJJ2354" s="33"/>
      <c r="WJK2354" s="33"/>
      <c r="WJL2354" s="33"/>
      <c r="WJM2354" s="33"/>
      <c r="WJN2354" s="33"/>
      <c r="WJO2354" s="33"/>
      <c r="WJP2354" s="33"/>
      <c r="WJQ2354" s="33"/>
      <c r="WJR2354" s="33"/>
      <c r="WJS2354" s="33"/>
      <c r="WJT2354" s="33"/>
      <c r="WJU2354" s="33"/>
      <c r="WJV2354" s="33"/>
      <c r="WJW2354" s="33"/>
      <c r="WJX2354" s="33"/>
      <c r="WJY2354" s="33"/>
      <c r="WJZ2354" s="33"/>
      <c r="WKA2354" s="33"/>
      <c r="WKB2354" s="33"/>
      <c r="WKC2354" s="33"/>
      <c r="WKD2354" s="33"/>
      <c r="WKE2354" s="33"/>
      <c r="WKF2354" s="33"/>
      <c r="WKG2354" s="33"/>
      <c r="WKH2354" s="33"/>
      <c r="WKI2354" s="33"/>
      <c r="WKJ2354" s="33"/>
      <c r="WKK2354" s="33"/>
      <c r="WKL2354" s="33"/>
      <c r="WKM2354" s="33"/>
      <c r="WKN2354" s="33"/>
      <c r="WKO2354" s="33"/>
      <c r="WKP2354" s="33"/>
      <c r="WKQ2354" s="33"/>
      <c r="WKR2354" s="33"/>
      <c r="WKS2354" s="33"/>
      <c r="WKT2354" s="33"/>
      <c r="WKU2354" s="33"/>
      <c r="WKV2354" s="33"/>
      <c r="WKW2354" s="33"/>
      <c r="WKX2354" s="33"/>
      <c r="WKY2354" s="33"/>
      <c r="WKZ2354" s="33"/>
      <c r="WLA2354" s="33"/>
      <c r="WLB2354" s="33"/>
      <c r="WLC2354" s="33"/>
      <c r="WLD2354" s="33"/>
      <c r="WLE2354" s="33"/>
      <c r="WLF2354" s="33"/>
      <c r="WLG2354" s="33"/>
      <c r="WLH2354" s="33"/>
      <c r="WLI2354" s="33"/>
      <c r="WLJ2354" s="33"/>
      <c r="WLK2354" s="33"/>
      <c r="WLL2354" s="33"/>
      <c r="WLM2354" s="33"/>
      <c r="WLN2354" s="33"/>
      <c r="WLO2354" s="33"/>
      <c r="WLP2354" s="33"/>
      <c r="WLQ2354" s="33"/>
      <c r="WLR2354" s="33"/>
      <c r="WLS2354" s="33"/>
      <c r="WLT2354" s="33"/>
      <c r="WLU2354" s="33"/>
      <c r="WLV2354" s="33"/>
      <c r="WLW2354" s="33"/>
      <c r="WLX2354" s="33"/>
      <c r="WLY2354" s="33"/>
      <c r="WLZ2354" s="33"/>
      <c r="WMA2354" s="33"/>
      <c r="WMB2354" s="33"/>
      <c r="WMC2354" s="33"/>
      <c r="WMD2354" s="33"/>
      <c r="WME2354" s="33"/>
      <c r="WMF2354" s="33"/>
      <c r="WMG2354" s="33"/>
      <c r="WMH2354" s="33"/>
      <c r="WMI2354" s="33"/>
      <c r="WMJ2354" s="33"/>
      <c r="WMK2354" s="33"/>
      <c r="WML2354" s="33"/>
      <c r="WMM2354" s="33"/>
      <c r="WMN2354" s="33"/>
      <c r="WMO2354" s="33"/>
      <c r="WMP2354" s="33"/>
      <c r="WMQ2354" s="33"/>
      <c r="WMR2354" s="33"/>
      <c r="WMS2354" s="33"/>
      <c r="WMT2354" s="33"/>
      <c r="WMU2354" s="33"/>
      <c r="WMV2354" s="33"/>
      <c r="WMW2354" s="33"/>
      <c r="WMX2354" s="33"/>
      <c r="WMY2354" s="33"/>
      <c r="WMZ2354" s="33"/>
      <c r="WNA2354" s="33"/>
      <c r="WNB2354" s="33"/>
      <c r="WNC2354" s="33"/>
      <c r="WND2354" s="33"/>
      <c r="WNE2354" s="33"/>
      <c r="WNF2354" s="33"/>
      <c r="WNG2354" s="33"/>
      <c r="WNH2354" s="33"/>
      <c r="WNI2354" s="33"/>
      <c r="WNJ2354" s="33"/>
      <c r="WNK2354" s="33"/>
      <c r="WNL2354" s="33"/>
      <c r="WNM2354" s="33"/>
      <c r="WNN2354" s="33"/>
      <c r="WNO2354" s="33"/>
      <c r="WNP2354" s="33"/>
      <c r="WNQ2354" s="33"/>
      <c r="WNR2354" s="33"/>
      <c r="WNS2354" s="33"/>
      <c r="WNT2354" s="33"/>
      <c r="WNU2354" s="33"/>
      <c r="WNV2354" s="33"/>
      <c r="WNW2354" s="33"/>
      <c r="WNX2354" s="33"/>
      <c r="WNY2354" s="33"/>
      <c r="WNZ2354" s="33"/>
      <c r="WOA2354" s="33"/>
      <c r="WOB2354" s="33"/>
      <c r="WOC2354" s="33"/>
      <c r="WOD2354" s="33"/>
      <c r="WOE2354" s="33"/>
      <c r="WOF2354" s="33"/>
      <c r="WOG2354" s="33"/>
      <c r="WOH2354" s="33"/>
      <c r="WOI2354" s="33"/>
      <c r="WOJ2354" s="33"/>
      <c r="WOK2354" s="33"/>
      <c r="WOL2354" s="33"/>
      <c r="WOM2354" s="33"/>
      <c r="WON2354" s="33"/>
      <c r="WOO2354" s="33"/>
      <c r="WOP2354" s="33"/>
      <c r="WOQ2354" s="33"/>
      <c r="WOR2354" s="33"/>
      <c r="WOS2354" s="33"/>
      <c r="WOT2354" s="33"/>
      <c r="WOU2354" s="33"/>
      <c r="WOV2354" s="33"/>
      <c r="WOW2354" s="33"/>
      <c r="WOX2354" s="33"/>
      <c r="WOY2354" s="33"/>
      <c r="WOZ2354" s="33"/>
      <c r="WPA2354" s="33"/>
      <c r="WPB2354" s="33"/>
      <c r="WPC2354" s="33"/>
      <c r="WPD2354" s="33"/>
      <c r="WPE2354" s="33"/>
      <c r="WPF2354" s="33"/>
      <c r="WPG2354" s="33"/>
      <c r="WPH2354" s="33"/>
      <c r="WPI2354" s="33"/>
      <c r="WPJ2354" s="33"/>
      <c r="WPK2354" s="33"/>
      <c r="WPL2354" s="33"/>
      <c r="WPM2354" s="33"/>
      <c r="WPN2354" s="33"/>
      <c r="WPO2354" s="33"/>
      <c r="WPP2354" s="33"/>
      <c r="WPQ2354" s="33"/>
      <c r="WPR2354" s="33"/>
      <c r="WPS2354" s="33"/>
      <c r="WPT2354" s="33"/>
      <c r="WPU2354" s="33"/>
      <c r="WPV2354" s="33"/>
      <c r="WPW2354" s="33"/>
      <c r="WPX2354" s="33"/>
      <c r="WPY2354" s="33"/>
      <c r="WPZ2354" s="33"/>
      <c r="WQA2354" s="33"/>
      <c r="WQB2354" s="33"/>
      <c r="WQC2354" s="33"/>
      <c r="WQD2354" s="33"/>
      <c r="WQE2354" s="33"/>
      <c r="WQF2354" s="33"/>
      <c r="WQG2354" s="33"/>
      <c r="WQH2354" s="33"/>
      <c r="WQI2354" s="33"/>
      <c r="WQJ2354" s="33"/>
      <c r="WQK2354" s="33"/>
      <c r="WQL2354" s="33"/>
      <c r="WQM2354" s="33"/>
      <c r="WQN2354" s="33"/>
      <c r="WQO2354" s="33"/>
      <c r="WQP2354" s="33"/>
      <c r="WQQ2354" s="33"/>
      <c r="WQR2354" s="33"/>
      <c r="WQS2354" s="33"/>
      <c r="WQT2354" s="33"/>
      <c r="WQU2354" s="33"/>
      <c r="WQV2354" s="33"/>
      <c r="WQW2354" s="33"/>
      <c r="WQX2354" s="33"/>
      <c r="WQY2354" s="33"/>
      <c r="WQZ2354" s="33"/>
      <c r="WRA2354" s="33"/>
      <c r="WRB2354" s="33"/>
      <c r="WRC2354" s="33"/>
      <c r="WRD2354" s="33"/>
      <c r="WRE2354" s="33"/>
      <c r="WRF2354" s="33"/>
      <c r="WRG2354" s="33"/>
      <c r="WRH2354" s="33"/>
      <c r="WRI2354" s="33"/>
      <c r="WRJ2354" s="33"/>
      <c r="WRK2354" s="33"/>
      <c r="WRL2354" s="33"/>
      <c r="WRM2354" s="33"/>
      <c r="WRN2354" s="33"/>
      <c r="WRO2354" s="33"/>
      <c r="WRP2354" s="33"/>
      <c r="WRQ2354" s="33"/>
      <c r="WRR2354" s="33"/>
      <c r="WRS2354" s="33"/>
      <c r="WRT2354" s="33"/>
      <c r="WRU2354" s="33"/>
      <c r="WRV2354" s="33"/>
      <c r="WRW2354" s="33"/>
      <c r="WRX2354" s="33"/>
      <c r="WRY2354" s="33"/>
      <c r="WRZ2354" s="33"/>
      <c r="WSA2354" s="33"/>
      <c r="WSB2354" s="33"/>
      <c r="WSC2354" s="33"/>
      <c r="WSD2354" s="33"/>
      <c r="WSE2354" s="33"/>
      <c r="WSF2354" s="33"/>
      <c r="WSG2354" s="33"/>
      <c r="WSH2354" s="33"/>
      <c r="WSI2354" s="33"/>
      <c r="WSJ2354" s="33"/>
      <c r="WSK2354" s="33"/>
      <c r="WSL2354" s="33"/>
      <c r="WSM2354" s="33"/>
      <c r="WSN2354" s="33"/>
      <c r="WSO2354" s="33"/>
      <c r="WSP2354" s="33"/>
      <c r="WSQ2354" s="33"/>
      <c r="WSR2354" s="33"/>
      <c r="WSS2354" s="33"/>
      <c r="WST2354" s="33"/>
      <c r="WSU2354" s="33"/>
      <c r="WSV2354" s="33"/>
      <c r="WSW2354" s="33"/>
      <c r="WSX2354" s="33"/>
      <c r="WSY2354" s="33"/>
      <c r="WSZ2354" s="33"/>
      <c r="WTA2354" s="33"/>
      <c r="WTB2354" s="33"/>
      <c r="WTC2354" s="33"/>
      <c r="WTD2354" s="33"/>
      <c r="WTE2354" s="33"/>
      <c r="WTF2354" s="33"/>
      <c r="WTG2354" s="33"/>
      <c r="WTH2354" s="33"/>
      <c r="WTI2354" s="33"/>
      <c r="WTJ2354" s="33"/>
      <c r="WTK2354" s="33"/>
      <c r="WTL2354" s="33"/>
      <c r="WTM2354" s="33"/>
      <c r="WTN2354" s="33"/>
      <c r="WTO2354" s="33"/>
      <c r="WTP2354" s="33"/>
      <c r="WTQ2354" s="33"/>
      <c r="WTR2354" s="33"/>
      <c r="WTS2354" s="33"/>
      <c r="WTT2354" s="33"/>
      <c r="WTU2354" s="33"/>
      <c r="WTV2354" s="33"/>
      <c r="WTW2354" s="33"/>
      <c r="WTX2354" s="33"/>
      <c r="WTY2354" s="33"/>
      <c r="WTZ2354" s="33"/>
      <c r="WUA2354" s="33"/>
      <c r="WUB2354" s="33"/>
      <c r="WUC2354" s="33"/>
      <c r="WUD2354" s="33"/>
      <c r="WUE2354" s="33"/>
      <c r="WUF2354" s="33"/>
      <c r="WUG2354" s="33"/>
      <c r="WUH2354" s="33"/>
      <c r="WUI2354" s="33"/>
      <c r="WUJ2354" s="33"/>
      <c r="WUK2354" s="33"/>
      <c r="WUL2354" s="33"/>
      <c r="WUM2354" s="33"/>
      <c r="WUN2354" s="33"/>
      <c r="WUO2354" s="33"/>
      <c r="WUP2354" s="33"/>
      <c r="WUQ2354" s="33"/>
      <c r="WUR2354" s="33"/>
      <c r="WUS2354" s="33"/>
      <c r="WUT2354" s="33"/>
      <c r="WUU2354" s="33"/>
      <c r="WUV2354" s="33"/>
      <c r="WUW2354" s="33"/>
      <c r="WUX2354" s="33"/>
      <c r="WUY2354" s="33"/>
      <c r="WUZ2354" s="33"/>
      <c r="WVA2354" s="33"/>
      <c r="WVB2354" s="33"/>
      <c r="WVC2354" s="33"/>
      <c r="WVD2354" s="33"/>
      <c r="WVE2354" s="33"/>
      <c r="WVF2354" s="33"/>
      <c r="WVG2354" s="33"/>
      <c r="WVH2354" s="33"/>
      <c r="WVI2354" s="33"/>
      <c r="WVJ2354" s="33"/>
      <c r="WVK2354" s="33"/>
      <c r="WVL2354" s="33"/>
      <c r="WVM2354" s="33"/>
      <c r="WVN2354" s="33"/>
      <c r="WVO2354" s="33"/>
      <c r="WVP2354" s="33"/>
      <c r="WVQ2354" s="33"/>
      <c r="WVR2354" s="33"/>
      <c r="WVS2354" s="33"/>
      <c r="WVT2354" s="33"/>
      <c r="WVU2354" s="33"/>
      <c r="WVV2354" s="33"/>
      <c r="WVW2354" s="33"/>
      <c r="WVX2354" s="33"/>
      <c r="WVY2354" s="33"/>
      <c r="WVZ2354" s="33"/>
      <c r="WWA2354" s="33"/>
      <c r="WWB2354" s="33"/>
      <c r="WWC2354" s="33"/>
      <c r="WWD2354" s="33"/>
      <c r="WWE2354" s="33"/>
      <c r="WWF2354" s="33"/>
      <c r="WWG2354" s="33"/>
      <c r="WWH2354" s="33"/>
      <c r="WWI2354" s="33"/>
      <c r="WWJ2354" s="33"/>
      <c r="WWK2354" s="33"/>
      <c r="WWL2354" s="33"/>
      <c r="WWM2354" s="33"/>
      <c r="WWN2354" s="33"/>
      <c r="WWO2354" s="33"/>
      <c r="WWP2354" s="33"/>
      <c r="WWQ2354" s="33"/>
      <c r="WWR2354" s="33"/>
      <c r="WWS2354" s="33"/>
      <c r="WWT2354" s="33"/>
      <c r="WWU2354" s="33"/>
      <c r="WWV2354" s="33"/>
      <c r="WWW2354" s="33"/>
      <c r="WWX2354" s="33"/>
      <c r="WWY2354" s="33"/>
      <c r="WWZ2354" s="33"/>
      <c r="WXA2354" s="33"/>
      <c r="WXB2354" s="33"/>
      <c r="WXC2354" s="33"/>
      <c r="WXD2354" s="33"/>
      <c r="WXE2354" s="33"/>
      <c r="WXF2354" s="33"/>
      <c r="WXG2354" s="33"/>
      <c r="WXH2354" s="33"/>
      <c r="WXI2354" s="33"/>
      <c r="WXJ2354" s="33"/>
      <c r="WXK2354" s="33"/>
      <c r="WXL2354" s="33"/>
      <c r="WXM2354" s="33"/>
      <c r="WXN2354" s="33"/>
      <c r="WXO2354" s="33"/>
      <c r="WXP2354" s="33"/>
      <c r="WXQ2354" s="33"/>
      <c r="WXR2354" s="33"/>
      <c r="WXS2354" s="33"/>
      <c r="WXT2354" s="33"/>
      <c r="WXU2354" s="33"/>
      <c r="WXV2354" s="33"/>
      <c r="WXW2354" s="33"/>
      <c r="WXX2354" s="33"/>
      <c r="WXY2354" s="33"/>
      <c r="WXZ2354" s="33"/>
      <c r="WYA2354" s="33"/>
      <c r="WYB2354" s="33"/>
      <c r="WYC2354" s="33"/>
      <c r="WYD2354" s="33"/>
      <c r="WYE2354" s="33"/>
      <c r="WYF2354" s="33"/>
      <c r="WYG2354" s="33"/>
      <c r="WYH2354" s="33"/>
      <c r="WYI2354" s="33"/>
      <c r="WYJ2354" s="33"/>
      <c r="WYK2354" s="33"/>
      <c r="WYL2354" s="33"/>
      <c r="WYM2354" s="33"/>
      <c r="WYN2354" s="33"/>
      <c r="WYO2354" s="33"/>
      <c r="WYP2354" s="33"/>
      <c r="WYQ2354" s="33"/>
      <c r="WYR2354" s="33"/>
      <c r="WYS2354" s="33"/>
      <c r="WYT2354" s="33"/>
      <c r="WYU2354" s="33"/>
      <c r="WYV2354" s="33"/>
      <c r="WYW2354" s="33"/>
      <c r="WYX2354" s="33"/>
      <c r="WYY2354" s="33"/>
      <c r="WYZ2354" s="33"/>
      <c r="WZA2354" s="33"/>
      <c r="WZB2354" s="33"/>
      <c r="WZC2354" s="33"/>
      <c r="WZD2354" s="33"/>
      <c r="WZE2354" s="33"/>
      <c r="WZF2354" s="33"/>
      <c r="WZG2354" s="33"/>
      <c r="WZH2354" s="33"/>
      <c r="WZI2354" s="33"/>
      <c r="WZJ2354" s="33"/>
      <c r="WZK2354" s="33"/>
      <c r="WZL2354" s="33"/>
      <c r="WZM2354" s="33"/>
      <c r="WZN2354" s="33"/>
      <c r="WZO2354" s="33"/>
      <c r="WZP2354" s="33"/>
      <c r="WZQ2354" s="33"/>
      <c r="WZR2354" s="33"/>
      <c r="WZS2354" s="33"/>
      <c r="WZT2354" s="33"/>
      <c r="WZU2354" s="33"/>
      <c r="WZV2354" s="33"/>
      <c r="WZW2354" s="33"/>
      <c r="WZX2354" s="33"/>
      <c r="WZY2354" s="33"/>
      <c r="WZZ2354" s="33"/>
      <c r="XAA2354" s="33"/>
      <c r="XAB2354" s="33"/>
      <c r="XAC2354" s="33"/>
      <c r="XAD2354" s="33"/>
      <c r="XAE2354" s="33"/>
      <c r="XAF2354" s="33"/>
      <c r="XAG2354" s="33"/>
      <c r="XAH2354" s="33"/>
      <c r="XAI2354" s="33"/>
      <c r="XAJ2354" s="33"/>
      <c r="XAK2354" s="33"/>
      <c r="XAL2354" s="33"/>
      <c r="XAM2354" s="33"/>
      <c r="XAN2354" s="33"/>
      <c r="XAO2354" s="33"/>
      <c r="XAP2354" s="33"/>
      <c r="XAQ2354" s="33"/>
      <c r="XAR2354" s="33"/>
      <c r="XAS2354" s="33"/>
      <c r="XAT2354" s="33"/>
      <c r="XAU2354" s="33"/>
      <c r="XAV2354" s="33"/>
      <c r="XAW2354" s="33"/>
      <c r="XAX2354" s="33"/>
      <c r="XAY2354" s="33"/>
      <c r="XAZ2354" s="33"/>
      <c r="XBA2354" s="33"/>
      <c r="XBB2354" s="33"/>
      <c r="XBC2354" s="33"/>
      <c r="XBD2354" s="33"/>
      <c r="XBE2354" s="33"/>
      <c r="XBF2354" s="33"/>
      <c r="XBG2354" s="33"/>
      <c r="XBH2354" s="33"/>
      <c r="XBI2354" s="33"/>
      <c r="XBJ2354" s="33"/>
      <c r="XBK2354" s="33"/>
      <c r="XBL2354" s="33"/>
      <c r="XBM2354" s="33"/>
      <c r="XBN2354" s="33"/>
      <c r="XBO2354" s="33"/>
      <c r="XBP2354" s="33"/>
      <c r="XBQ2354" s="33"/>
      <c r="XBR2354" s="33"/>
      <c r="XBS2354" s="33"/>
      <c r="XBT2354" s="33"/>
      <c r="XBU2354" s="33"/>
      <c r="XBV2354" s="33"/>
      <c r="XBW2354" s="33"/>
      <c r="XBX2354" s="33"/>
      <c r="XBY2354" s="33"/>
      <c r="XBZ2354" s="33"/>
      <c r="XCA2354" s="33"/>
      <c r="XCB2354" s="33"/>
      <c r="XCC2354" s="33"/>
      <c r="XCD2354" s="33"/>
      <c r="XCE2354" s="33"/>
      <c r="XCF2354" s="33"/>
      <c r="XCG2354" s="33"/>
      <c r="XCH2354" s="33"/>
      <c r="XCI2354" s="33"/>
      <c r="XCJ2354" s="33"/>
      <c r="XCK2354" s="33"/>
      <c r="XCL2354" s="33"/>
      <c r="XCM2354" s="33"/>
      <c r="XCN2354" s="33"/>
      <c r="XCO2354" s="33"/>
      <c r="XCP2354" s="33"/>
      <c r="XCQ2354" s="33"/>
      <c r="XCR2354" s="33"/>
      <c r="XCS2354" s="33"/>
      <c r="XCT2354" s="33"/>
      <c r="XCU2354" s="33"/>
      <c r="XCV2354" s="33"/>
      <c r="XCW2354" s="33"/>
      <c r="XCX2354" s="33"/>
      <c r="XCY2354" s="33"/>
      <c r="XCZ2354" s="33"/>
      <c r="XDA2354" s="33"/>
      <c r="XDB2354" s="33"/>
      <c r="XDC2354" s="33"/>
      <c r="XDD2354" s="33"/>
      <c r="XDE2354" s="33"/>
      <c r="XDF2354" s="33"/>
      <c r="XDG2354" s="33"/>
      <c r="XDH2354" s="33"/>
      <c r="XDI2354" s="33"/>
      <c r="XDJ2354" s="33"/>
      <c r="XDK2354" s="33"/>
      <c r="XDL2354" s="33"/>
      <c r="XDM2354" s="33"/>
      <c r="XDN2354" s="33"/>
      <c r="XDO2354" s="33"/>
      <c r="XDP2354" s="33"/>
      <c r="XDQ2354" s="33"/>
      <c r="XDR2354" s="33"/>
      <c r="XDS2354" s="33"/>
      <c r="XDT2354" s="33"/>
      <c r="XDU2354" s="33"/>
      <c r="XDV2354" s="33"/>
      <c r="XDW2354" s="33"/>
      <c r="XDX2354" s="33"/>
      <c r="XDY2354" s="33"/>
      <c r="XDZ2354" s="33"/>
      <c r="XEA2354" s="33"/>
      <c r="XEB2354" s="33"/>
      <c r="XEC2354" s="33"/>
      <c r="XED2354" s="33"/>
      <c r="XEE2354" s="33"/>
      <c r="XEF2354" s="33"/>
      <c r="XEG2354" s="33"/>
      <c r="XEH2354" s="33"/>
      <c r="XEI2354" s="33"/>
      <c r="XEJ2354" s="33"/>
      <c r="XEK2354" s="33"/>
      <c r="XEL2354" s="33"/>
      <c r="XEM2354" s="33"/>
      <c r="XEN2354" s="33"/>
      <c r="XEO2354" s="33"/>
      <c r="XEP2354" s="33"/>
      <c r="XEQ2354" s="33"/>
      <c r="XER2354" s="33"/>
      <c r="XES2354" s="33"/>
      <c r="XET2354" s="33"/>
      <c r="XEU2354" s="33"/>
      <c r="XEV2354" s="33"/>
      <c r="XEW2354" s="33"/>
      <c r="XEX2354" s="33"/>
      <c r="XEY2354" s="33"/>
      <c r="XEZ2354" s="33"/>
      <c r="XFA2354" s="33"/>
      <c r="XFB2354" s="33"/>
    </row>
    <row r="2355" s="33" customFormat="1" spans="1:69">
      <c r="A2355" s="113" t="s">
        <v>971</v>
      </c>
      <c r="B2355" s="84" t="s">
        <v>973</v>
      </c>
      <c r="C2355" s="100" t="s">
        <v>552</v>
      </c>
      <c r="D2355" s="125">
        <v>197.044334975369</v>
      </c>
      <c r="E2355" s="63">
        <v>1015</v>
      </c>
      <c r="F2355" s="63">
        <v>1022</v>
      </c>
      <c r="G2355" s="101">
        <v>0</v>
      </c>
      <c r="H2355" s="126">
        <v>1379.31034482759</v>
      </c>
      <c r="I2355" s="63">
        <v>0</v>
      </c>
      <c r="J2355" s="126">
        <v>1379.31034482759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92"/>
    </row>
    <row r="2356" s="33" customFormat="1" spans="1:69">
      <c r="A2356" s="113" t="s">
        <v>971</v>
      </c>
      <c r="B2356" s="84" t="s">
        <v>967</v>
      </c>
      <c r="C2356" s="100" t="s">
        <v>552</v>
      </c>
      <c r="D2356" s="125">
        <v>2339.18128654971</v>
      </c>
      <c r="E2356" s="63">
        <v>85.5</v>
      </c>
      <c r="F2356" s="63">
        <v>84.5</v>
      </c>
      <c r="G2356" s="101">
        <v>0</v>
      </c>
      <c r="H2356" s="126">
        <v>-2339.18128654971</v>
      </c>
      <c r="I2356" s="63">
        <v>0</v>
      </c>
      <c r="J2356" s="126">
        <v>-2339.18128654971</v>
      </c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92"/>
    </row>
    <row r="2357" s="33" customFormat="1" spans="1:69">
      <c r="A2357" s="113" t="s">
        <v>974</v>
      </c>
      <c r="B2357" s="84" t="s">
        <v>740</v>
      </c>
      <c r="C2357" s="100" t="s">
        <v>477</v>
      </c>
      <c r="D2357" s="125">
        <v>460.829493087558</v>
      </c>
      <c r="E2357" s="63">
        <v>434</v>
      </c>
      <c r="F2357" s="63">
        <v>438</v>
      </c>
      <c r="G2357" s="101">
        <v>0</v>
      </c>
      <c r="H2357" s="126">
        <v>-1843.31797235023</v>
      </c>
      <c r="I2357" s="63">
        <v>0</v>
      </c>
      <c r="J2357" s="126">
        <v>-1843.31797235023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92"/>
    </row>
    <row r="2358" s="33" customFormat="1" spans="1:69">
      <c r="A2358" s="113" t="s">
        <v>975</v>
      </c>
      <c r="B2358" s="84" t="s">
        <v>764</v>
      </c>
      <c r="C2358" s="100" t="s">
        <v>552</v>
      </c>
      <c r="D2358" s="125">
        <v>134.680134680135</v>
      </c>
      <c r="E2358" s="63">
        <v>1485</v>
      </c>
      <c r="F2358" s="63">
        <v>1485</v>
      </c>
      <c r="G2358" s="101">
        <v>0</v>
      </c>
      <c r="H2358" s="126">
        <v>0</v>
      </c>
      <c r="I2358" s="63">
        <v>0</v>
      </c>
      <c r="J2358" s="126">
        <v>0</v>
      </c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92"/>
    </row>
    <row r="2359" s="33" customFormat="1" spans="1:69">
      <c r="A2359" s="113" t="s">
        <v>975</v>
      </c>
      <c r="B2359" s="84" t="s">
        <v>976</v>
      </c>
      <c r="C2359" s="100" t="s">
        <v>552</v>
      </c>
      <c r="D2359" s="125">
        <v>129.282482223659</v>
      </c>
      <c r="E2359" s="63">
        <v>1547</v>
      </c>
      <c r="F2359" s="63">
        <v>1535</v>
      </c>
      <c r="G2359" s="101">
        <v>0</v>
      </c>
      <c r="H2359" s="126">
        <v>-1551.3897866839</v>
      </c>
      <c r="I2359" s="63">
        <v>0</v>
      </c>
      <c r="J2359" s="126">
        <v>-1551.3897866839</v>
      </c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92"/>
    </row>
    <row r="2360" s="33" customFormat="1" spans="1:69">
      <c r="A2360" s="113" t="s">
        <v>977</v>
      </c>
      <c r="B2360" s="84" t="s">
        <v>716</v>
      </c>
      <c r="C2360" s="100" t="s">
        <v>552</v>
      </c>
      <c r="D2360" s="125">
        <v>1459.85401459854</v>
      </c>
      <c r="E2360" s="63">
        <v>137</v>
      </c>
      <c r="F2360" s="63">
        <v>136</v>
      </c>
      <c r="G2360" s="101">
        <v>0</v>
      </c>
      <c r="H2360" s="126">
        <v>-1459.85401459854</v>
      </c>
      <c r="I2360" s="63">
        <v>0</v>
      </c>
      <c r="J2360" s="126">
        <v>-1459.85401459854</v>
      </c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92"/>
    </row>
    <row r="2361" s="33" customFormat="1" spans="1:69">
      <c r="A2361" s="113" t="s">
        <v>977</v>
      </c>
      <c r="B2361" s="84" t="s">
        <v>794</v>
      </c>
      <c r="C2361" s="100" t="s">
        <v>552</v>
      </c>
      <c r="D2361" s="125">
        <v>301.659125188537</v>
      </c>
      <c r="E2361" s="63">
        <v>663</v>
      </c>
      <c r="F2361" s="63">
        <v>656</v>
      </c>
      <c r="G2361" s="101">
        <v>0</v>
      </c>
      <c r="H2361" s="126">
        <v>-2111.61387631976</v>
      </c>
      <c r="I2361" s="63">
        <v>0</v>
      </c>
      <c r="J2361" s="126">
        <v>-2111.61387631976</v>
      </c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92"/>
    </row>
    <row r="2362" s="33" customFormat="1" spans="1:69">
      <c r="A2362" s="113" t="s">
        <v>977</v>
      </c>
      <c r="B2362" s="84" t="s">
        <v>881</v>
      </c>
      <c r="C2362" s="100" t="s">
        <v>552</v>
      </c>
      <c r="D2362" s="125">
        <v>217.864923747277</v>
      </c>
      <c r="E2362" s="63">
        <v>918</v>
      </c>
      <c r="F2362" s="63">
        <v>908</v>
      </c>
      <c r="G2362" s="101">
        <v>0</v>
      </c>
      <c r="H2362" s="126">
        <v>-2178.64923747277</v>
      </c>
      <c r="I2362" s="63">
        <v>0</v>
      </c>
      <c r="J2362" s="126">
        <v>-2178.64923747277</v>
      </c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92"/>
    </row>
    <row r="2363" s="33" customFormat="1" spans="1:69">
      <c r="A2363" s="113" t="s">
        <v>977</v>
      </c>
      <c r="B2363" s="84" t="s">
        <v>750</v>
      </c>
      <c r="C2363" s="100" t="s">
        <v>552</v>
      </c>
      <c r="D2363" s="125">
        <v>285.714285714286</v>
      </c>
      <c r="E2363" s="63">
        <v>700</v>
      </c>
      <c r="F2363" s="63">
        <v>704</v>
      </c>
      <c r="G2363" s="101">
        <v>0</v>
      </c>
      <c r="H2363" s="126">
        <v>1142.85714285714</v>
      </c>
      <c r="I2363" s="63">
        <v>0</v>
      </c>
      <c r="J2363" s="126">
        <v>1142.85714285714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92"/>
    </row>
    <row r="2364" s="33" customFormat="1" spans="1:69">
      <c r="A2364" s="113" t="s">
        <v>978</v>
      </c>
      <c r="B2364" s="84" t="s">
        <v>979</v>
      </c>
      <c r="C2364" s="100" t="s">
        <v>552</v>
      </c>
      <c r="D2364" s="125">
        <v>223.964165733483</v>
      </c>
      <c r="E2364" s="63">
        <v>893</v>
      </c>
      <c r="F2364" s="63">
        <v>900</v>
      </c>
      <c r="G2364" s="101">
        <v>0</v>
      </c>
      <c r="H2364" s="126">
        <v>1567.74916013438</v>
      </c>
      <c r="I2364" s="63">
        <v>0</v>
      </c>
      <c r="J2364" s="126">
        <v>1567.74916013438</v>
      </c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92"/>
    </row>
    <row r="2365" s="33" customFormat="1" spans="1:69">
      <c r="A2365" s="113" t="s">
        <v>978</v>
      </c>
      <c r="B2365" s="84" t="s">
        <v>946</v>
      </c>
      <c r="C2365" s="100" t="s">
        <v>552</v>
      </c>
      <c r="D2365" s="125">
        <v>2777.77777777778</v>
      </c>
      <c r="E2365" s="63">
        <v>72</v>
      </c>
      <c r="F2365" s="63">
        <v>72.7</v>
      </c>
      <c r="G2365" s="101">
        <v>73.5</v>
      </c>
      <c r="H2365" s="126">
        <v>1944.44444444445</v>
      </c>
      <c r="I2365" s="63">
        <v>2222.22222222221</v>
      </c>
      <c r="J2365" s="126">
        <v>4166.66666666667</v>
      </c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92"/>
    </row>
    <row r="2366" s="33" customFormat="1" spans="1:69">
      <c r="A2366" s="113" t="s">
        <v>978</v>
      </c>
      <c r="B2366" s="84" t="s">
        <v>771</v>
      </c>
      <c r="C2366" s="100" t="s">
        <v>552</v>
      </c>
      <c r="D2366" s="125">
        <v>165.97510373444</v>
      </c>
      <c r="E2366" s="63">
        <v>1205</v>
      </c>
      <c r="F2366" s="63">
        <v>1205</v>
      </c>
      <c r="G2366" s="101">
        <v>0</v>
      </c>
      <c r="H2366" s="126">
        <v>0</v>
      </c>
      <c r="I2366" s="63">
        <v>0</v>
      </c>
      <c r="J2366" s="126">
        <v>0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92"/>
    </row>
    <row r="2367" s="33" customFormat="1" spans="1:69">
      <c r="A2367" s="113" t="s">
        <v>980</v>
      </c>
      <c r="B2367" s="84" t="s">
        <v>962</v>
      </c>
      <c r="C2367" s="100" t="s">
        <v>477</v>
      </c>
      <c r="D2367" s="125">
        <v>1351.35135135135</v>
      </c>
      <c r="E2367" s="63">
        <v>148</v>
      </c>
      <c r="F2367" s="63">
        <v>147</v>
      </c>
      <c r="G2367" s="101">
        <v>146</v>
      </c>
      <c r="H2367" s="126">
        <v>1351.35135135135</v>
      </c>
      <c r="I2367" s="63">
        <v>1351.35135135135</v>
      </c>
      <c r="J2367" s="126">
        <v>2702.7027027027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92"/>
    </row>
    <row r="2368" s="33" customFormat="1" spans="1:69">
      <c r="A2368" s="113" t="s">
        <v>980</v>
      </c>
      <c r="B2368" s="84" t="s">
        <v>890</v>
      </c>
      <c r="C2368" s="100" t="s">
        <v>552</v>
      </c>
      <c r="D2368" s="125">
        <v>571.428571428571</v>
      </c>
      <c r="E2368" s="63">
        <v>350</v>
      </c>
      <c r="F2368" s="63">
        <v>353</v>
      </c>
      <c r="G2368" s="101">
        <v>356</v>
      </c>
      <c r="H2368" s="126">
        <v>1714.28571428571</v>
      </c>
      <c r="I2368" s="63">
        <v>1714.28571428571</v>
      </c>
      <c r="J2368" s="126">
        <v>5714.28571428571</v>
      </c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92"/>
    </row>
    <row r="2369" s="33" customFormat="1" spans="1:69">
      <c r="A2369" s="113" t="s">
        <v>980</v>
      </c>
      <c r="B2369" s="84" t="s">
        <v>742</v>
      </c>
      <c r="C2369" s="100" t="s">
        <v>552</v>
      </c>
      <c r="D2369" s="125">
        <v>362.31884057971</v>
      </c>
      <c r="E2369" s="63">
        <v>552</v>
      </c>
      <c r="F2369" s="63">
        <v>556</v>
      </c>
      <c r="G2369" s="101">
        <v>560</v>
      </c>
      <c r="H2369" s="126">
        <v>1449.27536231884</v>
      </c>
      <c r="I2369" s="63">
        <v>1449.27536231884</v>
      </c>
      <c r="J2369" s="126">
        <v>4347.82608695652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92"/>
    </row>
    <row r="2370" s="33" customFormat="1" spans="1:69">
      <c r="A2370" s="113" t="s">
        <v>981</v>
      </c>
      <c r="B2370" s="84" t="s">
        <v>982</v>
      </c>
      <c r="C2370" s="100" t="s">
        <v>477</v>
      </c>
      <c r="D2370" s="125">
        <v>1156.06936416185</v>
      </c>
      <c r="E2370" s="63">
        <v>173</v>
      </c>
      <c r="F2370" s="63">
        <v>174.5</v>
      </c>
      <c r="G2370" s="101">
        <v>0</v>
      </c>
      <c r="H2370" s="126">
        <v>-1734.10404624277</v>
      </c>
      <c r="I2370" s="63">
        <v>0</v>
      </c>
      <c r="J2370" s="126">
        <v>-1734.10404624277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92"/>
    </row>
    <row r="2371" s="33" customFormat="1" spans="1:69">
      <c r="A2371" s="113" t="s">
        <v>981</v>
      </c>
      <c r="B2371" s="84" t="s">
        <v>946</v>
      </c>
      <c r="C2371" s="100" t="s">
        <v>477</v>
      </c>
      <c r="D2371" s="125">
        <v>2941.17647058824</v>
      </c>
      <c r="E2371" s="63">
        <v>68</v>
      </c>
      <c r="F2371" s="63">
        <v>67.4</v>
      </c>
      <c r="G2371" s="101">
        <v>0</v>
      </c>
      <c r="H2371" s="126">
        <v>1764.70588235292</v>
      </c>
      <c r="I2371" s="63">
        <v>0</v>
      </c>
      <c r="J2371" s="126">
        <v>1764.70588235292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92"/>
    </row>
    <row r="2372" s="33" customFormat="1" spans="1:69">
      <c r="A2372" s="113" t="s">
        <v>983</v>
      </c>
      <c r="B2372" s="84" t="s">
        <v>946</v>
      </c>
      <c r="C2372" s="100" t="s">
        <v>477</v>
      </c>
      <c r="D2372" s="125">
        <v>2797.2027972028</v>
      </c>
      <c r="E2372" s="63">
        <v>71.5</v>
      </c>
      <c r="F2372" s="63">
        <v>70.7</v>
      </c>
      <c r="G2372" s="101">
        <v>70</v>
      </c>
      <c r="H2372" s="126">
        <v>2237.76223776223</v>
      </c>
      <c r="I2372" s="63">
        <v>1958.04195804197</v>
      </c>
      <c r="J2372" s="126">
        <v>6993.00699300699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92"/>
    </row>
    <row r="2373" s="33" customFormat="1" spans="1:69">
      <c r="A2373" s="113" t="s">
        <v>983</v>
      </c>
      <c r="B2373" s="84" t="s">
        <v>867</v>
      </c>
      <c r="C2373" s="100" t="s">
        <v>477</v>
      </c>
      <c r="D2373" s="125">
        <v>909.090909090909</v>
      </c>
      <c r="E2373" s="63">
        <v>220</v>
      </c>
      <c r="F2373" s="63">
        <v>218.65</v>
      </c>
      <c r="G2373" s="101">
        <v>0</v>
      </c>
      <c r="H2373" s="126">
        <v>1227.27272727272</v>
      </c>
      <c r="I2373" s="63">
        <v>0</v>
      </c>
      <c r="J2373" s="126">
        <v>1227.27272727272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92"/>
    </row>
    <row r="2374" s="33" customFormat="1" spans="1:69">
      <c r="A2374" s="113" t="s">
        <v>983</v>
      </c>
      <c r="B2374" s="84" t="s">
        <v>984</v>
      </c>
      <c r="C2374" s="100" t="s">
        <v>477</v>
      </c>
      <c r="D2374" s="125">
        <v>1653.57585779248</v>
      </c>
      <c r="E2374" s="63">
        <v>120.95</v>
      </c>
      <c r="F2374" s="63">
        <v>120.95</v>
      </c>
      <c r="G2374" s="101">
        <v>0</v>
      </c>
      <c r="H2374" s="126">
        <v>0</v>
      </c>
      <c r="I2374" s="63">
        <v>0</v>
      </c>
      <c r="J2374" s="126">
        <v>0</v>
      </c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92"/>
    </row>
    <row r="2375" s="33" customFormat="1" spans="1:69">
      <c r="A2375" s="113" t="s">
        <v>985</v>
      </c>
      <c r="B2375" s="84" t="s">
        <v>716</v>
      </c>
      <c r="C2375" s="100" t="s">
        <v>552</v>
      </c>
      <c r="D2375" s="125">
        <f>200000/E2375</f>
        <v>1490.3129657228</v>
      </c>
      <c r="E2375" s="63">
        <v>134.2</v>
      </c>
      <c r="F2375" s="63">
        <v>135.2</v>
      </c>
      <c r="G2375" s="101">
        <v>0</v>
      </c>
      <c r="H2375" s="126">
        <f>SUM(F2375-E2375)*D2375</f>
        <v>1490.3129657228</v>
      </c>
      <c r="I2375" s="63">
        <v>0</v>
      </c>
      <c r="J2375" s="126">
        <v>1681.9012797075</v>
      </c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92"/>
    </row>
    <row r="2376" s="33" customFormat="1" spans="1:69">
      <c r="A2376" s="113" t="s">
        <v>985</v>
      </c>
      <c r="B2376" s="84" t="s">
        <v>986</v>
      </c>
      <c r="C2376" s="100" t="s">
        <v>552</v>
      </c>
      <c r="D2376" s="125">
        <v>73.1261425959781</v>
      </c>
      <c r="E2376" s="63">
        <v>2735</v>
      </c>
      <c r="F2376" s="63">
        <v>2758</v>
      </c>
      <c r="G2376" s="101">
        <v>0</v>
      </c>
      <c r="H2376" s="126">
        <v>1681.9012797075</v>
      </c>
      <c r="I2376" s="63">
        <v>0</v>
      </c>
      <c r="J2376" s="126">
        <v>1681.9012797075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92"/>
    </row>
    <row r="2377" s="33" customFormat="1" spans="1:69">
      <c r="A2377" s="113" t="s">
        <v>985</v>
      </c>
      <c r="B2377" s="84" t="s">
        <v>987</v>
      </c>
      <c r="C2377" s="100" t="s">
        <v>477</v>
      </c>
      <c r="D2377" s="125">
        <v>3236.24595469256</v>
      </c>
      <c r="E2377" s="63">
        <v>61.8</v>
      </c>
      <c r="F2377" s="63">
        <v>61.4</v>
      </c>
      <c r="G2377" s="101">
        <v>0</v>
      </c>
      <c r="H2377" s="126">
        <v>1294.49838187702</v>
      </c>
      <c r="I2377" s="63">
        <v>0</v>
      </c>
      <c r="J2377" s="126">
        <v>1294.49838187702</v>
      </c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92"/>
    </row>
    <row r="2378" s="33" customFormat="1" spans="1:69">
      <c r="A2378" s="113" t="s">
        <v>988</v>
      </c>
      <c r="B2378" s="84" t="s">
        <v>451</v>
      </c>
      <c r="C2378" s="100" t="s">
        <v>552</v>
      </c>
      <c r="D2378" s="125">
        <v>1632.65306122449</v>
      </c>
      <c r="E2378" s="63">
        <v>122.5</v>
      </c>
      <c r="F2378" s="63">
        <v>123.5</v>
      </c>
      <c r="G2378" s="101">
        <v>0</v>
      </c>
      <c r="H2378" s="126">
        <v>1632.65306122449</v>
      </c>
      <c r="I2378" s="63">
        <v>0</v>
      </c>
      <c r="J2378" s="126">
        <v>1632.65306122449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92"/>
    </row>
    <row r="2379" s="33" customFormat="1" spans="1:69">
      <c r="A2379" s="113" t="s">
        <v>988</v>
      </c>
      <c r="B2379" s="84" t="s">
        <v>645</v>
      </c>
      <c r="C2379" s="100" t="s">
        <v>552</v>
      </c>
      <c r="D2379" s="125">
        <v>67.7736360555744</v>
      </c>
      <c r="E2379" s="63">
        <v>2951</v>
      </c>
      <c r="F2379" s="63">
        <v>2951</v>
      </c>
      <c r="G2379" s="101">
        <v>0</v>
      </c>
      <c r="H2379" s="126">
        <v>0</v>
      </c>
      <c r="I2379" s="63">
        <v>0</v>
      </c>
      <c r="J2379" s="126">
        <v>0</v>
      </c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92"/>
    </row>
    <row r="2380" s="33" customFormat="1" spans="1:69">
      <c r="A2380" s="113" t="s">
        <v>989</v>
      </c>
      <c r="B2380" s="84" t="s">
        <v>935</v>
      </c>
      <c r="C2380" s="100" t="s">
        <v>552</v>
      </c>
      <c r="D2380" s="125">
        <v>241.545893719807</v>
      </c>
      <c r="E2380" s="63">
        <v>828</v>
      </c>
      <c r="F2380" s="63">
        <v>834</v>
      </c>
      <c r="G2380" s="101">
        <v>839.4</v>
      </c>
      <c r="H2380" s="126">
        <v>1449.27536231884</v>
      </c>
      <c r="I2380" s="63">
        <v>1304.34782608695</v>
      </c>
      <c r="J2380" s="126">
        <v>2753.62318840579</v>
      </c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92"/>
    </row>
    <row r="2381" s="33" customFormat="1" spans="1:69">
      <c r="A2381" s="113" t="s">
        <v>990</v>
      </c>
      <c r="B2381" s="84" t="s">
        <v>943</v>
      </c>
      <c r="C2381" s="100" t="s">
        <v>552</v>
      </c>
      <c r="D2381" s="125">
        <v>1600</v>
      </c>
      <c r="E2381" s="63">
        <v>125</v>
      </c>
      <c r="F2381" s="63">
        <v>126</v>
      </c>
      <c r="G2381" s="101">
        <v>127</v>
      </c>
      <c r="H2381" s="126">
        <v>1600</v>
      </c>
      <c r="I2381" s="63">
        <v>1600</v>
      </c>
      <c r="J2381" s="126">
        <v>4800</v>
      </c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92"/>
    </row>
    <row r="2382" s="33" customFormat="1" spans="1:69">
      <c r="A2382" s="113" t="s">
        <v>990</v>
      </c>
      <c r="B2382" s="84" t="s">
        <v>822</v>
      </c>
      <c r="C2382" s="100" t="s">
        <v>477</v>
      </c>
      <c r="D2382" s="125">
        <v>133.779264214047</v>
      </c>
      <c r="E2382" s="63">
        <v>1495</v>
      </c>
      <c r="F2382" s="63">
        <v>1485</v>
      </c>
      <c r="G2382" s="101">
        <v>1475</v>
      </c>
      <c r="H2382" s="126">
        <v>1337.79264214047</v>
      </c>
      <c r="I2382" s="63">
        <v>1337.79264214047</v>
      </c>
      <c r="J2382" s="126">
        <v>3879.59866220736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92"/>
    </row>
    <row r="2383" s="33" customFormat="1" spans="1:69">
      <c r="A2383" s="113" t="s">
        <v>990</v>
      </c>
      <c r="B2383" s="84" t="s">
        <v>271</v>
      </c>
      <c r="C2383" s="100" t="s">
        <v>477</v>
      </c>
      <c r="D2383" s="125">
        <v>180.505415162455</v>
      </c>
      <c r="E2383" s="63">
        <v>1108</v>
      </c>
      <c r="F2383" s="63">
        <v>1120</v>
      </c>
      <c r="G2383" s="101">
        <v>0</v>
      </c>
      <c r="H2383" s="126">
        <v>-2166.06498194946</v>
      </c>
      <c r="I2383" s="63">
        <v>0</v>
      </c>
      <c r="J2383" s="126">
        <v>-2166.06498194946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92"/>
    </row>
    <row r="2384" s="33" customFormat="1" spans="1:69">
      <c r="A2384" s="113" t="s">
        <v>991</v>
      </c>
      <c r="B2384" s="84" t="s">
        <v>927</v>
      </c>
      <c r="C2384" s="100" t="s">
        <v>552</v>
      </c>
      <c r="D2384" s="125">
        <v>1223.24159021407</v>
      </c>
      <c r="E2384" s="63">
        <v>163.5</v>
      </c>
      <c r="F2384" s="63">
        <v>164.5</v>
      </c>
      <c r="G2384" s="101">
        <v>165.5</v>
      </c>
      <c r="H2384" s="126">
        <v>1223.24159021407</v>
      </c>
      <c r="I2384" s="63">
        <v>1223.24159021407</v>
      </c>
      <c r="J2384" s="126">
        <v>3669.7247706422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92"/>
    </row>
    <row r="2385" s="33" customFormat="1" spans="1:69">
      <c r="A2385" s="113" t="s">
        <v>991</v>
      </c>
      <c r="B2385" s="84" t="s">
        <v>882</v>
      </c>
      <c r="C2385" s="100" t="s">
        <v>477</v>
      </c>
      <c r="D2385" s="125">
        <v>2531.64556962025</v>
      </c>
      <c r="E2385" s="63">
        <v>79</v>
      </c>
      <c r="F2385" s="63">
        <v>78</v>
      </c>
      <c r="G2385" s="101">
        <v>77</v>
      </c>
      <c r="H2385" s="126">
        <v>2531.64556962025</v>
      </c>
      <c r="I2385" s="63">
        <v>2531.64556962025</v>
      </c>
      <c r="J2385" s="126">
        <v>7594.93670886076</v>
      </c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92"/>
    </row>
    <row r="2386" s="33" customFormat="1" spans="1:69">
      <c r="A2386" s="113" t="s">
        <v>991</v>
      </c>
      <c r="B2386" s="84" t="s">
        <v>992</v>
      </c>
      <c r="C2386" s="100" t="s">
        <v>477</v>
      </c>
      <c r="D2386" s="125">
        <v>2409.63855421687</v>
      </c>
      <c r="E2386" s="63">
        <v>83</v>
      </c>
      <c r="F2386" s="63">
        <v>82.25</v>
      </c>
      <c r="G2386" s="101">
        <v>81.5</v>
      </c>
      <c r="H2386" s="126">
        <v>1807.22891566265</v>
      </c>
      <c r="I2386" s="63">
        <v>1807.22891566265</v>
      </c>
      <c r="J2386" s="126">
        <v>3614.4578313253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92"/>
    </row>
    <row r="2387" s="33" customFormat="1" spans="1:69">
      <c r="A2387" s="113" t="s">
        <v>991</v>
      </c>
      <c r="B2387" s="84" t="s">
        <v>945</v>
      </c>
      <c r="C2387" s="100" t="s">
        <v>552</v>
      </c>
      <c r="D2387" s="125">
        <v>1234.56790123457</v>
      </c>
      <c r="E2387" s="63">
        <v>162</v>
      </c>
      <c r="F2387" s="63">
        <v>160.5</v>
      </c>
      <c r="G2387" s="101">
        <v>81.5</v>
      </c>
      <c r="H2387" s="126">
        <v>-1851.85185185185</v>
      </c>
      <c r="I2387" s="63">
        <v>0</v>
      </c>
      <c r="J2387" s="126">
        <v>-1851.85185185185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92"/>
    </row>
    <row r="2388" s="33" customFormat="1" spans="1:69">
      <c r="A2388" s="113" t="s">
        <v>993</v>
      </c>
      <c r="B2388" s="84" t="s">
        <v>946</v>
      </c>
      <c r="C2388" s="100" t="s">
        <v>552</v>
      </c>
      <c r="D2388" s="125">
        <v>2500</v>
      </c>
      <c r="E2388" s="63">
        <v>80</v>
      </c>
      <c r="F2388" s="63">
        <v>80</v>
      </c>
      <c r="G2388" s="101">
        <v>0</v>
      </c>
      <c r="H2388" s="126">
        <v>0</v>
      </c>
      <c r="I2388" s="63">
        <v>0</v>
      </c>
      <c r="J2388" s="126">
        <v>0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92"/>
    </row>
    <row r="2389" s="33" customFormat="1" spans="1:69">
      <c r="A2389" s="113" t="s">
        <v>994</v>
      </c>
      <c r="B2389" s="84" t="s">
        <v>957</v>
      </c>
      <c r="C2389" s="100" t="s">
        <v>552</v>
      </c>
      <c r="D2389" s="125">
        <v>90.4568068747173</v>
      </c>
      <c r="E2389" s="63">
        <v>2211</v>
      </c>
      <c r="F2389" s="63">
        <v>2230</v>
      </c>
      <c r="G2389" s="101">
        <v>2240</v>
      </c>
      <c r="H2389" s="126">
        <v>1718.67933061963</v>
      </c>
      <c r="I2389" s="63">
        <v>904.568068747173</v>
      </c>
      <c r="J2389" s="126">
        <v>2623.2473993668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92"/>
    </row>
    <row r="2390" s="33" customFormat="1" spans="1:69">
      <c r="A2390" s="113" t="s">
        <v>994</v>
      </c>
      <c r="B2390" s="84" t="s">
        <v>995</v>
      </c>
      <c r="C2390" s="100" t="s">
        <v>477</v>
      </c>
      <c r="D2390" s="125">
        <v>2185.79234972678</v>
      </c>
      <c r="E2390" s="63">
        <v>91.5</v>
      </c>
      <c r="F2390" s="63">
        <v>93</v>
      </c>
      <c r="G2390" s="101">
        <v>0</v>
      </c>
      <c r="H2390" s="126">
        <v>-3278.68852459016</v>
      </c>
      <c r="I2390" s="63">
        <v>0</v>
      </c>
      <c r="J2390" s="126">
        <v>-3278.68852459016</v>
      </c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92"/>
    </row>
    <row r="2391" s="33" customFormat="1" spans="1:69">
      <c r="A2391" s="113" t="s">
        <v>994</v>
      </c>
      <c r="B2391" s="84" t="s">
        <v>996</v>
      </c>
      <c r="C2391" s="100" t="s">
        <v>552</v>
      </c>
      <c r="D2391" s="125">
        <v>238.095238095238</v>
      </c>
      <c r="E2391" s="63">
        <v>840</v>
      </c>
      <c r="F2391" s="63">
        <v>840</v>
      </c>
      <c r="G2391" s="101">
        <v>0</v>
      </c>
      <c r="H2391" s="126">
        <v>0</v>
      </c>
      <c r="I2391" s="63">
        <v>0</v>
      </c>
      <c r="J2391" s="126">
        <v>0</v>
      </c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92"/>
    </row>
    <row r="2392" s="33" customFormat="1" spans="1:69">
      <c r="A2392" s="113" t="s">
        <v>997</v>
      </c>
      <c r="B2392" s="84" t="s">
        <v>969</v>
      </c>
      <c r="C2392" s="100" t="s">
        <v>552</v>
      </c>
      <c r="D2392" s="125">
        <v>727.272727272727</v>
      </c>
      <c r="E2392" s="63">
        <v>275</v>
      </c>
      <c r="F2392" s="63">
        <v>277</v>
      </c>
      <c r="G2392" s="101">
        <v>279</v>
      </c>
      <c r="H2392" s="126">
        <v>1454.54545454545</v>
      </c>
      <c r="I2392" s="63">
        <v>1454.54545454545</v>
      </c>
      <c r="J2392" s="126">
        <v>4363.63636363636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92"/>
    </row>
    <row r="2393" s="33" customFormat="1" spans="1:69">
      <c r="A2393" s="113" t="s">
        <v>997</v>
      </c>
      <c r="B2393" s="84" t="s">
        <v>882</v>
      </c>
      <c r="C2393" s="100" t="s">
        <v>552</v>
      </c>
      <c r="D2393" s="125">
        <v>2209.94475138122</v>
      </c>
      <c r="E2393" s="63">
        <v>90.5</v>
      </c>
      <c r="F2393" s="63">
        <v>91.25</v>
      </c>
      <c r="G2393" s="101">
        <v>92</v>
      </c>
      <c r="H2393" s="126">
        <v>1657.45856353591</v>
      </c>
      <c r="I2393" s="63">
        <v>1657.45856353591</v>
      </c>
      <c r="J2393" s="126">
        <v>3314.91712707182</v>
      </c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92"/>
    </row>
    <row r="2394" s="33" customFormat="1" spans="1:69">
      <c r="A2394" s="113" t="s">
        <v>997</v>
      </c>
      <c r="B2394" s="84" t="s">
        <v>955</v>
      </c>
      <c r="C2394" s="100" t="s">
        <v>552</v>
      </c>
      <c r="D2394" s="125">
        <v>60.6060606060606</v>
      </c>
      <c r="E2394" s="63">
        <v>3300</v>
      </c>
      <c r="F2394" s="63">
        <v>3325</v>
      </c>
      <c r="G2394" s="101">
        <v>0</v>
      </c>
      <c r="H2394" s="126">
        <v>1515.15151515152</v>
      </c>
      <c r="I2394" s="63">
        <v>0</v>
      </c>
      <c r="J2394" s="126">
        <v>1515.15151515152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92"/>
    </row>
    <row r="2395" s="33" customFormat="1" spans="1:69">
      <c r="A2395" s="113" t="s">
        <v>997</v>
      </c>
      <c r="B2395" s="84" t="s">
        <v>998</v>
      </c>
      <c r="C2395" s="100" t="s">
        <v>477</v>
      </c>
      <c r="D2395" s="125">
        <v>2030</v>
      </c>
      <c r="E2395" s="63">
        <v>98.5</v>
      </c>
      <c r="F2395" s="63">
        <v>97.5</v>
      </c>
      <c r="G2395" s="101">
        <v>0</v>
      </c>
      <c r="H2395" s="126">
        <v>2030</v>
      </c>
      <c r="I2395" s="63">
        <v>0</v>
      </c>
      <c r="J2395" s="126">
        <v>2030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92"/>
    </row>
    <row r="2396" s="33" customFormat="1" spans="1:69">
      <c r="A2396" s="113" t="s">
        <v>999</v>
      </c>
      <c r="B2396" s="84" t="s">
        <v>1000</v>
      </c>
      <c r="C2396" s="100" t="s">
        <v>552</v>
      </c>
      <c r="D2396" s="125">
        <v>571.428571428571</v>
      </c>
      <c r="E2396" s="63">
        <v>350</v>
      </c>
      <c r="F2396" s="63">
        <v>351.5</v>
      </c>
      <c r="G2396" s="101">
        <v>0</v>
      </c>
      <c r="H2396" s="126">
        <v>857.142857142857</v>
      </c>
      <c r="I2396" s="63">
        <v>0</v>
      </c>
      <c r="J2396" s="126">
        <v>857.142857142857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92"/>
    </row>
    <row r="2397" s="33" customFormat="1" spans="1:69">
      <c r="A2397" s="113" t="s">
        <v>999</v>
      </c>
      <c r="B2397" s="84" t="s">
        <v>804</v>
      </c>
      <c r="C2397" s="100" t="s">
        <v>552</v>
      </c>
      <c r="D2397" s="125">
        <v>322.58064516129</v>
      </c>
      <c r="E2397" s="63">
        <v>620</v>
      </c>
      <c r="F2397" s="63">
        <v>625</v>
      </c>
      <c r="G2397" s="101">
        <v>628</v>
      </c>
      <c r="H2397" s="126">
        <v>1612.90322580645</v>
      </c>
      <c r="I2397" s="63">
        <v>967.741935483871</v>
      </c>
      <c r="J2397" s="126">
        <v>2580.64516129032</v>
      </c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92"/>
    </row>
    <row r="2398" s="33" customFormat="1" spans="1:69">
      <c r="A2398" s="113" t="s">
        <v>1001</v>
      </c>
      <c r="B2398" s="84" t="s">
        <v>842</v>
      </c>
      <c r="C2398" s="100" t="s">
        <v>477</v>
      </c>
      <c r="D2398" s="125">
        <v>470.588235294118</v>
      </c>
      <c r="E2398" s="63">
        <v>425</v>
      </c>
      <c r="F2398" s="63">
        <v>421</v>
      </c>
      <c r="G2398" s="101">
        <v>415</v>
      </c>
      <c r="H2398" s="126">
        <v>1882.35294117647</v>
      </c>
      <c r="I2398" s="63">
        <v>2823.52941176471</v>
      </c>
      <c r="J2398" s="126">
        <v>7058.82352941176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92"/>
    </row>
    <row r="2399" s="33" customFormat="1" spans="1:69">
      <c r="A2399" s="113" t="s">
        <v>1001</v>
      </c>
      <c r="B2399" s="84" t="s">
        <v>969</v>
      </c>
      <c r="C2399" s="100" t="s">
        <v>552</v>
      </c>
      <c r="D2399" s="125">
        <v>754.716981132075</v>
      </c>
      <c r="E2399" s="63">
        <v>265</v>
      </c>
      <c r="F2399" s="63">
        <v>267</v>
      </c>
      <c r="G2399" s="101">
        <v>0</v>
      </c>
      <c r="H2399" s="126">
        <v>1509.43396226415</v>
      </c>
      <c r="I2399" s="63">
        <v>0</v>
      </c>
      <c r="J2399" s="126">
        <v>1509.43396226415</v>
      </c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92"/>
    </row>
    <row r="2400" s="33" customFormat="1" spans="1:69">
      <c r="A2400" s="113" t="s">
        <v>1001</v>
      </c>
      <c r="B2400" s="84" t="s">
        <v>1002</v>
      </c>
      <c r="C2400" s="100" t="s">
        <v>552</v>
      </c>
      <c r="D2400" s="125">
        <v>250</v>
      </c>
      <c r="E2400" s="63">
        <v>800</v>
      </c>
      <c r="F2400" s="63">
        <v>807</v>
      </c>
      <c r="G2400" s="101">
        <v>0</v>
      </c>
      <c r="H2400" s="126">
        <v>1750</v>
      </c>
      <c r="I2400" s="63">
        <v>0</v>
      </c>
      <c r="J2400" s="126">
        <v>1750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92"/>
    </row>
    <row r="2401" s="33" customFormat="1" spans="1:69">
      <c r="A2401" s="113" t="s">
        <v>1003</v>
      </c>
      <c r="B2401" s="84" t="s">
        <v>1004</v>
      </c>
      <c r="C2401" s="100" t="s">
        <v>552</v>
      </c>
      <c r="D2401" s="125">
        <v>1508.29562594268</v>
      </c>
      <c r="E2401" s="63">
        <v>132.6</v>
      </c>
      <c r="F2401" s="63">
        <v>132.6</v>
      </c>
      <c r="G2401" s="101">
        <v>0</v>
      </c>
      <c r="H2401" s="126">
        <v>0</v>
      </c>
      <c r="I2401" s="63">
        <v>0</v>
      </c>
      <c r="J2401" s="126">
        <v>0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92"/>
    </row>
    <row r="2402" s="33" customFormat="1" spans="1:69">
      <c r="A2402" s="113" t="s">
        <v>1003</v>
      </c>
      <c r="B2402" s="84" t="s">
        <v>1005</v>
      </c>
      <c r="C2402" s="100" t="s">
        <v>477</v>
      </c>
      <c r="D2402" s="125">
        <v>1622.71805273834</v>
      </c>
      <c r="E2402" s="63">
        <v>123.25</v>
      </c>
      <c r="F2402" s="63">
        <v>122.25</v>
      </c>
      <c r="G2402" s="101">
        <v>121.25</v>
      </c>
      <c r="H2402" s="126">
        <v>1622.71805273834</v>
      </c>
      <c r="I2402" s="63">
        <v>1622.71805273834</v>
      </c>
      <c r="J2402" s="126">
        <v>4868.15415821501</v>
      </c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92"/>
    </row>
    <row r="2403" s="33" customFormat="1" spans="1:69">
      <c r="A2403" s="113" t="s">
        <v>1003</v>
      </c>
      <c r="B2403" s="84" t="s">
        <v>761</v>
      </c>
      <c r="C2403" s="100" t="s">
        <v>552</v>
      </c>
      <c r="D2403" s="125">
        <v>359.066427289048</v>
      </c>
      <c r="E2403" s="63">
        <v>557</v>
      </c>
      <c r="F2403" s="63">
        <v>552</v>
      </c>
      <c r="G2403" s="101">
        <v>0</v>
      </c>
      <c r="H2403" s="126">
        <v>-1795.33213644524</v>
      </c>
      <c r="I2403" s="63">
        <v>0</v>
      </c>
      <c r="J2403" s="126">
        <v>-1795.33213644524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92"/>
    </row>
    <row r="2404" s="33" customFormat="1" spans="1:69">
      <c r="A2404" s="113" t="s">
        <v>1003</v>
      </c>
      <c r="B2404" s="84" t="s">
        <v>782</v>
      </c>
      <c r="C2404" s="100" t="s">
        <v>477</v>
      </c>
      <c r="D2404" s="125">
        <v>492.610837438424</v>
      </c>
      <c r="E2404" s="63">
        <v>406</v>
      </c>
      <c r="F2404" s="63">
        <v>411</v>
      </c>
      <c r="G2404" s="101">
        <v>0</v>
      </c>
      <c r="H2404" s="126">
        <v>-2463.05418719212</v>
      </c>
      <c r="I2404" s="63">
        <v>0</v>
      </c>
      <c r="J2404" s="126">
        <v>-2463.05418719212</v>
      </c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92"/>
    </row>
    <row r="2405" s="33" customFormat="1" spans="1:69">
      <c r="A2405" s="113" t="s">
        <v>1006</v>
      </c>
      <c r="B2405" s="84" t="s">
        <v>1007</v>
      </c>
      <c r="C2405" s="100" t="s">
        <v>552</v>
      </c>
      <c r="D2405" s="125">
        <v>1371.74211248285</v>
      </c>
      <c r="E2405" s="63">
        <v>145.8</v>
      </c>
      <c r="F2405" s="63">
        <v>144.8</v>
      </c>
      <c r="G2405" s="101">
        <v>144</v>
      </c>
      <c r="H2405" s="126">
        <v>1371.74211248285</v>
      </c>
      <c r="I2405" s="63">
        <v>1097.3936899863</v>
      </c>
      <c r="J2405" s="126">
        <v>2469.13580246915</v>
      </c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92"/>
    </row>
    <row r="2406" s="33" customFormat="1" spans="1:69">
      <c r="A2406" s="113" t="s">
        <v>1006</v>
      </c>
      <c r="B2406" s="84" t="s">
        <v>1008</v>
      </c>
      <c r="C2406" s="100" t="s">
        <v>552</v>
      </c>
      <c r="D2406" s="125">
        <v>925.925925925926</v>
      </c>
      <c r="E2406" s="63">
        <v>216</v>
      </c>
      <c r="F2406" s="63">
        <v>214</v>
      </c>
      <c r="G2406" s="101">
        <v>0</v>
      </c>
      <c r="H2406" s="126">
        <v>-1851.85185185185</v>
      </c>
      <c r="I2406" s="63">
        <v>0</v>
      </c>
      <c r="J2406" s="126">
        <v>-1851.85185185185</v>
      </c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92"/>
    </row>
    <row r="2407" s="33" customFormat="1" spans="1:69">
      <c r="A2407" s="113" t="s">
        <v>1006</v>
      </c>
      <c r="B2407" s="84" t="s">
        <v>982</v>
      </c>
      <c r="C2407" s="100" t="s">
        <v>552</v>
      </c>
      <c r="D2407" s="125">
        <v>1097.69484083425</v>
      </c>
      <c r="E2407" s="63">
        <v>182.2</v>
      </c>
      <c r="F2407" s="63">
        <v>180.75</v>
      </c>
      <c r="G2407" s="101">
        <v>0</v>
      </c>
      <c r="H2407" s="126">
        <v>1591.65751920965</v>
      </c>
      <c r="I2407" s="63">
        <v>0</v>
      </c>
      <c r="J2407" s="126">
        <v>1591.65751920965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92"/>
    </row>
    <row r="2408" s="33" customFormat="1" ht="14.25" spans="1:69">
      <c r="A2408" s="114"/>
      <c r="B2408" s="115"/>
      <c r="C2408" s="115"/>
      <c r="D2408" s="115"/>
      <c r="E2408" s="116"/>
      <c r="F2408" s="116"/>
      <c r="G2408" s="117"/>
      <c r="H2408" s="118">
        <f>SUM(H2352:H2407)</f>
        <v>31076.5269351563</v>
      </c>
      <c r="I2408" s="116"/>
      <c r="J2408" s="118">
        <f>SUM(J2352:J2407)</f>
        <v>91208.3831663365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92"/>
    </row>
    <row r="2409" s="33" customFormat="1" ht="14.25" spans="1:69">
      <c r="A2409" s="119"/>
      <c r="B2409" s="120"/>
      <c r="C2409" s="120"/>
      <c r="D2409" s="121"/>
      <c r="E2409" s="122"/>
      <c r="F2409" s="118">
        <v>43647</v>
      </c>
      <c r="G2409" s="123"/>
      <c r="H2409" s="122"/>
      <c r="I2409" s="122"/>
      <c r="J2409" s="12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92"/>
    </row>
    <row r="2410" s="33" customFormat="1" spans="1:69">
      <c r="A2410" s="113"/>
      <c r="B2410" s="84"/>
      <c r="C2410" s="100"/>
      <c r="D2410" s="125"/>
      <c r="E2410" s="63"/>
      <c r="F2410" s="63"/>
      <c r="G2410" s="101"/>
      <c r="H2410" s="126"/>
      <c r="I2410" s="63"/>
      <c r="J2410" s="126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92"/>
    </row>
    <row r="2411" s="33" customFormat="1" spans="1:69">
      <c r="A2411" s="113" t="s">
        <v>1009</v>
      </c>
      <c r="B2411" s="84" t="s">
        <v>945</v>
      </c>
      <c r="C2411" s="100" t="s">
        <v>477</v>
      </c>
      <c r="D2411" s="125">
        <v>1315.78947368421</v>
      </c>
      <c r="E2411" s="63">
        <v>152</v>
      </c>
      <c r="F2411" s="63">
        <v>151</v>
      </c>
      <c r="G2411" s="101">
        <v>150</v>
      </c>
      <c r="H2411" s="126">
        <v>1315.78947368421</v>
      </c>
      <c r="I2411" s="63">
        <v>1315.78947368421</v>
      </c>
      <c r="J2411" s="126">
        <v>3947.36842105263</v>
      </c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92"/>
    </row>
    <row r="2412" s="33" customFormat="1" spans="1:69">
      <c r="A2412" s="113" t="s">
        <v>1009</v>
      </c>
      <c r="B2412" s="84" t="s">
        <v>882</v>
      </c>
      <c r="C2412" s="100" t="s">
        <v>552</v>
      </c>
      <c r="D2412" s="125">
        <v>2222.22222222222</v>
      </c>
      <c r="E2412" s="63">
        <v>90</v>
      </c>
      <c r="F2412" s="63">
        <v>90.75</v>
      </c>
      <c r="G2412" s="101">
        <v>91.4</v>
      </c>
      <c r="H2412" s="126">
        <f>SUM(F2412-E2412)*D2412</f>
        <v>1666.66666666667</v>
      </c>
      <c r="I2412" s="63">
        <v>1444.44444444446</v>
      </c>
      <c r="J2412" s="126">
        <v>3111.11111111112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92"/>
    </row>
    <row r="2413" s="33" customFormat="1" spans="1:69">
      <c r="A2413" s="113" t="s">
        <v>1009</v>
      </c>
      <c r="B2413" s="84" t="s">
        <v>1010</v>
      </c>
      <c r="C2413" s="100" t="s">
        <v>552</v>
      </c>
      <c r="D2413" s="125">
        <v>300.751879699248</v>
      </c>
      <c r="E2413" s="63">
        <v>665</v>
      </c>
      <c r="F2413" s="63">
        <v>665</v>
      </c>
      <c r="G2413" s="101">
        <v>0</v>
      </c>
      <c r="H2413" s="126">
        <f t="shared" ref="H2413" si="2441">SUM(F2413-E2413)*D2413</f>
        <v>0</v>
      </c>
      <c r="I2413" s="63">
        <v>0</v>
      </c>
      <c r="J2413" s="126">
        <v>0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92"/>
    </row>
    <row r="2414" s="33" customFormat="1" spans="1:69">
      <c r="A2414" s="113" t="s">
        <v>1011</v>
      </c>
      <c r="B2414" s="84" t="s">
        <v>1012</v>
      </c>
      <c r="C2414" s="100" t="s">
        <v>552</v>
      </c>
      <c r="D2414" s="125">
        <v>209.424083769634</v>
      </c>
      <c r="E2414" s="63">
        <v>955</v>
      </c>
      <c r="F2414" s="63">
        <v>955</v>
      </c>
      <c r="G2414" s="101">
        <v>0</v>
      </c>
      <c r="H2414" s="126">
        <v>0</v>
      </c>
      <c r="I2414" s="63">
        <v>0</v>
      </c>
      <c r="J2414" s="126">
        <v>0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92"/>
    </row>
    <row r="2415" s="33" customFormat="1" spans="1:69">
      <c r="A2415" s="113" t="s">
        <v>1013</v>
      </c>
      <c r="B2415" s="84" t="s">
        <v>947</v>
      </c>
      <c r="C2415" s="100" t="s">
        <v>552</v>
      </c>
      <c r="D2415" s="125">
        <f t="shared" ref="D2415:D2417" si="2442">200000/E2415</f>
        <v>138.792505204719</v>
      </c>
      <c r="E2415" s="63">
        <v>1441</v>
      </c>
      <c r="F2415" s="63">
        <v>1451</v>
      </c>
      <c r="G2415" s="101">
        <v>1461</v>
      </c>
      <c r="H2415" s="126">
        <f t="shared" ref="H2415:H2417" si="2443">SUM(F2415-E2415)*D2415</f>
        <v>1387.92505204719</v>
      </c>
      <c r="I2415" s="63">
        <v>1387.92505204719</v>
      </c>
      <c r="J2415" s="126">
        <v>2775.85010409438</v>
      </c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92"/>
    </row>
    <row r="2416" s="33" customFormat="1" spans="1:69">
      <c r="A2416" s="113" t="s">
        <v>1013</v>
      </c>
      <c r="B2416" s="84" t="s">
        <v>906</v>
      </c>
      <c r="C2416" s="100" t="s">
        <v>552</v>
      </c>
      <c r="D2416" s="125">
        <f t="shared" si="2442"/>
        <v>588.235294117647</v>
      </c>
      <c r="E2416" s="63">
        <v>340</v>
      </c>
      <c r="F2416" s="63">
        <v>335</v>
      </c>
      <c r="G2416" s="101">
        <v>0</v>
      </c>
      <c r="H2416" s="126">
        <f t="shared" si="2443"/>
        <v>-2941.17647058824</v>
      </c>
      <c r="I2416" s="63">
        <v>0</v>
      </c>
      <c r="J2416" s="126">
        <v>-2941.17647058824</v>
      </c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92"/>
    </row>
    <row r="2417" s="33" customFormat="1" spans="1:69">
      <c r="A2417" s="113" t="s">
        <v>1014</v>
      </c>
      <c r="B2417" s="84" t="s">
        <v>906</v>
      </c>
      <c r="C2417" s="100" t="s">
        <v>552</v>
      </c>
      <c r="D2417" s="125">
        <f t="shared" si="2442"/>
        <v>651.465798045603</v>
      </c>
      <c r="E2417" s="63">
        <v>307</v>
      </c>
      <c r="F2417" s="63">
        <v>310</v>
      </c>
      <c r="G2417" s="101">
        <v>313</v>
      </c>
      <c r="H2417" s="126">
        <f t="shared" si="2443"/>
        <v>1954.39739413681</v>
      </c>
      <c r="I2417" s="63">
        <v>0</v>
      </c>
      <c r="J2417" s="126">
        <v>1904.7619047619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92"/>
    </row>
    <row r="2418" s="33" customFormat="1" spans="1:69">
      <c r="A2418" s="113" t="s">
        <v>1014</v>
      </c>
      <c r="B2418" s="84" t="s">
        <v>1015</v>
      </c>
      <c r="C2418" s="100" t="s">
        <v>552</v>
      </c>
      <c r="D2418" s="125">
        <v>3809.52380952381</v>
      </c>
      <c r="E2418" s="63">
        <v>52.5</v>
      </c>
      <c r="F2418" s="63">
        <v>53</v>
      </c>
      <c r="G2418" s="101">
        <v>0</v>
      </c>
      <c r="H2418" s="126">
        <v>1904.7619047619</v>
      </c>
      <c r="I2418" s="63">
        <v>0</v>
      </c>
      <c r="J2418" s="126">
        <v>1904.7619047619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92"/>
    </row>
    <row r="2419" s="33" customFormat="1" spans="1:69">
      <c r="A2419" s="113" t="s">
        <v>1014</v>
      </c>
      <c r="B2419" s="84" t="s">
        <v>1016</v>
      </c>
      <c r="C2419" s="100" t="s">
        <v>552</v>
      </c>
      <c r="D2419" s="125">
        <v>3246.75324675325</v>
      </c>
      <c r="E2419" s="63">
        <v>61.6</v>
      </c>
      <c r="F2419" s="63">
        <v>60.7</v>
      </c>
      <c r="G2419" s="101">
        <v>0</v>
      </c>
      <c r="H2419" s="126">
        <v>-2922.07792207792</v>
      </c>
      <c r="I2419" s="63">
        <v>0</v>
      </c>
      <c r="J2419" s="126">
        <v>-2922.07792207792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92"/>
    </row>
    <row r="2420" s="33" customFormat="1" spans="1:69">
      <c r="A2420" s="113" t="s">
        <v>1017</v>
      </c>
      <c r="B2420" s="84" t="s">
        <v>960</v>
      </c>
      <c r="C2420" s="100" t="s">
        <v>552</v>
      </c>
      <c r="D2420" s="125">
        <v>803.212851405622</v>
      </c>
      <c r="E2420" s="63">
        <v>249</v>
      </c>
      <c r="F2420" s="63">
        <v>251</v>
      </c>
      <c r="G2420" s="101">
        <v>253</v>
      </c>
      <c r="H2420" s="126">
        <v>1606.42570281124</v>
      </c>
      <c r="I2420" s="63">
        <v>1606.42570281124</v>
      </c>
      <c r="J2420" s="126">
        <v>4819.27710843373</v>
      </c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92"/>
    </row>
    <row r="2421" s="33" customFormat="1" spans="1:69">
      <c r="A2421" s="113" t="s">
        <v>1017</v>
      </c>
      <c r="B2421" s="84" t="s">
        <v>1007</v>
      </c>
      <c r="C2421" s="100" t="s">
        <v>552</v>
      </c>
      <c r="D2421" s="125">
        <v>1183.43195266272</v>
      </c>
      <c r="E2421" s="63">
        <v>169</v>
      </c>
      <c r="F2421" s="63">
        <v>170.25</v>
      </c>
      <c r="G2421" s="101">
        <v>172</v>
      </c>
      <c r="H2421" s="126">
        <v>1479.2899408284</v>
      </c>
      <c r="I2421" s="63">
        <v>2071.00591715976</v>
      </c>
      <c r="J2421" s="126">
        <v>3550.29585798817</v>
      </c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92"/>
    </row>
    <row r="2422" s="33" customFormat="1" spans="1:69">
      <c r="A2422" s="113" t="s">
        <v>1018</v>
      </c>
      <c r="B2422" s="84" t="s">
        <v>1019</v>
      </c>
      <c r="C2422" s="100" t="s">
        <v>552</v>
      </c>
      <c r="D2422" s="125">
        <v>3603.6036036036</v>
      </c>
      <c r="E2422" s="63">
        <v>55.5</v>
      </c>
      <c r="F2422" s="63">
        <v>56</v>
      </c>
      <c r="G2422" s="101">
        <v>56.5</v>
      </c>
      <c r="H2422" s="126">
        <v>1801.8018018018</v>
      </c>
      <c r="I2422" s="63">
        <v>1801.8018018018</v>
      </c>
      <c r="J2422" s="126">
        <v>5405.4054054054</v>
      </c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92"/>
    </row>
    <row r="2423" s="33" customFormat="1" spans="1:69">
      <c r="A2423" s="113" t="s">
        <v>1018</v>
      </c>
      <c r="B2423" s="84" t="s">
        <v>882</v>
      </c>
      <c r="C2423" s="100" t="s">
        <v>552</v>
      </c>
      <c r="D2423" s="125">
        <v>2173.91304347826</v>
      </c>
      <c r="E2423" s="63">
        <v>92</v>
      </c>
      <c r="F2423" s="63">
        <v>93</v>
      </c>
      <c r="G2423" s="101">
        <v>93.9</v>
      </c>
      <c r="H2423" s="126">
        <v>2173.91304347826</v>
      </c>
      <c r="I2423" s="63">
        <v>1956.52173913045</v>
      </c>
      <c r="J2423" s="126">
        <v>4130.43478260871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92"/>
    </row>
    <row r="2424" s="33" customFormat="1" spans="1:69">
      <c r="A2424" s="113" t="s">
        <v>1020</v>
      </c>
      <c r="B2424" s="84" t="s">
        <v>1021</v>
      </c>
      <c r="C2424" s="100" t="s">
        <v>552</v>
      </c>
      <c r="D2424" s="125">
        <v>1646.09053497942</v>
      </c>
      <c r="E2424" s="63">
        <v>121.5</v>
      </c>
      <c r="F2424" s="63">
        <v>120</v>
      </c>
      <c r="G2424" s="101">
        <v>0</v>
      </c>
      <c r="H2424" s="126">
        <v>-2469.13580246914</v>
      </c>
      <c r="I2424" s="63">
        <v>0</v>
      </c>
      <c r="J2424" s="126">
        <v>-2469.13580246914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92"/>
    </row>
    <row r="2425" s="33" customFormat="1" spans="1:69">
      <c r="A2425" s="113" t="s">
        <v>1020</v>
      </c>
      <c r="B2425" s="84" t="s">
        <v>882</v>
      </c>
      <c r="C2425" s="100" t="s">
        <v>552</v>
      </c>
      <c r="D2425" s="125">
        <v>2197.8021978022</v>
      </c>
      <c r="E2425" s="63">
        <v>91</v>
      </c>
      <c r="F2425" s="63">
        <v>91.75</v>
      </c>
      <c r="G2425" s="101">
        <v>92.5</v>
      </c>
      <c r="H2425" s="126">
        <v>1648.35164835165</v>
      </c>
      <c r="I2425" s="63">
        <v>1648.35164835165</v>
      </c>
      <c r="J2425" s="126">
        <v>3296.7032967033</v>
      </c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92"/>
    </row>
    <row r="2426" s="33" customFormat="1" spans="1:69">
      <c r="A2426" s="113" t="s">
        <v>1020</v>
      </c>
      <c r="B2426" s="84" t="s">
        <v>945</v>
      </c>
      <c r="C2426" s="100" t="s">
        <v>552</v>
      </c>
      <c r="D2426" s="125">
        <v>1255.88697017268</v>
      </c>
      <c r="E2426" s="63">
        <v>159.25</v>
      </c>
      <c r="F2426" s="63">
        <v>160.5</v>
      </c>
      <c r="G2426" s="101">
        <v>162</v>
      </c>
      <c r="H2426" s="126">
        <v>1569.85871271586</v>
      </c>
      <c r="I2426" s="63">
        <v>1883.83045525903</v>
      </c>
      <c r="J2426" s="126">
        <v>3453.68916797488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92"/>
    </row>
    <row r="2427" s="33" customFormat="1" spans="1:69">
      <c r="A2427" s="113" t="s">
        <v>1022</v>
      </c>
      <c r="B2427" s="84" t="s">
        <v>962</v>
      </c>
      <c r="C2427" s="100" t="s">
        <v>552</v>
      </c>
      <c r="D2427" s="125">
        <v>869.565217391304</v>
      </c>
      <c r="E2427" s="63">
        <v>230</v>
      </c>
      <c r="F2427" s="63">
        <v>232</v>
      </c>
      <c r="G2427" s="101">
        <v>234</v>
      </c>
      <c r="H2427" s="126">
        <v>1739.13043478261</v>
      </c>
      <c r="I2427" s="63">
        <v>1739.13043478261</v>
      </c>
      <c r="J2427" s="126">
        <v>5217.39130434783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92"/>
    </row>
    <row r="2428" s="33" customFormat="1" spans="1:69">
      <c r="A2428" s="113" t="s">
        <v>1022</v>
      </c>
      <c r="B2428" s="84" t="s">
        <v>953</v>
      </c>
      <c r="C2428" s="100" t="s">
        <v>477</v>
      </c>
      <c r="D2428" s="125">
        <v>1307.18954248366</v>
      </c>
      <c r="E2428" s="63">
        <v>153</v>
      </c>
      <c r="F2428" s="63">
        <v>152</v>
      </c>
      <c r="G2428" s="101">
        <v>0</v>
      </c>
      <c r="H2428" s="126">
        <v>1307.18954248366</v>
      </c>
      <c r="I2428" s="63">
        <v>0</v>
      </c>
      <c r="J2428" s="126">
        <v>1307.18954248366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92"/>
    </row>
    <row r="2429" s="33" customFormat="1" spans="1:69">
      <c r="A2429" s="113" t="s">
        <v>1022</v>
      </c>
      <c r="B2429" s="84" t="s">
        <v>962</v>
      </c>
      <c r="C2429" s="100" t="s">
        <v>552</v>
      </c>
      <c r="D2429" s="125">
        <v>847.457627118644</v>
      </c>
      <c r="E2429" s="63">
        <v>236</v>
      </c>
      <c r="F2429" s="63">
        <v>238</v>
      </c>
      <c r="G2429" s="101">
        <v>0</v>
      </c>
      <c r="H2429" s="126">
        <v>1694.91525423729</v>
      </c>
      <c r="I2429" s="63">
        <v>0</v>
      </c>
      <c r="J2429" s="126">
        <v>1694.91525423729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92"/>
    </row>
    <row r="2430" s="33" customFormat="1" spans="1:69">
      <c r="A2430" s="113" t="s">
        <v>1022</v>
      </c>
      <c r="B2430" s="84" t="s">
        <v>947</v>
      </c>
      <c r="C2430" s="100" t="s">
        <v>477</v>
      </c>
      <c r="D2430" s="125">
        <v>142.348754448399</v>
      </c>
      <c r="E2430" s="63">
        <v>1405</v>
      </c>
      <c r="F2430" s="63">
        <v>1395</v>
      </c>
      <c r="G2430" s="101">
        <v>0</v>
      </c>
      <c r="H2430" s="126">
        <v>1423.48754448399</v>
      </c>
      <c r="I2430" s="63">
        <v>0</v>
      </c>
      <c r="J2430" s="126">
        <v>1423.48754448399</v>
      </c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92"/>
    </row>
    <row r="2431" s="33" customFormat="1" spans="1:69">
      <c r="A2431" s="113" t="s">
        <v>1023</v>
      </c>
      <c r="B2431" s="84" t="s">
        <v>764</v>
      </c>
      <c r="C2431" s="100" t="s">
        <v>552</v>
      </c>
      <c r="D2431" s="125">
        <v>129.87012987013</v>
      </c>
      <c r="E2431" s="63">
        <v>1540</v>
      </c>
      <c r="F2431" s="63">
        <v>1540</v>
      </c>
      <c r="G2431" s="101">
        <v>0</v>
      </c>
      <c r="H2431" s="126">
        <v>0</v>
      </c>
      <c r="I2431" s="63">
        <v>0</v>
      </c>
      <c r="J2431" s="126">
        <v>0</v>
      </c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92"/>
    </row>
    <row r="2432" s="33" customFormat="1" spans="1:69">
      <c r="A2432" s="113" t="s">
        <v>1023</v>
      </c>
      <c r="B2432" s="84" t="s">
        <v>1024</v>
      </c>
      <c r="C2432" s="100" t="s">
        <v>552</v>
      </c>
      <c r="D2432" s="125">
        <v>216.216216216216</v>
      </c>
      <c r="E2432" s="63">
        <v>925</v>
      </c>
      <c r="F2432" s="63">
        <v>915</v>
      </c>
      <c r="G2432" s="101">
        <v>0</v>
      </c>
      <c r="H2432" s="126">
        <v>-2162.16216216216</v>
      </c>
      <c r="I2432" s="63">
        <v>0</v>
      </c>
      <c r="J2432" s="126">
        <v>-2162.16216216216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92"/>
    </row>
    <row r="2433" s="33" customFormat="1" spans="1:69">
      <c r="A2433" s="113" t="s">
        <v>1025</v>
      </c>
      <c r="B2433" s="84" t="s">
        <v>764</v>
      </c>
      <c r="C2433" s="100" t="s">
        <v>552</v>
      </c>
      <c r="D2433" s="125">
        <v>131.578947368421</v>
      </c>
      <c r="E2433" s="63">
        <v>1520</v>
      </c>
      <c r="F2433" s="63">
        <v>1530</v>
      </c>
      <c r="G2433" s="101">
        <v>1540</v>
      </c>
      <c r="H2433" s="126">
        <v>1315.78947368421</v>
      </c>
      <c r="I2433" s="63">
        <v>1315.78947368421</v>
      </c>
      <c r="J2433" s="126">
        <v>3289.47368421053</v>
      </c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92"/>
    </row>
    <row r="2434" s="33" customFormat="1" spans="1:69">
      <c r="A2434" s="113" t="s">
        <v>1025</v>
      </c>
      <c r="B2434" s="84" t="s">
        <v>1026</v>
      </c>
      <c r="C2434" s="100" t="s">
        <v>552</v>
      </c>
      <c r="D2434" s="125">
        <v>400</v>
      </c>
      <c r="E2434" s="63">
        <v>500</v>
      </c>
      <c r="F2434" s="63">
        <v>505</v>
      </c>
      <c r="G2434" s="101">
        <v>0</v>
      </c>
      <c r="H2434" s="126">
        <v>2000</v>
      </c>
      <c r="I2434" s="63">
        <v>0</v>
      </c>
      <c r="J2434" s="126">
        <v>2000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92"/>
    </row>
    <row r="2435" s="33" customFormat="1" spans="1:69">
      <c r="A2435" s="113" t="s">
        <v>1025</v>
      </c>
      <c r="B2435" s="84" t="s">
        <v>976</v>
      </c>
      <c r="C2435" s="100" t="s">
        <v>552</v>
      </c>
      <c r="D2435" s="125">
        <v>124.223602484472</v>
      </c>
      <c r="E2435" s="63">
        <v>1610</v>
      </c>
      <c r="F2435" s="63">
        <v>1595</v>
      </c>
      <c r="G2435" s="101">
        <v>0</v>
      </c>
      <c r="H2435" s="126">
        <v>-1863.35403726708</v>
      </c>
      <c r="I2435" s="63">
        <v>0</v>
      </c>
      <c r="J2435" s="126">
        <v>-1863.35403726708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92"/>
    </row>
    <row r="2436" s="33" customFormat="1" spans="1:69">
      <c r="A2436" s="113" t="s">
        <v>1027</v>
      </c>
      <c r="B2436" s="84" t="s">
        <v>947</v>
      </c>
      <c r="C2436" s="100" t="s">
        <v>552</v>
      </c>
      <c r="D2436" s="125">
        <v>136.986301369863</v>
      </c>
      <c r="E2436" s="63">
        <v>1450</v>
      </c>
      <c r="F2436" s="63">
        <v>1460</v>
      </c>
      <c r="G2436" s="101">
        <v>1470</v>
      </c>
      <c r="H2436" s="126">
        <v>1369.86301369863</v>
      </c>
      <c r="I2436" s="63">
        <v>1369.86301369863</v>
      </c>
      <c r="J2436" s="126">
        <v>2739.72602739726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92"/>
    </row>
    <row r="2437" s="33" customFormat="1" spans="1:69">
      <c r="A2437" s="113" t="s">
        <v>1027</v>
      </c>
      <c r="B2437" s="84" t="s">
        <v>976</v>
      </c>
      <c r="C2437" s="100" t="s">
        <v>552</v>
      </c>
      <c r="D2437" s="125">
        <v>124.223602484472</v>
      </c>
      <c r="E2437" s="63">
        <v>1600</v>
      </c>
      <c r="F2437" s="63">
        <v>1610</v>
      </c>
      <c r="G2437" s="101">
        <v>1619.9</v>
      </c>
      <c r="H2437" s="126">
        <v>1242.23602484472</v>
      </c>
      <c r="I2437" s="63">
        <v>1229.81366459628</v>
      </c>
      <c r="J2437" s="126">
        <v>2472.04968944101</v>
      </c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92"/>
    </row>
    <row r="2438" s="33" customFormat="1" spans="1:69">
      <c r="A2438" s="113" t="s">
        <v>1027</v>
      </c>
      <c r="B2438" s="84" t="s">
        <v>1026</v>
      </c>
      <c r="C2438" s="100" t="s">
        <v>552</v>
      </c>
      <c r="D2438" s="125">
        <v>401.324370422394</v>
      </c>
      <c r="E2438" s="63">
        <v>495</v>
      </c>
      <c r="F2438" s="63">
        <v>498.35</v>
      </c>
      <c r="G2438" s="101">
        <v>0</v>
      </c>
      <c r="H2438" s="126">
        <v>1344.43664091503</v>
      </c>
      <c r="I2438" s="63">
        <v>0</v>
      </c>
      <c r="J2438" s="126">
        <v>1344.43664091503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92"/>
    </row>
    <row r="2439" s="33" customFormat="1" spans="1:69">
      <c r="A2439" s="113" t="s">
        <v>1027</v>
      </c>
      <c r="B2439" s="84" t="s">
        <v>1028</v>
      </c>
      <c r="C2439" s="100" t="s">
        <v>552</v>
      </c>
      <c r="D2439" s="125">
        <v>344.827586206897</v>
      </c>
      <c r="E2439" s="63">
        <v>587</v>
      </c>
      <c r="F2439" s="63">
        <v>580</v>
      </c>
      <c r="G2439" s="101">
        <v>0</v>
      </c>
      <c r="H2439" s="126">
        <v>-2413.79310344828</v>
      </c>
      <c r="I2439" s="63">
        <v>0</v>
      </c>
      <c r="J2439" s="126">
        <v>-2413.79310344828</v>
      </c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92"/>
    </row>
    <row r="2440" s="33" customFormat="1" spans="1:69">
      <c r="A2440" s="113" t="s">
        <v>1029</v>
      </c>
      <c r="B2440" s="84" t="s">
        <v>1030</v>
      </c>
      <c r="C2440" s="100" t="s">
        <v>552</v>
      </c>
      <c r="D2440" s="125">
        <v>469.483568075117</v>
      </c>
      <c r="E2440" s="63">
        <v>422</v>
      </c>
      <c r="F2440" s="63">
        <v>426</v>
      </c>
      <c r="G2440" s="101">
        <v>0</v>
      </c>
      <c r="H2440" s="126">
        <v>1877.93427230047</v>
      </c>
      <c r="I2440" s="63">
        <v>0</v>
      </c>
      <c r="J2440" s="126">
        <v>1877.93427230047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92"/>
    </row>
    <row r="2441" s="33" customFormat="1" spans="1:69">
      <c r="A2441" s="113" t="s">
        <v>1029</v>
      </c>
      <c r="B2441" s="84" t="s">
        <v>1031</v>
      </c>
      <c r="C2441" s="100" t="s">
        <v>552</v>
      </c>
      <c r="D2441" s="125">
        <v>1652.89256198347</v>
      </c>
      <c r="E2441" s="63">
        <v>120</v>
      </c>
      <c r="F2441" s="63">
        <v>121</v>
      </c>
      <c r="G2441" s="101">
        <v>121.9</v>
      </c>
      <c r="H2441" s="126">
        <v>1652.89256198347</v>
      </c>
      <c r="I2441" s="63">
        <v>1487.60330578513</v>
      </c>
      <c r="J2441" s="126">
        <v>3140.4958677686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92"/>
    </row>
    <row r="2442" s="33" customFormat="1" spans="1:69">
      <c r="A2442" s="113" t="s">
        <v>1032</v>
      </c>
      <c r="B2442" s="84" t="s">
        <v>935</v>
      </c>
      <c r="C2442" s="100" t="s">
        <v>552</v>
      </c>
      <c r="D2442" s="125">
        <v>260.756192959583</v>
      </c>
      <c r="E2442" s="63">
        <v>762</v>
      </c>
      <c r="F2442" s="63">
        <v>767</v>
      </c>
      <c r="G2442" s="101">
        <v>775</v>
      </c>
      <c r="H2442" s="126">
        <v>1303.78096479791</v>
      </c>
      <c r="I2442" s="63">
        <v>2086.04954367666</v>
      </c>
      <c r="J2442" s="126">
        <v>5215.12385919166</v>
      </c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92"/>
    </row>
    <row r="2443" s="33" customFormat="1" spans="1:69">
      <c r="A2443" s="113" t="s">
        <v>1032</v>
      </c>
      <c r="B2443" s="84" t="s">
        <v>518</v>
      </c>
      <c r="C2443" s="100" t="s">
        <v>552</v>
      </c>
      <c r="D2443" s="125">
        <v>1273.88535031847</v>
      </c>
      <c r="E2443" s="63">
        <v>156</v>
      </c>
      <c r="F2443" s="63">
        <v>157</v>
      </c>
      <c r="G2443" s="101">
        <v>158</v>
      </c>
      <c r="H2443" s="126">
        <v>1273.88535031847</v>
      </c>
      <c r="I2443" s="63">
        <v>1273.88535031847</v>
      </c>
      <c r="J2443" s="126">
        <v>3821.65605095541</v>
      </c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92"/>
    </row>
    <row r="2444" s="33" customFormat="1" spans="1:69">
      <c r="A2444" s="113" t="s">
        <v>1032</v>
      </c>
      <c r="B2444" s="84" t="s">
        <v>1033</v>
      </c>
      <c r="C2444" s="100" t="s">
        <v>552</v>
      </c>
      <c r="D2444" s="125">
        <v>3738.31775700935</v>
      </c>
      <c r="E2444" s="63">
        <v>53.5</v>
      </c>
      <c r="F2444" s="63">
        <v>53.5</v>
      </c>
      <c r="G2444" s="101">
        <v>0</v>
      </c>
      <c r="H2444" s="126">
        <v>0</v>
      </c>
      <c r="I2444" s="63">
        <v>0</v>
      </c>
      <c r="J2444" s="126">
        <v>0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92"/>
    </row>
    <row r="2445" s="33" customFormat="1" spans="1:69">
      <c r="A2445" s="113" t="s">
        <v>1032</v>
      </c>
      <c r="B2445" s="84" t="s">
        <v>764</v>
      </c>
      <c r="C2445" s="100" t="s">
        <v>552</v>
      </c>
      <c r="D2445" s="125">
        <v>135.135135135135</v>
      </c>
      <c r="E2445" s="63">
        <v>1490</v>
      </c>
      <c r="F2445" s="63">
        <v>1480</v>
      </c>
      <c r="G2445" s="101">
        <v>0</v>
      </c>
      <c r="H2445" s="126">
        <v>-1351.35135135135</v>
      </c>
      <c r="I2445" s="63">
        <v>0</v>
      </c>
      <c r="J2445" s="126">
        <v>-1351.35135135135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92"/>
    </row>
    <row r="2446" s="33" customFormat="1" spans="1:69">
      <c r="A2446" s="113" t="s">
        <v>1032</v>
      </c>
      <c r="B2446" s="84" t="s">
        <v>924</v>
      </c>
      <c r="C2446" s="100" t="s">
        <v>552</v>
      </c>
      <c r="D2446" s="125">
        <v>351.493848857645</v>
      </c>
      <c r="E2446" s="63">
        <v>572</v>
      </c>
      <c r="F2446" s="63">
        <v>569</v>
      </c>
      <c r="G2446" s="101">
        <v>0</v>
      </c>
      <c r="H2446" s="126">
        <v>-1054.48154657294</v>
      </c>
      <c r="I2446" s="63">
        <v>0</v>
      </c>
      <c r="J2446" s="126">
        <v>-1054.48154657294</v>
      </c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92"/>
    </row>
    <row r="2447" s="33" customFormat="1" spans="1:69">
      <c r="A2447" s="113" t="s">
        <v>1034</v>
      </c>
      <c r="B2447" s="84" t="s">
        <v>518</v>
      </c>
      <c r="C2447" s="100" t="s">
        <v>552</v>
      </c>
      <c r="D2447" s="125">
        <v>1298.7012987013</v>
      </c>
      <c r="E2447" s="63">
        <v>153</v>
      </c>
      <c r="F2447" s="63">
        <v>154</v>
      </c>
      <c r="G2447" s="101">
        <v>0</v>
      </c>
      <c r="H2447" s="126">
        <v>1298.7012987013</v>
      </c>
      <c r="I2447" s="63">
        <v>0</v>
      </c>
      <c r="J2447" s="126">
        <v>1298.7012987013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92"/>
    </row>
    <row r="2448" s="33" customFormat="1" spans="1:69">
      <c r="A2448" s="113" t="s">
        <v>1034</v>
      </c>
      <c r="B2448" s="84" t="s">
        <v>935</v>
      </c>
      <c r="C2448" s="100" t="s">
        <v>552</v>
      </c>
      <c r="D2448" s="125">
        <v>261.437908496732</v>
      </c>
      <c r="E2448" s="63">
        <v>755</v>
      </c>
      <c r="F2448" s="63">
        <v>765</v>
      </c>
      <c r="G2448" s="101">
        <v>0</v>
      </c>
      <c r="H2448" s="126">
        <v>2614.37908496732</v>
      </c>
      <c r="I2448" s="63">
        <v>0</v>
      </c>
      <c r="J2448" s="126">
        <v>2614.37908496732</v>
      </c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92"/>
    </row>
    <row r="2449" s="33" customFormat="1" spans="1:69">
      <c r="A2449" s="113" t="s">
        <v>1034</v>
      </c>
      <c r="B2449" s="84" t="s">
        <v>764</v>
      </c>
      <c r="C2449" s="100" t="s">
        <v>552</v>
      </c>
      <c r="D2449" s="125">
        <v>134.048257372654</v>
      </c>
      <c r="E2449" s="63">
        <v>1486</v>
      </c>
      <c r="F2449" s="63">
        <v>1492</v>
      </c>
      <c r="G2449" s="101">
        <v>0</v>
      </c>
      <c r="H2449" s="126">
        <v>804.289544235925</v>
      </c>
      <c r="I2449" s="63">
        <v>0</v>
      </c>
      <c r="J2449" s="126">
        <v>804.289544235925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92"/>
    </row>
    <row r="2450" s="33" customFormat="1" spans="1:69">
      <c r="A2450" s="113" t="s">
        <v>1034</v>
      </c>
      <c r="B2450" s="84" t="s">
        <v>962</v>
      </c>
      <c r="C2450" s="100" t="s">
        <v>552</v>
      </c>
      <c r="D2450" s="125">
        <v>930.232558139535</v>
      </c>
      <c r="E2450" s="63">
        <v>213</v>
      </c>
      <c r="F2450" s="63">
        <v>215</v>
      </c>
      <c r="G2450" s="101">
        <v>0</v>
      </c>
      <c r="H2450" s="126">
        <v>1860.46511627907</v>
      </c>
      <c r="I2450" s="63">
        <v>0</v>
      </c>
      <c r="J2450" s="126">
        <v>1860.46511627907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92"/>
    </row>
    <row r="2451" s="33" customFormat="1" spans="1:69">
      <c r="A2451" s="113" t="s">
        <v>1034</v>
      </c>
      <c r="B2451" s="84" t="s">
        <v>1035</v>
      </c>
      <c r="C2451" s="100" t="s">
        <v>552</v>
      </c>
      <c r="D2451" s="125">
        <v>842.105263157895</v>
      </c>
      <c r="E2451" s="63">
        <v>238</v>
      </c>
      <c r="F2451" s="63">
        <v>237.5</v>
      </c>
      <c r="G2451" s="101">
        <v>0</v>
      </c>
      <c r="H2451" s="126">
        <v>-421.052631578947</v>
      </c>
      <c r="I2451" s="63">
        <v>0</v>
      </c>
      <c r="J2451" s="126">
        <v>-421.052631578947</v>
      </c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92"/>
    </row>
    <row r="2452" s="33" customFormat="1" spans="1:69">
      <c r="A2452" s="113" t="s">
        <v>1036</v>
      </c>
      <c r="B2452" s="84" t="s">
        <v>744</v>
      </c>
      <c r="C2452" s="100" t="s">
        <v>552</v>
      </c>
      <c r="D2452" s="125">
        <v>574.712643678161</v>
      </c>
      <c r="E2452" s="63">
        <v>344</v>
      </c>
      <c r="F2452" s="63">
        <v>348</v>
      </c>
      <c r="G2452" s="101">
        <v>351</v>
      </c>
      <c r="H2452" s="126">
        <v>2298.85057471264</v>
      </c>
      <c r="I2452" s="63">
        <v>1724.13793103448</v>
      </c>
      <c r="J2452" s="126">
        <v>4022.98850574713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92"/>
    </row>
    <row r="2453" s="33" customFormat="1" spans="1:69">
      <c r="A2453" s="113" t="s">
        <v>1036</v>
      </c>
      <c r="B2453" s="84" t="s">
        <v>953</v>
      </c>
      <c r="C2453" s="100" t="s">
        <v>552</v>
      </c>
      <c r="D2453" s="125">
        <v>1246.10591900312</v>
      </c>
      <c r="E2453" s="63">
        <v>162</v>
      </c>
      <c r="F2453" s="63">
        <v>160.5</v>
      </c>
      <c r="G2453" s="101">
        <v>0</v>
      </c>
      <c r="H2453" s="126">
        <v>-1869.15887850467</v>
      </c>
      <c r="I2453" s="63">
        <v>0</v>
      </c>
      <c r="J2453" s="126">
        <v>-1869.15887850467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92"/>
    </row>
    <row r="2454" s="33" customFormat="1" spans="1:69">
      <c r="A2454" s="113" t="s">
        <v>1037</v>
      </c>
      <c r="B2454" s="84" t="s">
        <v>1038</v>
      </c>
      <c r="C2454" s="100" t="s">
        <v>552</v>
      </c>
      <c r="D2454" s="125">
        <v>492.610837438424</v>
      </c>
      <c r="E2454" s="63">
        <v>404</v>
      </c>
      <c r="F2454" s="63">
        <v>406</v>
      </c>
      <c r="G2454" s="101">
        <v>0</v>
      </c>
      <c r="H2454" s="126">
        <v>985.221674876847</v>
      </c>
      <c r="I2454" s="63">
        <v>0</v>
      </c>
      <c r="J2454" s="126">
        <v>985.221674876847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92"/>
    </row>
    <row r="2455" s="33" customFormat="1" spans="1:69">
      <c r="A2455" s="113" t="s">
        <v>1037</v>
      </c>
      <c r="B2455" s="84" t="s">
        <v>1039</v>
      </c>
      <c r="C2455" s="100" t="s">
        <v>552</v>
      </c>
      <c r="D2455" s="125">
        <v>133.333333333333</v>
      </c>
      <c r="E2455" s="63">
        <v>1490</v>
      </c>
      <c r="F2455" s="63">
        <v>1500</v>
      </c>
      <c r="G2455" s="101">
        <v>0</v>
      </c>
      <c r="H2455" s="126">
        <v>1333.33333333333</v>
      </c>
      <c r="I2455" s="63">
        <v>0</v>
      </c>
      <c r="J2455" s="126">
        <v>1333.33333333333</v>
      </c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92"/>
    </row>
    <row r="2456" s="33" customFormat="1" spans="1:69">
      <c r="A2456" s="113" t="s">
        <v>1037</v>
      </c>
      <c r="B2456" s="84" t="s">
        <v>1040</v>
      </c>
      <c r="C2456" s="100" t="s">
        <v>552</v>
      </c>
      <c r="D2456" s="125">
        <v>289.855072463768</v>
      </c>
      <c r="E2456" s="63">
        <v>697</v>
      </c>
      <c r="F2456" s="63">
        <v>690</v>
      </c>
      <c r="G2456" s="101">
        <v>0</v>
      </c>
      <c r="H2456" s="126">
        <v>-2028.98550724638</v>
      </c>
      <c r="I2456" s="63">
        <v>0</v>
      </c>
      <c r="J2456" s="126">
        <v>-2028.98550724638</v>
      </c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92"/>
    </row>
    <row r="2457" s="33" customFormat="1" spans="1:69">
      <c r="A2457" s="113" t="s">
        <v>1037</v>
      </c>
      <c r="B2457" s="84" t="s">
        <v>962</v>
      </c>
      <c r="C2457" s="100" t="s">
        <v>552</v>
      </c>
      <c r="D2457" s="125">
        <v>1785.71428571429</v>
      </c>
      <c r="E2457" s="63">
        <v>113</v>
      </c>
      <c r="F2457" s="63">
        <v>112</v>
      </c>
      <c r="G2457" s="101">
        <v>0</v>
      </c>
      <c r="H2457" s="126">
        <v>-1785.71428571429</v>
      </c>
      <c r="I2457" s="63">
        <v>0</v>
      </c>
      <c r="J2457" s="126">
        <v>-1785.71428571429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92"/>
    </row>
    <row r="2458" s="33" customFormat="1" spans="1:69">
      <c r="A2458" s="113" t="s">
        <v>1041</v>
      </c>
      <c r="B2458" s="84" t="s">
        <v>946</v>
      </c>
      <c r="C2458" s="100" t="s">
        <v>477</v>
      </c>
      <c r="D2458" s="125">
        <v>1785.71428571429</v>
      </c>
      <c r="E2458" s="63">
        <v>113</v>
      </c>
      <c r="F2458" s="63">
        <v>112</v>
      </c>
      <c r="G2458" s="101">
        <v>0</v>
      </c>
      <c r="H2458" s="126">
        <v>1785.71428571429</v>
      </c>
      <c r="I2458" s="63">
        <v>0</v>
      </c>
      <c r="J2458" s="126">
        <v>1785.71428571429</v>
      </c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92"/>
    </row>
    <row r="2459" s="33" customFormat="1" spans="1:69">
      <c r="A2459" s="113" t="s">
        <v>1041</v>
      </c>
      <c r="B2459" s="84" t="s">
        <v>1015</v>
      </c>
      <c r="C2459" s="100" t="s">
        <v>477</v>
      </c>
      <c r="D2459" s="125">
        <v>3200</v>
      </c>
      <c r="E2459" s="63">
        <v>61</v>
      </c>
      <c r="F2459" s="63">
        <v>62.5</v>
      </c>
      <c r="G2459" s="101">
        <v>0</v>
      </c>
      <c r="H2459" s="126">
        <v>-4800</v>
      </c>
      <c r="I2459" s="63">
        <v>0</v>
      </c>
      <c r="J2459" s="126">
        <v>-4800</v>
      </c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92"/>
    </row>
    <row r="2460" s="33" customFormat="1" spans="1:69">
      <c r="A2460" s="113" t="s">
        <v>1042</v>
      </c>
      <c r="B2460" s="84" t="s">
        <v>716</v>
      </c>
      <c r="C2460" s="100" t="s">
        <v>477</v>
      </c>
      <c r="D2460" s="125">
        <v>1333.33333333333</v>
      </c>
      <c r="E2460" s="63">
        <v>151</v>
      </c>
      <c r="F2460" s="63">
        <v>150</v>
      </c>
      <c r="G2460" s="101">
        <v>149</v>
      </c>
      <c r="H2460" s="126">
        <v>1333.33333333333</v>
      </c>
      <c r="I2460" s="63">
        <v>1333.33333333333</v>
      </c>
      <c r="J2460" s="126">
        <v>4000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92"/>
    </row>
    <row r="2461" s="33" customFormat="1" spans="1:69">
      <c r="A2461" s="113" t="s">
        <v>1042</v>
      </c>
      <c r="B2461" s="84" t="s">
        <v>1040</v>
      </c>
      <c r="C2461" s="100" t="s">
        <v>552</v>
      </c>
      <c r="D2461" s="125">
        <v>275.862068965517</v>
      </c>
      <c r="E2461" s="63">
        <v>720</v>
      </c>
      <c r="F2461" s="63">
        <v>725</v>
      </c>
      <c r="G2461" s="101">
        <v>730</v>
      </c>
      <c r="H2461" s="126">
        <v>1379.31034482759</v>
      </c>
      <c r="I2461" s="63">
        <v>1379.31034482759</v>
      </c>
      <c r="J2461" s="126">
        <v>4137.93103448276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92"/>
    </row>
    <row r="2462" s="33" customFormat="1" spans="1:69">
      <c r="A2462" s="113" t="s">
        <v>1042</v>
      </c>
      <c r="B2462" s="84" t="s">
        <v>764</v>
      </c>
      <c r="C2462" s="100" t="s">
        <v>552</v>
      </c>
      <c r="D2462" s="125">
        <v>131.752305665349</v>
      </c>
      <c r="E2462" s="63">
        <v>1512</v>
      </c>
      <c r="F2462" s="63">
        <v>1518</v>
      </c>
      <c r="G2462" s="101">
        <v>0</v>
      </c>
      <c r="H2462" s="126">
        <v>790.513833992095</v>
      </c>
      <c r="I2462" s="63">
        <v>0</v>
      </c>
      <c r="J2462" s="126">
        <v>790.513833992095</v>
      </c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92"/>
    </row>
    <row r="2463" s="33" customFormat="1" spans="1:69">
      <c r="A2463" s="113" t="s">
        <v>1043</v>
      </c>
      <c r="B2463" s="84" t="s">
        <v>1044</v>
      </c>
      <c r="C2463" s="100" t="s">
        <v>552</v>
      </c>
      <c r="D2463" s="125">
        <v>970.873786407767</v>
      </c>
      <c r="E2463" s="63">
        <v>205</v>
      </c>
      <c r="F2463" s="63">
        <v>206</v>
      </c>
      <c r="G2463" s="101">
        <v>207</v>
      </c>
      <c r="H2463" s="126">
        <v>970.873786407767</v>
      </c>
      <c r="I2463" s="63">
        <v>970.873786407767</v>
      </c>
      <c r="J2463" s="126">
        <v>2912.6213592233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92"/>
    </row>
    <row r="2464" s="33" customFormat="1" spans="1:69">
      <c r="A2464" s="113" t="s">
        <v>1043</v>
      </c>
      <c r="B2464" s="84" t="s">
        <v>867</v>
      </c>
      <c r="C2464" s="100" t="s">
        <v>552</v>
      </c>
      <c r="D2464" s="125">
        <v>683.760683760684</v>
      </c>
      <c r="E2464" s="63">
        <v>294</v>
      </c>
      <c r="F2464" s="63">
        <v>292.5</v>
      </c>
      <c r="G2464" s="101">
        <v>0</v>
      </c>
      <c r="H2464" s="126">
        <v>-1025.64102564103</v>
      </c>
      <c r="I2464" s="63">
        <v>0</v>
      </c>
      <c r="J2464" s="126">
        <v>-1025.64102564103</v>
      </c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92"/>
    </row>
    <row r="2465" s="33" customFormat="1" spans="1:69">
      <c r="A2465" s="113" t="s">
        <v>1045</v>
      </c>
      <c r="B2465" s="84" t="s">
        <v>804</v>
      </c>
      <c r="C2465" s="100" t="s">
        <v>552</v>
      </c>
      <c r="D2465" s="125">
        <v>293.255131964809</v>
      </c>
      <c r="E2465" s="63">
        <v>678</v>
      </c>
      <c r="F2465" s="63">
        <v>682</v>
      </c>
      <c r="G2465" s="101">
        <v>686</v>
      </c>
      <c r="H2465" s="126">
        <v>1173.02052785924</v>
      </c>
      <c r="I2465" s="63">
        <v>1173.02052785924</v>
      </c>
      <c r="J2465" s="126">
        <v>2346.04105571848</v>
      </c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92"/>
    </row>
    <row r="2466" s="33" customFormat="1" spans="1:69">
      <c r="A2466" s="113" t="s">
        <v>1045</v>
      </c>
      <c r="B2466" s="84" t="s">
        <v>742</v>
      </c>
      <c r="C2466" s="100" t="s">
        <v>552</v>
      </c>
      <c r="D2466" s="125">
        <v>265.25198938992</v>
      </c>
      <c r="E2466" s="63">
        <v>750</v>
      </c>
      <c r="F2466" s="63">
        <v>754</v>
      </c>
      <c r="G2466" s="101">
        <v>0</v>
      </c>
      <c r="H2466" s="126">
        <v>1061.00795755968</v>
      </c>
      <c r="I2466" s="63">
        <v>0</v>
      </c>
      <c r="J2466" s="126">
        <v>1061.00795755968</v>
      </c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92"/>
    </row>
    <row r="2467" s="33" customFormat="1" spans="1:69">
      <c r="A2467" s="113" t="s">
        <v>1046</v>
      </c>
      <c r="B2467" s="84" t="s">
        <v>1040</v>
      </c>
      <c r="C2467" s="100" t="s">
        <v>552</v>
      </c>
      <c r="D2467" s="125">
        <v>309.119010819165</v>
      </c>
      <c r="E2467" s="63">
        <v>643</v>
      </c>
      <c r="F2467" s="63">
        <v>647</v>
      </c>
      <c r="G2467" s="101">
        <v>0</v>
      </c>
      <c r="H2467" s="126">
        <v>1236.47604327666</v>
      </c>
      <c r="I2467" s="63">
        <v>0</v>
      </c>
      <c r="J2467" s="126">
        <v>1236.47604327666</v>
      </c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92"/>
    </row>
    <row r="2468" s="33" customFormat="1" spans="1:69">
      <c r="A2468" s="113" t="s">
        <v>1046</v>
      </c>
      <c r="B2468" s="84" t="s">
        <v>1047</v>
      </c>
      <c r="C2468" s="100" t="s">
        <v>552</v>
      </c>
      <c r="D2468" s="125">
        <v>2673.79679144385</v>
      </c>
      <c r="E2468" s="63">
        <v>74</v>
      </c>
      <c r="F2468" s="63">
        <v>74.8</v>
      </c>
      <c r="G2468" s="101">
        <v>0</v>
      </c>
      <c r="H2468" s="126">
        <v>2139.03743315507</v>
      </c>
      <c r="I2468" s="63">
        <v>0</v>
      </c>
      <c r="J2468" s="126">
        <v>2139.03743315507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92"/>
    </row>
    <row r="2469" s="33" customFormat="1" spans="1:69">
      <c r="A2469" s="113" t="s">
        <v>1048</v>
      </c>
      <c r="B2469" s="84" t="s">
        <v>1049</v>
      </c>
      <c r="C2469" s="100" t="s">
        <v>552</v>
      </c>
      <c r="D2469" s="125">
        <v>323.624595469256</v>
      </c>
      <c r="E2469" s="63">
        <v>625</v>
      </c>
      <c r="F2469" s="63">
        <v>618</v>
      </c>
      <c r="G2469" s="101">
        <v>0</v>
      </c>
      <c r="H2469" s="126">
        <v>-2265.37216828479</v>
      </c>
      <c r="I2469" s="63">
        <v>0</v>
      </c>
      <c r="J2469" s="126">
        <v>-2265.37216828479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92"/>
    </row>
    <row r="2470" s="33" customFormat="1" spans="1:69">
      <c r="A2470" s="113" t="s">
        <v>1048</v>
      </c>
      <c r="B2470" s="84" t="s">
        <v>947</v>
      </c>
      <c r="C2470" s="100" t="s">
        <v>552</v>
      </c>
      <c r="D2470" s="125">
        <v>140.845070422535</v>
      </c>
      <c r="E2470" s="63">
        <v>1410</v>
      </c>
      <c r="F2470" s="63">
        <v>1420</v>
      </c>
      <c r="G2470" s="101">
        <v>0</v>
      </c>
      <c r="H2470" s="126">
        <v>1408.45070422535</v>
      </c>
      <c r="I2470" s="63">
        <v>0</v>
      </c>
      <c r="J2470" s="126">
        <v>1408.45070422535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92"/>
    </row>
    <row r="2471" s="33" customFormat="1" ht="14.25" spans="1:69">
      <c r="A2471" s="114"/>
      <c r="B2471" s="115"/>
      <c r="C2471" s="115"/>
      <c r="D2471" s="115"/>
      <c r="E2471" s="116"/>
      <c r="F2471" s="116"/>
      <c r="G2471" s="117"/>
      <c r="H2471" s="118"/>
      <c r="I2471" s="116"/>
      <c r="J2471" s="118">
        <f>SUM(J2411:J2470)</f>
        <v>77207.2541752103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92"/>
    </row>
    <row r="2472" s="33" customFormat="1" ht="14.25" spans="1:69">
      <c r="A2472" s="119"/>
      <c r="B2472" s="120"/>
      <c r="C2472" s="120"/>
      <c r="D2472" s="121"/>
      <c r="E2472" s="122"/>
      <c r="F2472" s="118">
        <v>43617</v>
      </c>
      <c r="G2472" s="123"/>
      <c r="H2472" s="122"/>
      <c r="I2472" s="122"/>
      <c r="J2472" s="12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92"/>
    </row>
    <row r="2473" s="33" customFormat="1" ht="14.25" spans="1:69">
      <c r="A2473" s="113"/>
      <c r="B2473" s="84"/>
      <c r="C2473" s="100"/>
      <c r="D2473" s="127"/>
      <c r="E2473" s="63"/>
      <c r="F2473" s="63"/>
      <c r="G2473" s="101"/>
      <c r="H2473" s="126"/>
      <c r="I2473" s="63"/>
      <c r="J2473" s="126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92"/>
    </row>
    <row r="2474" s="33" customFormat="1" ht="14.25" spans="1:69">
      <c r="A2474" s="113"/>
      <c r="B2474" s="84"/>
      <c r="C2474" s="100"/>
      <c r="D2474" s="127"/>
      <c r="E2474" s="63"/>
      <c r="F2474" s="63"/>
      <c r="G2474" s="101"/>
      <c r="H2474" s="126"/>
      <c r="I2474" s="63"/>
      <c r="J2474" s="126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92"/>
    </row>
    <row r="2475" s="33" customFormat="1" ht="14.25" spans="1:69">
      <c r="A2475" s="113" t="s">
        <v>1050</v>
      </c>
      <c r="B2475" s="84" t="s">
        <v>1051</v>
      </c>
      <c r="C2475" s="100" t="s">
        <v>552</v>
      </c>
      <c r="D2475" s="127">
        <v>500</v>
      </c>
      <c r="E2475" s="63">
        <v>560</v>
      </c>
      <c r="F2475" s="63">
        <v>565</v>
      </c>
      <c r="G2475" s="101">
        <v>0</v>
      </c>
      <c r="H2475" s="126">
        <v>2500</v>
      </c>
      <c r="I2475" s="63">
        <v>0</v>
      </c>
      <c r="J2475" s="126">
        <v>2500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92"/>
    </row>
    <row r="2476" s="33" customFormat="1" ht="14.25" spans="1:69">
      <c r="A2476" s="113" t="s">
        <v>1050</v>
      </c>
      <c r="B2476" s="84" t="s">
        <v>1051</v>
      </c>
      <c r="C2476" s="100" t="s">
        <v>552</v>
      </c>
      <c r="D2476" s="127">
        <v>500</v>
      </c>
      <c r="E2476" s="63">
        <v>565</v>
      </c>
      <c r="F2476" s="63">
        <v>559</v>
      </c>
      <c r="G2476" s="101">
        <v>0</v>
      </c>
      <c r="H2476" s="126">
        <v>-3000</v>
      </c>
      <c r="I2476" s="63">
        <v>0</v>
      </c>
      <c r="J2476" s="126">
        <v>-3000</v>
      </c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92"/>
    </row>
    <row r="2477" s="33" customFormat="1" ht="14.25" spans="1:69">
      <c r="A2477" s="113" t="s">
        <v>1050</v>
      </c>
      <c r="B2477" s="84" t="s">
        <v>1052</v>
      </c>
      <c r="C2477" s="100" t="s">
        <v>552</v>
      </c>
      <c r="D2477" s="127">
        <v>4000</v>
      </c>
      <c r="E2477" s="63">
        <v>46</v>
      </c>
      <c r="F2477" s="63">
        <v>46.5</v>
      </c>
      <c r="G2477" s="101">
        <v>47</v>
      </c>
      <c r="H2477" s="126">
        <v>2000</v>
      </c>
      <c r="I2477" s="63">
        <v>0</v>
      </c>
      <c r="J2477" s="126">
        <v>2000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92"/>
    </row>
    <row r="2478" s="33" customFormat="1" ht="14.25" spans="1:69">
      <c r="A2478" s="113" t="s">
        <v>1050</v>
      </c>
      <c r="B2478" s="84" t="s">
        <v>890</v>
      </c>
      <c r="C2478" s="100" t="s">
        <v>552</v>
      </c>
      <c r="D2478" s="127">
        <v>500</v>
      </c>
      <c r="E2478" s="63">
        <v>505</v>
      </c>
      <c r="F2478" s="63">
        <v>503</v>
      </c>
      <c r="G2478" s="101">
        <v>0</v>
      </c>
      <c r="H2478" s="126">
        <v>-1000</v>
      </c>
      <c r="I2478" s="63">
        <v>0</v>
      </c>
      <c r="J2478" s="126">
        <v>-1000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92"/>
    </row>
    <row r="2479" s="33" customFormat="1" ht="14.25" spans="1:69">
      <c r="A2479" s="113" t="s">
        <v>1053</v>
      </c>
      <c r="B2479" s="84" t="s">
        <v>947</v>
      </c>
      <c r="C2479" s="100" t="s">
        <v>552</v>
      </c>
      <c r="D2479" s="127">
        <v>500</v>
      </c>
      <c r="E2479" s="63">
        <v>1395</v>
      </c>
      <c r="F2479" s="63">
        <v>1405</v>
      </c>
      <c r="G2479" s="101">
        <v>1415</v>
      </c>
      <c r="H2479" s="126">
        <v>5000</v>
      </c>
      <c r="I2479" s="63">
        <v>5000</v>
      </c>
      <c r="J2479" s="126">
        <v>10000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92"/>
    </row>
    <row r="2480" s="33" customFormat="1" ht="14.25" spans="1:69">
      <c r="A2480" s="113" t="s">
        <v>1053</v>
      </c>
      <c r="B2480" s="84" t="s">
        <v>1040</v>
      </c>
      <c r="C2480" s="100" t="s">
        <v>552</v>
      </c>
      <c r="D2480" s="127">
        <v>500</v>
      </c>
      <c r="E2480" s="63">
        <v>630</v>
      </c>
      <c r="F2480" s="63">
        <v>635</v>
      </c>
      <c r="G2480" s="101">
        <v>640</v>
      </c>
      <c r="H2480" s="126">
        <v>2500</v>
      </c>
      <c r="I2480" s="63">
        <v>2500</v>
      </c>
      <c r="J2480" s="126">
        <v>5000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92"/>
    </row>
    <row r="2481" s="33" customFormat="1" ht="14.25" spans="1:69">
      <c r="A2481" s="113" t="s">
        <v>1053</v>
      </c>
      <c r="B2481" s="84" t="s">
        <v>1049</v>
      </c>
      <c r="C2481" s="100" t="s">
        <v>552</v>
      </c>
      <c r="D2481" s="127">
        <v>500</v>
      </c>
      <c r="E2481" s="63">
        <v>600</v>
      </c>
      <c r="F2481" s="63">
        <v>593</v>
      </c>
      <c r="G2481" s="101">
        <v>0</v>
      </c>
      <c r="H2481" s="126">
        <v>-3500</v>
      </c>
      <c r="I2481" s="63">
        <v>0</v>
      </c>
      <c r="J2481" s="126">
        <v>-3500</v>
      </c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92"/>
    </row>
    <row r="2482" s="33" customFormat="1" ht="14.25" spans="1:69">
      <c r="A2482" s="113" t="s">
        <v>1054</v>
      </c>
      <c r="B2482" s="84" t="s">
        <v>1055</v>
      </c>
      <c r="C2482" s="100" t="s">
        <v>552</v>
      </c>
      <c r="D2482" s="127">
        <v>4000</v>
      </c>
      <c r="E2482" s="63">
        <v>46.5</v>
      </c>
      <c r="F2482" s="63">
        <v>47</v>
      </c>
      <c r="G2482" s="101">
        <v>47.5</v>
      </c>
      <c r="H2482" s="126">
        <v>2000</v>
      </c>
      <c r="I2482" s="63">
        <v>2000</v>
      </c>
      <c r="J2482" s="126">
        <v>4000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92"/>
    </row>
    <row r="2483" s="33" customFormat="1" ht="14.25" spans="1:69">
      <c r="A2483" s="113" t="s">
        <v>1054</v>
      </c>
      <c r="B2483" s="84" t="s">
        <v>950</v>
      </c>
      <c r="C2483" s="100" t="s">
        <v>552</v>
      </c>
      <c r="D2483" s="127">
        <v>200</v>
      </c>
      <c r="E2483" s="63">
        <v>8400</v>
      </c>
      <c r="F2483" s="63">
        <v>8420</v>
      </c>
      <c r="G2483" s="101">
        <v>8435</v>
      </c>
      <c r="H2483" s="126">
        <v>4000</v>
      </c>
      <c r="I2483" s="63">
        <v>3000</v>
      </c>
      <c r="J2483" s="126">
        <v>7000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92"/>
    </row>
    <row r="2484" s="33" customFormat="1" ht="14.25" spans="1:69">
      <c r="A2484" s="113" t="s">
        <v>1054</v>
      </c>
      <c r="B2484" s="84" t="s">
        <v>1019</v>
      </c>
      <c r="C2484" s="100" t="s">
        <v>552</v>
      </c>
      <c r="D2484" s="127">
        <v>2000</v>
      </c>
      <c r="E2484" s="63">
        <v>80</v>
      </c>
      <c r="F2484" s="63">
        <v>80.8</v>
      </c>
      <c r="G2484" s="101">
        <v>81.75</v>
      </c>
      <c r="H2484" s="126">
        <v>1599.99999999999</v>
      </c>
      <c r="I2484" s="63">
        <v>1900.00000000001</v>
      </c>
      <c r="J2484" s="126">
        <v>3500</v>
      </c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92"/>
    </row>
    <row r="2485" s="33" customFormat="1" ht="14.25" spans="1:69">
      <c r="A2485" s="113" t="s">
        <v>1054</v>
      </c>
      <c r="B2485" s="84" t="s">
        <v>1056</v>
      </c>
      <c r="C2485" s="100" t="s">
        <v>552</v>
      </c>
      <c r="D2485" s="127">
        <v>2000</v>
      </c>
      <c r="E2485" s="63">
        <v>62.5</v>
      </c>
      <c r="F2485" s="63">
        <v>62.5</v>
      </c>
      <c r="G2485" s="101">
        <v>0</v>
      </c>
      <c r="H2485" s="126">
        <v>0</v>
      </c>
      <c r="I2485" s="63">
        <v>0</v>
      </c>
      <c r="J2485" s="126">
        <v>0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92"/>
    </row>
    <row r="2486" s="33" customFormat="1" ht="14.25" spans="1:69">
      <c r="A2486" s="113" t="s">
        <v>1054</v>
      </c>
      <c r="B2486" s="84" t="s">
        <v>795</v>
      </c>
      <c r="C2486" s="100" t="s">
        <v>552</v>
      </c>
      <c r="D2486" s="127">
        <v>2000</v>
      </c>
      <c r="E2486" s="63">
        <v>99.5</v>
      </c>
      <c r="F2486" s="63">
        <v>99</v>
      </c>
      <c r="G2486" s="101">
        <v>0</v>
      </c>
      <c r="H2486" s="126">
        <v>-1000</v>
      </c>
      <c r="I2486" s="63">
        <v>0</v>
      </c>
      <c r="J2486" s="126">
        <v>-1000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92"/>
    </row>
    <row r="2487" s="33" customFormat="1" ht="14.25" spans="1:69">
      <c r="A2487" s="113" t="s">
        <v>1057</v>
      </c>
      <c r="B2487" s="84" t="s">
        <v>992</v>
      </c>
      <c r="C2487" s="100" t="s">
        <v>552</v>
      </c>
      <c r="D2487" s="127">
        <v>2000</v>
      </c>
      <c r="E2487" s="63">
        <v>97.1</v>
      </c>
      <c r="F2487" s="63">
        <v>98</v>
      </c>
      <c r="G2487" s="101">
        <v>99</v>
      </c>
      <c r="H2487" s="126">
        <v>1800.00000000001</v>
      </c>
      <c r="I2487" s="63">
        <v>2000</v>
      </c>
      <c r="J2487" s="126">
        <v>5800.00000000001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92"/>
    </row>
    <row r="2488" s="33" customFormat="1" ht="14.25" spans="1:69">
      <c r="A2488" s="113" t="s">
        <v>1057</v>
      </c>
      <c r="B2488" s="84" t="s">
        <v>1049</v>
      </c>
      <c r="C2488" s="100" t="s">
        <v>552</v>
      </c>
      <c r="D2488" s="127">
        <v>500</v>
      </c>
      <c r="E2488" s="63">
        <v>560</v>
      </c>
      <c r="F2488" s="63">
        <v>564</v>
      </c>
      <c r="G2488" s="101">
        <v>0</v>
      </c>
      <c r="H2488" s="126">
        <v>2000</v>
      </c>
      <c r="I2488" s="63">
        <v>0</v>
      </c>
      <c r="J2488" s="126">
        <v>2000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92"/>
    </row>
    <row r="2489" s="33" customFormat="1" ht="14.25" spans="1:69">
      <c r="A2489" s="113" t="s">
        <v>1057</v>
      </c>
      <c r="B2489" s="84" t="s">
        <v>764</v>
      </c>
      <c r="C2489" s="100" t="s">
        <v>552</v>
      </c>
      <c r="D2489" s="127">
        <v>500</v>
      </c>
      <c r="E2489" s="63">
        <v>1477</v>
      </c>
      <c r="F2489" s="63">
        <v>1477</v>
      </c>
      <c r="G2489" s="101">
        <v>0</v>
      </c>
      <c r="H2489" s="126">
        <v>0</v>
      </c>
      <c r="I2489" s="63">
        <v>0</v>
      </c>
      <c r="J2489" s="126">
        <v>0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92"/>
    </row>
    <row r="2490" s="33" customFormat="1" ht="14.25" spans="1:69">
      <c r="A2490" s="113" t="s">
        <v>1058</v>
      </c>
      <c r="B2490" s="84" t="s">
        <v>1059</v>
      </c>
      <c r="C2490" s="100" t="s">
        <v>552</v>
      </c>
      <c r="D2490" s="127">
        <v>4000</v>
      </c>
      <c r="E2490" s="63">
        <v>48.5</v>
      </c>
      <c r="F2490" s="63">
        <v>49</v>
      </c>
      <c r="G2490" s="101">
        <v>49.5</v>
      </c>
      <c r="H2490" s="126">
        <v>2000</v>
      </c>
      <c r="I2490" s="63">
        <v>2000</v>
      </c>
      <c r="J2490" s="126">
        <v>6000</v>
      </c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92"/>
    </row>
    <row r="2491" s="33" customFormat="1" ht="14.25" spans="1:69">
      <c r="A2491" s="113" t="s">
        <v>1058</v>
      </c>
      <c r="B2491" s="84" t="s">
        <v>1052</v>
      </c>
      <c r="C2491" s="100" t="s">
        <v>552</v>
      </c>
      <c r="D2491" s="127">
        <v>4000</v>
      </c>
      <c r="E2491" s="63">
        <v>54.5</v>
      </c>
      <c r="F2491" s="63">
        <v>55</v>
      </c>
      <c r="G2491" s="101">
        <v>55.5</v>
      </c>
      <c r="H2491" s="126">
        <v>2000</v>
      </c>
      <c r="I2491" s="63">
        <v>2000</v>
      </c>
      <c r="J2491" s="126">
        <v>6000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92"/>
    </row>
    <row r="2492" s="33" customFormat="1" ht="14.25" spans="1:69">
      <c r="A2492" s="113" t="s">
        <v>1058</v>
      </c>
      <c r="B2492" s="84" t="s">
        <v>946</v>
      </c>
      <c r="C2492" s="100" t="s">
        <v>552</v>
      </c>
      <c r="D2492" s="127">
        <v>2000</v>
      </c>
      <c r="E2492" s="63">
        <v>116.5</v>
      </c>
      <c r="F2492" s="63">
        <v>115</v>
      </c>
      <c r="G2492" s="101">
        <v>0</v>
      </c>
      <c r="H2492" s="126">
        <v>-3000</v>
      </c>
      <c r="I2492" s="63">
        <v>0</v>
      </c>
      <c r="J2492" s="126">
        <v>-3000</v>
      </c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92"/>
    </row>
    <row r="2493" s="33" customFormat="1" ht="14.25" spans="1:69">
      <c r="A2493" s="113" t="s">
        <v>1060</v>
      </c>
      <c r="B2493" s="84" t="s">
        <v>867</v>
      </c>
      <c r="C2493" s="100" t="s">
        <v>552</v>
      </c>
      <c r="D2493" s="127">
        <v>2000</v>
      </c>
      <c r="E2493" s="63">
        <v>271.5</v>
      </c>
      <c r="F2493" s="63">
        <v>271.5</v>
      </c>
      <c r="G2493" s="101">
        <v>0</v>
      </c>
      <c r="H2493" s="126">
        <v>0</v>
      </c>
      <c r="I2493" s="63">
        <v>0</v>
      </c>
      <c r="J2493" s="126">
        <v>0</v>
      </c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92"/>
    </row>
    <row r="2494" s="33" customFormat="1" ht="14.25" spans="1:69">
      <c r="A2494" s="113" t="s">
        <v>1061</v>
      </c>
      <c r="B2494" s="84" t="s">
        <v>882</v>
      </c>
      <c r="C2494" s="100" t="s">
        <v>552</v>
      </c>
      <c r="D2494" s="127">
        <v>2000</v>
      </c>
      <c r="E2494" s="63">
        <v>108.5</v>
      </c>
      <c r="F2494" s="63">
        <v>109.5</v>
      </c>
      <c r="G2494" s="101">
        <v>110.5</v>
      </c>
      <c r="H2494" s="126">
        <v>2000</v>
      </c>
      <c r="I2494" s="63">
        <v>2000</v>
      </c>
      <c r="J2494" s="126">
        <v>6000</v>
      </c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92"/>
    </row>
    <row r="2495" s="33" customFormat="1" ht="14.25" spans="1:69">
      <c r="A2495" s="113" t="s">
        <v>1061</v>
      </c>
      <c r="B2495" s="84" t="s">
        <v>1052</v>
      </c>
      <c r="C2495" s="100" t="s">
        <v>552</v>
      </c>
      <c r="D2495" s="127">
        <v>4000</v>
      </c>
      <c r="E2495" s="63">
        <v>48</v>
      </c>
      <c r="F2495" s="63">
        <v>48.5</v>
      </c>
      <c r="G2495" s="101">
        <v>49</v>
      </c>
      <c r="H2495" s="126">
        <v>2000</v>
      </c>
      <c r="I2495" s="63">
        <v>2000</v>
      </c>
      <c r="J2495" s="126">
        <v>6000</v>
      </c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92"/>
    </row>
    <row r="2496" s="33" customFormat="1" ht="14.25" spans="1:69">
      <c r="A2496" s="113" t="s">
        <v>1061</v>
      </c>
      <c r="B2496" s="84" t="s">
        <v>1019</v>
      </c>
      <c r="C2496" s="100" t="s">
        <v>552</v>
      </c>
      <c r="D2496" s="127">
        <v>4000</v>
      </c>
      <c r="E2496" s="63">
        <v>69</v>
      </c>
      <c r="F2496" s="63">
        <v>69.5</v>
      </c>
      <c r="G2496" s="101">
        <v>70</v>
      </c>
      <c r="H2496" s="126">
        <v>2000</v>
      </c>
      <c r="I2496" s="63">
        <v>2000</v>
      </c>
      <c r="J2496" s="126">
        <v>4000</v>
      </c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92"/>
    </row>
    <row r="2497" s="33" customFormat="1" ht="14.25" spans="1:69">
      <c r="A2497" s="113" t="s">
        <v>1061</v>
      </c>
      <c r="B2497" s="84" t="s">
        <v>947</v>
      </c>
      <c r="C2497" s="100" t="s">
        <v>552</v>
      </c>
      <c r="D2497" s="127">
        <v>500</v>
      </c>
      <c r="E2497" s="63">
        <v>1340</v>
      </c>
      <c r="F2497" s="63">
        <v>1340</v>
      </c>
      <c r="G2497" s="101">
        <v>0</v>
      </c>
      <c r="H2497" s="126">
        <v>0</v>
      </c>
      <c r="I2497" s="63">
        <v>0</v>
      </c>
      <c r="J2497" s="126">
        <v>0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92"/>
    </row>
    <row r="2498" s="33" customFormat="1" ht="14.25" spans="1:69">
      <c r="A2498" s="113" t="s">
        <v>1061</v>
      </c>
      <c r="B2498" s="84" t="s">
        <v>946</v>
      </c>
      <c r="C2498" s="100" t="s">
        <v>552</v>
      </c>
      <c r="D2498" s="127">
        <v>2000</v>
      </c>
      <c r="E2498" s="63">
        <v>114.5</v>
      </c>
      <c r="F2498" s="63">
        <v>113</v>
      </c>
      <c r="G2498" s="101">
        <v>0</v>
      </c>
      <c r="H2498" s="126">
        <v>-3000</v>
      </c>
      <c r="I2498" s="63">
        <v>0</v>
      </c>
      <c r="J2498" s="126">
        <v>-3000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92"/>
    </row>
    <row r="2499" s="33" customFormat="1" ht="14.25" spans="1:69">
      <c r="A2499" s="113" t="s">
        <v>1062</v>
      </c>
      <c r="B2499" s="84" t="s">
        <v>882</v>
      </c>
      <c r="C2499" s="100" t="s">
        <v>477</v>
      </c>
      <c r="D2499" s="127">
        <v>2000</v>
      </c>
      <c r="E2499" s="63">
        <v>107</v>
      </c>
      <c r="F2499" s="63">
        <v>106</v>
      </c>
      <c r="G2499" s="101">
        <v>105</v>
      </c>
      <c r="H2499" s="126">
        <v>2000</v>
      </c>
      <c r="I2499" s="63">
        <v>2000</v>
      </c>
      <c r="J2499" s="126">
        <v>6000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92"/>
    </row>
    <row r="2500" s="33" customFormat="1" ht="14.25" spans="1:69">
      <c r="A2500" s="113" t="s">
        <v>1062</v>
      </c>
      <c r="B2500" s="84" t="s">
        <v>947</v>
      </c>
      <c r="C2500" s="100" t="s">
        <v>552</v>
      </c>
      <c r="D2500" s="127">
        <v>500</v>
      </c>
      <c r="E2500" s="63">
        <v>1330</v>
      </c>
      <c r="F2500" s="63">
        <v>1336</v>
      </c>
      <c r="G2500" s="101">
        <v>0</v>
      </c>
      <c r="H2500" s="126">
        <v>3000</v>
      </c>
      <c r="I2500" s="63">
        <v>0</v>
      </c>
      <c r="J2500" s="126">
        <v>3000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92"/>
    </row>
    <row r="2501" s="33" customFormat="1" ht="14.25" spans="1:69">
      <c r="A2501" s="113" t="s">
        <v>1063</v>
      </c>
      <c r="B2501" s="84" t="s">
        <v>963</v>
      </c>
      <c r="C2501" s="100" t="s">
        <v>552</v>
      </c>
      <c r="D2501" s="127">
        <v>500</v>
      </c>
      <c r="E2501" s="63">
        <v>1180</v>
      </c>
      <c r="F2501" s="63">
        <v>1190</v>
      </c>
      <c r="G2501" s="101">
        <v>1200</v>
      </c>
      <c r="H2501" s="126">
        <v>5000</v>
      </c>
      <c r="I2501" s="63">
        <v>5000</v>
      </c>
      <c r="J2501" s="126">
        <v>14000</v>
      </c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92"/>
    </row>
    <row r="2502" s="33" customFormat="1" ht="14.25" spans="1:69">
      <c r="A2502" s="113" t="s">
        <v>1063</v>
      </c>
      <c r="B2502" s="84" t="s">
        <v>867</v>
      </c>
      <c r="C2502" s="100" t="s">
        <v>477</v>
      </c>
      <c r="D2502" s="127">
        <v>2000</v>
      </c>
      <c r="E2502" s="63">
        <v>263</v>
      </c>
      <c r="F2502" s="63">
        <v>261</v>
      </c>
      <c r="G2502" s="101">
        <v>258</v>
      </c>
      <c r="H2502" s="126">
        <v>4000</v>
      </c>
      <c r="I2502" s="63">
        <v>6000</v>
      </c>
      <c r="J2502" s="126">
        <v>10000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92"/>
    </row>
    <row r="2503" s="33" customFormat="1" ht="14.25" spans="1:69">
      <c r="A2503" s="113" t="s">
        <v>1063</v>
      </c>
      <c r="B2503" s="84" t="s">
        <v>1064</v>
      </c>
      <c r="C2503" s="100" t="s">
        <v>552</v>
      </c>
      <c r="D2503" s="127">
        <v>500</v>
      </c>
      <c r="E2503" s="63">
        <v>795</v>
      </c>
      <c r="F2503" s="63">
        <v>795</v>
      </c>
      <c r="G2503" s="101">
        <v>0</v>
      </c>
      <c r="H2503" s="126">
        <v>0</v>
      </c>
      <c r="I2503" s="63">
        <v>0</v>
      </c>
      <c r="J2503" s="126">
        <v>0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92"/>
    </row>
    <row r="2504" s="33" customFormat="1" ht="14.25" spans="1:69">
      <c r="A2504" s="113" t="s">
        <v>1063</v>
      </c>
      <c r="B2504" s="84" t="s">
        <v>995</v>
      </c>
      <c r="C2504" s="100" t="s">
        <v>552</v>
      </c>
      <c r="D2504" s="127">
        <v>2000</v>
      </c>
      <c r="E2504" s="63">
        <v>126</v>
      </c>
      <c r="F2504" s="63">
        <v>124.5</v>
      </c>
      <c r="G2504" s="101">
        <v>0</v>
      </c>
      <c r="H2504" s="126">
        <v>-3000</v>
      </c>
      <c r="I2504" s="63">
        <v>0</v>
      </c>
      <c r="J2504" s="126">
        <v>-3000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92"/>
    </row>
    <row r="2505" s="33" customFormat="1" ht="14.25" spans="1:69">
      <c r="A2505" s="113" t="s">
        <v>1065</v>
      </c>
      <c r="B2505" s="84" t="s">
        <v>1019</v>
      </c>
      <c r="C2505" s="100" t="s">
        <v>552</v>
      </c>
      <c r="D2505" s="127">
        <v>2000</v>
      </c>
      <c r="E2505" s="63">
        <v>84</v>
      </c>
      <c r="F2505" s="63">
        <v>84.7</v>
      </c>
      <c r="G2505" s="101">
        <v>0</v>
      </c>
      <c r="H2505" s="126">
        <v>1400.00000000001</v>
      </c>
      <c r="I2505" s="63">
        <v>0</v>
      </c>
      <c r="J2505" s="126">
        <v>1400.00000000001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92"/>
    </row>
    <row r="2506" s="33" customFormat="1" ht="14.25" spans="1:69">
      <c r="A2506" s="113" t="s">
        <v>1065</v>
      </c>
      <c r="B2506" s="84" t="s">
        <v>967</v>
      </c>
      <c r="C2506" s="100" t="s">
        <v>477</v>
      </c>
      <c r="D2506" s="127">
        <v>2000</v>
      </c>
      <c r="E2506" s="63">
        <v>110.9</v>
      </c>
      <c r="F2506" s="63">
        <v>109.9</v>
      </c>
      <c r="G2506" s="101">
        <v>108.5</v>
      </c>
      <c r="H2506" s="126">
        <v>2000</v>
      </c>
      <c r="I2506" s="63">
        <v>2800.00000000001</v>
      </c>
      <c r="J2506" s="126">
        <v>4800.00000000001</v>
      </c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92"/>
    </row>
    <row r="2507" s="33" customFormat="1" ht="14.25" spans="1:69">
      <c r="A2507" s="113" t="s">
        <v>1065</v>
      </c>
      <c r="B2507" s="84" t="s">
        <v>867</v>
      </c>
      <c r="C2507" s="100" t="s">
        <v>477</v>
      </c>
      <c r="D2507" s="127">
        <v>2000</v>
      </c>
      <c r="E2507" s="63">
        <v>259.8</v>
      </c>
      <c r="F2507" s="63">
        <v>258</v>
      </c>
      <c r="G2507" s="101">
        <v>0</v>
      </c>
      <c r="H2507" s="126">
        <v>3600.00000000002</v>
      </c>
      <c r="I2507" s="63">
        <v>0</v>
      </c>
      <c r="J2507" s="126">
        <v>3600.00000000002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92"/>
    </row>
    <row r="2508" s="33" customFormat="1" ht="14.25" spans="1:69">
      <c r="A2508" s="113" t="s">
        <v>1066</v>
      </c>
      <c r="B2508" s="84" t="s">
        <v>867</v>
      </c>
      <c r="C2508" s="100" t="s">
        <v>477</v>
      </c>
      <c r="D2508" s="127">
        <v>2000</v>
      </c>
      <c r="E2508" s="63">
        <v>264.5</v>
      </c>
      <c r="F2508" s="63">
        <v>262.5</v>
      </c>
      <c r="G2508" s="101">
        <v>0</v>
      </c>
      <c r="H2508" s="126">
        <v>4000</v>
      </c>
      <c r="I2508" s="63">
        <v>0</v>
      </c>
      <c r="J2508" s="126">
        <v>4000</v>
      </c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92"/>
    </row>
    <row r="2509" s="33" customFormat="1" ht="14.25" spans="1:69">
      <c r="A2509" s="113" t="s">
        <v>1066</v>
      </c>
      <c r="B2509" s="84" t="s">
        <v>874</v>
      </c>
      <c r="C2509" s="100" t="s">
        <v>552</v>
      </c>
      <c r="D2509" s="127">
        <v>1000</v>
      </c>
      <c r="E2509" s="63">
        <v>328</v>
      </c>
      <c r="F2509" s="63">
        <v>323</v>
      </c>
      <c r="G2509" s="101">
        <v>0</v>
      </c>
      <c r="H2509" s="126">
        <v>-5000</v>
      </c>
      <c r="I2509" s="63">
        <v>0</v>
      </c>
      <c r="J2509" s="126">
        <v>-5000</v>
      </c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92"/>
    </row>
    <row r="2510" s="33" customFormat="1" ht="14.25" spans="1:69">
      <c r="A2510" s="113" t="s">
        <v>1067</v>
      </c>
      <c r="B2510" s="84" t="s">
        <v>946</v>
      </c>
      <c r="C2510" s="100" t="s">
        <v>552</v>
      </c>
      <c r="D2510" s="127">
        <v>2000</v>
      </c>
      <c r="E2510" s="63">
        <v>117</v>
      </c>
      <c r="F2510" s="63">
        <v>118</v>
      </c>
      <c r="G2510" s="101">
        <v>119</v>
      </c>
      <c r="H2510" s="126">
        <v>2000</v>
      </c>
      <c r="I2510" s="63">
        <v>2000</v>
      </c>
      <c r="J2510" s="126">
        <v>6000</v>
      </c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92"/>
    </row>
    <row r="2511" s="33" customFormat="1" ht="14.25" spans="1:69">
      <c r="A2511" s="113" t="s">
        <v>1067</v>
      </c>
      <c r="B2511" s="84" t="s">
        <v>716</v>
      </c>
      <c r="C2511" s="100" t="s">
        <v>477</v>
      </c>
      <c r="D2511" s="127">
        <v>2000</v>
      </c>
      <c r="E2511" s="63">
        <v>150.5</v>
      </c>
      <c r="F2511" s="63">
        <v>149.5</v>
      </c>
      <c r="G2511" s="101">
        <v>0</v>
      </c>
      <c r="H2511" s="126">
        <v>2000</v>
      </c>
      <c r="I2511" s="63">
        <v>0</v>
      </c>
      <c r="J2511" s="126">
        <v>2000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92"/>
    </row>
    <row r="2512" s="33" customFormat="1" ht="14.25" spans="1:69">
      <c r="A2512" s="113" t="s">
        <v>1067</v>
      </c>
      <c r="B2512" s="84" t="s">
        <v>750</v>
      </c>
      <c r="C2512" s="100" t="s">
        <v>552</v>
      </c>
      <c r="D2512" s="127">
        <v>500</v>
      </c>
      <c r="E2512" s="63">
        <v>756</v>
      </c>
      <c r="F2512" s="63">
        <v>762</v>
      </c>
      <c r="G2512" s="101">
        <v>766</v>
      </c>
      <c r="H2512" s="126">
        <v>3000</v>
      </c>
      <c r="I2512" s="63">
        <v>2000</v>
      </c>
      <c r="J2512" s="126">
        <v>5000</v>
      </c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92"/>
    </row>
    <row r="2513" s="33" customFormat="1" ht="14.25" spans="1:69">
      <c r="A2513" s="113" t="s">
        <v>1068</v>
      </c>
      <c r="B2513" s="84" t="s">
        <v>965</v>
      </c>
      <c r="C2513" s="100" t="s">
        <v>552</v>
      </c>
      <c r="D2513" s="127">
        <v>2000</v>
      </c>
      <c r="E2513" s="63">
        <v>194.5</v>
      </c>
      <c r="F2513" s="63">
        <v>196</v>
      </c>
      <c r="G2513" s="101">
        <v>197.9</v>
      </c>
      <c r="H2513" s="126">
        <v>3000</v>
      </c>
      <c r="I2513" s="63">
        <v>3800.00000000001</v>
      </c>
      <c r="J2513" s="126">
        <v>6800.00000000001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92"/>
    </row>
    <row r="2514" s="33" customFormat="1" ht="14.25" spans="1:69">
      <c r="A2514" s="113" t="s">
        <v>1068</v>
      </c>
      <c r="B2514" s="84" t="s">
        <v>1051</v>
      </c>
      <c r="C2514" s="100" t="s">
        <v>552</v>
      </c>
      <c r="D2514" s="127">
        <v>500</v>
      </c>
      <c r="E2514" s="63">
        <v>557</v>
      </c>
      <c r="F2514" s="63">
        <v>562</v>
      </c>
      <c r="G2514" s="101">
        <v>0</v>
      </c>
      <c r="H2514" s="126">
        <v>2500</v>
      </c>
      <c r="I2514" s="63">
        <v>0</v>
      </c>
      <c r="J2514" s="126">
        <v>2500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92"/>
    </row>
    <row r="2515" s="33" customFormat="1" ht="14.25" spans="1:69">
      <c r="A2515" s="113" t="s">
        <v>1069</v>
      </c>
      <c r="B2515" s="84" t="s">
        <v>946</v>
      </c>
      <c r="C2515" s="100" t="s">
        <v>552</v>
      </c>
      <c r="D2515" s="127">
        <v>2000</v>
      </c>
      <c r="E2515" s="63">
        <v>120</v>
      </c>
      <c r="F2515" s="63">
        <v>119</v>
      </c>
      <c r="G2515" s="101">
        <v>118</v>
      </c>
      <c r="H2515" s="126">
        <v>2000</v>
      </c>
      <c r="I2515" s="63">
        <v>2000</v>
      </c>
      <c r="J2515" s="126">
        <v>6000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92"/>
    </row>
    <row r="2516" s="33" customFormat="1" ht="14.25" spans="1:69">
      <c r="A2516" s="113" t="s">
        <v>1069</v>
      </c>
      <c r="B2516" s="84" t="s">
        <v>1070</v>
      </c>
      <c r="C2516" s="100" t="s">
        <v>552</v>
      </c>
      <c r="D2516" s="127">
        <v>1000</v>
      </c>
      <c r="E2516" s="63">
        <v>378.5</v>
      </c>
      <c r="F2516" s="63">
        <v>375</v>
      </c>
      <c r="G2516" s="101">
        <v>373</v>
      </c>
      <c r="H2516" s="126">
        <v>3500</v>
      </c>
      <c r="I2516" s="63">
        <v>2000</v>
      </c>
      <c r="J2516" s="126">
        <v>5500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92"/>
    </row>
    <row r="2517" s="33" customFormat="1" ht="14.25" spans="1:69">
      <c r="A2517" s="113" t="s">
        <v>1069</v>
      </c>
      <c r="B2517" s="84" t="s">
        <v>943</v>
      </c>
      <c r="C2517" s="100" t="s">
        <v>552</v>
      </c>
      <c r="D2517" s="127">
        <v>2000</v>
      </c>
      <c r="E2517" s="63">
        <v>134</v>
      </c>
      <c r="F2517" s="63">
        <v>134.5</v>
      </c>
      <c r="G2517" s="101">
        <v>0</v>
      </c>
      <c r="H2517" s="126">
        <v>1000</v>
      </c>
      <c r="I2517" s="63">
        <v>0</v>
      </c>
      <c r="J2517" s="126">
        <v>1000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92"/>
    </row>
    <row r="2518" s="33" customFormat="1" ht="14.25" spans="1:69">
      <c r="A2518" s="113" t="s">
        <v>1069</v>
      </c>
      <c r="B2518" s="84" t="s">
        <v>1052</v>
      </c>
      <c r="C2518" s="100" t="s">
        <v>552</v>
      </c>
      <c r="D2518" s="127">
        <v>4000</v>
      </c>
      <c r="E2518" s="63">
        <v>63.75</v>
      </c>
      <c r="F2518" s="63">
        <v>62.9</v>
      </c>
      <c r="G2518" s="101">
        <v>0</v>
      </c>
      <c r="H2518" s="126">
        <v>-3400.00000000001</v>
      </c>
      <c r="I2518" s="63">
        <v>0</v>
      </c>
      <c r="J2518" s="126">
        <v>-3400.00000000001</v>
      </c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92"/>
    </row>
    <row r="2519" s="33" customFormat="1" ht="14.25" spans="1:69">
      <c r="A2519" s="113" t="s">
        <v>1071</v>
      </c>
      <c r="B2519" s="84" t="s">
        <v>995</v>
      </c>
      <c r="C2519" s="100" t="s">
        <v>552</v>
      </c>
      <c r="D2519" s="127">
        <v>1000</v>
      </c>
      <c r="E2519" s="63">
        <v>119.3</v>
      </c>
      <c r="F2519" s="63">
        <v>119.3</v>
      </c>
      <c r="G2519" s="101">
        <v>0</v>
      </c>
      <c r="H2519" s="126">
        <v>0</v>
      </c>
      <c r="I2519" s="63">
        <v>0</v>
      </c>
      <c r="J2519" s="126">
        <v>0</v>
      </c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92"/>
    </row>
    <row r="2520" s="33" customFormat="1" ht="14.25" spans="1:69">
      <c r="A2520" s="113" t="s">
        <v>1071</v>
      </c>
      <c r="B2520" s="84" t="s">
        <v>1072</v>
      </c>
      <c r="C2520" s="100" t="s">
        <v>552</v>
      </c>
      <c r="D2520" s="127">
        <v>1000</v>
      </c>
      <c r="E2520" s="63">
        <v>424</v>
      </c>
      <c r="F2520" s="63">
        <v>427</v>
      </c>
      <c r="G2520" s="101">
        <v>0</v>
      </c>
      <c r="H2520" s="126">
        <v>3000</v>
      </c>
      <c r="I2520" s="63">
        <v>0</v>
      </c>
      <c r="J2520" s="126">
        <v>3000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92"/>
    </row>
    <row r="2521" s="33" customFormat="1" ht="14.25" spans="1:69">
      <c r="A2521" s="113" t="s">
        <v>1073</v>
      </c>
      <c r="B2521" s="84" t="s">
        <v>1052</v>
      </c>
      <c r="C2521" s="100" t="s">
        <v>477</v>
      </c>
      <c r="D2521" s="127">
        <v>4000</v>
      </c>
      <c r="E2521" s="63">
        <v>61.55</v>
      </c>
      <c r="F2521" s="63">
        <v>60.75</v>
      </c>
      <c r="G2521" s="101">
        <v>0</v>
      </c>
      <c r="H2521" s="126">
        <v>3199.99999999999</v>
      </c>
      <c r="I2521" s="63">
        <v>0</v>
      </c>
      <c r="J2521" s="126">
        <v>3199.99999999999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92"/>
    </row>
    <row r="2522" s="33" customFormat="1" ht="14.25" spans="1:69">
      <c r="A2522" s="113" t="s">
        <v>1073</v>
      </c>
      <c r="B2522" s="84" t="s">
        <v>1015</v>
      </c>
      <c r="C2522" s="100" t="s">
        <v>477</v>
      </c>
      <c r="D2522" s="127">
        <v>2000</v>
      </c>
      <c r="E2522" s="63">
        <v>103.65</v>
      </c>
      <c r="F2522" s="63">
        <v>102.65</v>
      </c>
      <c r="G2522" s="101">
        <v>101.5</v>
      </c>
      <c r="H2522" s="126">
        <v>2000</v>
      </c>
      <c r="I2522" s="63">
        <v>2300.00000000001</v>
      </c>
      <c r="J2522" s="126">
        <v>7300.00000000001</v>
      </c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92"/>
    </row>
    <row r="2523" s="33" customFormat="1" ht="14.25" spans="1:69">
      <c r="A2523" s="113" t="s">
        <v>1073</v>
      </c>
      <c r="B2523" s="84" t="s">
        <v>1074</v>
      </c>
      <c r="C2523" s="100" t="s">
        <v>552</v>
      </c>
      <c r="D2523" s="127">
        <v>500</v>
      </c>
      <c r="E2523" s="63">
        <v>1750</v>
      </c>
      <c r="F2523" s="63">
        <v>1735</v>
      </c>
      <c r="G2523" s="101">
        <v>0</v>
      </c>
      <c r="H2523" s="126">
        <v>-7500</v>
      </c>
      <c r="I2523" s="63">
        <v>0</v>
      </c>
      <c r="J2523" s="126">
        <v>-7500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92"/>
    </row>
    <row r="2524" s="33" customFormat="1" ht="14.25" spans="1:69">
      <c r="A2524" s="113" t="s">
        <v>1075</v>
      </c>
      <c r="B2524" s="84" t="s">
        <v>882</v>
      </c>
      <c r="C2524" s="100" t="s">
        <v>477</v>
      </c>
      <c r="D2524" s="127">
        <v>2000</v>
      </c>
      <c r="E2524" s="63">
        <v>144.5</v>
      </c>
      <c r="F2524" s="63">
        <v>143.5</v>
      </c>
      <c r="G2524" s="101">
        <v>142.5</v>
      </c>
      <c r="H2524" s="126">
        <v>2000</v>
      </c>
      <c r="I2524" s="63">
        <v>2000</v>
      </c>
      <c r="J2524" s="126">
        <v>4000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92"/>
    </row>
    <row r="2525" s="33" customFormat="1" ht="14.25" spans="1:69">
      <c r="A2525" s="113" t="s">
        <v>1075</v>
      </c>
      <c r="B2525" s="84" t="s">
        <v>946</v>
      </c>
      <c r="C2525" s="100" t="s">
        <v>552</v>
      </c>
      <c r="D2525" s="127">
        <v>2000</v>
      </c>
      <c r="E2525" s="63">
        <v>127.25</v>
      </c>
      <c r="F2525" s="63">
        <v>128.25</v>
      </c>
      <c r="G2525" s="101">
        <v>129.25</v>
      </c>
      <c r="H2525" s="126">
        <v>2000</v>
      </c>
      <c r="I2525" s="63">
        <v>2000</v>
      </c>
      <c r="J2525" s="126">
        <v>4000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92"/>
    </row>
    <row r="2526" s="33" customFormat="1" ht="14.25" spans="1:69">
      <c r="A2526" s="113" t="s">
        <v>1075</v>
      </c>
      <c r="B2526" s="84" t="s">
        <v>1015</v>
      </c>
      <c r="C2526" s="100" t="s">
        <v>552</v>
      </c>
      <c r="D2526" s="127">
        <v>2000</v>
      </c>
      <c r="E2526" s="63">
        <v>113.5</v>
      </c>
      <c r="F2526" s="63">
        <v>115</v>
      </c>
      <c r="G2526" s="101">
        <v>0</v>
      </c>
      <c r="H2526" s="126">
        <v>-3000</v>
      </c>
      <c r="I2526" s="63">
        <v>0</v>
      </c>
      <c r="J2526" s="126">
        <v>-3000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92"/>
    </row>
    <row r="2527" s="33" customFormat="1" ht="14.25" spans="1:69">
      <c r="A2527" s="113" t="s">
        <v>1076</v>
      </c>
      <c r="B2527" s="84" t="s">
        <v>1031</v>
      </c>
      <c r="C2527" s="100" t="s">
        <v>552</v>
      </c>
      <c r="D2527" s="127">
        <v>2000</v>
      </c>
      <c r="E2527" s="63">
        <v>142.5</v>
      </c>
      <c r="F2527" s="63">
        <v>141</v>
      </c>
      <c r="G2527" s="101">
        <v>401</v>
      </c>
      <c r="H2527" s="126">
        <v>-3000</v>
      </c>
      <c r="I2527" s="63">
        <v>0</v>
      </c>
      <c r="J2527" s="126">
        <v>-3000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92"/>
    </row>
    <row r="2528" s="33" customFormat="1" ht="14.25" spans="1:69">
      <c r="A2528" s="113" t="s">
        <v>1077</v>
      </c>
      <c r="B2528" s="84" t="s">
        <v>1078</v>
      </c>
      <c r="C2528" s="100" t="s">
        <v>552</v>
      </c>
      <c r="D2528" s="127">
        <v>1000</v>
      </c>
      <c r="E2528" s="63">
        <v>395</v>
      </c>
      <c r="F2528" s="63">
        <v>398</v>
      </c>
      <c r="G2528" s="101">
        <v>401</v>
      </c>
      <c r="H2528" s="126">
        <v>3000</v>
      </c>
      <c r="I2528" s="63">
        <v>3000</v>
      </c>
      <c r="J2528" s="126">
        <v>8000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92"/>
    </row>
    <row r="2529" s="33" customFormat="1" ht="14.25" spans="1:69">
      <c r="A2529" s="113" t="s">
        <v>1077</v>
      </c>
      <c r="B2529" s="84" t="s">
        <v>1079</v>
      </c>
      <c r="C2529" s="100" t="s">
        <v>552</v>
      </c>
      <c r="D2529" s="127">
        <v>2000</v>
      </c>
      <c r="E2529" s="63">
        <v>151</v>
      </c>
      <c r="F2529" s="63">
        <v>152</v>
      </c>
      <c r="G2529" s="101">
        <v>152.8</v>
      </c>
      <c r="H2529" s="126">
        <v>2000</v>
      </c>
      <c r="I2529" s="63">
        <v>1600.00000000002</v>
      </c>
      <c r="J2529" s="126">
        <v>3600.00000000002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92"/>
    </row>
    <row r="2530" s="33" customFormat="1" ht="14.25" spans="1:69">
      <c r="A2530" s="114"/>
      <c r="B2530" s="115"/>
      <c r="C2530" s="115"/>
      <c r="D2530" s="115"/>
      <c r="E2530" s="116"/>
      <c r="F2530" s="116"/>
      <c r="G2530" s="117"/>
      <c r="H2530" s="118">
        <f>SUM(H6:H2529)</f>
        <v>4362059.36492295</v>
      </c>
      <c r="I2530" s="116"/>
      <c r="J2530" s="118">
        <f>SUM(J6:J2529)</f>
        <v>8073093.41171666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92"/>
    </row>
    <row r="2531" s="33" customFormat="1" ht="14.25" spans="1:69">
      <c r="A2531" s="119"/>
      <c r="B2531" s="120"/>
      <c r="C2531" s="120"/>
      <c r="D2531" s="121"/>
      <c r="E2531" s="122"/>
      <c r="F2531" s="118">
        <v>43586</v>
      </c>
      <c r="G2531" s="123"/>
      <c r="H2531" s="122"/>
      <c r="I2531" s="122"/>
      <c r="J2531" s="12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92"/>
    </row>
    <row r="2532" s="33" customFormat="1" ht="14.25" spans="5:69">
      <c r="E2532" s="128"/>
      <c r="F2532" s="128"/>
      <c r="G2532" s="129"/>
      <c r="H2532" s="128"/>
      <c r="I2532" s="128"/>
      <c r="J2532" s="128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92"/>
    </row>
    <row r="2533" s="33" customFormat="1" ht="14.25" spans="1:69">
      <c r="A2533" s="113" t="s">
        <v>1080</v>
      </c>
      <c r="B2533" s="84" t="s">
        <v>953</v>
      </c>
      <c r="C2533" s="100" t="s">
        <v>552</v>
      </c>
      <c r="D2533" s="127">
        <v>2000</v>
      </c>
      <c r="E2533" s="63">
        <v>199</v>
      </c>
      <c r="F2533" s="63">
        <v>200.5</v>
      </c>
      <c r="G2533" s="101">
        <v>202</v>
      </c>
      <c r="H2533" s="126">
        <v>3000</v>
      </c>
      <c r="I2533" s="63">
        <v>3000</v>
      </c>
      <c r="J2533" s="126">
        <v>10000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92"/>
    </row>
    <row r="2534" s="33" customFormat="1" ht="14.25" spans="1:69">
      <c r="A2534" s="113" t="s">
        <v>1080</v>
      </c>
      <c r="B2534" s="84" t="s">
        <v>940</v>
      </c>
      <c r="C2534" s="100" t="s">
        <v>552</v>
      </c>
      <c r="D2534" s="127">
        <v>500</v>
      </c>
      <c r="E2534" s="63">
        <v>1786</v>
      </c>
      <c r="F2534" s="63">
        <v>1793</v>
      </c>
      <c r="G2534" s="101">
        <v>0</v>
      </c>
      <c r="H2534" s="126">
        <v>3500</v>
      </c>
      <c r="I2534" s="63">
        <v>0</v>
      </c>
      <c r="J2534" s="126">
        <v>3500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92"/>
    </row>
    <row r="2535" s="33" customFormat="1" ht="14.25" spans="1:69">
      <c r="A2535" s="113" t="s">
        <v>1081</v>
      </c>
      <c r="B2535" s="84" t="s">
        <v>778</v>
      </c>
      <c r="C2535" s="100" t="s">
        <v>552</v>
      </c>
      <c r="D2535" s="127">
        <v>2000</v>
      </c>
      <c r="E2535" s="63">
        <v>390</v>
      </c>
      <c r="F2535" s="63">
        <v>392.5</v>
      </c>
      <c r="G2535" s="101">
        <v>395</v>
      </c>
      <c r="H2535" s="126">
        <v>5000</v>
      </c>
      <c r="I2535" s="63">
        <v>5000</v>
      </c>
      <c r="J2535" s="126">
        <v>10000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92"/>
    </row>
    <row r="2536" s="33" customFormat="1" ht="14.25" spans="1:69">
      <c r="A2536" s="113" t="s">
        <v>1081</v>
      </c>
      <c r="B2536" s="84" t="s">
        <v>953</v>
      </c>
      <c r="C2536" s="100" t="s">
        <v>552</v>
      </c>
      <c r="D2536" s="127">
        <v>2000</v>
      </c>
      <c r="E2536" s="63">
        <v>190</v>
      </c>
      <c r="F2536" s="63">
        <v>191.5</v>
      </c>
      <c r="G2536" s="101">
        <v>193</v>
      </c>
      <c r="H2536" s="126">
        <v>3000</v>
      </c>
      <c r="I2536" s="63">
        <v>3000</v>
      </c>
      <c r="J2536" s="126">
        <v>6000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92"/>
    </row>
    <row r="2537" s="33" customFormat="1" ht="14.25" spans="1:69">
      <c r="A2537" s="113" t="s">
        <v>1081</v>
      </c>
      <c r="B2537" s="84" t="s">
        <v>882</v>
      </c>
      <c r="C2537" s="100" t="s">
        <v>552</v>
      </c>
      <c r="D2537" s="127">
        <v>2000</v>
      </c>
      <c r="E2537" s="63">
        <v>156</v>
      </c>
      <c r="F2537" s="63">
        <v>154.5</v>
      </c>
      <c r="G2537" s="101">
        <v>0</v>
      </c>
      <c r="H2537" s="126">
        <v>-3000</v>
      </c>
      <c r="I2537" s="63">
        <v>0</v>
      </c>
      <c r="J2537" s="126">
        <v>-3000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92"/>
    </row>
    <row r="2538" s="33" customFormat="1" ht="14.25" spans="1:69">
      <c r="A2538" s="113" t="s">
        <v>1082</v>
      </c>
      <c r="B2538" s="84" t="s">
        <v>744</v>
      </c>
      <c r="C2538" s="100" t="s">
        <v>552</v>
      </c>
      <c r="D2538" s="127">
        <v>1000</v>
      </c>
      <c r="E2538" s="63">
        <v>382</v>
      </c>
      <c r="F2538" s="63">
        <v>378</v>
      </c>
      <c r="G2538" s="101">
        <v>374</v>
      </c>
      <c r="H2538" s="126">
        <v>4000</v>
      </c>
      <c r="I2538" s="63">
        <v>4000</v>
      </c>
      <c r="J2538" s="126">
        <v>12000</v>
      </c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92"/>
    </row>
    <row r="2539" s="33" customFormat="1" ht="14.25" spans="1:69">
      <c r="A2539" s="113" t="s">
        <v>1082</v>
      </c>
      <c r="B2539" s="84" t="s">
        <v>972</v>
      </c>
      <c r="C2539" s="100" t="s">
        <v>552</v>
      </c>
      <c r="D2539" s="127">
        <v>2000</v>
      </c>
      <c r="E2539" s="63">
        <v>207</v>
      </c>
      <c r="F2539" s="63">
        <v>209</v>
      </c>
      <c r="G2539" s="101">
        <v>0</v>
      </c>
      <c r="H2539" s="126">
        <v>4000</v>
      </c>
      <c r="I2539" s="63">
        <v>0</v>
      </c>
      <c r="J2539" s="126">
        <v>4000</v>
      </c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92"/>
    </row>
    <row r="2540" s="33" customFormat="1" ht="14.25" spans="1:69">
      <c r="A2540" s="113" t="s">
        <v>1082</v>
      </c>
      <c r="B2540" s="84" t="s">
        <v>1083</v>
      </c>
      <c r="C2540" s="100" t="s">
        <v>552</v>
      </c>
      <c r="D2540" s="127">
        <v>500</v>
      </c>
      <c r="E2540" s="63">
        <v>704</v>
      </c>
      <c r="F2540" s="63">
        <v>710</v>
      </c>
      <c r="G2540" s="101">
        <v>0</v>
      </c>
      <c r="H2540" s="126">
        <v>3000</v>
      </c>
      <c r="I2540" s="63">
        <v>0</v>
      </c>
      <c r="J2540" s="126">
        <v>3000</v>
      </c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92"/>
    </row>
    <row r="2541" s="33" customFormat="1" ht="14.25" spans="1:69">
      <c r="A2541" s="113" t="s">
        <v>1084</v>
      </c>
      <c r="B2541" s="84" t="s">
        <v>1015</v>
      </c>
      <c r="C2541" s="100" t="s">
        <v>552</v>
      </c>
      <c r="D2541" s="127">
        <v>2000</v>
      </c>
      <c r="E2541" s="63">
        <v>138.5</v>
      </c>
      <c r="F2541" s="63">
        <v>139.5</v>
      </c>
      <c r="G2541" s="101">
        <v>140.5</v>
      </c>
      <c r="H2541" s="126">
        <v>2000</v>
      </c>
      <c r="I2541" s="63">
        <v>2000</v>
      </c>
      <c r="J2541" s="126">
        <v>6000</v>
      </c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92"/>
    </row>
    <row r="2542" s="33" customFormat="1" ht="14.25" spans="1:69">
      <c r="A2542" s="113" t="s">
        <v>1084</v>
      </c>
      <c r="B2542" s="84" t="s">
        <v>744</v>
      </c>
      <c r="C2542" s="100" t="s">
        <v>552</v>
      </c>
      <c r="D2542" s="127">
        <v>1000</v>
      </c>
      <c r="E2542" s="63">
        <v>421</v>
      </c>
      <c r="F2542" s="63">
        <v>415</v>
      </c>
      <c r="G2542" s="101">
        <v>0</v>
      </c>
      <c r="H2542" s="126">
        <v>-6000</v>
      </c>
      <c r="I2542" s="63">
        <v>0</v>
      </c>
      <c r="J2542" s="126">
        <v>-6000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92"/>
    </row>
    <row r="2543" s="33" customFormat="1" ht="14.25" spans="1:69">
      <c r="A2543" s="113" t="s">
        <v>1085</v>
      </c>
      <c r="B2543" s="84" t="s">
        <v>744</v>
      </c>
      <c r="C2543" s="100" t="s">
        <v>552</v>
      </c>
      <c r="D2543" s="127">
        <v>1000</v>
      </c>
      <c r="E2543" s="63">
        <v>357</v>
      </c>
      <c r="F2543" s="63">
        <v>361</v>
      </c>
      <c r="G2543" s="101">
        <v>365</v>
      </c>
      <c r="H2543" s="126">
        <v>4000</v>
      </c>
      <c r="I2543" s="63">
        <v>4000</v>
      </c>
      <c r="J2543" s="126">
        <v>13000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92"/>
    </row>
    <row r="2544" s="33" customFormat="1" ht="14.25" spans="1:69">
      <c r="A2544" s="113" t="s">
        <v>1085</v>
      </c>
      <c r="B2544" s="84" t="s">
        <v>962</v>
      </c>
      <c r="C2544" s="100" t="s">
        <v>552</v>
      </c>
      <c r="D2544" s="127">
        <v>2000</v>
      </c>
      <c r="E2544" s="63">
        <v>219</v>
      </c>
      <c r="F2544" s="63">
        <v>220.5</v>
      </c>
      <c r="G2544" s="101">
        <v>0</v>
      </c>
      <c r="H2544" s="126">
        <v>3000</v>
      </c>
      <c r="I2544" s="63">
        <v>0</v>
      </c>
      <c r="J2544" s="126">
        <v>3000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92"/>
    </row>
    <row r="2545" s="33" customFormat="1" ht="14.25" spans="1:69">
      <c r="A2545" s="113" t="s">
        <v>1085</v>
      </c>
      <c r="B2545" s="84" t="s">
        <v>874</v>
      </c>
      <c r="C2545" s="100" t="s">
        <v>552</v>
      </c>
      <c r="D2545" s="127">
        <v>1000</v>
      </c>
      <c r="E2545" s="63">
        <v>323</v>
      </c>
      <c r="F2545" s="63">
        <v>325.5</v>
      </c>
      <c r="G2545" s="101">
        <v>329</v>
      </c>
      <c r="H2545" s="126">
        <v>2500</v>
      </c>
      <c r="I2545" s="63">
        <v>3500</v>
      </c>
      <c r="J2545" s="126">
        <v>6000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92"/>
    </row>
    <row r="2546" s="33" customFormat="1" ht="14.25" spans="1:69">
      <c r="A2546" s="113" t="s">
        <v>1086</v>
      </c>
      <c r="B2546" s="84" t="s">
        <v>1087</v>
      </c>
      <c r="C2546" s="100" t="s">
        <v>552</v>
      </c>
      <c r="D2546" s="127">
        <v>2000</v>
      </c>
      <c r="E2546" s="63">
        <v>143.5</v>
      </c>
      <c r="F2546" s="63">
        <v>144.5</v>
      </c>
      <c r="G2546" s="101">
        <v>145.5</v>
      </c>
      <c r="H2546" s="126">
        <v>2000</v>
      </c>
      <c r="I2546" s="63">
        <v>2000</v>
      </c>
      <c r="J2546" s="126">
        <v>6000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92"/>
    </row>
    <row r="2547" s="33" customFormat="1" ht="14.25" spans="1:69">
      <c r="A2547" s="113" t="s">
        <v>1086</v>
      </c>
      <c r="B2547" s="84" t="s">
        <v>976</v>
      </c>
      <c r="C2547" s="100" t="s">
        <v>552</v>
      </c>
      <c r="D2547" s="127">
        <v>500</v>
      </c>
      <c r="E2547" s="63">
        <v>1670</v>
      </c>
      <c r="F2547" s="63">
        <v>1685</v>
      </c>
      <c r="G2547" s="101">
        <v>1700</v>
      </c>
      <c r="H2547" s="126">
        <v>7500</v>
      </c>
      <c r="I2547" s="63">
        <v>7500</v>
      </c>
      <c r="J2547" s="126">
        <v>15000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92"/>
    </row>
    <row r="2548" s="33" customFormat="1" ht="14.25" spans="1:69">
      <c r="A2548" s="113" t="s">
        <v>1086</v>
      </c>
      <c r="B2548" s="84" t="s">
        <v>558</v>
      </c>
      <c r="C2548" s="100" t="s">
        <v>552</v>
      </c>
      <c r="D2548" s="127">
        <v>500</v>
      </c>
      <c r="E2548" s="63">
        <v>980</v>
      </c>
      <c r="F2548" s="63">
        <v>990</v>
      </c>
      <c r="G2548" s="101">
        <v>0</v>
      </c>
      <c r="H2548" s="126">
        <v>5000</v>
      </c>
      <c r="I2548" s="63">
        <v>0</v>
      </c>
      <c r="J2548" s="126">
        <v>5000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92"/>
    </row>
    <row r="2549" s="33" customFormat="1" ht="14.25" spans="1:69">
      <c r="A2549" s="113" t="s">
        <v>1086</v>
      </c>
      <c r="B2549" s="84" t="s">
        <v>1088</v>
      </c>
      <c r="C2549" s="100" t="s">
        <v>552</v>
      </c>
      <c r="D2549" s="127">
        <v>1000</v>
      </c>
      <c r="E2549" s="63">
        <v>442</v>
      </c>
      <c r="F2549" s="63">
        <v>442</v>
      </c>
      <c r="G2549" s="101">
        <v>0</v>
      </c>
      <c r="H2549" s="126">
        <v>0</v>
      </c>
      <c r="I2549" s="63">
        <v>0</v>
      </c>
      <c r="J2549" s="126">
        <v>0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92"/>
    </row>
    <row r="2550" s="33" customFormat="1" ht="14.25" spans="1:69">
      <c r="A2550" s="113" t="s">
        <v>1089</v>
      </c>
      <c r="B2550" s="84" t="s">
        <v>910</v>
      </c>
      <c r="C2550" s="100" t="s">
        <v>552</v>
      </c>
      <c r="D2550" s="127">
        <v>4000</v>
      </c>
      <c r="E2550" s="63">
        <v>258.5</v>
      </c>
      <c r="F2550" s="63">
        <v>259.5</v>
      </c>
      <c r="G2550" s="101">
        <v>260.5</v>
      </c>
      <c r="H2550" s="126">
        <v>4000</v>
      </c>
      <c r="I2550" s="63">
        <v>4000</v>
      </c>
      <c r="J2550" s="126">
        <v>12000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92"/>
    </row>
    <row r="2551" s="33" customFormat="1" ht="14.25" spans="1:69">
      <c r="A2551" s="113" t="s">
        <v>1089</v>
      </c>
      <c r="B2551" s="84" t="s">
        <v>942</v>
      </c>
      <c r="C2551" s="100" t="s">
        <v>552</v>
      </c>
      <c r="D2551" s="127">
        <v>5200</v>
      </c>
      <c r="E2551" s="63">
        <v>181.5</v>
      </c>
      <c r="F2551" s="63">
        <v>182.5</v>
      </c>
      <c r="G2551" s="101">
        <v>183.5</v>
      </c>
      <c r="H2551" s="126">
        <v>5200</v>
      </c>
      <c r="I2551" s="63">
        <v>5200</v>
      </c>
      <c r="J2551" s="126">
        <v>15600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92"/>
    </row>
    <row r="2552" s="33" customFormat="1" ht="14.25" spans="1:69">
      <c r="A2552" s="113" t="s">
        <v>1089</v>
      </c>
      <c r="B2552" s="84" t="s">
        <v>1038</v>
      </c>
      <c r="C2552" s="100" t="s">
        <v>552</v>
      </c>
      <c r="D2552" s="127">
        <v>5000</v>
      </c>
      <c r="E2552" s="63">
        <v>401</v>
      </c>
      <c r="F2552" s="63">
        <v>401.95</v>
      </c>
      <c r="G2552" s="101">
        <v>0</v>
      </c>
      <c r="H2552" s="126">
        <v>4749.99999999994</v>
      </c>
      <c r="I2552" s="63">
        <v>0</v>
      </c>
      <c r="J2552" s="126">
        <v>4749.99999999994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92"/>
    </row>
    <row r="2553" s="33" customFormat="1" ht="14.25" spans="1:69">
      <c r="A2553" s="113" t="s">
        <v>1090</v>
      </c>
      <c r="B2553" s="84" t="s">
        <v>1091</v>
      </c>
      <c r="C2553" s="100" t="s">
        <v>552</v>
      </c>
      <c r="D2553" s="127">
        <v>2000</v>
      </c>
      <c r="E2553" s="63">
        <v>164</v>
      </c>
      <c r="F2553" s="63">
        <v>165</v>
      </c>
      <c r="G2553" s="101">
        <v>0</v>
      </c>
      <c r="H2553" s="126">
        <v>2000</v>
      </c>
      <c r="I2553" s="63">
        <v>0</v>
      </c>
      <c r="J2553" s="126">
        <v>2000</v>
      </c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92"/>
    </row>
    <row r="2554" s="33" customFormat="1" ht="14.25" spans="1:69">
      <c r="A2554" s="113" t="s">
        <v>1090</v>
      </c>
      <c r="B2554" s="84" t="s">
        <v>1092</v>
      </c>
      <c r="C2554" s="100" t="s">
        <v>552</v>
      </c>
      <c r="D2554" s="127">
        <v>500</v>
      </c>
      <c r="E2554" s="63">
        <v>1462</v>
      </c>
      <c r="F2554" s="63">
        <v>1472</v>
      </c>
      <c r="G2554" s="101">
        <v>0</v>
      </c>
      <c r="H2554" s="126">
        <v>5000</v>
      </c>
      <c r="I2554" s="63">
        <v>0</v>
      </c>
      <c r="J2554" s="126">
        <v>5000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92"/>
    </row>
    <row r="2555" s="33" customFormat="1" ht="14.25" spans="1:69">
      <c r="A2555" s="113" t="s">
        <v>1093</v>
      </c>
      <c r="B2555" s="84" t="s">
        <v>764</v>
      </c>
      <c r="C2555" s="100" t="s">
        <v>552</v>
      </c>
      <c r="D2555" s="127">
        <v>500</v>
      </c>
      <c r="E2555" s="63">
        <v>1502</v>
      </c>
      <c r="F2555" s="63">
        <v>1514.75</v>
      </c>
      <c r="G2555" s="101">
        <v>0</v>
      </c>
      <c r="H2555" s="126">
        <v>6375</v>
      </c>
      <c r="I2555" s="63">
        <v>0</v>
      </c>
      <c r="J2555" s="126">
        <v>6375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92"/>
    </row>
    <row r="2556" s="33" customFormat="1" ht="14.25" spans="1:69">
      <c r="A2556" s="113" t="s">
        <v>1093</v>
      </c>
      <c r="B2556" s="84" t="s">
        <v>1094</v>
      </c>
      <c r="C2556" s="100" t="s">
        <v>552</v>
      </c>
      <c r="D2556" s="127">
        <v>2000</v>
      </c>
      <c r="E2556" s="63">
        <v>278.5</v>
      </c>
      <c r="F2556" s="63">
        <v>280.5</v>
      </c>
      <c r="G2556" s="101">
        <v>0</v>
      </c>
      <c r="H2556" s="126">
        <v>4000</v>
      </c>
      <c r="I2556" s="63">
        <v>0</v>
      </c>
      <c r="J2556" s="126">
        <v>4000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92"/>
    </row>
    <row r="2557" s="33" customFormat="1" ht="14.25" spans="1:69">
      <c r="A2557" s="113" t="s">
        <v>1095</v>
      </c>
      <c r="B2557" s="84" t="s">
        <v>1096</v>
      </c>
      <c r="C2557" s="100" t="s">
        <v>552</v>
      </c>
      <c r="D2557" s="127">
        <v>2000</v>
      </c>
      <c r="E2557" s="63">
        <v>122</v>
      </c>
      <c r="F2557" s="63">
        <v>123</v>
      </c>
      <c r="G2557" s="101">
        <v>124</v>
      </c>
      <c r="H2557" s="126">
        <v>2000</v>
      </c>
      <c r="I2557" s="63">
        <v>2000</v>
      </c>
      <c r="J2557" s="126">
        <v>6000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92"/>
    </row>
    <row r="2558" s="33" customFormat="1" ht="14.25" spans="1:69">
      <c r="A2558" s="113" t="s">
        <v>1095</v>
      </c>
      <c r="B2558" s="84" t="s">
        <v>795</v>
      </c>
      <c r="C2558" s="100" t="s">
        <v>552</v>
      </c>
      <c r="D2558" s="127">
        <v>2000</v>
      </c>
      <c r="E2558" s="63">
        <v>125</v>
      </c>
      <c r="F2558" s="63">
        <v>126</v>
      </c>
      <c r="G2558" s="101">
        <v>127</v>
      </c>
      <c r="H2558" s="126">
        <v>2000</v>
      </c>
      <c r="I2558" s="63">
        <v>2000</v>
      </c>
      <c r="J2558" s="126">
        <v>6000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92"/>
    </row>
    <row r="2559" s="33" customFormat="1" ht="14.25" spans="1:69">
      <c r="A2559" s="113" t="s">
        <v>1095</v>
      </c>
      <c r="B2559" s="84" t="s">
        <v>942</v>
      </c>
      <c r="C2559" s="100" t="s">
        <v>552</v>
      </c>
      <c r="D2559" s="127">
        <v>2000</v>
      </c>
      <c r="E2559" s="63">
        <v>172.5</v>
      </c>
      <c r="F2559" s="63">
        <v>174</v>
      </c>
      <c r="G2559" s="101">
        <v>0</v>
      </c>
      <c r="H2559" s="126">
        <v>3000</v>
      </c>
      <c r="I2559" s="63">
        <v>0</v>
      </c>
      <c r="J2559" s="126">
        <v>3000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92"/>
    </row>
    <row r="2560" s="33" customFormat="1" ht="14.25" spans="1:69">
      <c r="A2560" s="113" t="s">
        <v>1095</v>
      </c>
      <c r="B2560" s="84" t="s">
        <v>946</v>
      </c>
      <c r="C2560" s="100" t="s">
        <v>552</v>
      </c>
      <c r="D2560" s="127">
        <v>2000</v>
      </c>
      <c r="E2560" s="63">
        <v>117.5</v>
      </c>
      <c r="F2560" s="63">
        <v>116</v>
      </c>
      <c r="G2560" s="101">
        <v>0</v>
      </c>
      <c r="H2560" s="126">
        <v>-3000</v>
      </c>
      <c r="I2560" s="63">
        <v>0</v>
      </c>
      <c r="J2560" s="126">
        <v>-3000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92"/>
    </row>
    <row r="2561" s="33" customFormat="1" ht="14.25" spans="1:69">
      <c r="A2561" s="113" t="s">
        <v>1095</v>
      </c>
      <c r="B2561" s="84" t="s">
        <v>1019</v>
      </c>
      <c r="C2561" s="100" t="s">
        <v>552</v>
      </c>
      <c r="D2561" s="127">
        <v>2000</v>
      </c>
      <c r="E2561" s="63">
        <v>126</v>
      </c>
      <c r="F2561" s="63">
        <v>124.5</v>
      </c>
      <c r="G2561" s="101">
        <v>0</v>
      </c>
      <c r="H2561" s="126">
        <v>-3000</v>
      </c>
      <c r="I2561" s="63">
        <v>0</v>
      </c>
      <c r="J2561" s="126">
        <v>-3000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92"/>
    </row>
    <row r="2562" s="33" customFormat="1" ht="14.25" spans="1:69">
      <c r="A2562" s="113" t="s">
        <v>1095</v>
      </c>
      <c r="B2562" s="84" t="s">
        <v>882</v>
      </c>
      <c r="C2562" s="100" t="s">
        <v>552</v>
      </c>
      <c r="D2562" s="127">
        <v>2000</v>
      </c>
      <c r="E2562" s="63">
        <v>144</v>
      </c>
      <c r="F2562" s="63">
        <v>144.9</v>
      </c>
      <c r="G2562" s="101">
        <v>0</v>
      </c>
      <c r="H2562" s="126">
        <v>1800.00000000001</v>
      </c>
      <c r="I2562" s="63">
        <v>0</v>
      </c>
      <c r="J2562" s="126">
        <v>1800.00000000001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92"/>
    </row>
    <row r="2563" s="33" customFormat="1" ht="14.25" spans="1:69">
      <c r="A2563" s="113" t="s">
        <v>1097</v>
      </c>
      <c r="B2563" s="84" t="s">
        <v>950</v>
      </c>
      <c r="C2563" s="100" t="s">
        <v>552</v>
      </c>
      <c r="D2563" s="127">
        <v>100</v>
      </c>
      <c r="E2563" s="63">
        <v>7675</v>
      </c>
      <c r="F2563" s="63">
        <v>7725</v>
      </c>
      <c r="G2563" s="101">
        <v>7780</v>
      </c>
      <c r="H2563" s="126">
        <v>5000</v>
      </c>
      <c r="I2563" s="63">
        <v>5500</v>
      </c>
      <c r="J2563" s="126">
        <v>14500</v>
      </c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92"/>
    </row>
    <row r="2564" s="33" customFormat="1" ht="14.25" spans="1:69">
      <c r="A2564" s="113" t="s">
        <v>1097</v>
      </c>
      <c r="B2564" s="84" t="s">
        <v>1019</v>
      </c>
      <c r="C2564" s="100" t="s">
        <v>552</v>
      </c>
      <c r="D2564" s="127">
        <v>2000</v>
      </c>
      <c r="E2564" s="63">
        <v>112.5</v>
      </c>
      <c r="F2564" s="63">
        <v>113.5</v>
      </c>
      <c r="G2564" s="101">
        <v>114.5</v>
      </c>
      <c r="H2564" s="126">
        <v>2000</v>
      </c>
      <c r="I2564" s="63">
        <v>2000</v>
      </c>
      <c r="J2564" s="126">
        <v>6000</v>
      </c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92"/>
    </row>
    <row r="2565" s="33" customFormat="1" ht="14.25" spans="1:69">
      <c r="A2565" s="113" t="s">
        <v>1097</v>
      </c>
      <c r="B2565" s="84" t="s">
        <v>955</v>
      </c>
      <c r="C2565" s="100" t="s">
        <v>552</v>
      </c>
      <c r="D2565" s="127">
        <v>200</v>
      </c>
      <c r="E2565" s="63">
        <v>3165</v>
      </c>
      <c r="F2565" s="63">
        <v>3185</v>
      </c>
      <c r="G2565" s="101">
        <v>3200</v>
      </c>
      <c r="H2565" s="126">
        <v>4000</v>
      </c>
      <c r="I2565" s="63">
        <v>3000</v>
      </c>
      <c r="J2565" s="126">
        <v>11000</v>
      </c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92"/>
    </row>
    <row r="2566" s="33" customFormat="1" ht="14.25" spans="1:69">
      <c r="A2566" s="113" t="s">
        <v>1098</v>
      </c>
      <c r="B2566" s="84" t="s">
        <v>1052</v>
      </c>
      <c r="C2566" s="100" t="s">
        <v>477</v>
      </c>
      <c r="D2566" s="127">
        <v>2000</v>
      </c>
      <c r="E2566" s="63">
        <v>109</v>
      </c>
      <c r="F2566" s="63">
        <v>108</v>
      </c>
      <c r="G2566" s="101">
        <v>107</v>
      </c>
      <c r="H2566" s="126">
        <v>2000</v>
      </c>
      <c r="I2566" s="63">
        <v>2000</v>
      </c>
      <c r="J2566" s="126">
        <v>6000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92"/>
    </row>
    <row r="2567" s="33" customFormat="1" ht="14.25" spans="1:69">
      <c r="A2567" s="113" t="s">
        <v>1098</v>
      </c>
      <c r="B2567" s="100" t="s">
        <v>1040</v>
      </c>
      <c r="C2567" s="100" t="s">
        <v>552</v>
      </c>
      <c r="D2567" s="127">
        <v>500</v>
      </c>
      <c r="E2567" s="63">
        <v>690</v>
      </c>
      <c r="F2567" s="63">
        <v>696</v>
      </c>
      <c r="G2567" s="101">
        <v>705</v>
      </c>
      <c r="H2567" s="126">
        <v>3000</v>
      </c>
      <c r="I2567" s="63">
        <v>4500</v>
      </c>
      <c r="J2567" s="126">
        <v>12500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92"/>
    </row>
    <row r="2568" s="33" customFormat="1" ht="14.25" spans="1:69">
      <c r="A2568" s="113" t="s">
        <v>1099</v>
      </c>
      <c r="B2568" s="84" t="s">
        <v>1100</v>
      </c>
      <c r="C2568" s="100" t="s">
        <v>552</v>
      </c>
      <c r="D2568" s="127">
        <v>1000</v>
      </c>
      <c r="E2568" s="63">
        <v>375</v>
      </c>
      <c r="F2568" s="63">
        <v>378</v>
      </c>
      <c r="G2568" s="101">
        <v>382</v>
      </c>
      <c r="H2568" s="126">
        <v>3000</v>
      </c>
      <c r="I2568" s="63">
        <v>4000</v>
      </c>
      <c r="J2568" s="126">
        <v>7000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92"/>
    </row>
    <row r="2569" s="33" customFormat="1" ht="14.25" spans="1:69">
      <c r="A2569" s="113" t="s">
        <v>1099</v>
      </c>
      <c r="B2569" s="84" t="s">
        <v>1049</v>
      </c>
      <c r="C2569" s="100" t="s">
        <v>552</v>
      </c>
      <c r="D2569" s="127">
        <v>500</v>
      </c>
      <c r="E2569" s="63">
        <v>525</v>
      </c>
      <c r="F2569" s="63">
        <v>529</v>
      </c>
      <c r="G2569" s="101">
        <v>533.9</v>
      </c>
      <c r="H2569" s="126">
        <v>2000</v>
      </c>
      <c r="I2569" s="63">
        <v>2449.99999999999</v>
      </c>
      <c r="J2569" s="126">
        <v>4449.99999999999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92"/>
    </row>
    <row r="2570" s="33" customFormat="1" ht="14.25" spans="1:69">
      <c r="A2570" s="113" t="s">
        <v>1099</v>
      </c>
      <c r="B2570" s="84" t="s">
        <v>1055</v>
      </c>
      <c r="C2570" s="100" t="s">
        <v>552</v>
      </c>
      <c r="D2570" s="127">
        <v>2000</v>
      </c>
      <c r="E2570" s="63">
        <v>45</v>
      </c>
      <c r="F2570" s="63">
        <v>44.25</v>
      </c>
      <c r="G2570" s="101">
        <v>0</v>
      </c>
      <c r="H2570" s="126">
        <v>-1500</v>
      </c>
      <c r="I2570" s="63">
        <v>0</v>
      </c>
      <c r="J2570" s="126">
        <v>-1500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92"/>
    </row>
    <row r="2571" s="33" customFormat="1" ht="14.25" spans="1:69">
      <c r="A2571" s="113" t="s">
        <v>1101</v>
      </c>
      <c r="B2571" s="84" t="s">
        <v>1040</v>
      </c>
      <c r="C2571" s="100" t="s">
        <v>552</v>
      </c>
      <c r="D2571" s="127">
        <v>500</v>
      </c>
      <c r="E2571" s="63">
        <v>682</v>
      </c>
      <c r="F2571" s="63">
        <v>687</v>
      </c>
      <c r="G2571" s="101">
        <v>693</v>
      </c>
      <c r="H2571" s="126">
        <v>2500</v>
      </c>
      <c r="I2571" s="63">
        <v>3000</v>
      </c>
      <c r="J2571" s="126">
        <v>9000</v>
      </c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92"/>
    </row>
    <row r="2572" s="33" customFormat="1" ht="14.25" spans="1:69">
      <c r="A2572" s="113" t="s">
        <v>1101</v>
      </c>
      <c r="B2572" s="84" t="s">
        <v>1088</v>
      </c>
      <c r="C2572" s="100" t="s">
        <v>552</v>
      </c>
      <c r="D2572" s="127">
        <v>1000</v>
      </c>
      <c r="E2572" s="63">
        <v>425</v>
      </c>
      <c r="F2572" s="63">
        <v>428.35</v>
      </c>
      <c r="G2572" s="101">
        <v>0</v>
      </c>
      <c r="H2572" s="126">
        <v>3350.00000000002</v>
      </c>
      <c r="I2572" s="63">
        <v>0</v>
      </c>
      <c r="J2572" s="126">
        <v>3350.00000000002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92"/>
    </row>
    <row r="2573" s="33" customFormat="1" ht="14.25" spans="1:69">
      <c r="A2573" s="113" t="s">
        <v>1101</v>
      </c>
      <c r="B2573" s="84" t="s">
        <v>1019</v>
      </c>
      <c r="C2573" s="100" t="s">
        <v>552</v>
      </c>
      <c r="D2573" s="127">
        <v>2000</v>
      </c>
      <c r="E2573" s="63">
        <v>118</v>
      </c>
      <c r="F2573" s="63">
        <v>119</v>
      </c>
      <c r="G2573" s="101">
        <v>0</v>
      </c>
      <c r="H2573" s="126">
        <v>2000</v>
      </c>
      <c r="I2573" s="63">
        <v>0</v>
      </c>
      <c r="J2573" s="126">
        <v>2000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92"/>
    </row>
    <row r="2574" s="33" customFormat="1" ht="14.25" spans="1:69">
      <c r="A2574" s="113" t="s">
        <v>1101</v>
      </c>
      <c r="B2574" s="84" t="s">
        <v>1007</v>
      </c>
      <c r="C2574" s="100" t="s">
        <v>552</v>
      </c>
      <c r="D2574" s="127">
        <v>2000</v>
      </c>
      <c r="E2574" s="63">
        <v>160</v>
      </c>
      <c r="F2574" s="63">
        <v>161</v>
      </c>
      <c r="G2574" s="101">
        <v>0</v>
      </c>
      <c r="H2574" s="126">
        <v>2000</v>
      </c>
      <c r="I2574" s="63">
        <v>0</v>
      </c>
      <c r="J2574" s="126">
        <v>2000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92"/>
    </row>
    <row r="2575" s="33" customFormat="1" ht="14.25" spans="1:69">
      <c r="A2575" s="113" t="s">
        <v>1102</v>
      </c>
      <c r="B2575" s="84" t="s">
        <v>946</v>
      </c>
      <c r="C2575" s="100" t="s">
        <v>477</v>
      </c>
      <c r="D2575" s="127">
        <v>2000</v>
      </c>
      <c r="E2575" s="63">
        <v>98.3</v>
      </c>
      <c r="F2575" s="63">
        <v>97.3</v>
      </c>
      <c r="G2575" s="101">
        <v>96.3</v>
      </c>
      <c r="H2575" s="126">
        <v>2000</v>
      </c>
      <c r="I2575" s="63">
        <v>2000</v>
      </c>
      <c r="J2575" s="126">
        <v>6000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92"/>
    </row>
    <row r="2576" s="33" customFormat="1" ht="14.25" spans="1:69">
      <c r="A2576" s="113" t="s">
        <v>1102</v>
      </c>
      <c r="B2576" s="84" t="s">
        <v>1049</v>
      </c>
      <c r="C2576" s="100" t="s">
        <v>552</v>
      </c>
      <c r="D2576" s="127">
        <v>500</v>
      </c>
      <c r="E2576" s="63">
        <v>533</v>
      </c>
      <c r="F2576" s="63">
        <v>538</v>
      </c>
      <c r="G2576" s="101">
        <v>544</v>
      </c>
      <c r="H2576" s="126">
        <v>2500</v>
      </c>
      <c r="I2576" s="63">
        <v>3000</v>
      </c>
      <c r="J2576" s="126">
        <v>5500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92"/>
    </row>
    <row r="2577" s="33" customFormat="1" ht="14.25" spans="1:69">
      <c r="A2577" s="113" t="s">
        <v>1102</v>
      </c>
      <c r="B2577" s="84" t="s">
        <v>976</v>
      </c>
      <c r="C2577" s="100" t="s">
        <v>552</v>
      </c>
      <c r="D2577" s="127">
        <v>500</v>
      </c>
      <c r="E2577" s="63">
        <v>1595</v>
      </c>
      <c r="F2577" s="63">
        <v>1580</v>
      </c>
      <c r="G2577" s="101">
        <v>0</v>
      </c>
      <c r="H2577" s="126">
        <v>-7500</v>
      </c>
      <c r="I2577" s="63">
        <v>0</v>
      </c>
      <c r="J2577" s="126">
        <v>-7500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92"/>
    </row>
    <row r="2578" s="33" customFormat="1" ht="14.25" spans="1:69">
      <c r="A2578" s="113" t="s">
        <v>1103</v>
      </c>
      <c r="B2578" s="84" t="s">
        <v>1052</v>
      </c>
      <c r="C2578" s="100" t="s">
        <v>552</v>
      </c>
      <c r="D2578" s="127">
        <v>2000</v>
      </c>
      <c r="E2578" s="63">
        <v>122.1</v>
      </c>
      <c r="F2578" s="63">
        <v>123</v>
      </c>
      <c r="G2578" s="101">
        <v>124</v>
      </c>
      <c r="H2578" s="126">
        <v>1800.00000000001</v>
      </c>
      <c r="I2578" s="63">
        <v>2000</v>
      </c>
      <c r="J2578" s="126">
        <v>5800.00000000001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92"/>
    </row>
    <row r="2579" s="33" customFormat="1" ht="14.25" spans="1:69">
      <c r="A2579" s="113" t="s">
        <v>1103</v>
      </c>
      <c r="B2579" s="84" t="s">
        <v>910</v>
      </c>
      <c r="C2579" s="100" t="s">
        <v>552</v>
      </c>
      <c r="D2579" s="127">
        <v>2000</v>
      </c>
      <c r="E2579" s="63">
        <v>242.25</v>
      </c>
      <c r="F2579" s="63">
        <v>244</v>
      </c>
      <c r="G2579" s="101">
        <v>0</v>
      </c>
      <c r="H2579" s="126">
        <v>3500</v>
      </c>
      <c r="I2579" s="63">
        <v>0</v>
      </c>
      <c r="J2579" s="126">
        <v>3500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92"/>
    </row>
    <row r="2580" s="33" customFormat="1" ht="14.25" spans="1:69">
      <c r="A2580" s="113" t="s">
        <v>1103</v>
      </c>
      <c r="B2580" s="84" t="s">
        <v>1104</v>
      </c>
      <c r="C2580" s="100" t="s">
        <v>552</v>
      </c>
      <c r="D2580" s="127">
        <v>500</v>
      </c>
      <c r="E2580" s="63">
        <v>1025</v>
      </c>
      <c r="F2580" s="63">
        <v>1025</v>
      </c>
      <c r="G2580" s="101">
        <v>0</v>
      </c>
      <c r="H2580" s="126">
        <v>3500</v>
      </c>
      <c r="I2580" s="63">
        <v>0</v>
      </c>
      <c r="J2580" s="126">
        <v>3500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92"/>
    </row>
    <row r="2581" s="33" customFormat="1" ht="14.25" spans="1:69">
      <c r="A2581" s="113" t="s">
        <v>1103</v>
      </c>
      <c r="B2581" s="84" t="s">
        <v>882</v>
      </c>
      <c r="C2581" s="100" t="s">
        <v>552</v>
      </c>
      <c r="D2581" s="127">
        <v>2000</v>
      </c>
      <c r="E2581" s="63">
        <v>174</v>
      </c>
      <c r="F2581" s="63">
        <v>172.5</v>
      </c>
      <c r="G2581" s="101">
        <v>0</v>
      </c>
      <c r="H2581" s="126">
        <v>-3000</v>
      </c>
      <c r="I2581" s="63">
        <v>0</v>
      </c>
      <c r="J2581" s="126">
        <v>-3000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92"/>
    </row>
    <row r="2582" s="33" customFormat="1" ht="14.25" spans="1:69">
      <c r="A2582" s="113" t="s">
        <v>1105</v>
      </c>
      <c r="B2582" s="84" t="s">
        <v>882</v>
      </c>
      <c r="C2582" s="100" t="s">
        <v>552</v>
      </c>
      <c r="D2582" s="127">
        <v>2000</v>
      </c>
      <c r="E2582" s="63">
        <v>168.5</v>
      </c>
      <c r="F2582" s="63">
        <v>169.5</v>
      </c>
      <c r="G2582" s="101">
        <v>170.5</v>
      </c>
      <c r="H2582" s="126">
        <v>2000</v>
      </c>
      <c r="I2582" s="63">
        <v>2000</v>
      </c>
      <c r="J2582" s="126">
        <v>6000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92"/>
    </row>
    <row r="2583" s="33" customFormat="1" ht="14.25" spans="1:69">
      <c r="A2583" s="113" t="s">
        <v>1105</v>
      </c>
      <c r="B2583" s="84" t="s">
        <v>1106</v>
      </c>
      <c r="C2583" s="100" t="s">
        <v>552</v>
      </c>
      <c r="D2583" s="127">
        <v>2000</v>
      </c>
      <c r="E2583" s="63">
        <v>285</v>
      </c>
      <c r="F2583" s="63">
        <v>283</v>
      </c>
      <c r="G2583" s="101">
        <v>281</v>
      </c>
      <c r="H2583" s="126">
        <v>4000</v>
      </c>
      <c r="I2583" s="63">
        <v>4000</v>
      </c>
      <c r="J2583" s="126">
        <v>8000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92"/>
    </row>
    <row r="2584" s="33" customFormat="1" ht="14.25" spans="1:69">
      <c r="A2584" s="113" t="s">
        <v>1105</v>
      </c>
      <c r="B2584" s="84" t="s">
        <v>1104</v>
      </c>
      <c r="C2584" s="100" t="s">
        <v>552</v>
      </c>
      <c r="D2584" s="127">
        <v>500</v>
      </c>
      <c r="E2584" s="63">
        <v>1020</v>
      </c>
      <c r="F2584" s="63">
        <v>1030</v>
      </c>
      <c r="G2584" s="101">
        <v>0</v>
      </c>
      <c r="H2584" s="126">
        <v>5000</v>
      </c>
      <c r="I2584" s="63">
        <v>0</v>
      </c>
      <c r="J2584" s="126">
        <v>5000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92"/>
    </row>
    <row r="2585" s="33" customFormat="1" ht="14.25" spans="1:69">
      <c r="A2585" s="113" t="s">
        <v>1105</v>
      </c>
      <c r="B2585" s="84" t="s">
        <v>1107</v>
      </c>
      <c r="C2585" s="100" t="s">
        <v>552</v>
      </c>
      <c r="D2585" s="127">
        <v>500</v>
      </c>
      <c r="E2585" s="63">
        <v>1065</v>
      </c>
      <c r="F2585" s="63">
        <v>1065</v>
      </c>
      <c r="G2585" s="101">
        <v>0</v>
      </c>
      <c r="H2585" s="126">
        <v>0</v>
      </c>
      <c r="I2585" s="63">
        <v>0</v>
      </c>
      <c r="J2585" s="126">
        <v>0</v>
      </c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92"/>
    </row>
    <row r="2586" s="33" customFormat="1" ht="14.25" spans="1:69">
      <c r="A2586" s="113" t="s">
        <v>1105</v>
      </c>
      <c r="B2586" s="84" t="s">
        <v>1019</v>
      </c>
      <c r="C2586" s="100" t="s">
        <v>552</v>
      </c>
      <c r="D2586" s="127">
        <v>2000</v>
      </c>
      <c r="E2586" s="63">
        <v>120</v>
      </c>
      <c r="F2586" s="63">
        <v>118.5</v>
      </c>
      <c r="G2586" s="101">
        <v>0</v>
      </c>
      <c r="H2586" s="126">
        <v>-3000</v>
      </c>
      <c r="I2586" s="63">
        <v>0</v>
      </c>
      <c r="J2586" s="126">
        <v>-3000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92"/>
    </row>
    <row r="2587" s="33" customFormat="1" ht="14.25" spans="1:69">
      <c r="A2587" s="113" t="s">
        <v>1105</v>
      </c>
      <c r="B2587" s="84" t="s">
        <v>946</v>
      </c>
      <c r="C2587" s="100" t="s">
        <v>552</v>
      </c>
      <c r="D2587" s="127">
        <v>2000</v>
      </c>
      <c r="E2587" s="63">
        <v>104</v>
      </c>
      <c r="F2587" s="63">
        <v>102.5</v>
      </c>
      <c r="G2587" s="101">
        <v>0</v>
      </c>
      <c r="H2587" s="126">
        <v>-3000</v>
      </c>
      <c r="I2587" s="63">
        <v>0</v>
      </c>
      <c r="J2587" s="126">
        <v>-3000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92"/>
    </row>
    <row r="2588" s="33" customFormat="1" ht="14.25" spans="1:69">
      <c r="A2588" s="113" t="s">
        <v>1108</v>
      </c>
      <c r="B2588" s="84" t="s">
        <v>1109</v>
      </c>
      <c r="C2588" s="100" t="s">
        <v>552</v>
      </c>
      <c r="D2588" s="127">
        <v>500</v>
      </c>
      <c r="E2588" s="63">
        <v>760</v>
      </c>
      <c r="F2588" s="63">
        <v>765</v>
      </c>
      <c r="G2588" s="101">
        <v>772</v>
      </c>
      <c r="H2588" s="126">
        <v>2500</v>
      </c>
      <c r="I2588" s="63">
        <v>3500</v>
      </c>
      <c r="J2588" s="126">
        <v>10000</v>
      </c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92"/>
    </row>
    <row r="2589" s="33" customFormat="1" ht="14.25" spans="1:69">
      <c r="A2589" s="113" t="s">
        <v>1108</v>
      </c>
      <c r="B2589" s="84" t="s">
        <v>946</v>
      </c>
      <c r="C2589" s="100" t="s">
        <v>477</v>
      </c>
      <c r="D2589" s="127">
        <v>2000</v>
      </c>
      <c r="E2589" s="63">
        <v>99</v>
      </c>
      <c r="F2589" s="63">
        <v>98</v>
      </c>
      <c r="G2589" s="101">
        <v>97</v>
      </c>
      <c r="H2589" s="126">
        <v>2000</v>
      </c>
      <c r="I2589" s="63">
        <v>2000</v>
      </c>
      <c r="J2589" s="126">
        <v>6000</v>
      </c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92"/>
    </row>
    <row r="2590" s="33" customFormat="1" ht="14.25" spans="1:69">
      <c r="A2590" s="113" t="s">
        <v>1108</v>
      </c>
      <c r="B2590" s="84" t="s">
        <v>942</v>
      </c>
      <c r="C2590" s="100" t="s">
        <v>477</v>
      </c>
      <c r="D2590" s="127">
        <v>2000</v>
      </c>
      <c r="E2590" s="63">
        <v>167</v>
      </c>
      <c r="F2590" s="63">
        <v>166</v>
      </c>
      <c r="G2590" s="101">
        <v>0</v>
      </c>
      <c r="H2590" s="126">
        <v>2000</v>
      </c>
      <c r="I2590" s="63">
        <v>0</v>
      </c>
      <c r="J2590" s="126">
        <v>2000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92"/>
    </row>
    <row r="2591" s="33" customFormat="1" ht="14.25" spans="1:69">
      <c r="A2591" s="113" t="s">
        <v>1110</v>
      </c>
      <c r="B2591" s="84" t="s">
        <v>1019</v>
      </c>
      <c r="C2591" s="100" t="s">
        <v>477</v>
      </c>
      <c r="D2591" s="127">
        <v>2000</v>
      </c>
      <c r="E2591" s="63">
        <v>129</v>
      </c>
      <c r="F2591" s="63">
        <v>128</v>
      </c>
      <c r="G2591" s="101">
        <v>127</v>
      </c>
      <c r="H2591" s="126">
        <v>2000</v>
      </c>
      <c r="I2591" s="63">
        <v>2000</v>
      </c>
      <c r="J2591" s="126">
        <v>6000</v>
      </c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92"/>
    </row>
    <row r="2592" s="33" customFormat="1" ht="14.25" spans="1:69">
      <c r="A2592" s="113" t="s">
        <v>1110</v>
      </c>
      <c r="B2592" s="84" t="s">
        <v>1008</v>
      </c>
      <c r="C2592" s="100" t="s">
        <v>552</v>
      </c>
      <c r="D2592" s="127">
        <v>2000</v>
      </c>
      <c r="E2592" s="63">
        <v>193</v>
      </c>
      <c r="F2592" s="63">
        <v>193.8</v>
      </c>
      <c r="G2592" s="101">
        <v>0</v>
      </c>
      <c r="H2592" s="126">
        <v>1600.00000000002</v>
      </c>
      <c r="I2592" s="63">
        <v>0</v>
      </c>
      <c r="J2592" s="126">
        <v>1600.00000000002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92"/>
    </row>
    <row r="2593" s="33" customFormat="1" ht="14.25" spans="1:69">
      <c r="A2593" s="113" t="s">
        <v>1111</v>
      </c>
      <c r="B2593" s="84" t="s">
        <v>1052</v>
      </c>
      <c r="C2593" s="100" t="s">
        <v>552</v>
      </c>
      <c r="D2593" s="127">
        <v>2000</v>
      </c>
      <c r="E2593" s="63">
        <v>116</v>
      </c>
      <c r="F2593" s="63">
        <v>117</v>
      </c>
      <c r="G2593" s="101">
        <v>118</v>
      </c>
      <c r="H2593" s="126">
        <v>2000</v>
      </c>
      <c r="I2593" s="63">
        <v>2000</v>
      </c>
      <c r="J2593" s="126">
        <v>6000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92"/>
    </row>
    <row r="2594" s="33" customFormat="1" ht="14.25" spans="1:69">
      <c r="A2594" s="113" t="s">
        <v>1111</v>
      </c>
      <c r="B2594" s="84" t="s">
        <v>1112</v>
      </c>
      <c r="C2594" s="100" t="s">
        <v>552</v>
      </c>
      <c r="D2594" s="127">
        <v>2000</v>
      </c>
      <c r="E2594" s="63">
        <v>79.5</v>
      </c>
      <c r="F2594" s="63">
        <v>80.5</v>
      </c>
      <c r="G2594" s="101">
        <v>81.5</v>
      </c>
      <c r="H2594" s="126">
        <v>2000</v>
      </c>
      <c r="I2594" s="63">
        <v>2000</v>
      </c>
      <c r="J2594" s="126">
        <v>4000</v>
      </c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92"/>
    </row>
    <row r="2595" s="33" customFormat="1" ht="14.25" spans="1:69">
      <c r="A2595" s="113" t="s">
        <v>1113</v>
      </c>
      <c r="B2595" s="84" t="s">
        <v>1114</v>
      </c>
      <c r="C2595" s="100" t="s">
        <v>552</v>
      </c>
      <c r="D2595" s="127">
        <v>500</v>
      </c>
      <c r="E2595" s="63">
        <v>1980</v>
      </c>
      <c r="F2595" s="63">
        <v>1990</v>
      </c>
      <c r="G2595" s="101">
        <v>1998</v>
      </c>
      <c r="H2595" s="126">
        <v>5000</v>
      </c>
      <c r="I2595" s="63">
        <v>4000</v>
      </c>
      <c r="J2595" s="126">
        <v>9000</v>
      </c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92"/>
    </row>
    <row r="2596" s="33" customFormat="1" ht="14.25" spans="1:69">
      <c r="A2596" s="113" t="s">
        <v>1113</v>
      </c>
      <c r="B2596" s="84" t="s">
        <v>802</v>
      </c>
      <c r="C2596" s="100" t="s">
        <v>552</v>
      </c>
      <c r="D2596" s="127">
        <v>500</v>
      </c>
      <c r="E2596" s="63">
        <v>1630</v>
      </c>
      <c r="F2596" s="63">
        <v>1632</v>
      </c>
      <c r="G2596" s="101">
        <v>0</v>
      </c>
      <c r="H2596" s="126">
        <v>1000</v>
      </c>
      <c r="I2596" s="63">
        <v>0</v>
      </c>
      <c r="J2596" s="126">
        <v>1000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92"/>
    </row>
    <row r="2597" s="33" customFormat="1" ht="14.25" spans="1:69">
      <c r="A2597" s="113" t="s">
        <v>1113</v>
      </c>
      <c r="B2597" s="84" t="s">
        <v>744</v>
      </c>
      <c r="C2597" s="100" t="s">
        <v>552</v>
      </c>
      <c r="D2597" s="127">
        <v>1000</v>
      </c>
      <c r="E2597" s="63">
        <v>375</v>
      </c>
      <c r="F2597" s="63">
        <v>370.5</v>
      </c>
      <c r="G2597" s="101">
        <v>0</v>
      </c>
      <c r="H2597" s="126">
        <v>-4500</v>
      </c>
      <c r="I2597" s="63">
        <v>0</v>
      </c>
      <c r="J2597" s="126">
        <v>-4500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92"/>
    </row>
    <row r="2598" s="33" customFormat="1" ht="14.25" spans="1:69">
      <c r="A2598" s="113" t="s">
        <v>1115</v>
      </c>
      <c r="B2598" s="84" t="s">
        <v>973</v>
      </c>
      <c r="C2598" s="100" t="s">
        <v>552</v>
      </c>
      <c r="D2598" s="127">
        <v>500</v>
      </c>
      <c r="E2598" s="63">
        <v>1050</v>
      </c>
      <c r="F2598" s="63">
        <v>1060</v>
      </c>
      <c r="G2598" s="101">
        <v>1070</v>
      </c>
      <c r="H2598" s="126">
        <v>5000</v>
      </c>
      <c r="I2598" s="63">
        <v>5000</v>
      </c>
      <c r="J2598" s="126">
        <v>15000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92"/>
    </row>
    <row r="2599" s="33" customFormat="1" ht="14.25" spans="1:69">
      <c r="A2599" s="113" t="s">
        <v>1115</v>
      </c>
      <c r="B2599" s="84" t="s">
        <v>1116</v>
      </c>
      <c r="C2599" s="100" t="s">
        <v>552</v>
      </c>
      <c r="D2599" s="127">
        <v>500</v>
      </c>
      <c r="E2599" s="63">
        <v>1411</v>
      </c>
      <c r="F2599" s="63">
        <v>1420</v>
      </c>
      <c r="G2599" s="101">
        <v>0</v>
      </c>
      <c r="H2599" s="126">
        <v>4500</v>
      </c>
      <c r="I2599" s="63">
        <v>0</v>
      </c>
      <c r="J2599" s="126">
        <v>4500</v>
      </c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92"/>
    </row>
    <row r="2600" s="33" customFormat="1" ht="14.25" spans="1:69">
      <c r="A2600" s="113" t="s">
        <v>1115</v>
      </c>
      <c r="B2600" s="84" t="s">
        <v>1117</v>
      </c>
      <c r="C2600" s="100" t="s">
        <v>552</v>
      </c>
      <c r="D2600" s="127">
        <v>2000</v>
      </c>
      <c r="E2600" s="63">
        <v>230</v>
      </c>
      <c r="F2600" s="63">
        <v>227</v>
      </c>
      <c r="G2600" s="101">
        <v>0</v>
      </c>
      <c r="H2600" s="126">
        <v>-6000</v>
      </c>
      <c r="I2600" s="63">
        <v>0</v>
      </c>
      <c r="J2600" s="126">
        <v>-6000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92"/>
    </row>
    <row r="2601" s="33" customFormat="1" ht="14.25" spans="1:69">
      <c r="A2601" s="113" t="s">
        <v>1115</v>
      </c>
      <c r="B2601" s="84" t="s">
        <v>1015</v>
      </c>
      <c r="C2601" s="100" t="s">
        <v>552</v>
      </c>
      <c r="D2601" s="127">
        <v>2000</v>
      </c>
      <c r="E2601" s="63">
        <v>137</v>
      </c>
      <c r="F2601" s="63">
        <v>137</v>
      </c>
      <c r="G2601" s="101">
        <v>0</v>
      </c>
      <c r="H2601" s="126">
        <v>0</v>
      </c>
      <c r="I2601" s="63">
        <v>0</v>
      </c>
      <c r="J2601" s="126">
        <v>0</v>
      </c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92"/>
    </row>
    <row r="2602" s="33" customFormat="1" ht="14.25" spans="1:69">
      <c r="A2602" s="113" t="s">
        <v>1115</v>
      </c>
      <c r="B2602" s="84" t="s">
        <v>750</v>
      </c>
      <c r="C2602" s="100" t="s">
        <v>552</v>
      </c>
      <c r="D2602" s="127">
        <v>500</v>
      </c>
      <c r="E2602" s="63">
        <v>587</v>
      </c>
      <c r="F2602" s="63">
        <v>587</v>
      </c>
      <c r="G2602" s="101">
        <v>0</v>
      </c>
      <c r="H2602" s="126">
        <v>0</v>
      </c>
      <c r="I2602" s="63">
        <v>0</v>
      </c>
      <c r="J2602" s="126">
        <v>0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92"/>
    </row>
    <row r="2603" s="33" customFormat="1" ht="14.25" spans="1:69">
      <c r="A2603" s="114"/>
      <c r="B2603" s="115"/>
      <c r="C2603" s="115"/>
      <c r="D2603" s="115"/>
      <c r="E2603" s="116"/>
      <c r="F2603" s="116"/>
      <c r="G2603" s="117"/>
      <c r="H2603" s="118">
        <f>SUM(H2532:H2602)</f>
        <v>132875</v>
      </c>
      <c r="I2603" s="116"/>
      <c r="J2603" s="118">
        <f>SUM(J2532:J2602)</f>
        <v>311725</v>
      </c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92"/>
    </row>
    <row r="2604" s="33" customFormat="1" ht="14.25" spans="1:69">
      <c r="A2604" s="113"/>
      <c r="B2604" s="84"/>
      <c r="C2604" s="100"/>
      <c r="D2604" s="127"/>
      <c r="E2604" s="63"/>
      <c r="F2604" s="63"/>
      <c r="G2604" s="101"/>
      <c r="H2604" s="126"/>
      <c r="I2604" s="63"/>
      <c r="J2604" s="126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92"/>
    </row>
    <row r="2605" s="33" customFormat="1" ht="14.25" spans="1:69">
      <c r="A2605" s="119"/>
      <c r="B2605" s="120"/>
      <c r="C2605" s="120"/>
      <c r="D2605" s="121"/>
      <c r="E2605" s="122"/>
      <c r="F2605" s="118">
        <v>43556</v>
      </c>
      <c r="G2605" s="123"/>
      <c r="H2605" s="122"/>
      <c r="I2605" s="122"/>
      <c r="J2605" s="12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92"/>
    </row>
    <row r="2606" s="33" customFormat="1" ht="14.25" spans="1:69">
      <c r="A2606" s="113" t="s">
        <v>1118</v>
      </c>
      <c r="B2606" s="84" t="s">
        <v>1119</v>
      </c>
      <c r="C2606" s="100" t="s">
        <v>552</v>
      </c>
      <c r="D2606" s="127">
        <v>500</v>
      </c>
      <c r="E2606" s="63">
        <v>1502</v>
      </c>
      <c r="F2606" s="63">
        <v>1512</v>
      </c>
      <c r="G2606" s="101">
        <v>1522</v>
      </c>
      <c r="H2606" s="126">
        <v>5000</v>
      </c>
      <c r="I2606" s="63">
        <v>5000</v>
      </c>
      <c r="J2606" s="126">
        <v>10000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92"/>
    </row>
    <row r="2607" s="33" customFormat="1" ht="14.25" spans="1:69">
      <c r="A2607" s="113" t="s">
        <v>1118</v>
      </c>
      <c r="B2607" s="84" t="s">
        <v>1024</v>
      </c>
      <c r="C2607" s="100" t="s">
        <v>477</v>
      </c>
      <c r="D2607" s="127">
        <v>500</v>
      </c>
      <c r="E2607" s="63">
        <v>880</v>
      </c>
      <c r="F2607" s="63">
        <v>874</v>
      </c>
      <c r="G2607" s="101">
        <v>0</v>
      </c>
      <c r="H2607" s="126">
        <v>3000</v>
      </c>
      <c r="I2607" s="63">
        <v>0</v>
      </c>
      <c r="J2607" s="126">
        <v>3000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92"/>
    </row>
    <row r="2608" s="33" customFormat="1" ht="14.25" spans="1:69">
      <c r="A2608" s="113" t="s">
        <v>1120</v>
      </c>
      <c r="B2608" s="84" t="s">
        <v>764</v>
      </c>
      <c r="C2608" s="100" t="s">
        <v>552</v>
      </c>
      <c r="D2608" s="127">
        <v>500</v>
      </c>
      <c r="E2608" s="63">
        <v>1350</v>
      </c>
      <c r="F2608" s="63">
        <v>1360</v>
      </c>
      <c r="G2608" s="101">
        <v>1370</v>
      </c>
      <c r="H2608" s="126">
        <v>5000</v>
      </c>
      <c r="I2608" s="63">
        <v>5000</v>
      </c>
      <c r="J2608" s="126">
        <v>15000</v>
      </c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92"/>
    </row>
    <row r="2609" s="33" customFormat="1" ht="14.25" spans="1:69">
      <c r="A2609" s="113" t="s">
        <v>1120</v>
      </c>
      <c r="B2609" s="84" t="s">
        <v>1072</v>
      </c>
      <c r="C2609" s="100" t="s">
        <v>552</v>
      </c>
      <c r="D2609" s="127">
        <v>1000</v>
      </c>
      <c r="E2609" s="63">
        <v>485</v>
      </c>
      <c r="F2609" s="63">
        <v>489</v>
      </c>
      <c r="G2609" s="101">
        <v>0</v>
      </c>
      <c r="H2609" s="126">
        <v>4000</v>
      </c>
      <c r="I2609" s="63">
        <v>0</v>
      </c>
      <c r="J2609" s="126">
        <v>4000</v>
      </c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92"/>
    </row>
    <row r="2610" s="33" customFormat="1" ht="14.25" spans="1:69">
      <c r="A2610" s="113" t="s">
        <v>1121</v>
      </c>
      <c r="B2610" s="84" t="s">
        <v>976</v>
      </c>
      <c r="C2610" s="100" t="s">
        <v>552</v>
      </c>
      <c r="D2610" s="127">
        <v>500</v>
      </c>
      <c r="E2610" s="63">
        <v>1625</v>
      </c>
      <c r="F2610" s="63">
        <v>1635</v>
      </c>
      <c r="G2610" s="101">
        <v>1645</v>
      </c>
      <c r="H2610" s="126">
        <v>5000</v>
      </c>
      <c r="I2610" s="63">
        <v>5000</v>
      </c>
      <c r="J2610" s="126">
        <v>15000</v>
      </c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92"/>
    </row>
    <row r="2611" s="33" customFormat="1" ht="14.25" spans="1:69">
      <c r="A2611" s="113" t="s">
        <v>1121</v>
      </c>
      <c r="B2611" s="84" t="s">
        <v>1019</v>
      </c>
      <c r="C2611" s="100" t="s">
        <v>552</v>
      </c>
      <c r="D2611" s="127">
        <v>2000</v>
      </c>
      <c r="E2611" s="63">
        <v>148.6</v>
      </c>
      <c r="F2611" s="63">
        <v>149.6</v>
      </c>
      <c r="G2611" s="101">
        <v>150.6</v>
      </c>
      <c r="H2611" s="126">
        <v>2000</v>
      </c>
      <c r="I2611" s="63">
        <v>2000</v>
      </c>
      <c r="J2611" s="126">
        <v>4800.00000000001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92"/>
    </row>
    <row r="2612" s="33" customFormat="1" ht="14.25" spans="1:69">
      <c r="A2612" s="113" t="s">
        <v>1121</v>
      </c>
      <c r="B2612" s="84" t="s">
        <v>946</v>
      </c>
      <c r="C2612" s="100" t="s">
        <v>552</v>
      </c>
      <c r="D2612" s="127">
        <v>2000</v>
      </c>
      <c r="E2612" s="63">
        <v>122</v>
      </c>
      <c r="F2612" s="63">
        <v>123</v>
      </c>
      <c r="G2612" s="101">
        <v>124</v>
      </c>
      <c r="H2612" s="126">
        <v>2000</v>
      </c>
      <c r="I2612" s="63">
        <v>2000</v>
      </c>
      <c r="J2612" s="126">
        <v>6000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92"/>
    </row>
    <row r="2613" s="33" customFormat="1" ht="14.25" spans="1:69">
      <c r="A2613" s="113" t="s">
        <v>1121</v>
      </c>
      <c r="B2613" s="84" t="s">
        <v>946</v>
      </c>
      <c r="C2613" s="100" t="s">
        <v>552</v>
      </c>
      <c r="D2613" s="127">
        <v>2000</v>
      </c>
      <c r="E2613" s="63">
        <v>126</v>
      </c>
      <c r="F2613" s="63">
        <v>127</v>
      </c>
      <c r="G2613" s="101">
        <v>0</v>
      </c>
      <c r="H2613" s="126">
        <v>2000</v>
      </c>
      <c r="I2613" s="63">
        <v>0</v>
      </c>
      <c r="J2613" s="126">
        <v>2000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92"/>
    </row>
    <row r="2614" s="33" customFormat="1" ht="14.25" spans="1:69">
      <c r="A2614" s="113" t="s">
        <v>1122</v>
      </c>
      <c r="B2614" s="84" t="s">
        <v>1123</v>
      </c>
      <c r="C2614" s="100" t="s">
        <v>552</v>
      </c>
      <c r="D2614" s="127">
        <v>500</v>
      </c>
      <c r="E2614" s="63">
        <v>1133.5</v>
      </c>
      <c r="F2614" s="63">
        <v>1143</v>
      </c>
      <c r="G2614" s="101">
        <v>0</v>
      </c>
      <c r="H2614" s="126">
        <v>4750</v>
      </c>
      <c r="I2614" s="63">
        <v>0</v>
      </c>
      <c r="J2614" s="126">
        <v>4750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92"/>
    </row>
    <row r="2615" s="33" customFormat="1" ht="14.25" spans="1:69">
      <c r="A2615" s="113" t="s">
        <v>1122</v>
      </c>
      <c r="B2615" s="84" t="s">
        <v>716</v>
      </c>
      <c r="C2615" s="100" t="s">
        <v>552</v>
      </c>
      <c r="D2615" s="127">
        <v>2000</v>
      </c>
      <c r="E2615" s="63">
        <v>135</v>
      </c>
      <c r="F2615" s="63">
        <v>136</v>
      </c>
      <c r="G2615" s="101">
        <v>137</v>
      </c>
      <c r="H2615" s="126">
        <v>2000</v>
      </c>
      <c r="I2615" s="63">
        <v>2000</v>
      </c>
      <c r="J2615" s="126">
        <v>4000</v>
      </c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92"/>
    </row>
    <row r="2616" s="33" customFormat="1" ht="14.25" spans="1:69">
      <c r="A2616" s="113" t="s">
        <v>1122</v>
      </c>
      <c r="B2616" s="84" t="s">
        <v>1052</v>
      </c>
      <c r="C2616" s="100" t="s">
        <v>552</v>
      </c>
      <c r="D2616" s="127">
        <v>2000</v>
      </c>
      <c r="E2616" s="63">
        <v>133</v>
      </c>
      <c r="F2616" s="63">
        <v>134</v>
      </c>
      <c r="G2616" s="101">
        <v>135</v>
      </c>
      <c r="H2616" s="126">
        <v>2000</v>
      </c>
      <c r="I2616" s="63">
        <v>2000</v>
      </c>
      <c r="J2616" s="126">
        <v>6000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92"/>
    </row>
    <row r="2617" s="33" customFormat="1" ht="14.25" spans="1:69">
      <c r="A2617" s="113" t="s">
        <v>1122</v>
      </c>
      <c r="B2617" s="84" t="s">
        <v>946</v>
      </c>
      <c r="C2617" s="100" t="s">
        <v>552</v>
      </c>
      <c r="D2617" s="127">
        <v>2000</v>
      </c>
      <c r="E2617" s="63">
        <v>109.5</v>
      </c>
      <c r="F2617" s="63">
        <v>110.5</v>
      </c>
      <c r="G2617" s="101">
        <v>111.5</v>
      </c>
      <c r="H2617" s="126">
        <v>2000</v>
      </c>
      <c r="I2617" s="63">
        <v>2000</v>
      </c>
      <c r="J2617" s="126">
        <v>6000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92"/>
    </row>
    <row r="2618" s="33" customFormat="1" ht="14.25" spans="1:69">
      <c r="A2618" s="113" t="s">
        <v>1122</v>
      </c>
      <c r="B2618" s="84" t="s">
        <v>1074</v>
      </c>
      <c r="C2618" s="100" t="s">
        <v>552</v>
      </c>
      <c r="D2618" s="127">
        <v>500</v>
      </c>
      <c r="E2618" s="63">
        <v>1706</v>
      </c>
      <c r="F2618" s="63">
        <v>1706</v>
      </c>
      <c r="G2618" s="101">
        <v>0</v>
      </c>
      <c r="H2618" s="126">
        <v>0</v>
      </c>
      <c r="I2618" s="63">
        <v>0</v>
      </c>
      <c r="J2618" s="126">
        <v>0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92"/>
    </row>
    <row r="2619" s="33" customFormat="1" ht="14.25" spans="1:69">
      <c r="A2619" s="113" t="s">
        <v>1124</v>
      </c>
      <c r="B2619" s="84" t="s">
        <v>946</v>
      </c>
      <c r="C2619" s="100" t="s">
        <v>552</v>
      </c>
      <c r="D2619" s="127">
        <v>2000</v>
      </c>
      <c r="E2619" s="63">
        <v>107</v>
      </c>
      <c r="F2619" s="63">
        <v>108.25</v>
      </c>
      <c r="G2619" s="101">
        <v>0</v>
      </c>
      <c r="H2619" s="126">
        <v>2500</v>
      </c>
      <c r="I2619" s="63">
        <v>0</v>
      </c>
      <c r="J2619" s="126">
        <v>2500</v>
      </c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92"/>
    </row>
    <row r="2620" s="33" customFormat="1" ht="14.25" spans="1:69">
      <c r="A2620" s="113" t="s">
        <v>1124</v>
      </c>
      <c r="B2620" s="84" t="s">
        <v>1125</v>
      </c>
      <c r="C2620" s="100" t="s">
        <v>552</v>
      </c>
      <c r="D2620" s="127">
        <v>500</v>
      </c>
      <c r="E2620" s="63">
        <v>727.5</v>
      </c>
      <c r="F2620" s="63">
        <v>727.5</v>
      </c>
      <c r="G2620" s="101">
        <v>0</v>
      </c>
      <c r="H2620" s="126">
        <v>0</v>
      </c>
      <c r="I2620" s="63">
        <v>0</v>
      </c>
      <c r="J2620" s="126">
        <v>0</v>
      </c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92"/>
    </row>
    <row r="2621" s="33" customFormat="1" ht="14.25" spans="1:69">
      <c r="A2621" s="113" t="s">
        <v>1124</v>
      </c>
      <c r="B2621" s="84" t="s">
        <v>973</v>
      </c>
      <c r="C2621" s="100" t="s">
        <v>552</v>
      </c>
      <c r="D2621" s="127">
        <v>500</v>
      </c>
      <c r="E2621" s="63">
        <v>1025</v>
      </c>
      <c r="F2621" s="63">
        <v>1025</v>
      </c>
      <c r="G2621" s="101">
        <v>0</v>
      </c>
      <c r="H2621" s="126">
        <v>0</v>
      </c>
      <c r="I2621" s="63">
        <v>0</v>
      </c>
      <c r="J2621" s="126">
        <v>0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92"/>
    </row>
    <row r="2622" s="33" customFormat="1" ht="14.25" spans="1:69">
      <c r="A2622" s="113" t="s">
        <v>1126</v>
      </c>
      <c r="B2622" s="84" t="s">
        <v>976</v>
      </c>
      <c r="C2622" s="100" t="s">
        <v>552</v>
      </c>
      <c r="D2622" s="127">
        <v>1000</v>
      </c>
      <c r="E2622" s="63">
        <v>1685</v>
      </c>
      <c r="F2622" s="63">
        <v>1695</v>
      </c>
      <c r="G2622" s="101">
        <v>0</v>
      </c>
      <c r="H2622" s="126">
        <v>10000</v>
      </c>
      <c r="I2622" s="63">
        <v>0</v>
      </c>
      <c r="J2622" s="126">
        <v>10000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92"/>
    </row>
    <row r="2623" s="33" customFormat="1" ht="14.25" spans="1:69">
      <c r="A2623" s="113" t="s">
        <v>1126</v>
      </c>
      <c r="B2623" s="84" t="s">
        <v>965</v>
      </c>
      <c r="C2623" s="100" t="s">
        <v>552</v>
      </c>
      <c r="D2623" s="127">
        <v>2000</v>
      </c>
      <c r="E2623" s="63">
        <v>199.5</v>
      </c>
      <c r="F2623" s="63">
        <v>201.5</v>
      </c>
      <c r="G2623" s="101">
        <v>203.9</v>
      </c>
      <c r="H2623" s="126">
        <v>4000</v>
      </c>
      <c r="I2623" s="63">
        <v>4800.00000000001</v>
      </c>
      <c r="J2623" s="126">
        <v>8800.00000000001</v>
      </c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92"/>
    </row>
    <row r="2624" s="33" customFormat="1" ht="14.25" spans="1:69">
      <c r="A2624" s="113" t="s">
        <v>1126</v>
      </c>
      <c r="B2624" s="84" t="s">
        <v>1127</v>
      </c>
      <c r="C2624" s="100" t="s">
        <v>477</v>
      </c>
      <c r="D2624" s="127">
        <v>2000</v>
      </c>
      <c r="E2624" s="63">
        <v>123.8</v>
      </c>
      <c r="F2624" s="63">
        <v>122.8</v>
      </c>
      <c r="G2624" s="101">
        <v>121.8</v>
      </c>
      <c r="H2624" s="126">
        <v>2000</v>
      </c>
      <c r="I2624" s="63">
        <v>2000</v>
      </c>
      <c r="J2624" s="126">
        <v>4000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92"/>
    </row>
    <row r="2625" s="33" customFormat="1" ht="14.25" spans="1:69">
      <c r="A2625" s="113" t="s">
        <v>1128</v>
      </c>
      <c r="B2625" s="84" t="s">
        <v>976</v>
      </c>
      <c r="C2625" s="100" t="s">
        <v>552</v>
      </c>
      <c r="D2625" s="127">
        <v>500</v>
      </c>
      <c r="E2625" s="63">
        <v>1685</v>
      </c>
      <c r="F2625" s="63">
        <v>1696</v>
      </c>
      <c r="G2625" s="101">
        <v>0</v>
      </c>
      <c r="H2625" s="126">
        <v>5500</v>
      </c>
      <c r="I2625" s="63">
        <v>0</v>
      </c>
      <c r="J2625" s="126">
        <v>5500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92"/>
    </row>
    <row r="2626" s="33" customFormat="1" ht="14.25" spans="1:69">
      <c r="A2626" s="113" t="s">
        <v>1128</v>
      </c>
      <c r="B2626" s="84" t="s">
        <v>1031</v>
      </c>
      <c r="C2626" s="100" t="s">
        <v>552</v>
      </c>
      <c r="D2626" s="127">
        <v>2000</v>
      </c>
      <c r="E2626" s="63">
        <v>137</v>
      </c>
      <c r="F2626" s="63">
        <v>135.5</v>
      </c>
      <c r="G2626" s="101">
        <v>0</v>
      </c>
      <c r="H2626" s="126">
        <v>-3000</v>
      </c>
      <c r="I2626" s="63">
        <v>0</v>
      </c>
      <c r="J2626" s="126">
        <v>-3000</v>
      </c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92"/>
    </row>
    <row r="2627" s="33" customFormat="1" ht="14.25" spans="1:69">
      <c r="A2627" s="113" t="s">
        <v>1128</v>
      </c>
      <c r="B2627" s="84" t="s">
        <v>1004</v>
      </c>
      <c r="C2627" s="100" t="s">
        <v>552</v>
      </c>
      <c r="D2627" s="127">
        <v>2000</v>
      </c>
      <c r="E2627" s="63">
        <v>154</v>
      </c>
      <c r="F2627" s="63">
        <v>154</v>
      </c>
      <c r="G2627" s="101">
        <v>0</v>
      </c>
      <c r="H2627" s="126">
        <v>0</v>
      </c>
      <c r="I2627" s="63">
        <v>0</v>
      </c>
      <c r="J2627" s="126">
        <v>0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92"/>
    </row>
    <row r="2628" s="33" customFormat="1" ht="14.25" spans="1:69">
      <c r="A2628" s="113" t="s">
        <v>1129</v>
      </c>
      <c r="B2628" s="84" t="s">
        <v>1039</v>
      </c>
      <c r="C2628" s="100" t="s">
        <v>552</v>
      </c>
      <c r="D2628" s="127">
        <v>500</v>
      </c>
      <c r="E2628" s="63">
        <v>1780</v>
      </c>
      <c r="F2628" s="63">
        <v>1790</v>
      </c>
      <c r="G2628" s="101">
        <v>1800</v>
      </c>
      <c r="H2628" s="126">
        <v>5000</v>
      </c>
      <c r="I2628" s="63">
        <v>5000</v>
      </c>
      <c r="J2628" s="126">
        <v>15000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92"/>
    </row>
    <row r="2629" s="33" customFormat="1" ht="14.25" spans="1:69">
      <c r="A2629" s="113" t="s">
        <v>1129</v>
      </c>
      <c r="B2629" s="84" t="s">
        <v>1019</v>
      </c>
      <c r="C2629" s="100" t="s">
        <v>552</v>
      </c>
      <c r="D2629" s="127">
        <v>2000</v>
      </c>
      <c r="E2629" s="63">
        <v>174.55</v>
      </c>
      <c r="F2629" s="63">
        <v>176</v>
      </c>
      <c r="G2629" s="101">
        <v>0</v>
      </c>
      <c r="H2629" s="126">
        <v>2899.99999999998</v>
      </c>
      <c r="I2629" s="63">
        <v>0</v>
      </c>
      <c r="J2629" s="126">
        <v>2899.99999999998</v>
      </c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92"/>
    </row>
    <row r="2630" s="33" customFormat="1" ht="14.25" spans="1:69">
      <c r="A2630" s="113" t="s">
        <v>1129</v>
      </c>
      <c r="B2630" s="84" t="s">
        <v>1047</v>
      </c>
      <c r="C2630" s="100" t="s">
        <v>552</v>
      </c>
      <c r="D2630" s="127">
        <v>2000</v>
      </c>
      <c r="E2630" s="63">
        <v>89.25</v>
      </c>
      <c r="F2630" s="63">
        <v>90</v>
      </c>
      <c r="G2630" s="101">
        <v>91</v>
      </c>
      <c r="H2630" s="126">
        <v>1500</v>
      </c>
      <c r="I2630" s="63">
        <v>2000</v>
      </c>
      <c r="J2630" s="126">
        <v>3500</v>
      </c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92"/>
    </row>
    <row r="2631" s="33" customFormat="1" ht="14.25" spans="1:69">
      <c r="A2631" s="113" t="s">
        <v>1129</v>
      </c>
      <c r="B2631" s="84" t="s">
        <v>1052</v>
      </c>
      <c r="C2631" s="100" t="s">
        <v>552</v>
      </c>
      <c r="D2631" s="127">
        <v>2000</v>
      </c>
      <c r="E2631" s="63">
        <v>133</v>
      </c>
      <c r="F2631" s="63">
        <v>134</v>
      </c>
      <c r="G2631" s="101">
        <v>0</v>
      </c>
      <c r="H2631" s="126">
        <v>2000</v>
      </c>
      <c r="I2631" s="63">
        <v>0</v>
      </c>
      <c r="J2631" s="126">
        <v>2000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92"/>
    </row>
    <row r="2632" s="33" customFormat="1" ht="14.25" spans="1:69">
      <c r="A2632" s="113" t="s">
        <v>1130</v>
      </c>
      <c r="B2632" s="84" t="s">
        <v>906</v>
      </c>
      <c r="C2632" s="100" t="s">
        <v>552</v>
      </c>
      <c r="D2632" s="127">
        <v>1000</v>
      </c>
      <c r="E2632" s="63">
        <v>475</v>
      </c>
      <c r="F2632" s="63">
        <v>478.3</v>
      </c>
      <c r="G2632" s="101">
        <v>0</v>
      </c>
      <c r="H2632" s="126">
        <v>3300.00000000001</v>
      </c>
      <c r="I2632" s="63">
        <v>0</v>
      </c>
      <c r="J2632" s="126">
        <v>3300.00000000001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92"/>
    </row>
    <row r="2633" s="33" customFormat="1" ht="14.25" spans="1:69">
      <c r="A2633" s="113" t="s">
        <v>1130</v>
      </c>
      <c r="B2633" s="84" t="s">
        <v>924</v>
      </c>
      <c r="C2633" s="100" t="s">
        <v>552</v>
      </c>
      <c r="D2633" s="127">
        <v>500</v>
      </c>
      <c r="E2633" s="63">
        <v>623</v>
      </c>
      <c r="F2633" s="63">
        <v>625.5</v>
      </c>
      <c r="G2633" s="101">
        <v>0</v>
      </c>
      <c r="H2633" s="126">
        <v>1250</v>
      </c>
      <c r="I2633" s="63">
        <v>0</v>
      </c>
      <c r="J2633" s="126">
        <v>1250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92"/>
    </row>
    <row r="2634" s="33" customFormat="1" ht="14.25" spans="1:69">
      <c r="A2634" s="113" t="s">
        <v>1130</v>
      </c>
      <c r="B2634" s="84" t="s">
        <v>1052</v>
      </c>
      <c r="C2634" s="100" t="s">
        <v>552</v>
      </c>
      <c r="D2634" s="127">
        <v>2000</v>
      </c>
      <c r="E2634" s="63">
        <v>128</v>
      </c>
      <c r="F2634" s="63">
        <v>129</v>
      </c>
      <c r="G2634" s="101">
        <v>0</v>
      </c>
      <c r="H2634" s="126">
        <v>2000</v>
      </c>
      <c r="I2634" s="63">
        <v>0</v>
      </c>
      <c r="J2634" s="126">
        <v>2000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92"/>
    </row>
    <row r="2635" s="33" customFormat="1" ht="14.25" spans="1:69">
      <c r="A2635" s="113" t="s">
        <v>1131</v>
      </c>
      <c r="B2635" s="84" t="s">
        <v>1052</v>
      </c>
      <c r="C2635" s="100" t="s">
        <v>552</v>
      </c>
      <c r="D2635" s="127">
        <v>2000</v>
      </c>
      <c r="E2635" s="63">
        <v>98.5</v>
      </c>
      <c r="F2635" s="63">
        <v>99.5</v>
      </c>
      <c r="G2635" s="101">
        <v>100.5</v>
      </c>
      <c r="H2635" s="126">
        <v>2000</v>
      </c>
      <c r="I2635" s="63">
        <v>2000</v>
      </c>
      <c r="J2635" s="126">
        <v>6000</v>
      </c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92"/>
    </row>
    <row r="2636" s="33" customFormat="1" ht="14.25" spans="1:69">
      <c r="A2636" s="113" t="s">
        <v>1131</v>
      </c>
      <c r="B2636" s="84" t="s">
        <v>890</v>
      </c>
      <c r="C2636" s="100" t="s">
        <v>552</v>
      </c>
      <c r="D2636" s="127">
        <v>500</v>
      </c>
      <c r="E2636" s="63">
        <v>636</v>
      </c>
      <c r="F2636" s="63">
        <v>642</v>
      </c>
      <c r="G2636" s="101">
        <v>650</v>
      </c>
      <c r="H2636" s="126">
        <v>3000</v>
      </c>
      <c r="I2636" s="63">
        <v>4000</v>
      </c>
      <c r="J2636" s="126">
        <v>12000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92"/>
    </row>
    <row r="2637" s="33" customFormat="1" ht="14.25" spans="1:69">
      <c r="A2637" s="113" t="s">
        <v>1131</v>
      </c>
      <c r="B2637" s="84" t="s">
        <v>1024</v>
      </c>
      <c r="C2637" s="100" t="s">
        <v>552</v>
      </c>
      <c r="D2637" s="127">
        <v>500</v>
      </c>
      <c r="E2637" s="63">
        <v>974</v>
      </c>
      <c r="F2637" s="63">
        <v>982</v>
      </c>
      <c r="G2637" s="101">
        <v>0</v>
      </c>
      <c r="H2637" s="126">
        <v>4000</v>
      </c>
      <c r="I2637" s="63">
        <v>0</v>
      </c>
      <c r="J2637" s="126">
        <v>4000</v>
      </c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92"/>
    </row>
    <row r="2638" s="33" customFormat="1" ht="14.25" spans="1:69">
      <c r="A2638" s="113" t="s">
        <v>1131</v>
      </c>
      <c r="B2638" s="84" t="s">
        <v>1132</v>
      </c>
      <c r="C2638" s="100" t="s">
        <v>552</v>
      </c>
      <c r="D2638" s="127">
        <v>500</v>
      </c>
      <c r="E2638" s="63">
        <v>1340</v>
      </c>
      <c r="F2638" s="63">
        <v>1353</v>
      </c>
      <c r="G2638" s="101">
        <v>0</v>
      </c>
      <c r="H2638" s="126">
        <v>6500</v>
      </c>
      <c r="I2638" s="63">
        <v>0</v>
      </c>
      <c r="J2638" s="126">
        <v>6500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92"/>
    </row>
    <row r="2639" s="33" customFormat="1" ht="14.25" spans="1:69">
      <c r="A2639" s="113" t="s">
        <v>1133</v>
      </c>
      <c r="B2639" s="84" t="s">
        <v>761</v>
      </c>
      <c r="C2639" s="100" t="s">
        <v>552</v>
      </c>
      <c r="D2639" s="127">
        <v>500</v>
      </c>
      <c r="E2639" s="63">
        <v>778</v>
      </c>
      <c r="F2639" s="63">
        <v>784</v>
      </c>
      <c r="G2639" s="101">
        <v>0</v>
      </c>
      <c r="H2639" s="126">
        <v>3000</v>
      </c>
      <c r="I2639" s="63">
        <v>0</v>
      </c>
      <c r="J2639" s="126">
        <v>3000</v>
      </c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92"/>
    </row>
    <row r="2640" s="33" customFormat="1" ht="14.25" spans="1:69">
      <c r="A2640" s="113" t="s">
        <v>1133</v>
      </c>
      <c r="B2640" s="84" t="s">
        <v>1134</v>
      </c>
      <c r="C2640" s="100" t="s">
        <v>552</v>
      </c>
      <c r="D2640" s="127">
        <v>1000</v>
      </c>
      <c r="E2640" s="63">
        <v>334</v>
      </c>
      <c r="F2640" s="63">
        <v>337</v>
      </c>
      <c r="G2640" s="101">
        <v>0</v>
      </c>
      <c r="H2640" s="126">
        <v>3000</v>
      </c>
      <c r="I2640" s="63">
        <v>0</v>
      </c>
      <c r="J2640" s="126">
        <v>3000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92"/>
    </row>
    <row r="2641" s="33" customFormat="1" ht="14.25" spans="1:69">
      <c r="A2641" s="113" t="s">
        <v>1135</v>
      </c>
      <c r="B2641" s="84" t="s">
        <v>1052</v>
      </c>
      <c r="C2641" s="100" t="s">
        <v>552</v>
      </c>
      <c r="D2641" s="127">
        <v>2000</v>
      </c>
      <c r="E2641" s="63">
        <v>94</v>
      </c>
      <c r="F2641" s="63">
        <v>95</v>
      </c>
      <c r="G2641" s="101">
        <v>96</v>
      </c>
      <c r="H2641" s="126">
        <v>2000</v>
      </c>
      <c r="I2641" s="63">
        <v>2000</v>
      </c>
      <c r="J2641" s="126">
        <v>5599.99999999999</v>
      </c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92"/>
    </row>
    <row r="2642" s="33" customFormat="1" ht="14.25" spans="1:69">
      <c r="A2642" s="113" t="s">
        <v>1135</v>
      </c>
      <c r="B2642" s="84" t="s">
        <v>1049</v>
      </c>
      <c r="C2642" s="100" t="s">
        <v>552</v>
      </c>
      <c r="D2642" s="127">
        <v>500</v>
      </c>
      <c r="E2642" s="63">
        <v>554</v>
      </c>
      <c r="F2642" s="63">
        <v>558</v>
      </c>
      <c r="G2642" s="101">
        <v>562</v>
      </c>
      <c r="H2642" s="126">
        <v>2000</v>
      </c>
      <c r="I2642" s="63">
        <v>2000</v>
      </c>
      <c r="J2642" s="126">
        <v>6000</v>
      </c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92"/>
    </row>
    <row r="2643" s="33" customFormat="1" ht="14.25" spans="1:69">
      <c r="A2643" s="113" t="s">
        <v>1135</v>
      </c>
      <c r="B2643" s="84" t="s">
        <v>1136</v>
      </c>
      <c r="C2643" s="100" t="s">
        <v>552</v>
      </c>
      <c r="D2643" s="127">
        <v>2000</v>
      </c>
      <c r="E2643" s="63">
        <v>47.5</v>
      </c>
      <c r="F2643" s="63">
        <v>47.5</v>
      </c>
      <c r="G2643" s="101">
        <v>0</v>
      </c>
      <c r="H2643" s="126">
        <v>0</v>
      </c>
      <c r="I2643" s="63">
        <v>0</v>
      </c>
      <c r="J2643" s="126">
        <v>0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92"/>
    </row>
    <row r="2644" s="33" customFormat="1" ht="14.25" spans="1:69">
      <c r="A2644" s="113" t="s">
        <v>1137</v>
      </c>
      <c r="B2644" s="84" t="s">
        <v>882</v>
      </c>
      <c r="C2644" s="100" t="s">
        <v>552</v>
      </c>
      <c r="D2644" s="127">
        <v>2000</v>
      </c>
      <c r="E2644" s="63">
        <v>268</v>
      </c>
      <c r="F2644" s="63">
        <v>269.5</v>
      </c>
      <c r="G2644" s="101">
        <v>271.5</v>
      </c>
      <c r="H2644" s="126">
        <v>3000</v>
      </c>
      <c r="I2644" s="63">
        <v>4000</v>
      </c>
      <c r="J2644" s="126">
        <v>7000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92"/>
    </row>
    <row r="2645" s="33" customFormat="1" ht="14.25" spans="1:69">
      <c r="A2645" s="113" t="s">
        <v>1137</v>
      </c>
      <c r="B2645" s="84" t="s">
        <v>1104</v>
      </c>
      <c r="C2645" s="100" t="s">
        <v>552</v>
      </c>
      <c r="D2645" s="127">
        <v>500</v>
      </c>
      <c r="E2645" s="63">
        <v>1220</v>
      </c>
      <c r="F2645" s="63">
        <v>1231.5</v>
      </c>
      <c r="G2645" s="101">
        <v>0</v>
      </c>
      <c r="H2645" s="126">
        <v>5750</v>
      </c>
      <c r="I2645" s="63">
        <v>0</v>
      </c>
      <c r="J2645" s="126">
        <v>5750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92"/>
    </row>
    <row r="2646" s="33" customFormat="1" ht="14.25" spans="1:69">
      <c r="A2646" s="113" t="s">
        <v>1137</v>
      </c>
      <c r="B2646" s="84" t="s">
        <v>1117</v>
      </c>
      <c r="C2646" s="100" t="s">
        <v>552</v>
      </c>
      <c r="D2646" s="127">
        <v>2000</v>
      </c>
      <c r="E2646" s="63">
        <v>221</v>
      </c>
      <c r="F2646" s="63">
        <v>223</v>
      </c>
      <c r="G2646" s="101">
        <v>0</v>
      </c>
      <c r="H2646" s="126">
        <v>4000</v>
      </c>
      <c r="I2646" s="63">
        <v>0</v>
      </c>
      <c r="J2646" s="126">
        <v>4000</v>
      </c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92"/>
    </row>
    <row r="2647" s="33" customFormat="1" ht="14.25" spans="1:69">
      <c r="A2647" s="113" t="s">
        <v>1138</v>
      </c>
      <c r="B2647" s="84" t="s">
        <v>1139</v>
      </c>
      <c r="C2647" s="100" t="s">
        <v>552</v>
      </c>
      <c r="D2647" s="127">
        <v>2000</v>
      </c>
      <c r="E2647" s="63">
        <v>162</v>
      </c>
      <c r="F2647" s="63">
        <v>159.5</v>
      </c>
      <c r="G2647" s="101">
        <v>0</v>
      </c>
      <c r="H2647" s="126">
        <v>-5000</v>
      </c>
      <c r="I2647" s="63">
        <v>0</v>
      </c>
      <c r="J2647" s="126">
        <v>-5000</v>
      </c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92"/>
    </row>
    <row r="2648" s="33" customFormat="1" ht="14.25" spans="1:69">
      <c r="A2648" s="113" t="s">
        <v>1138</v>
      </c>
      <c r="B2648" s="84" t="s">
        <v>1140</v>
      </c>
      <c r="C2648" s="100" t="s">
        <v>552</v>
      </c>
      <c r="D2648" s="127">
        <v>2000</v>
      </c>
      <c r="E2648" s="63">
        <v>273.3</v>
      </c>
      <c r="F2648" s="63">
        <v>275.5</v>
      </c>
      <c r="G2648" s="101">
        <v>0</v>
      </c>
      <c r="H2648" s="126">
        <v>4399.99999999998</v>
      </c>
      <c r="I2648" s="63">
        <v>0</v>
      </c>
      <c r="J2648" s="126">
        <v>4399.99999999998</v>
      </c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92"/>
    </row>
    <row r="2649" s="33" customFormat="1" ht="14.25" spans="1:69">
      <c r="A2649" s="113" t="s">
        <v>1138</v>
      </c>
      <c r="B2649" s="84" t="s">
        <v>1132</v>
      </c>
      <c r="C2649" s="100" t="s">
        <v>552</v>
      </c>
      <c r="D2649" s="127">
        <v>500</v>
      </c>
      <c r="E2649" s="63">
        <v>1330</v>
      </c>
      <c r="F2649" s="63">
        <v>1340</v>
      </c>
      <c r="G2649" s="101">
        <v>0</v>
      </c>
      <c r="H2649" s="126">
        <v>5000</v>
      </c>
      <c r="I2649" s="63">
        <v>0</v>
      </c>
      <c r="J2649" s="126">
        <v>5000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92"/>
    </row>
    <row r="2650" s="33" customFormat="1" ht="14.25" spans="1:69">
      <c r="A2650" s="113" t="s">
        <v>1141</v>
      </c>
      <c r="B2650" s="84" t="s">
        <v>518</v>
      </c>
      <c r="C2650" s="100" t="s">
        <v>552</v>
      </c>
      <c r="D2650" s="127">
        <v>2000</v>
      </c>
      <c r="E2650" s="63">
        <v>143</v>
      </c>
      <c r="F2650" s="63">
        <v>144</v>
      </c>
      <c r="G2650" s="101">
        <v>145</v>
      </c>
      <c r="H2650" s="126">
        <v>2000</v>
      </c>
      <c r="I2650" s="63">
        <v>2000</v>
      </c>
      <c r="J2650" s="126">
        <v>6000</v>
      </c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92"/>
    </row>
    <row r="2651" s="33" customFormat="1" ht="14.25" spans="1:69">
      <c r="A2651" s="113" t="s">
        <v>1141</v>
      </c>
      <c r="B2651" s="84" t="s">
        <v>976</v>
      </c>
      <c r="C2651" s="100" t="s">
        <v>552</v>
      </c>
      <c r="D2651" s="127">
        <v>500</v>
      </c>
      <c r="E2651" s="63">
        <v>1650</v>
      </c>
      <c r="F2651" s="63">
        <v>1660</v>
      </c>
      <c r="G2651" s="101">
        <v>1670</v>
      </c>
      <c r="H2651" s="126">
        <v>5000</v>
      </c>
      <c r="I2651" s="63">
        <v>5000</v>
      </c>
      <c r="J2651" s="126">
        <v>10000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92"/>
    </row>
    <row r="2652" s="33" customFormat="1" ht="14.25" spans="1:69">
      <c r="A2652" s="113" t="s">
        <v>1141</v>
      </c>
      <c r="B2652" s="84" t="s">
        <v>1142</v>
      </c>
      <c r="C2652" s="100" t="s">
        <v>552</v>
      </c>
      <c r="D2652" s="127">
        <v>1000</v>
      </c>
      <c r="E2652" s="63">
        <v>361.5</v>
      </c>
      <c r="F2652" s="63">
        <v>363</v>
      </c>
      <c r="G2652" s="101">
        <v>0</v>
      </c>
      <c r="H2652" s="126">
        <v>1500</v>
      </c>
      <c r="I2652" s="63">
        <v>0</v>
      </c>
      <c r="J2652" s="126">
        <v>1500</v>
      </c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92"/>
    </row>
    <row r="2653" s="33" customFormat="1" ht="14.25" spans="1:69">
      <c r="A2653" s="113" t="s">
        <v>1141</v>
      </c>
      <c r="B2653" s="84" t="s">
        <v>1007</v>
      </c>
      <c r="C2653" s="100" t="s">
        <v>552</v>
      </c>
      <c r="D2653" s="127">
        <v>2000</v>
      </c>
      <c r="E2653" s="63">
        <v>191</v>
      </c>
      <c r="F2653" s="63">
        <v>191</v>
      </c>
      <c r="G2653" s="101">
        <v>0</v>
      </c>
      <c r="H2653" s="126">
        <v>0</v>
      </c>
      <c r="I2653" s="63">
        <v>0</v>
      </c>
      <c r="J2653" s="126">
        <v>0</v>
      </c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92"/>
    </row>
    <row r="2654" s="33" customFormat="1" ht="14.25" spans="1:69">
      <c r="A2654" s="113" t="s">
        <v>1143</v>
      </c>
      <c r="B2654" s="84" t="s">
        <v>976</v>
      </c>
      <c r="C2654" s="100" t="s">
        <v>552</v>
      </c>
      <c r="D2654" s="127">
        <v>500</v>
      </c>
      <c r="E2654" s="63">
        <v>1645</v>
      </c>
      <c r="F2654" s="63">
        <v>1650</v>
      </c>
      <c r="G2654" s="101">
        <v>0</v>
      </c>
      <c r="H2654" s="126">
        <v>2500</v>
      </c>
      <c r="I2654" s="63">
        <v>0</v>
      </c>
      <c r="J2654" s="126">
        <v>2500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92"/>
    </row>
    <row r="2655" s="33" customFormat="1" ht="14.25" spans="1:69">
      <c r="A2655" s="113" t="s">
        <v>1143</v>
      </c>
      <c r="B2655" s="84" t="s">
        <v>842</v>
      </c>
      <c r="C2655" s="100" t="s">
        <v>552</v>
      </c>
      <c r="D2655" s="127">
        <v>500</v>
      </c>
      <c r="E2655" s="63">
        <v>710</v>
      </c>
      <c r="F2655" s="63">
        <v>716</v>
      </c>
      <c r="G2655" s="101">
        <v>0</v>
      </c>
      <c r="H2655" s="126">
        <v>3000</v>
      </c>
      <c r="I2655" s="63">
        <v>0</v>
      </c>
      <c r="J2655" s="126">
        <v>3000</v>
      </c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92"/>
    </row>
    <row r="2656" s="33" customFormat="1" ht="14.25" spans="1:69">
      <c r="A2656" s="113" t="s">
        <v>1144</v>
      </c>
      <c r="B2656" s="84" t="s">
        <v>969</v>
      </c>
      <c r="C2656" s="100" t="s">
        <v>552</v>
      </c>
      <c r="D2656" s="127">
        <v>2000</v>
      </c>
      <c r="E2656" s="63">
        <v>257</v>
      </c>
      <c r="F2656" s="63">
        <v>259</v>
      </c>
      <c r="G2656" s="101">
        <v>0</v>
      </c>
      <c r="H2656" s="126">
        <v>4000</v>
      </c>
      <c r="I2656" s="63">
        <v>0</v>
      </c>
      <c r="J2656" s="126">
        <v>4000</v>
      </c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92"/>
    </row>
    <row r="2657" s="33" customFormat="1" ht="14.25" spans="1:69">
      <c r="A2657" s="113" t="s">
        <v>1144</v>
      </c>
      <c r="B2657" s="84" t="s">
        <v>1145</v>
      </c>
      <c r="C2657" s="100" t="s">
        <v>552</v>
      </c>
      <c r="D2657" s="127">
        <v>2000</v>
      </c>
      <c r="E2657" s="63">
        <v>162</v>
      </c>
      <c r="F2657" s="63">
        <v>163.25</v>
      </c>
      <c r="G2657" s="101">
        <v>0</v>
      </c>
      <c r="H2657" s="126">
        <v>2500</v>
      </c>
      <c r="I2657" s="63">
        <v>0</v>
      </c>
      <c r="J2657" s="126">
        <v>2500</v>
      </c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92"/>
    </row>
    <row r="2658" s="33" customFormat="1" ht="14.25" spans="1:69">
      <c r="A2658" s="113" t="s">
        <v>1146</v>
      </c>
      <c r="B2658" s="84" t="s">
        <v>882</v>
      </c>
      <c r="C2658" s="100" t="s">
        <v>552</v>
      </c>
      <c r="D2658" s="127">
        <v>2000</v>
      </c>
      <c r="E2658" s="63">
        <v>280</v>
      </c>
      <c r="F2658" s="63">
        <v>281</v>
      </c>
      <c r="G2658" s="101">
        <v>0</v>
      </c>
      <c r="H2658" s="126">
        <v>2000</v>
      </c>
      <c r="I2658" s="63">
        <v>0</v>
      </c>
      <c r="J2658" s="126">
        <v>2000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92"/>
    </row>
    <row r="2659" s="33" customFormat="1" ht="14.25" spans="1:69">
      <c r="A2659" s="113" t="s">
        <v>1146</v>
      </c>
      <c r="B2659" s="84" t="s">
        <v>962</v>
      </c>
      <c r="C2659" s="100" t="s">
        <v>552</v>
      </c>
      <c r="D2659" s="127">
        <v>2000</v>
      </c>
      <c r="E2659" s="63">
        <v>206</v>
      </c>
      <c r="F2659" s="63">
        <v>203</v>
      </c>
      <c r="G2659" s="101">
        <v>0</v>
      </c>
      <c r="H2659" s="126">
        <v>-6000</v>
      </c>
      <c r="I2659" s="63">
        <v>0</v>
      </c>
      <c r="J2659" s="126">
        <v>-6000</v>
      </c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92"/>
    </row>
    <row r="2660" s="33" customFormat="1" ht="14.25" spans="1:69">
      <c r="A2660" s="113" t="s">
        <v>1147</v>
      </c>
      <c r="B2660" s="84" t="s">
        <v>1078</v>
      </c>
      <c r="C2660" s="100" t="s">
        <v>552</v>
      </c>
      <c r="D2660" s="127">
        <v>2000</v>
      </c>
      <c r="E2660" s="63">
        <v>359.7</v>
      </c>
      <c r="F2660" s="63">
        <v>362.5</v>
      </c>
      <c r="G2660" s="101">
        <v>0</v>
      </c>
      <c r="H2660" s="126">
        <v>5600.00000000002</v>
      </c>
      <c r="I2660" s="63">
        <v>0</v>
      </c>
      <c r="J2660" s="126">
        <v>5600.00000000002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92"/>
    </row>
    <row r="2661" s="33" customFormat="1" ht="14.25" spans="1:69">
      <c r="A2661" s="113" t="s">
        <v>1147</v>
      </c>
      <c r="B2661" s="84" t="s">
        <v>1104</v>
      </c>
      <c r="C2661" s="100" t="s">
        <v>552</v>
      </c>
      <c r="D2661" s="127">
        <v>500</v>
      </c>
      <c r="E2661" s="63">
        <v>1252</v>
      </c>
      <c r="F2661" s="63">
        <v>1260</v>
      </c>
      <c r="G2661" s="101">
        <v>0</v>
      </c>
      <c r="H2661" s="126">
        <v>4000</v>
      </c>
      <c r="I2661" s="63">
        <v>0</v>
      </c>
      <c r="J2661" s="126">
        <v>4000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92"/>
    </row>
    <row r="2662" s="33" customFormat="1" ht="14.25" spans="1:69">
      <c r="A2662" s="113" t="s">
        <v>1147</v>
      </c>
      <c r="B2662" s="84" t="s">
        <v>1148</v>
      </c>
      <c r="C2662" s="100" t="s">
        <v>552</v>
      </c>
      <c r="D2662" s="127">
        <v>500</v>
      </c>
      <c r="E2662" s="63">
        <v>1180</v>
      </c>
      <c r="F2662" s="63">
        <v>1165</v>
      </c>
      <c r="G2662" s="101">
        <v>0</v>
      </c>
      <c r="H2662" s="126">
        <v>-7500</v>
      </c>
      <c r="I2662" s="63">
        <v>0</v>
      </c>
      <c r="J2662" s="126">
        <v>-7500</v>
      </c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92"/>
    </row>
    <row r="2663" s="33" customFormat="1" ht="14.25" spans="1:69">
      <c r="A2663" s="113" t="s">
        <v>1147</v>
      </c>
      <c r="B2663" s="84" t="s">
        <v>1015</v>
      </c>
      <c r="C2663" s="100" t="s">
        <v>552</v>
      </c>
      <c r="D2663" s="127">
        <v>2000</v>
      </c>
      <c r="E2663" s="63">
        <v>208</v>
      </c>
      <c r="F2663" s="63">
        <v>205</v>
      </c>
      <c r="G2663" s="101">
        <v>0</v>
      </c>
      <c r="H2663" s="126">
        <v>-6000</v>
      </c>
      <c r="I2663" s="63">
        <v>0</v>
      </c>
      <c r="J2663" s="126">
        <v>-6000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92"/>
    </row>
    <row r="2664" s="33" customFormat="1" ht="14.25" spans="1:69">
      <c r="A2664" s="113"/>
      <c r="B2664" s="84"/>
      <c r="C2664" s="100"/>
      <c r="D2664" s="127"/>
      <c r="E2664" s="63"/>
      <c r="F2664" s="63"/>
      <c r="G2664" s="101"/>
      <c r="H2664" s="126"/>
      <c r="I2664" s="63"/>
      <c r="J2664" s="126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92"/>
    </row>
    <row r="2665" s="33" customFormat="1" ht="14.25" spans="1:69">
      <c r="A2665" s="114"/>
      <c r="B2665" s="115"/>
      <c r="C2665" s="115"/>
      <c r="D2665" s="115"/>
      <c r="E2665" s="116"/>
      <c r="F2665" s="116"/>
      <c r="G2665" s="117"/>
      <c r="H2665" s="118">
        <f>SUM(H2608:H2663)</f>
        <v>124950</v>
      </c>
      <c r="I2665" s="116"/>
      <c r="J2665" s="118">
        <f>SUM(J2608:J2663)</f>
        <v>214150</v>
      </c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92"/>
    </row>
    <row r="2666" s="33" customFormat="1" ht="14.25" spans="1:69">
      <c r="A2666" s="84"/>
      <c r="B2666" s="84"/>
      <c r="C2666" s="84"/>
      <c r="D2666" s="127"/>
      <c r="E2666" s="63"/>
      <c r="F2666" s="63"/>
      <c r="G2666" s="101"/>
      <c r="H2666" s="63"/>
      <c r="I2666" s="63"/>
      <c r="J2666" s="63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92"/>
    </row>
    <row r="2667" s="33" customFormat="1" ht="14.25" spans="1:69">
      <c r="A2667" s="119"/>
      <c r="B2667" s="120"/>
      <c r="C2667" s="120"/>
      <c r="D2667" s="121"/>
      <c r="E2667" s="122"/>
      <c r="F2667" s="118">
        <v>43525</v>
      </c>
      <c r="G2667" s="123"/>
      <c r="H2667" s="122"/>
      <c r="I2667" s="122"/>
      <c r="J2667" s="12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92"/>
    </row>
    <row r="2668" s="33" customFormat="1" ht="14.25" spans="1:69">
      <c r="A2668" s="113" t="s">
        <v>1149</v>
      </c>
      <c r="B2668" s="84" t="s">
        <v>992</v>
      </c>
      <c r="C2668" s="100" t="s">
        <v>552</v>
      </c>
      <c r="D2668" s="127">
        <v>2000</v>
      </c>
      <c r="E2668" s="63">
        <v>104.25</v>
      </c>
      <c r="F2668" s="63">
        <v>105.25</v>
      </c>
      <c r="G2668" s="101">
        <v>106.25</v>
      </c>
      <c r="H2668" s="126">
        <v>2000</v>
      </c>
      <c r="I2668" s="63">
        <v>2000</v>
      </c>
      <c r="J2668" s="126">
        <v>6000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92"/>
    </row>
    <row r="2669" s="33" customFormat="1" ht="14.25" spans="1:69">
      <c r="A2669" s="113" t="s">
        <v>1149</v>
      </c>
      <c r="B2669" s="84" t="s">
        <v>1150</v>
      </c>
      <c r="C2669" s="100" t="s">
        <v>552</v>
      </c>
      <c r="D2669" s="127">
        <v>500</v>
      </c>
      <c r="E2669" s="63">
        <v>1213</v>
      </c>
      <c r="F2669" s="63">
        <v>1223</v>
      </c>
      <c r="G2669" s="101">
        <v>1234</v>
      </c>
      <c r="H2669" s="126">
        <v>5000</v>
      </c>
      <c r="I2669" s="63">
        <v>5500</v>
      </c>
      <c r="J2669" s="126">
        <v>15500</v>
      </c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92"/>
    </row>
    <row r="2670" s="33" customFormat="1" ht="14.25" spans="1:69">
      <c r="A2670" s="113" t="s">
        <v>1149</v>
      </c>
      <c r="B2670" s="84" t="s">
        <v>924</v>
      </c>
      <c r="C2670" s="100" t="s">
        <v>552</v>
      </c>
      <c r="D2670" s="127">
        <v>500</v>
      </c>
      <c r="E2670" s="63">
        <v>597.1</v>
      </c>
      <c r="F2670" s="63">
        <v>590</v>
      </c>
      <c r="G2670" s="101">
        <v>0</v>
      </c>
      <c r="H2670" s="126">
        <v>-3550.00000000001</v>
      </c>
      <c r="I2670" s="63">
        <v>0</v>
      </c>
      <c r="J2670" s="126">
        <v>-3550.00000000001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92"/>
    </row>
    <row r="2671" s="33" customFormat="1" ht="14.25" spans="1:69">
      <c r="A2671" s="113" t="s">
        <v>1151</v>
      </c>
      <c r="B2671" s="84" t="s">
        <v>1019</v>
      </c>
      <c r="C2671" s="100" t="s">
        <v>552</v>
      </c>
      <c r="D2671" s="127">
        <v>2000</v>
      </c>
      <c r="E2671" s="63">
        <v>140</v>
      </c>
      <c r="F2671" s="63">
        <v>141.5</v>
      </c>
      <c r="G2671" s="101">
        <v>144</v>
      </c>
      <c r="H2671" s="126">
        <v>3000</v>
      </c>
      <c r="I2671" s="63">
        <v>5000</v>
      </c>
      <c r="J2671" s="126">
        <v>12000</v>
      </c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92"/>
    </row>
    <row r="2672" s="33" customFormat="1" ht="14.25" spans="1:69">
      <c r="A2672" s="113" t="s">
        <v>1151</v>
      </c>
      <c r="B2672" s="84" t="s">
        <v>987</v>
      </c>
      <c r="C2672" s="100" t="s">
        <v>552</v>
      </c>
      <c r="D2672" s="127">
        <v>2000</v>
      </c>
      <c r="E2672" s="63">
        <v>97</v>
      </c>
      <c r="F2672" s="63">
        <v>97.5</v>
      </c>
      <c r="G2672" s="101">
        <v>0</v>
      </c>
      <c r="H2672" s="126">
        <v>1000</v>
      </c>
      <c r="I2672" s="63">
        <v>0</v>
      </c>
      <c r="J2672" s="126">
        <v>1000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92"/>
    </row>
    <row r="2673" s="33" customFormat="1" ht="14.25" spans="1:69">
      <c r="A2673" s="113" t="s">
        <v>1151</v>
      </c>
      <c r="B2673" s="84" t="s">
        <v>1152</v>
      </c>
      <c r="C2673" s="100" t="s">
        <v>552</v>
      </c>
      <c r="D2673" s="127">
        <v>2000</v>
      </c>
      <c r="E2673" s="63">
        <v>95</v>
      </c>
      <c r="F2673" s="63">
        <v>95.7</v>
      </c>
      <c r="G2673" s="101">
        <v>0</v>
      </c>
      <c r="H2673" s="126">
        <v>1400.00000000001</v>
      </c>
      <c r="I2673" s="63">
        <v>0</v>
      </c>
      <c r="J2673" s="126">
        <v>1400.00000000001</v>
      </c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92"/>
    </row>
    <row r="2674" s="33" customFormat="1" ht="14.25" spans="1:69">
      <c r="A2674" s="113" t="s">
        <v>1151</v>
      </c>
      <c r="B2674" s="84" t="s">
        <v>1024</v>
      </c>
      <c r="C2674" s="100" t="s">
        <v>552</v>
      </c>
      <c r="D2674" s="127">
        <v>500</v>
      </c>
      <c r="E2674" s="63">
        <v>992</v>
      </c>
      <c r="F2674" s="63">
        <v>992</v>
      </c>
      <c r="G2674" s="101">
        <v>0</v>
      </c>
      <c r="H2674" s="126">
        <v>0</v>
      </c>
      <c r="I2674" s="63">
        <v>0</v>
      </c>
      <c r="J2674" s="126">
        <v>0</v>
      </c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92"/>
    </row>
    <row r="2675" s="33" customFormat="1" ht="14.25" spans="1:69">
      <c r="A2675" s="113" t="s">
        <v>1151</v>
      </c>
      <c r="B2675" s="84" t="s">
        <v>1153</v>
      </c>
      <c r="C2675" s="100" t="s">
        <v>552</v>
      </c>
      <c r="D2675" s="127">
        <v>500</v>
      </c>
      <c r="E2675" s="63">
        <v>2460</v>
      </c>
      <c r="F2675" s="63">
        <v>2460</v>
      </c>
      <c r="G2675" s="101">
        <v>0</v>
      </c>
      <c r="H2675" s="126">
        <v>0</v>
      </c>
      <c r="I2675" s="63">
        <v>0</v>
      </c>
      <c r="J2675" s="126">
        <v>0</v>
      </c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92"/>
    </row>
    <row r="2676" s="33" customFormat="1" ht="14.25" spans="1:69">
      <c r="A2676" s="113" t="s">
        <v>1151</v>
      </c>
      <c r="B2676" s="84" t="s">
        <v>976</v>
      </c>
      <c r="C2676" s="100" t="s">
        <v>552</v>
      </c>
      <c r="D2676" s="127">
        <v>500</v>
      </c>
      <c r="E2676" s="63">
        <v>1615</v>
      </c>
      <c r="F2676" s="63">
        <v>1600</v>
      </c>
      <c r="G2676" s="101">
        <v>0</v>
      </c>
      <c r="H2676" s="126">
        <v>-7500</v>
      </c>
      <c r="I2676" s="63">
        <v>0</v>
      </c>
      <c r="J2676" s="126">
        <v>-7500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92"/>
    </row>
    <row r="2677" s="33" customFormat="1" ht="14.25" spans="1:69">
      <c r="A2677" s="113" t="s">
        <v>1154</v>
      </c>
      <c r="B2677" s="84" t="s">
        <v>744</v>
      </c>
      <c r="C2677" s="100" t="s">
        <v>552</v>
      </c>
      <c r="D2677" s="127">
        <v>1000</v>
      </c>
      <c r="E2677" s="63">
        <v>407</v>
      </c>
      <c r="F2677" s="63">
        <v>411</v>
      </c>
      <c r="G2677" s="101">
        <v>415</v>
      </c>
      <c r="H2677" s="126">
        <v>4000</v>
      </c>
      <c r="I2677" s="63">
        <v>4000</v>
      </c>
      <c r="J2677" s="126">
        <v>13000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92"/>
    </row>
    <row r="2678" s="33" customFormat="1" ht="14.25" spans="1:69">
      <c r="A2678" s="113" t="s">
        <v>1154</v>
      </c>
      <c r="B2678" s="84" t="s">
        <v>1049</v>
      </c>
      <c r="C2678" s="100" t="s">
        <v>552</v>
      </c>
      <c r="D2678" s="127">
        <v>500</v>
      </c>
      <c r="E2678" s="63">
        <v>525</v>
      </c>
      <c r="F2678" s="63">
        <v>518</v>
      </c>
      <c r="G2678" s="101">
        <v>0</v>
      </c>
      <c r="H2678" s="126">
        <v>-3500</v>
      </c>
      <c r="I2678" s="63">
        <v>0</v>
      </c>
      <c r="J2678" s="126">
        <v>-3500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92"/>
    </row>
    <row r="2679" s="33" customFormat="1" ht="14.25" spans="1:69">
      <c r="A2679" s="113" t="s">
        <v>1154</v>
      </c>
      <c r="B2679" s="84" t="s">
        <v>1155</v>
      </c>
      <c r="C2679" s="100" t="s">
        <v>552</v>
      </c>
      <c r="D2679" s="127">
        <v>500</v>
      </c>
      <c r="E2679" s="63">
        <v>1473</v>
      </c>
      <c r="F2679" s="63">
        <v>1473</v>
      </c>
      <c r="G2679" s="101">
        <v>0</v>
      </c>
      <c r="H2679" s="126">
        <v>0</v>
      </c>
      <c r="I2679" s="63">
        <v>0</v>
      </c>
      <c r="J2679" s="126">
        <v>0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92"/>
    </row>
    <row r="2680" s="33" customFormat="1" ht="14.25" spans="1:69">
      <c r="A2680" s="113" t="s">
        <v>1156</v>
      </c>
      <c r="B2680" s="84" t="s">
        <v>1157</v>
      </c>
      <c r="C2680" s="100" t="s">
        <v>552</v>
      </c>
      <c r="D2680" s="127">
        <v>1000</v>
      </c>
      <c r="E2680" s="63">
        <v>422</v>
      </c>
      <c r="F2680" s="63">
        <v>426</v>
      </c>
      <c r="G2680" s="101">
        <v>430</v>
      </c>
      <c r="H2680" s="126">
        <v>4000</v>
      </c>
      <c r="I2680" s="63">
        <v>4000</v>
      </c>
      <c r="J2680" s="126">
        <v>12000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92"/>
    </row>
    <row r="2681" s="33" customFormat="1" ht="14.25" spans="1:69">
      <c r="A2681" s="113" t="s">
        <v>1156</v>
      </c>
      <c r="B2681" s="84" t="s">
        <v>1015</v>
      </c>
      <c r="C2681" s="100" t="s">
        <v>552</v>
      </c>
      <c r="D2681" s="127">
        <v>2000</v>
      </c>
      <c r="E2681" s="63">
        <v>193.5</v>
      </c>
      <c r="F2681" s="63">
        <v>195</v>
      </c>
      <c r="G2681" s="101">
        <v>197</v>
      </c>
      <c r="H2681" s="126">
        <v>3000</v>
      </c>
      <c r="I2681" s="63">
        <v>4000</v>
      </c>
      <c r="J2681" s="126">
        <v>11000</v>
      </c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92"/>
    </row>
    <row r="2682" s="33" customFormat="1" ht="14.25" spans="1:69">
      <c r="A2682" s="113" t="s">
        <v>1156</v>
      </c>
      <c r="B2682" s="84" t="s">
        <v>1091</v>
      </c>
      <c r="C2682" s="100" t="s">
        <v>552</v>
      </c>
      <c r="D2682" s="127">
        <v>2000</v>
      </c>
      <c r="E2682" s="63">
        <v>274</v>
      </c>
      <c r="F2682" s="63">
        <v>276</v>
      </c>
      <c r="G2682" s="101">
        <v>0</v>
      </c>
      <c r="H2682" s="126">
        <v>4000</v>
      </c>
      <c r="I2682" s="63">
        <v>0</v>
      </c>
      <c r="J2682" s="126">
        <v>4000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92"/>
    </row>
    <row r="2683" s="33" customFormat="1" ht="14.25" spans="1:69">
      <c r="A2683" s="113" t="s">
        <v>1158</v>
      </c>
      <c r="B2683" s="84" t="s">
        <v>1091</v>
      </c>
      <c r="C2683" s="100" t="s">
        <v>552</v>
      </c>
      <c r="D2683" s="127">
        <v>2000</v>
      </c>
      <c r="E2683" s="63">
        <v>230</v>
      </c>
      <c r="F2683" s="63">
        <v>232</v>
      </c>
      <c r="G2683" s="101">
        <v>234</v>
      </c>
      <c r="H2683" s="126">
        <v>4000</v>
      </c>
      <c r="I2683" s="63">
        <v>4000</v>
      </c>
      <c r="J2683" s="126">
        <v>12000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92"/>
    </row>
    <row r="2684" s="33" customFormat="1" ht="14.25" spans="1:69">
      <c r="A2684" s="113" t="s">
        <v>1159</v>
      </c>
      <c r="B2684" s="84" t="s">
        <v>1160</v>
      </c>
      <c r="C2684" s="100" t="s">
        <v>552</v>
      </c>
      <c r="D2684" s="127">
        <v>500</v>
      </c>
      <c r="E2684" s="63">
        <v>1430</v>
      </c>
      <c r="F2684" s="63">
        <v>1435</v>
      </c>
      <c r="G2684" s="101">
        <v>0</v>
      </c>
      <c r="H2684" s="126">
        <v>2500</v>
      </c>
      <c r="I2684" s="63">
        <v>0</v>
      </c>
      <c r="J2684" s="126">
        <v>2500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92"/>
    </row>
    <row r="2685" s="33" customFormat="1" ht="14.25" spans="1:69">
      <c r="A2685" s="113" t="s">
        <v>1159</v>
      </c>
      <c r="B2685" s="84" t="s">
        <v>1119</v>
      </c>
      <c r="C2685" s="100" t="s">
        <v>552</v>
      </c>
      <c r="D2685" s="127">
        <v>500</v>
      </c>
      <c r="E2685" s="63">
        <v>1445</v>
      </c>
      <c r="F2685" s="63">
        <v>1455</v>
      </c>
      <c r="G2685" s="101">
        <v>0</v>
      </c>
      <c r="H2685" s="126">
        <v>5000</v>
      </c>
      <c r="I2685" s="63">
        <v>0</v>
      </c>
      <c r="J2685" s="126">
        <v>5000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92"/>
    </row>
    <row r="2686" s="33" customFormat="1" ht="14.25" spans="1:69">
      <c r="A2686" s="113" t="s">
        <v>1161</v>
      </c>
      <c r="B2686" s="84" t="s">
        <v>1012</v>
      </c>
      <c r="C2686" s="100" t="s">
        <v>552</v>
      </c>
      <c r="D2686" s="127">
        <v>500</v>
      </c>
      <c r="E2686" s="63">
        <v>782</v>
      </c>
      <c r="F2686" s="63">
        <v>787</v>
      </c>
      <c r="G2686" s="101">
        <v>797</v>
      </c>
      <c r="H2686" s="126">
        <v>2500</v>
      </c>
      <c r="I2686" s="63">
        <v>5000</v>
      </c>
      <c r="J2686" s="126">
        <v>7500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92"/>
    </row>
    <row r="2687" s="33" customFormat="1" ht="14.25" spans="1:69">
      <c r="A2687" s="113" t="s">
        <v>1161</v>
      </c>
      <c r="B2687" s="84" t="s">
        <v>1015</v>
      </c>
      <c r="C2687" s="100" t="s">
        <v>552</v>
      </c>
      <c r="D2687" s="127">
        <v>2000</v>
      </c>
      <c r="E2687" s="63">
        <v>192</v>
      </c>
      <c r="F2687" s="63">
        <v>193</v>
      </c>
      <c r="G2687" s="101">
        <v>0</v>
      </c>
      <c r="H2687" s="126">
        <v>2000</v>
      </c>
      <c r="I2687" s="63">
        <v>0</v>
      </c>
      <c r="J2687" s="126">
        <v>2000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92"/>
    </row>
    <row r="2688" s="33" customFormat="1" ht="14.25" spans="1:69">
      <c r="A2688" s="113" t="s">
        <v>1161</v>
      </c>
      <c r="B2688" s="84" t="s">
        <v>946</v>
      </c>
      <c r="C2688" s="100" t="s">
        <v>552</v>
      </c>
      <c r="D2688" s="127">
        <v>2000</v>
      </c>
      <c r="E2688" s="63">
        <v>95.5</v>
      </c>
      <c r="F2688" s="63">
        <v>96.5</v>
      </c>
      <c r="G2688" s="101">
        <v>0</v>
      </c>
      <c r="H2688" s="126">
        <v>2000</v>
      </c>
      <c r="I2688" s="63">
        <v>0</v>
      </c>
      <c r="J2688" s="126">
        <v>2000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92"/>
    </row>
    <row r="2689" s="33" customFormat="1" ht="14.25" spans="1:69">
      <c r="A2689" s="113" t="s">
        <v>1161</v>
      </c>
      <c r="B2689" s="84" t="s">
        <v>764</v>
      </c>
      <c r="C2689" s="100" t="s">
        <v>552</v>
      </c>
      <c r="D2689" s="127">
        <v>500</v>
      </c>
      <c r="E2689" s="63">
        <v>1355</v>
      </c>
      <c r="F2689" s="63">
        <v>1355</v>
      </c>
      <c r="G2689" s="101">
        <v>0</v>
      </c>
      <c r="H2689" s="126">
        <v>0</v>
      </c>
      <c r="I2689" s="63">
        <v>0</v>
      </c>
      <c r="J2689" s="126">
        <v>0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92"/>
    </row>
    <row r="2690" s="33" customFormat="1" ht="14.25" spans="1:69">
      <c r="A2690" s="113" t="s">
        <v>1162</v>
      </c>
      <c r="B2690" s="84" t="s">
        <v>1015</v>
      </c>
      <c r="C2690" s="100" t="s">
        <v>552</v>
      </c>
      <c r="D2690" s="127">
        <v>2000</v>
      </c>
      <c r="E2690" s="63">
        <v>191.5</v>
      </c>
      <c r="F2690" s="63">
        <v>193</v>
      </c>
      <c r="G2690" s="101">
        <v>0</v>
      </c>
      <c r="H2690" s="126">
        <v>3000</v>
      </c>
      <c r="I2690" s="63">
        <v>0</v>
      </c>
      <c r="J2690" s="126">
        <v>3000</v>
      </c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92"/>
    </row>
    <row r="2691" s="33" customFormat="1" ht="14.25" spans="1:69">
      <c r="A2691" s="113" t="s">
        <v>1162</v>
      </c>
      <c r="B2691" s="84" t="s">
        <v>1163</v>
      </c>
      <c r="C2691" s="100" t="s">
        <v>552</v>
      </c>
      <c r="D2691" s="127">
        <v>2000</v>
      </c>
      <c r="E2691" s="63">
        <v>63.5</v>
      </c>
      <c r="F2691" s="63">
        <v>64</v>
      </c>
      <c r="G2691" s="101">
        <v>64.5</v>
      </c>
      <c r="H2691" s="126">
        <v>1000</v>
      </c>
      <c r="I2691" s="63">
        <v>1000</v>
      </c>
      <c r="J2691" s="126">
        <v>2000</v>
      </c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92"/>
    </row>
    <row r="2692" s="33" customFormat="1" ht="14.25" spans="1:69">
      <c r="A2692" s="113" t="s">
        <v>1162</v>
      </c>
      <c r="B2692" s="84" t="s">
        <v>1164</v>
      </c>
      <c r="C2692" s="100" t="s">
        <v>552</v>
      </c>
      <c r="D2692" s="127">
        <v>1000</v>
      </c>
      <c r="E2692" s="63">
        <v>453</v>
      </c>
      <c r="F2692" s="63">
        <v>457</v>
      </c>
      <c r="G2692" s="101">
        <v>0</v>
      </c>
      <c r="H2692" s="126">
        <v>4000</v>
      </c>
      <c r="I2692" s="63">
        <v>0</v>
      </c>
      <c r="J2692" s="126">
        <v>4000</v>
      </c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92"/>
    </row>
    <row r="2693" s="33" customFormat="1" ht="14.25" spans="1:69">
      <c r="A2693" s="113" t="s">
        <v>1162</v>
      </c>
      <c r="B2693" s="84" t="s">
        <v>967</v>
      </c>
      <c r="C2693" s="100" t="s">
        <v>552</v>
      </c>
      <c r="D2693" s="127">
        <v>2000</v>
      </c>
      <c r="E2693" s="63">
        <v>149.2</v>
      </c>
      <c r="F2693" s="63">
        <v>147</v>
      </c>
      <c r="G2693" s="101">
        <v>0</v>
      </c>
      <c r="H2693" s="126">
        <v>-4399.99999999998</v>
      </c>
      <c r="I2693" s="63">
        <v>0</v>
      </c>
      <c r="J2693" s="126">
        <v>-4399.99999999998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92"/>
    </row>
    <row r="2694" s="33" customFormat="1" ht="14.25" spans="1:69">
      <c r="A2694" s="113" t="s">
        <v>1165</v>
      </c>
      <c r="B2694" s="84" t="s">
        <v>1015</v>
      </c>
      <c r="C2694" s="100" t="s">
        <v>552</v>
      </c>
      <c r="D2694" s="127">
        <v>2000</v>
      </c>
      <c r="E2694" s="63">
        <v>179</v>
      </c>
      <c r="F2694" s="63">
        <v>180</v>
      </c>
      <c r="G2694" s="101">
        <v>181</v>
      </c>
      <c r="H2694" s="126">
        <v>2000</v>
      </c>
      <c r="I2694" s="63">
        <v>2000</v>
      </c>
      <c r="J2694" s="126">
        <v>4000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92"/>
    </row>
    <row r="2695" s="33" customFormat="1" ht="14.25" spans="1:69">
      <c r="A2695" s="113" t="s">
        <v>1165</v>
      </c>
      <c r="B2695" s="84" t="s">
        <v>1160</v>
      </c>
      <c r="C2695" s="100" t="s">
        <v>552</v>
      </c>
      <c r="D2695" s="127">
        <v>500</v>
      </c>
      <c r="E2695" s="63">
        <v>1370</v>
      </c>
      <c r="F2695" s="63">
        <v>1380</v>
      </c>
      <c r="G2695" s="101">
        <v>1390</v>
      </c>
      <c r="H2695" s="126">
        <v>5000</v>
      </c>
      <c r="I2695" s="63">
        <v>5000</v>
      </c>
      <c r="J2695" s="126">
        <v>10000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92"/>
    </row>
    <row r="2696" s="33" customFormat="1" ht="14.25" spans="1:69">
      <c r="A2696" s="113" t="s">
        <v>1166</v>
      </c>
      <c r="B2696" s="84" t="s">
        <v>1167</v>
      </c>
      <c r="C2696" s="100" t="s">
        <v>552</v>
      </c>
      <c r="D2696" s="127">
        <v>1000</v>
      </c>
      <c r="E2696" s="63">
        <v>443</v>
      </c>
      <c r="F2696" s="63">
        <v>447</v>
      </c>
      <c r="G2696" s="101">
        <v>0</v>
      </c>
      <c r="H2696" s="126">
        <v>4000</v>
      </c>
      <c r="I2696" s="63">
        <v>0</v>
      </c>
      <c r="J2696" s="126">
        <v>4000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92"/>
    </row>
    <row r="2697" s="33" customFormat="1" ht="14.25" spans="1:69">
      <c r="A2697" s="113" t="s">
        <v>1166</v>
      </c>
      <c r="B2697" s="84" t="s">
        <v>506</v>
      </c>
      <c r="C2697" s="100" t="s">
        <v>552</v>
      </c>
      <c r="D2697" s="127">
        <v>1000</v>
      </c>
      <c r="E2697" s="63">
        <v>299</v>
      </c>
      <c r="F2697" s="63">
        <v>302</v>
      </c>
      <c r="G2697" s="101">
        <v>0</v>
      </c>
      <c r="H2697" s="126">
        <v>3000</v>
      </c>
      <c r="I2697" s="63">
        <v>0</v>
      </c>
      <c r="J2697" s="126">
        <v>3000</v>
      </c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92"/>
    </row>
    <row r="2698" s="33" customFormat="1" ht="14.25" spans="1:69">
      <c r="A2698" s="113" t="s">
        <v>1166</v>
      </c>
      <c r="B2698" s="84" t="s">
        <v>881</v>
      </c>
      <c r="C2698" s="100" t="s">
        <v>552</v>
      </c>
      <c r="D2698" s="127">
        <v>500</v>
      </c>
      <c r="E2698" s="63">
        <v>795</v>
      </c>
      <c r="F2698" s="63">
        <v>785</v>
      </c>
      <c r="G2698" s="101">
        <v>0</v>
      </c>
      <c r="H2698" s="126">
        <v>-5000</v>
      </c>
      <c r="I2698" s="63">
        <v>0</v>
      </c>
      <c r="J2698" s="126">
        <v>-5000</v>
      </c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92"/>
    </row>
    <row r="2699" s="33" customFormat="1" ht="14.25" spans="1:69">
      <c r="A2699" s="113" t="s">
        <v>1166</v>
      </c>
      <c r="B2699" s="84" t="s">
        <v>1168</v>
      </c>
      <c r="C2699" s="100" t="s">
        <v>552</v>
      </c>
      <c r="D2699" s="127">
        <v>2000</v>
      </c>
      <c r="E2699" s="63">
        <v>168.5</v>
      </c>
      <c r="F2699" s="63">
        <v>168.5</v>
      </c>
      <c r="G2699" s="101">
        <v>0</v>
      </c>
      <c r="H2699" s="126">
        <v>0</v>
      </c>
      <c r="I2699" s="63">
        <v>0</v>
      </c>
      <c r="J2699" s="126">
        <v>0</v>
      </c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92"/>
    </row>
    <row r="2700" s="33" customFormat="1" ht="14.25" spans="1:69">
      <c r="A2700" s="113" t="s">
        <v>1169</v>
      </c>
      <c r="B2700" s="84" t="s">
        <v>1016</v>
      </c>
      <c r="C2700" s="100" t="s">
        <v>552</v>
      </c>
      <c r="D2700" s="127">
        <v>2000</v>
      </c>
      <c r="E2700" s="63">
        <v>93</v>
      </c>
      <c r="F2700" s="63">
        <v>94</v>
      </c>
      <c r="G2700" s="101">
        <v>95</v>
      </c>
      <c r="H2700" s="126">
        <v>2000</v>
      </c>
      <c r="I2700" s="63">
        <v>2000</v>
      </c>
      <c r="J2700" s="126">
        <v>6000</v>
      </c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92"/>
    </row>
    <row r="2701" s="33" customFormat="1" ht="14.25" spans="1:69">
      <c r="A2701" s="113" t="s">
        <v>1169</v>
      </c>
      <c r="B2701" s="84" t="s">
        <v>946</v>
      </c>
      <c r="C2701" s="100" t="s">
        <v>552</v>
      </c>
      <c r="D2701" s="127">
        <v>2000</v>
      </c>
      <c r="E2701" s="63">
        <v>85.5</v>
      </c>
      <c r="F2701" s="63">
        <v>86.25</v>
      </c>
      <c r="G2701" s="101">
        <v>87</v>
      </c>
      <c r="H2701" s="126">
        <v>1500</v>
      </c>
      <c r="I2701" s="63">
        <v>1500</v>
      </c>
      <c r="J2701" s="126">
        <v>5000</v>
      </c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92"/>
    </row>
    <row r="2702" s="33" customFormat="1" ht="14.25" spans="1:69">
      <c r="A2702" s="113" t="s">
        <v>1170</v>
      </c>
      <c r="B2702" s="84" t="s">
        <v>1148</v>
      </c>
      <c r="C2702" s="100" t="s">
        <v>552</v>
      </c>
      <c r="D2702" s="127">
        <v>500</v>
      </c>
      <c r="E2702" s="63">
        <v>1065</v>
      </c>
      <c r="F2702" s="63">
        <v>1075</v>
      </c>
      <c r="G2702" s="101">
        <v>1085</v>
      </c>
      <c r="H2702" s="126">
        <v>5000</v>
      </c>
      <c r="I2702" s="63">
        <v>5000</v>
      </c>
      <c r="J2702" s="126">
        <v>10000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92"/>
    </row>
    <row r="2703" s="33" customFormat="1" ht="14.25" spans="1:69">
      <c r="A2703" s="113" t="s">
        <v>1170</v>
      </c>
      <c r="B2703" s="84" t="s">
        <v>1074</v>
      </c>
      <c r="C2703" s="100" t="s">
        <v>552</v>
      </c>
      <c r="D2703" s="127">
        <v>500</v>
      </c>
      <c r="E2703" s="63">
        <v>1645</v>
      </c>
      <c r="F2703" s="63">
        <v>1655</v>
      </c>
      <c r="G2703" s="101">
        <v>0</v>
      </c>
      <c r="H2703" s="126">
        <v>5000</v>
      </c>
      <c r="I2703" s="63">
        <v>0</v>
      </c>
      <c r="J2703" s="126">
        <v>5000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92"/>
    </row>
    <row r="2704" s="33" customFormat="1" ht="14.25" spans="1:69">
      <c r="A2704" s="113" t="s">
        <v>1170</v>
      </c>
      <c r="B2704" s="84" t="s">
        <v>1148</v>
      </c>
      <c r="C2704" s="100" t="s">
        <v>552</v>
      </c>
      <c r="D2704" s="127">
        <v>500</v>
      </c>
      <c r="E2704" s="63">
        <v>1080</v>
      </c>
      <c r="F2704" s="63">
        <v>1090</v>
      </c>
      <c r="G2704" s="101">
        <v>0</v>
      </c>
      <c r="H2704" s="126">
        <v>5000</v>
      </c>
      <c r="I2704" s="63">
        <v>0</v>
      </c>
      <c r="J2704" s="126">
        <v>5000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92"/>
    </row>
    <row r="2705" s="33" customFormat="1" ht="14.25" spans="1:69">
      <c r="A2705" s="113" t="s">
        <v>1171</v>
      </c>
      <c r="B2705" s="84" t="s">
        <v>716</v>
      </c>
      <c r="C2705" s="100" t="s">
        <v>552</v>
      </c>
      <c r="D2705" s="127">
        <v>2000</v>
      </c>
      <c r="E2705" s="63">
        <v>141.15</v>
      </c>
      <c r="F2705" s="63">
        <v>142.25</v>
      </c>
      <c r="G2705" s="101">
        <v>143</v>
      </c>
      <c r="H2705" s="126">
        <v>2199.99999999999</v>
      </c>
      <c r="I2705" s="63">
        <v>1500</v>
      </c>
      <c r="J2705" s="126">
        <v>5699.99999999999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92"/>
    </row>
    <row r="2706" s="33" customFormat="1" ht="14.25" spans="1:69">
      <c r="A2706" s="113" t="s">
        <v>1171</v>
      </c>
      <c r="B2706" s="84" t="s">
        <v>1172</v>
      </c>
      <c r="C2706" s="100" t="s">
        <v>552</v>
      </c>
      <c r="D2706" s="127">
        <v>500</v>
      </c>
      <c r="E2706" s="63">
        <v>1315</v>
      </c>
      <c r="F2706" s="63">
        <v>1325</v>
      </c>
      <c r="G2706" s="101">
        <v>1335</v>
      </c>
      <c r="H2706" s="126">
        <v>5000</v>
      </c>
      <c r="I2706" s="63">
        <v>5000</v>
      </c>
      <c r="J2706" s="126">
        <v>15000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92"/>
    </row>
    <row r="2707" s="33" customFormat="1" ht="14.25" spans="1:69">
      <c r="A2707" s="113" t="s">
        <v>1171</v>
      </c>
      <c r="B2707" s="84" t="s">
        <v>874</v>
      </c>
      <c r="C2707" s="100" t="s">
        <v>552</v>
      </c>
      <c r="D2707" s="127">
        <v>2000</v>
      </c>
      <c r="E2707" s="63">
        <v>281</v>
      </c>
      <c r="F2707" s="63">
        <v>283.5</v>
      </c>
      <c r="G2707" s="101">
        <v>286</v>
      </c>
      <c r="H2707" s="126">
        <v>5000</v>
      </c>
      <c r="I2707" s="63">
        <v>5000</v>
      </c>
      <c r="J2707" s="126">
        <v>18000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92"/>
    </row>
    <row r="2708" s="33" customFormat="1" ht="14.25" spans="1:69">
      <c r="A2708" s="113" t="s">
        <v>1171</v>
      </c>
      <c r="B2708" s="84" t="s">
        <v>764</v>
      </c>
      <c r="C2708" s="100" t="s">
        <v>552</v>
      </c>
      <c r="D2708" s="127">
        <v>500</v>
      </c>
      <c r="E2708" s="63">
        <v>1262</v>
      </c>
      <c r="F2708" s="63">
        <v>1270</v>
      </c>
      <c r="G2708" s="101">
        <v>0</v>
      </c>
      <c r="H2708" s="126">
        <v>4000</v>
      </c>
      <c r="I2708" s="63">
        <v>0</v>
      </c>
      <c r="J2708" s="126">
        <v>4000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92"/>
    </row>
    <row r="2709" s="33" customFormat="1" ht="14.25" spans="1:69">
      <c r="A2709" s="113" t="s">
        <v>1171</v>
      </c>
      <c r="B2709" s="84" t="s">
        <v>1007</v>
      </c>
      <c r="C2709" s="100" t="s">
        <v>552</v>
      </c>
      <c r="D2709" s="127">
        <v>2000</v>
      </c>
      <c r="E2709" s="63">
        <v>180</v>
      </c>
      <c r="F2709" s="63">
        <v>178</v>
      </c>
      <c r="G2709" s="101">
        <v>0</v>
      </c>
      <c r="H2709" s="126">
        <v>-4000</v>
      </c>
      <c r="I2709" s="63">
        <v>0</v>
      </c>
      <c r="J2709" s="126">
        <v>-4000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92"/>
    </row>
    <row r="2710" s="33" customFormat="1" ht="14.25" spans="1:69">
      <c r="A2710" s="113" t="s">
        <v>1173</v>
      </c>
      <c r="B2710" s="84" t="s">
        <v>795</v>
      </c>
      <c r="C2710" s="100" t="s">
        <v>552</v>
      </c>
      <c r="D2710" s="127">
        <v>2000</v>
      </c>
      <c r="E2710" s="63">
        <v>153.5</v>
      </c>
      <c r="F2710" s="63">
        <v>154.5</v>
      </c>
      <c r="G2710" s="101">
        <v>155.5</v>
      </c>
      <c r="H2710" s="126">
        <v>2000</v>
      </c>
      <c r="I2710" s="63">
        <v>2000</v>
      </c>
      <c r="J2710" s="126">
        <v>6000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92"/>
    </row>
    <row r="2711" s="33" customFormat="1" ht="14.25" spans="1:69">
      <c r="A2711" s="113" t="s">
        <v>1173</v>
      </c>
      <c r="B2711" s="84" t="s">
        <v>1052</v>
      </c>
      <c r="C2711" s="100" t="s">
        <v>552</v>
      </c>
      <c r="D2711" s="127">
        <v>3000</v>
      </c>
      <c r="E2711" s="63">
        <v>81.25</v>
      </c>
      <c r="F2711" s="63">
        <v>81.95</v>
      </c>
      <c r="G2711" s="101">
        <v>0</v>
      </c>
      <c r="H2711" s="126">
        <v>2100.00000000001</v>
      </c>
      <c r="I2711" s="63">
        <v>0</v>
      </c>
      <c r="J2711" s="126">
        <v>2100.00000000001</v>
      </c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92"/>
    </row>
    <row r="2712" s="33" customFormat="1" ht="14.25" spans="1:69">
      <c r="A2712" s="113" t="s">
        <v>1173</v>
      </c>
      <c r="B2712" s="84" t="s">
        <v>882</v>
      </c>
      <c r="C2712" s="100" t="s">
        <v>552</v>
      </c>
      <c r="D2712" s="127">
        <v>2000</v>
      </c>
      <c r="E2712" s="63">
        <v>235</v>
      </c>
      <c r="F2712" s="63">
        <v>237</v>
      </c>
      <c r="G2712" s="101">
        <v>0</v>
      </c>
      <c r="H2712" s="126">
        <v>4000</v>
      </c>
      <c r="I2712" s="63">
        <v>0</v>
      </c>
      <c r="J2712" s="126">
        <v>4000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92"/>
    </row>
    <row r="2713" s="33" customFormat="1" ht="14.25" spans="1:69">
      <c r="A2713" s="113" t="s">
        <v>1173</v>
      </c>
      <c r="B2713" s="84" t="s">
        <v>1174</v>
      </c>
      <c r="C2713" s="100" t="s">
        <v>552</v>
      </c>
      <c r="D2713" s="127">
        <v>1000</v>
      </c>
      <c r="E2713" s="63">
        <v>399</v>
      </c>
      <c r="F2713" s="63">
        <v>403</v>
      </c>
      <c r="G2713" s="101">
        <v>0</v>
      </c>
      <c r="H2713" s="126">
        <v>0</v>
      </c>
      <c r="I2713" s="63">
        <v>0</v>
      </c>
      <c r="J2713" s="126" t="s">
        <v>1175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92"/>
    </row>
    <row r="2714" s="33" customFormat="1" ht="14.25" spans="1:69">
      <c r="A2714" s="113" t="s">
        <v>1173</v>
      </c>
      <c r="B2714" s="84" t="s">
        <v>998</v>
      </c>
      <c r="C2714" s="100" t="s">
        <v>552</v>
      </c>
      <c r="D2714" s="127">
        <v>4000</v>
      </c>
      <c r="E2714" s="63">
        <v>117</v>
      </c>
      <c r="F2714" s="63">
        <v>0</v>
      </c>
      <c r="G2714" s="101">
        <v>0</v>
      </c>
      <c r="H2714" s="126">
        <v>0</v>
      </c>
      <c r="I2714" s="63">
        <v>0</v>
      </c>
      <c r="J2714" s="126" t="s">
        <v>1175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92"/>
    </row>
    <row r="2715" s="33" customFormat="1" ht="14.25" spans="1:69">
      <c r="A2715" s="113" t="s">
        <v>1173</v>
      </c>
      <c r="B2715" s="84" t="s">
        <v>1074</v>
      </c>
      <c r="C2715" s="100" t="s">
        <v>552</v>
      </c>
      <c r="D2715" s="127">
        <v>500</v>
      </c>
      <c r="E2715" s="63">
        <v>1555</v>
      </c>
      <c r="F2715" s="63">
        <v>1540</v>
      </c>
      <c r="G2715" s="101">
        <v>0</v>
      </c>
      <c r="H2715" s="126">
        <v>-7500</v>
      </c>
      <c r="I2715" s="63">
        <v>0</v>
      </c>
      <c r="J2715" s="126">
        <v>-7500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92"/>
    </row>
    <row r="2716" s="33" customFormat="1" ht="14.25" spans="1:69">
      <c r="A2716" s="113" t="s">
        <v>1176</v>
      </c>
      <c r="B2716" s="84" t="s">
        <v>1177</v>
      </c>
      <c r="C2716" s="100" t="s">
        <v>552</v>
      </c>
      <c r="D2716" s="127">
        <v>4000</v>
      </c>
      <c r="E2716" s="63">
        <v>100.6</v>
      </c>
      <c r="F2716" s="63">
        <v>101.5</v>
      </c>
      <c r="G2716" s="101">
        <v>102.5</v>
      </c>
      <c r="H2716" s="126">
        <v>3600.00000000002</v>
      </c>
      <c r="I2716" s="63">
        <v>4000</v>
      </c>
      <c r="J2716" s="126">
        <v>10400</v>
      </c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92"/>
    </row>
    <row r="2717" s="33" customFormat="1" ht="14.25" spans="1:69">
      <c r="A2717" s="113" t="s">
        <v>1176</v>
      </c>
      <c r="B2717" s="84" t="s">
        <v>1178</v>
      </c>
      <c r="C2717" s="100" t="s">
        <v>552</v>
      </c>
      <c r="D2717" s="127">
        <v>2000</v>
      </c>
      <c r="E2717" s="63">
        <v>93</v>
      </c>
      <c r="F2717" s="63">
        <v>94</v>
      </c>
      <c r="G2717" s="101">
        <v>0</v>
      </c>
      <c r="H2717" s="126">
        <v>2000</v>
      </c>
      <c r="I2717" s="63">
        <v>0</v>
      </c>
      <c r="J2717" s="126">
        <v>2000</v>
      </c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92"/>
    </row>
    <row r="2718" s="33" customFormat="1" ht="14.25" spans="1:69">
      <c r="A2718" s="113" t="s">
        <v>1176</v>
      </c>
      <c r="B2718" s="84" t="s">
        <v>962</v>
      </c>
      <c r="C2718" s="100" t="s">
        <v>552</v>
      </c>
      <c r="D2718" s="127">
        <v>2000</v>
      </c>
      <c r="E2718" s="63">
        <v>195</v>
      </c>
      <c r="F2718" s="63">
        <v>196.5</v>
      </c>
      <c r="G2718" s="101">
        <v>0</v>
      </c>
      <c r="H2718" s="126">
        <v>3000</v>
      </c>
      <c r="I2718" s="63">
        <v>0</v>
      </c>
      <c r="J2718" s="126">
        <v>3000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92"/>
    </row>
    <row r="2719" s="33" customFormat="1" ht="14.25" spans="1:69">
      <c r="A2719" s="113" t="s">
        <v>1176</v>
      </c>
      <c r="B2719" s="84" t="s">
        <v>976</v>
      </c>
      <c r="C2719" s="100" t="s">
        <v>552</v>
      </c>
      <c r="D2719" s="127">
        <v>1000</v>
      </c>
      <c r="E2719" s="63">
        <v>1573</v>
      </c>
      <c r="F2719" s="63">
        <v>1583</v>
      </c>
      <c r="G2719" s="101">
        <v>0</v>
      </c>
      <c r="H2719" s="126">
        <v>10000</v>
      </c>
      <c r="I2719" s="63">
        <v>0</v>
      </c>
      <c r="J2719" s="126">
        <v>10000</v>
      </c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92"/>
    </row>
    <row r="2720" s="33" customFormat="1" ht="14.25" spans="1:69">
      <c r="A2720" s="113" t="s">
        <v>1179</v>
      </c>
      <c r="B2720" s="84" t="s">
        <v>1180</v>
      </c>
      <c r="C2720" s="100" t="s">
        <v>552</v>
      </c>
      <c r="D2720" s="127">
        <v>12000</v>
      </c>
      <c r="E2720" s="63">
        <v>32</v>
      </c>
      <c r="F2720" s="63">
        <v>32.3</v>
      </c>
      <c r="G2720" s="101">
        <v>32.6</v>
      </c>
      <c r="H2720" s="126">
        <v>3599.99999999997</v>
      </c>
      <c r="I2720" s="63">
        <v>3600.00000000005</v>
      </c>
      <c r="J2720" s="126">
        <v>13200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92"/>
    </row>
    <row r="2721" s="33" customFormat="1" ht="14.25" spans="1:69">
      <c r="A2721" s="113" t="s">
        <v>1179</v>
      </c>
      <c r="B2721" s="84" t="s">
        <v>842</v>
      </c>
      <c r="C2721" s="100" t="s">
        <v>552</v>
      </c>
      <c r="D2721" s="127">
        <v>500</v>
      </c>
      <c r="E2721" s="63">
        <v>790</v>
      </c>
      <c r="F2721" s="63">
        <v>782</v>
      </c>
      <c r="G2721" s="101">
        <v>0</v>
      </c>
      <c r="H2721" s="126">
        <v>-4000</v>
      </c>
      <c r="I2721" s="63">
        <v>0</v>
      </c>
      <c r="J2721" s="126">
        <v>-4000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92"/>
    </row>
    <row r="2722" s="33" customFormat="1" ht="14.25" spans="1:69">
      <c r="A2722" s="113" t="s">
        <v>1181</v>
      </c>
      <c r="B2722" s="84" t="s">
        <v>744</v>
      </c>
      <c r="C2722" s="100" t="s">
        <v>552</v>
      </c>
      <c r="D2722" s="127">
        <v>1000</v>
      </c>
      <c r="E2722" s="63">
        <v>384</v>
      </c>
      <c r="F2722" s="63">
        <v>387</v>
      </c>
      <c r="G2722" s="101">
        <v>0</v>
      </c>
      <c r="H2722" s="126">
        <v>3000</v>
      </c>
      <c r="I2722" s="63">
        <v>0</v>
      </c>
      <c r="J2722" s="126">
        <v>3000</v>
      </c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92"/>
    </row>
    <row r="2723" s="33" customFormat="1" ht="14.25" spans="1:69">
      <c r="A2723" s="113" t="s">
        <v>1181</v>
      </c>
      <c r="B2723" s="84" t="s">
        <v>962</v>
      </c>
      <c r="C2723" s="100" t="s">
        <v>552</v>
      </c>
      <c r="D2723" s="127">
        <v>2000</v>
      </c>
      <c r="E2723" s="63">
        <v>191</v>
      </c>
      <c r="F2723" s="63">
        <v>191</v>
      </c>
      <c r="G2723" s="101">
        <v>0</v>
      </c>
      <c r="H2723" s="126">
        <v>0</v>
      </c>
      <c r="I2723" s="63">
        <v>0</v>
      </c>
      <c r="J2723" s="126">
        <v>0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92"/>
    </row>
    <row r="2724" s="33" customFormat="1" ht="14.25" spans="1:69">
      <c r="A2724" s="113" t="s">
        <v>1182</v>
      </c>
      <c r="B2724" s="84" t="s">
        <v>1052</v>
      </c>
      <c r="C2724" s="100" t="s">
        <v>552</v>
      </c>
      <c r="D2724" s="127">
        <v>2000</v>
      </c>
      <c r="E2724" s="63">
        <v>74</v>
      </c>
      <c r="F2724" s="63">
        <v>75</v>
      </c>
      <c r="G2724" s="101">
        <v>76</v>
      </c>
      <c r="H2724" s="126">
        <v>2000</v>
      </c>
      <c r="I2724" s="63">
        <v>2000</v>
      </c>
      <c r="J2724" s="126">
        <v>6000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92"/>
    </row>
    <row r="2725" s="33" customFormat="1" ht="14.25" spans="1:69">
      <c r="A2725" s="113" t="s">
        <v>1182</v>
      </c>
      <c r="B2725" s="84" t="s">
        <v>910</v>
      </c>
      <c r="C2725" s="100" t="s">
        <v>552</v>
      </c>
      <c r="D2725" s="127">
        <v>2000</v>
      </c>
      <c r="E2725" s="63">
        <v>234</v>
      </c>
      <c r="F2725" s="63">
        <v>236</v>
      </c>
      <c r="G2725" s="101">
        <v>238</v>
      </c>
      <c r="H2725" s="126">
        <v>4000</v>
      </c>
      <c r="I2725" s="63">
        <v>4000</v>
      </c>
      <c r="J2725" s="126">
        <v>8000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92"/>
    </row>
    <row r="2726" s="33" customFormat="1" ht="14.25" spans="1:69">
      <c r="A2726" s="113" t="s">
        <v>1182</v>
      </c>
      <c r="B2726" s="84" t="s">
        <v>942</v>
      </c>
      <c r="C2726" s="100" t="s">
        <v>552</v>
      </c>
      <c r="D2726" s="127">
        <v>2000</v>
      </c>
      <c r="E2726" s="63">
        <v>169.25</v>
      </c>
      <c r="F2726" s="63">
        <v>171.5</v>
      </c>
      <c r="G2726" s="101">
        <v>173</v>
      </c>
      <c r="H2726" s="126">
        <v>4500</v>
      </c>
      <c r="I2726" s="63">
        <v>3000</v>
      </c>
      <c r="J2726" s="126">
        <v>7500</v>
      </c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92"/>
    </row>
    <row r="2727" s="33" customFormat="1" ht="14.25" spans="1:69">
      <c r="A2727" s="113" t="s">
        <v>1182</v>
      </c>
      <c r="B2727" s="84" t="s">
        <v>1183</v>
      </c>
      <c r="C2727" s="100" t="s">
        <v>552</v>
      </c>
      <c r="D2727" s="127">
        <v>1000</v>
      </c>
      <c r="E2727" s="63">
        <v>395</v>
      </c>
      <c r="F2727" s="63">
        <v>398</v>
      </c>
      <c r="G2727" s="101">
        <v>0</v>
      </c>
      <c r="H2727" s="126">
        <v>3000</v>
      </c>
      <c r="I2727" s="63">
        <v>0</v>
      </c>
      <c r="J2727" s="126">
        <v>3000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92"/>
    </row>
    <row r="2728" s="33" customFormat="1" ht="14.25" spans="1:69">
      <c r="A2728" s="113" t="s">
        <v>1182</v>
      </c>
      <c r="B2728" s="84" t="s">
        <v>744</v>
      </c>
      <c r="C2728" s="100" t="s">
        <v>552</v>
      </c>
      <c r="D2728" s="127">
        <v>1000</v>
      </c>
      <c r="E2728" s="63">
        <v>358</v>
      </c>
      <c r="F2728" s="63">
        <v>361</v>
      </c>
      <c r="G2728" s="101">
        <v>0</v>
      </c>
      <c r="H2728" s="126">
        <v>3000</v>
      </c>
      <c r="I2728" s="63">
        <v>0</v>
      </c>
      <c r="J2728" s="126">
        <v>3000</v>
      </c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92"/>
    </row>
    <row r="2729" s="33" customFormat="1" ht="14.25" spans="1:69">
      <c r="A2729" s="113" t="s">
        <v>1182</v>
      </c>
      <c r="B2729" s="84" t="s">
        <v>1150</v>
      </c>
      <c r="C2729" s="100" t="s">
        <v>552</v>
      </c>
      <c r="D2729" s="127">
        <v>500</v>
      </c>
      <c r="E2729" s="63">
        <v>1173</v>
      </c>
      <c r="F2729" s="63">
        <v>1184</v>
      </c>
      <c r="G2729" s="101">
        <v>0</v>
      </c>
      <c r="H2729" s="126">
        <v>5500</v>
      </c>
      <c r="I2729" s="63">
        <v>0</v>
      </c>
      <c r="J2729" s="126">
        <v>5500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92"/>
    </row>
    <row r="2730" s="33" customFormat="1" ht="14.25" spans="1:69">
      <c r="A2730" s="113" t="s">
        <v>1182</v>
      </c>
      <c r="B2730" s="84" t="s">
        <v>1019</v>
      </c>
      <c r="C2730" s="100" t="s">
        <v>552</v>
      </c>
      <c r="D2730" s="127">
        <v>2000</v>
      </c>
      <c r="E2730" s="63">
        <v>135</v>
      </c>
      <c r="F2730" s="63">
        <v>135</v>
      </c>
      <c r="G2730" s="101">
        <v>0</v>
      </c>
      <c r="H2730" s="126">
        <v>0</v>
      </c>
      <c r="I2730" s="63">
        <v>0</v>
      </c>
      <c r="J2730" s="126">
        <v>0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92"/>
    </row>
    <row r="2731" s="33" customFormat="1" ht="14.25" spans="1:69">
      <c r="A2731" s="113" t="s">
        <v>1184</v>
      </c>
      <c r="B2731" s="84" t="s">
        <v>1015</v>
      </c>
      <c r="C2731" s="100" t="s">
        <v>552</v>
      </c>
      <c r="D2731" s="127">
        <v>2000</v>
      </c>
      <c r="E2731" s="63">
        <v>175.5</v>
      </c>
      <c r="F2731" s="63">
        <v>177</v>
      </c>
      <c r="G2731" s="101">
        <v>179</v>
      </c>
      <c r="H2731" s="126">
        <v>3000</v>
      </c>
      <c r="I2731" s="63">
        <v>4000</v>
      </c>
      <c r="J2731" s="126">
        <v>13000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92"/>
    </row>
    <row r="2732" s="33" customFormat="1" ht="14.25" spans="1:69">
      <c r="A2732" s="113" t="s">
        <v>1184</v>
      </c>
      <c r="B2732" s="84" t="s">
        <v>1183</v>
      </c>
      <c r="C2732" s="100" t="s">
        <v>552</v>
      </c>
      <c r="D2732" s="127">
        <v>1000</v>
      </c>
      <c r="E2732" s="63">
        <v>377</v>
      </c>
      <c r="F2732" s="63">
        <v>380</v>
      </c>
      <c r="G2732" s="101">
        <v>383</v>
      </c>
      <c r="H2732" s="126">
        <v>3000</v>
      </c>
      <c r="I2732" s="63">
        <v>3000</v>
      </c>
      <c r="J2732" s="126">
        <v>6000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92"/>
    </row>
    <row r="2733" s="33" customFormat="1" ht="14.25" spans="1:69">
      <c r="A2733" s="113" t="s">
        <v>1184</v>
      </c>
      <c r="B2733" s="84" t="s">
        <v>1185</v>
      </c>
      <c r="C2733" s="100" t="s">
        <v>552</v>
      </c>
      <c r="D2733" s="127">
        <v>500</v>
      </c>
      <c r="E2733" s="63">
        <v>518</v>
      </c>
      <c r="F2733" s="63">
        <v>521</v>
      </c>
      <c r="G2733" s="101">
        <v>0</v>
      </c>
      <c r="H2733" s="126">
        <v>1500</v>
      </c>
      <c r="I2733" s="63">
        <v>0</v>
      </c>
      <c r="J2733" s="126">
        <v>1500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92"/>
    </row>
    <row r="2734" s="33" customFormat="1" ht="14.25" spans="1:69">
      <c r="A2734" s="113" t="s">
        <v>1184</v>
      </c>
      <c r="B2734" s="84" t="s">
        <v>744</v>
      </c>
      <c r="C2734" s="100" t="s">
        <v>552</v>
      </c>
      <c r="D2734" s="127">
        <v>1000</v>
      </c>
      <c r="E2734" s="63">
        <v>347</v>
      </c>
      <c r="F2734" s="63">
        <v>350</v>
      </c>
      <c r="G2734" s="101">
        <v>0</v>
      </c>
      <c r="H2734" s="126">
        <v>3000</v>
      </c>
      <c r="I2734" s="63">
        <v>0</v>
      </c>
      <c r="J2734" s="126">
        <v>3000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92"/>
    </row>
    <row r="2735" s="33" customFormat="1" ht="14.25" spans="1:69">
      <c r="A2735" s="113" t="s">
        <v>1184</v>
      </c>
      <c r="B2735" s="84" t="s">
        <v>1186</v>
      </c>
      <c r="C2735" s="100" t="s">
        <v>552</v>
      </c>
      <c r="D2735" s="127">
        <v>500</v>
      </c>
      <c r="E2735" s="63">
        <v>1272</v>
      </c>
      <c r="F2735" s="63">
        <v>1258</v>
      </c>
      <c r="G2735" s="101">
        <v>0</v>
      </c>
      <c r="H2735" s="126">
        <v>-7000</v>
      </c>
      <c r="I2735" s="63">
        <v>0</v>
      </c>
      <c r="J2735" s="126">
        <v>-7000</v>
      </c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92"/>
    </row>
    <row r="2736" s="33" customFormat="1" ht="14.25" spans="1:69">
      <c r="A2736" s="84"/>
      <c r="B2736" s="84"/>
      <c r="C2736" s="84"/>
      <c r="D2736" s="127"/>
      <c r="E2736" s="63"/>
      <c r="F2736" s="63"/>
      <c r="G2736" s="101"/>
      <c r="H2736" s="63"/>
      <c r="I2736" s="63"/>
      <c r="J2736" s="63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92"/>
    </row>
    <row r="2737" s="33" customFormat="1" ht="14.25" spans="1:69">
      <c r="A2737" s="114"/>
      <c r="B2737" s="115"/>
      <c r="C2737" s="115"/>
      <c r="D2737" s="115"/>
      <c r="E2737" s="116"/>
      <c r="F2737" s="116"/>
      <c r="G2737" s="117" t="s">
        <v>1187</v>
      </c>
      <c r="H2737" s="118">
        <f>SUM(H2510:H2735)</f>
        <v>5026459.36492295</v>
      </c>
      <c r="I2737" s="116"/>
      <c r="J2737" s="118">
        <f>SUM(J2510:J2735)</f>
        <v>9463193.41171666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92"/>
    </row>
    <row r="2738" s="33" customFormat="1" ht="14.25" spans="1:69">
      <c r="A2738" s="119"/>
      <c r="B2738" s="120"/>
      <c r="C2738" s="120"/>
      <c r="D2738" s="121"/>
      <c r="E2738" s="122"/>
      <c r="F2738" s="118">
        <v>43497</v>
      </c>
      <c r="G2738" s="123"/>
      <c r="H2738" s="122"/>
      <c r="I2738" s="122"/>
      <c r="J2738" s="12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92"/>
    </row>
    <row r="2739" s="33" customFormat="1" ht="14.25" spans="5:69">
      <c r="E2739" s="128"/>
      <c r="F2739" s="128"/>
      <c r="G2739" s="129"/>
      <c r="H2739" s="128"/>
      <c r="I2739" s="128"/>
      <c r="J2739" s="128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92"/>
    </row>
    <row r="2740" s="33" customFormat="1" ht="14.25" spans="1:69">
      <c r="A2740" s="113" t="s">
        <v>1188</v>
      </c>
      <c r="B2740" s="84" t="s">
        <v>1189</v>
      </c>
      <c r="C2740" s="100" t="s">
        <v>552</v>
      </c>
      <c r="D2740" s="127">
        <v>4000</v>
      </c>
      <c r="E2740" s="63">
        <v>97</v>
      </c>
      <c r="F2740" s="63">
        <v>97.6</v>
      </c>
      <c r="G2740" s="101">
        <v>0</v>
      </c>
      <c r="H2740" s="126">
        <v>2399.99999999998</v>
      </c>
      <c r="I2740" s="63">
        <v>0</v>
      </c>
      <c r="J2740" s="126">
        <v>2399.99999999998</v>
      </c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92"/>
    </row>
    <row r="2741" s="33" customFormat="1" ht="14.25" spans="1:69">
      <c r="A2741" s="113" t="s">
        <v>1188</v>
      </c>
      <c r="B2741" s="84" t="s">
        <v>1190</v>
      </c>
      <c r="C2741" s="100" t="s">
        <v>552</v>
      </c>
      <c r="D2741" s="127">
        <v>2000</v>
      </c>
      <c r="E2741" s="63">
        <v>229</v>
      </c>
      <c r="F2741" s="63">
        <v>229</v>
      </c>
      <c r="G2741" s="101">
        <v>0</v>
      </c>
      <c r="H2741" s="126">
        <v>0</v>
      </c>
      <c r="I2741" s="63">
        <v>0</v>
      </c>
      <c r="J2741" s="126">
        <v>0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92"/>
    </row>
    <row r="2742" s="33" customFormat="1" ht="14.25" spans="1:69">
      <c r="A2742" s="113" t="s">
        <v>1188</v>
      </c>
      <c r="B2742" s="84" t="s">
        <v>1160</v>
      </c>
      <c r="C2742" s="100" t="s">
        <v>552</v>
      </c>
      <c r="D2742" s="127">
        <v>500</v>
      </c>
      <c r="E2742" s="63">
        <v>1293.5</v>
      </c>
      <c r="F2742" s="63">
        <v>1280</v>
      </c>
      <c r="G2742" s="101">
        <v>0</v>
      </c>
      <c r="H2742" s="126">
        <v>-6750</v>
      </c>
      <c r="I2742" s="63">
        <v>0</v>
      </c>
      <c r="J2742" s="126">
        <v>-6750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92"/>
    </row>
    <row r="2743" s="33" customFormat="1" ht="14.25" spans="1:69">
      <c r="A2743" s="113" t="s">
        <v>1191</v>
      </c>
      <c r="B2743" s="84" t="s">
        <v>1019</v>
      </c>
      <c r="C2743" s="100" t="s">
        <v>552</v>
      </c>
      <c r="D2743" s="127">
        <v>2000</v>
      </c>
      <c r="E2743" s="63">
        <v>135</v>
      </c>
      <c r="F2743" s="63">
        <v>136</v>
      </c>
      <c r="G2743" s="101">
        <v>0</v>
      </c>
      <c r="H2743" s="126">
        <f t="shared" ref="H2743" si="2444">SUM(F2743-E2743)*D2743</f>
        <v>2000</v>
      </c>
      <c r="I2743" s="63">
        <v>0</v>
      </c>
      <c r="J2743" s="126" t="e">
        <f>SUM(#REF!+I2743+H2743)</f>
        <v>#REF!</v>
      </c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92"/>
    </row>
    <row r="2744" s="33" customFormat="1" ht="14.25" spans="1:69">
      <c r="A2744" s="113" t="s">
        <v>1191</v>
      </c>
      <c r="B2744" s="84" t="s">
        <v>1174</v>
      </c>
      <c r="C2744" s="100" t="s">
        <v>552</v>
      </c>
      <c r="D2744" s="127">
        <v>2000</v>
      </c>
      <c r="E2744" s="63">
        <v>332</v>
      </c>
      <c r="F2744" s="63">
        <v>334.5</v>
      </c>
      <c r="G2744" s="101">
        <v>0</v>
      </c>
      <c r="H2744" s="126">
        <f t="shared" ref="H2744" si="2445">SUM(F2744-E2744)*D2744</f>
        <v>5000</v>
      </c>
      <c r="I2744" s="63">
        <v>0</v>
      </c>
      <c r="J2744" s="126" t="e">
        <f>SUM(#REF!+I2744+H2744)</f>
        <v>#REF!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92"/>
    </row>
    <row r="2745" s="33" customFormat="1" ht="14.25" spans="1:69">
      <c r="A2745" s="113" t="s">
        <v>1192</v>
      </c>
      <c r="B2745" s="84" t="s">
        <v>882</v>
      </c>
      <c r="C2745" s="100" t="s">
        <v>552</v>
      </c>
      <c r="D2745" s="127">
        <v>2000</v>
      </c>
      <c r="E2745" s="63">
        <v>228</v>
      </c>
      <c r="F2745" s="63">
        <v>230</v>
      </c>
      <c r="G2745" s="101">
        <v>232</v>
      </c>
      <c r="H2745" s="126">
        <f t="shared" ref="H2745" si="2446">SUM(F2745-E2745)*D2745</f>
        <v>4000</v>
      </c>
      <c r="I2745" s="63">
        <f t="shared" ref="I2745" si="2447">SUM(G2745-F2745)*D2745</f>
        <v>4000</v>
      </c>
      <c r="J2745" s="126" t="e">
        <f>SUM(#REF!+I2745+H2745)</f>
        <v>#REF!</v>
      </c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92"/>
    </row>
    <row r="2746" s="33" customFormat="1" ht="14.25" spans="1:69">
      <c r="A2746" s="113" t="s">
        <v>1192</v>
      </c>
      <c r="B2746" s="84" t="s">
        <v>1015</v>
      </c>
      <c r="C2746" s="100" t="s">
        <v>552</v>
      </c>
      <c r="D2746" s="127">
        <v>2000</v>
      </c>
      <c r="E2746" s="63">
        <v>168</v>
      </c>
      <c r="F2746" s="63">
        <v>169.5</v>
      </c>
      <c r="G2746" s="101">
        <v>171</v>
      </c>
      <c r="H2746" s="126">
        <f t="shared" ref="H2746" si="2448">SUM(F2746-E2746)*D2746</f>
        <v>3000</v>
      </c>
      <c r="I2746" s="63">
        <f t="shared" ref="I2746" si="2449">SUM(G2746-F2746)*D2746</f>
        <v>3000</v>
      </c>
      <c r="J2746" s="126" t="e">
        <f>SUM(#REF!+I2746+H2746)</f>
        <v>#REF!</v>
      </c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92"/>
    </row>
    <row r="2747" s="33" customFormat="1" ht="14.25" spans="1:69">
      <c r="A2747" s="113" t="s">
        <v>1192</v>
      </c>
      <c r="B2747" s="84" t="s">
        <v>1193</v>
      </c>
      <c r="C2747" s="100" t="s">
        <v>552</v>
      </c>
      <c r="D2747" s="127">
        <v>500</v>
      </c>
      <c r="E2747" s="63">
        <v>665</v>
      </c>
      <c r="F2747" s="63">
        <v>658</v>
      </c>
      <c r="G2747" s="101">
        <v>0</v>
      </c>
      <c r="H2747" s="126">
        <f t="shared" ref="H2747" si="2450">SUM(F2747-E2747)*D2747</f>
        <v>-3500</v>
      </c>
      <c r="I2747" s="63">
        <v>0</v>
      </c>
      <c r="J2747" s="126" t="e">
        <f>SUM(#REF!+I2747+H2747)</f>
        <v>#REF!</v>
      </c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92"/>
    </row>
    <row r="2748" s="33" customFormat="1" ht="14.25" spans="1:69">
      <c r="A2748" s="113" t="s">
        <v>1192</v>
      </c>
      <c r="B2748" s="84" t="s">
        <v>947</v>
      </c>
      <c r="C2748" s="100" t="s">
        <v>552</v>
      </c>
      <c r="D2748" s="127">
        <v>500</v>
      </c>
      <c r="E2748" s="63">
        <v>1490</v>
      </c>
      <c r="F2748" s="63">
        <v>1475</v>
      </c>
      <c r="G2748" s="101">
        <v>0</v>
      </c>
      <c r="H2748" s="126">
        <f t="shared" ref="H2748" si="2451">SUM(F2748-E2748)*D2748</f>
        <v>-7500</v>
      </c>
      <c r="I2748" s="63">
        <v>0</v>
      </c>
      <c r="J2748" s="126" t="e">
        <f>SUM(#REF!+I2748+H2748)</f>
        <v>#REF!</v>
      </c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92"/>
    </row>
    <row r="2749" s="33" customFormat="1" ht="14.25" spans="1:69">
      <c r="A2749" s="113" t="s">
        <v>1194</v>
      </c>
      <c r="B2749" s="84" t="s">
        <v>995</v>
      </c>
      <c r="C2749" s="100" t="s">
        <v>552</v>
      </c>
      <c r="D2749" s="127">
        <v>2000</v>
      </c>
      <c r="E2749" s="63">
        <v>147.5</v>
      </c>
      <c r="F2749" s="63">
        <v>148.5</v>
      </c>
      <c r="G2749" s="101">
        <v>149.5</v>
      </c>
      <c r="H2749" s="126">
        <f t="shared" ref="H2749" si="2452">SUM(F2749-E2749)*D2749</f>
        <v>2000</v>
      </c>
      <c r="I2749" s="63">
        <f t="shared" ref="I2749" si="2453">SUM(G2749-F2749)*D2749</f>
        <v>2000</v>
      </c>
      <c r="J2749" s="126" t="e">
        <f>SUM(#REF!+I2749+H2749)</f>
        <v>#REF!</v>
      </c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92"/>
    </row>
    <row r="2750" s="33" customFormat="1" ht="14.25" spans="1:69">
      <c r="A2750" s="113" t="s">
        <v>1194</v>
      </c>
      <c r="B2750" s="84" t="s">
        <v>962</v>
      </c>
      <c r="C2750" s="100" t="s">
        <v>552</v>
      </c>
      <c r="D2750" s="127">
        <v>2000</v>
      </c>
      <c r="E2750" s="63">
        <v>186</v>
      </c>
      <c r="F2750" s="63">
        <v>188</v>
      </c>
      <c r="G2750" s="101">
        <v>0</v>
      </c>
      <c r="H2750" s="126">
        <f t="shared" ref="H2750" si="2454">SUM(F2750-E2750)*D2750</f>
        <v>4000</v>
      </c>
      <c r="I2750" s="63">
        <v>0</v>
      </c>
      <c r="J2750" s="126" t="e">
        <f>SUM(#REF!+I2750+H2750)</f>
        <v>#REF!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92"/>
    </row>
    <row r="2751" s="33" customFormat="1" ht="14.25" spans="1:69">
      <c r="A2751" s="113" t="s">
        <v>1194</v>
      </c>
      <c r="B2751" s="84" t="s">
        <v>996</v>
      </c>
      <c r="C2751" s="100" t="s">
        <v>552</v>
      </c>
      <c r="D2751" s="127">
        <v>500</v>
      </c>
      <c r="E2751" s="63">
        <v>1076</v>
      </c>
      <c r="F2751" s="63">
        <v>1084</v>
      </c>
      <c r="G2751" s="101">
        <v>0</v>
      </c>
      <c r="H2751" s="126">
        <f t="shared" ref="H2751" si="2455">SUM(F2751-E2751)*D2751</f>
        <v>4000</v>
      </c>
      <c r="I2751" s="63">
        <v>0</v>
      </c>
      <c r="J2751" s="126" t="e">
        <f>SUM(#REF!+I2751+H2751)</f>
        <v>#REF!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92"/>
    </row>
    <row r="2752" s="33" customFormat="1" ht="14.25" spans="1:69">
      <c r="A2752" s="113" t="s">
        <v>1194</v>
      </c>
      <c r="B2752" s="84" t="s">
        <v>1195</v>
      </c>
      <c r="C2752" s="100" t="s">
        <v>552</v>
      </c>
      <c r="D2752" s="127">
        <v>2000</v>
      </c>
      <c r="E2752" s="63">
        <v>63</v>
      </c>
      <c r="F2752" s="63">
        <v>63.95</v>
      </c>
      <c r="G2752" s="101">
        <v>0</v>
      </c>
      <c r="H2752" s="126">
        <f t="shared" ref="H2752" si="2456">SUM(F2752-E2752)*D2752</f>
        <v>1900.00000000001</v>
      </c>
      <c r="I2752" s="63">
        <v>0</v>
      </c>
      <c r="J2752" s="126" t="e">
        <f>SUM(#REF!+I2752+H2752)</f>
        <v>#REF!</v>
      </c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92"/>
    </row>
    <row r="2753" s="33" customFormat="1" ht="14.25" spans="1:69">
      <c r="A2753" s="113" t="s">
        <v>1196</v>
      </c>
      <c r="B2753" s="84" t="s">
        <v>1015</v>
      </c>
      <c r="C2753" s="100" t="s">
        <v>552</v>
      </c>
      <c r="D2753" s="127">
        <v>2000</v>
      </c>
      <c r="E2753" s="63">
        <v>164</v>
      </c>
      <c r="F2753" s="63">
        <v>165</v>
      </c>
      <c r="G2753" s="101">
        <v>166</v>
      </c>
      <c r="H2753" s="126">
        <f t="shared" ref="H2753" si="2457">SUM(F2753-E2753)*D2753</f>
        <v>2000</v>
      </c>
      <c r="I2753" s="63">
        <f t="shared" ref="I2753" si="2458">SUM(G2753-F2753)*D2753</f>
        <v>2000</v>
      </c>
      <c r="J2753" s="126" t="e">
        <f>SUM(#REF!+I2753+H2753)</f>
        <v>#REF!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92"/>
    </row>
    <row r="2754" s="33" customFormat="1" ht="14.25" spans="1:69">
      <c r="A2754" s="113" t="s">
        <v>1196</v>
      </c>
      <c r="B2754" s="84" t="s">
        <v>1197</v>
      </c>
      <c r="C2754" s="100" t="s">
        <v>552</v>
      </c>
      <c r="D2754" s="127">
        <v>4000</v>
      </c>
      <c r="E2754" s="63">
        <v>45.5</v>
      </c>
      <c r="F2754" s="63">
        <v>45.5</v>
      </c>
      <c r="G2754" s="101">
        <v>0</v>
      </c>
      <c r="H2754" s="126">
        <f t="shared" ref="H2754" si="2459">SUM(F2754-E2754)*D2754</f>
        <v>0</v>
      </c>
      <c r="I2754" s="63">
        <v>0</v>
      </c>
      <c r="J2754" s="126" t="e">
        <f>SUM(#REF!+I2754+H2754)</f>
        <v>#REF!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92"/>
    </row>
    <row r="2755" s="33" customFormat="1" ht="14.25" spans="1:69">
      <c r="A2755" s="113" t="s">
        <v>1196</v>
      </c>
      <c r="B2755" s="84" t="s">
        <v>1019</v>
      </c>
      <c r="C2755" s="100" t="s">
        <v>552</v>
      </c>
      <c r="D2755" s="127">
        <v>2000</v>
      </c>
      <c r="E2755" s="63">
        <v>142</v>
      </c>
      <c r="F2755" s="63">
        <v>140.5</v>
      </c>
      <c r="G2755" s="101">
        <v>0</v>
      </c>
      <c r="H2755" s="126">
        <f t="shared" ref="H2755" si="2460">SUM(F2755-E2755)*D2755</f>
        <v>-3000</v>
      </c>
      <c r="I2755" s="63">
        <v>0</v>
      </c>
      <c r="J2755" s="126" t="e">
        <f>SUM(#REF!+I2755+H2755)</f>
        <v>#REF!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92"/>
    </row>
    <row r="2756" s="33" customFormat="1" ht="14.25" spans="1:69">
      <c r="A2756" s="113" t="s">
        <v>1198</v>
      </c>
      <c r="B2756" s="84" t="s">
        <v>1019</v>
      </c>
      <c r="C2756" s="100" t="s">
        <v>552</v>
      </c>
      <c r="D2756" s="127">
        <v>2000</v>
      </c>
      <c r="E2756" s="63">
        <v>136</v>
      </c>
      <c r="F2756" s="63">
        <v>137</v>
      </c>
      <c r="G2756" s="101">
        <v>138</v>
      </c>
      <c r="H2756" s="126">
        <f t="shared" ref="H2756" si="2461">SUM(F2756-E2756)*D2756</f>
        <v>2000</v>
      </c>
      <c r="I2756" s="63">
        <f t="shared" ref="I2756" si="2462">SUM(G2756-F2756)*D2756</f>
        <v>2000</v>
      </c>
      <c r="J2756" s="126" t="e">
        <f>SUM(#REF!+I2756+H2756)</f>
        <v>#REF!</v>
      </c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92"/>
    </row>
    <row r="2757" s="33" customFormat="1" ht="14.25" spans="1:69">
      <c r="A2757" s="113" t="s">
        <v>1198</v>
      </c>
      <c r="B2757" s="84" t="s">
        <v>1199</v>
      </c>
      <c r="C2757" s="100" t="s">
        <v>552</v>
      </c>
      <c r="D2757" s="127">
        <v>12000</v>
      </c>
      <c r="E2757" s="63">
        <v>31</v>
      </c>
      <c r="F2757" s="63">
        <v>31.3</v>
      </c>
      <c r="G2757" s="101">
        <v>31.6</v>
      </c>
      <c r="H2757" s="126">
        <f t="shared" ref="H2757" si="2463">SUM(F2757-E2757)*D2757</f>
        <v>3600.00000000001</v>
      </c>
      <c r="I2757" s="63">
        <f t="shared" ref="I2757" si="2464">SUM(G2757-F2757)*D2757</f>
        <v>3600.00000000001</v>
      </c>
      <c r="J2757" s="126" t="e">
        <f>SUM(#REF!+I2757+H2757)</f>
        <v>#REF!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92"/>
    </row>
    <row r="2758" s="33" customFormat="1" ht="14.25" spans="1:69">
      <c r="A2758" s="113" t="s">
        <v>1198</v>
      </c>
      <c r="B2758" s="84" t="s">
        <v>1200</v>
      </c>
      <c r="C2758" s="100" t="s">
        <v>552</v>
      </c>
      <c r="D2758" s="127">
        <v>1000</v>
      </c>
      <c r="E2758" s="63">
        <v>497.2</v>
      </c>
      <c r="F2758" s="63">
        <v>501</v>
      </c>
      <c r="G2758" s="101">
        <v>0</v>
      </c>
      <c r="H2758" s="126">
        <f t="shared" ref="H2758" si="2465">SUM(F2758-E2758)*D2758</f>
        <v>3800.00000000001</v>
      </c>
      <c r="I2758" s="63">
        <v>0</v>
      </c>
      <c r="J2758" s="126" t="e">
        <f>SUM(#REF!+I2758+H2758)</f>
        <v>#REF!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92"/>
    </row>
    <row r="2759" s="33" customFormat="1" ht="14.25" spans="1:69">
      <c r="A2759" s="113" t="s">
        <v>1198</v>
      </c>
      <c r="B2759" s="84" t="s">
        <v>1031</v>
      </c>
      <c r="C2759" s="100" t="s">
        <v>552</v>
      </c>
      <c r="D2759" s="127">
        <v>2000</v>
      </c>
      <c r="E2759" s="63">
        <v>114</v>
      </c>
      <c r="F2759" s="63">
        <v>115</v>
      </c>
      <c r="G2759" s="101">
        <v>0</v>
      </c>
      <c r="H2759" s="126">
        <f t="shared" ref="H2759" si="2466">SUM(F2759-E2759)*D2759</f>
        <v>2000</v>
      </c>
      <c r="I2759" s="63">
        <v>0</v>
      </c>
      <c r="J2759" s="126" t="e">
        <f>SUM(#REF!+I2759+H2759)</f>
        <v>#REF!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92"/>
    </row>
    <row r="2760" s="33" customFormat="1" ht="14.25" spans="1:69">
      <c r="A2760" s="113" t="s">
        <v>1198</v>
      </c>
      <c r="B2760" s="84" t="s">
        <v>945</v>
      </c>
      <c r="C2760" s="100" t="s">
        <v>552</v>
      </c>
      <c r="D2760" s="127">
        <v>2000</v>
      </c>
      <c r="E2760" s="63">
        <v>166</v>
      </c>
      <c r="F2760" s="63">
        <v>166</v>
      </c>
      <c r="G2760" s="101">
        <v>0</v>
      </c>
      <c r="H2760" s="126">
        <f t="shared" ref="H2760" si="2467">SUM(F2760-E2760)*D2760</f>
        <v>0</v>
      </c>
      <c r="I2760" s="63">
        <v>0</v>
      </c>
      <c r="J2760" s="126" t="e">
        <f>SUM(#REF!+I2760+H2760)</f>
        <v>#REF!</v>
      </c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92"/>
    </row>
    <row r="2761" s="33" customFormat="1" ht="14.25" spans="1:69">
      <c r="A2761" s="113" t="s">
        <v>1201</v>
      </c>
      <c r="B2761" s="84" t="s">
        <v>947</v>
      </c>
      <c r="C2761" s="100" t="s">
        <v>552</v>
      </c>
      <c r="D2761" s="127">
        <v>500</v>
      </c>
      <c r="E2761" s="63">
        <v>1480</v>
      </c>
      <c r="F2761" s="63">
        <v>1490</v>
      </c>
      <c r="G2761" s="101">
        <v>0</v>
      </c>
      <c r="H2761" s="126">
        <f t="shared" ref="H2761" si="2468">SUM(F2761-E2761)*D2761</f>
        <v>5000</v>
      </c>
      <c r="I2761" s="63">
        <v>0</v>
      </c>
      <c r="J2761" s="126" t="e">
        <f>SUM(#REF!+I2761+H2761)</f>
        <v>#REF!</v>
      </c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92"/>
    </row>
    <row r="2762" s="33" customFormat="1" ht="14.25" spans="1:69">
      <c r="A2762" s="113" t="s">
        <v>1201</v>
      </c>
      <c r="B2762" s="84" t="s">
        <v>992</v>
      </c>
      <c r="C2762" s="100" t="s">
        <v>552</v>
      </c>
      <c r="D2762" s="127">
        <v>4500</v>
      </c>
      <c r="E2762" s="63">
        <v>84.7</v>
      </c>
      <c r="F2762" s="63">
        <v>85.7</v>
      </c>
      <c r="G2762" s="101">
        <v>0</v>
      </c>
      <c r="H2762" s="126">
        <f t="shared" ref="H2762" si="2469">SUM(F2762-E2762)*D2762</f>
        <v>4500</v>
      </c>
      <c r="I2762" s="63">
        <v>0</v>
      </c>
      <c r="J2762" s="126" t="e">
        <f>SUM(#REF!+I2762+H2762)</f>
        <v>#REF!</v>
      </c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92"/>
    </row>
    <row r="2763" s="33" customFormat="1" ht="14.25" spans="1:69">
      <c r="A2763" s="113" t="s">
        <v>1201</v>
      </c>
      <c r="B2763" s="84" t="s">
        <v>1186</v>
      </c>
      <c r="C2763" s="100" t="s">
        <v>552</v>
      </c>
      <c r="D2763" s="127">
        <v>500</v>
      </c>
      <c r="E2763" s="63">
        <v>1190</v>
      </c>
      <c r="F2763" s="63">
        <v>1175</v>
      </c>
      <c r="G2763" s="101">
        <v>0</v>
      </c>
      <c r="H2763" s="126">
        <f t="shared" ref="H2763" si="2470">SUM(F2763-E2763)*D2763</f>
        <v>-7500</v>
      </c>
      <c r="I2763" s="63">
        <v>0</v>
      </c>
      <c r="J2763" s="126" t="e">
        <f>SUM(#REF!+I2763+H2763)</f>
        <v>#REF!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92"/>
    </row>
    <row r="2764" s="33" customFormat="1" ht="14.25" spans="1:69">
      <c r="A2764" s="113" t="s">
        <v>1201</v>
      </c>
      <c r="B2764" s="84" t="s">
        <v>1019</v>
      </c>
      <c r="C2764" s="100" t="s">
        <v>552</v>
      </c>
      <c r="D2764" s="127">
        <v>2000</v>
      </c>
      <c r="E2764" s="63">
        <v>131</v>
      </c>
      <c r="F2764" s="63">
        <v>131</v>
      </c>
      <c r="G2764" s="101">
        <v>0</v>
      </c>
      <c r="H2764" s="126">
        <f t="shared" ref="H2764" si="2471">SUM(F2764-E2764)*D2764</f>
        <v>0</v>
      </c>
      <c r="I2764" s="63">
        <v>0</v>
      </c>
      <c r="J2764" s="126" t="e">
        <f>SUM(#REF!+I2764+H2764)</f>
        <v>#REF!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92"/>
    </row>
    <row r="2765" s="33" customFormat="1" ht="14.25" spans="1:69">
      <c r="A2765" s="113" t="s">
        <v>1202</v>
      </c>
      <c r="B2765" s="84" t="s">
        <v>1004</v>
      </c>
      <c r="C2765" s="100" t="s">
        <v>552</v>
      </c>
      <c r="D2765" s="127">
        <v>6000</v>
      </c>
      <c r="E2765" s="63">
        <v>122</v>
      </c>
      <c r="F2765" s="63">
        <v>123</v>
      </c>
      <c r="G2765" s="101">
        <v>124</v>
      </c>
      <c r="H2765" s="126">
        <f t="shared" ref="H2765" si="2472">SUM(F2765-E2765)*D2765</f>
        <v>6000</v>
      </c>
      <c r="I2765" s="63">
        <f t="shared" ref="I2765:I2770" si="2473">SUM(G2765-F2765)*D2765</f>
        <v>6000</v>
      </c>
      <c r="J2765" s="126" t="e">
        <f>SUM(#REF!+I2765+H2765)</f>
        <v>#REF!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92"/>
    </row>
    <row r="2766" s="33" customFormat="1" ht="14.25" spans="1:69">
      <c r="A2766" s="113" t="s">
        <v>1202</v>
      </c>
      <c r="B2766" s="84" t="s">
        <v>965</v>
      </c>
      <c r="C2766" s="100" t="s">
        <v>552</v>
      </c>
      <c r="D2766" s="127">
        <v>2000</v>
      </c>
      <c r="E2766" s="63">
        <v>224</v>
      </c>
      <c r="F2766" s="63">
        <v>226</v>
      </c>
      <c r="G2766" s="101">
        <v>228</v>
      </c>
      <c r="H2766" s="126">
        <f t="shared" ref="H2766" si="2474">SUM(F2766-E2766)*D2766</f>
        <v>4000</v>
      </c>
      <c r="I2766" s="63">
        <f t="shared" si="2473"/>
        <v>4000</v>
      </c>
      <c r="J2766" s="126" t="e">
        <f>SUM(#REF!+I2766+H2766)</f>
        <v>#REF!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92"/>
    </row>
    <row r="2767" s="33" customFormat="1" ht="14.25" spans="1:69">
      <c r="A2767" s="113" t="s">
        <v>1202</v>
      </c>
      <c r="B2767" s="84" t="s">
        <v>1117</v>
      </c>
      <c r="C2767" s="100" t="s">
        <v>552</v>
      </c>
      <c r="D2767" s="127">
        <v>2000</v>
      </c>
      <c r="E2767" s="63">
        <v>212</v>
      </c>
      <c r="F2767" s="63">
        <v>214</v>
      </c>
      <c r="G2767" s="101">
        <v>216</v>
      </c>
      <c r="H2767" s="126">
        <f t="shared" ref="H2767" si="2475">SUM(F2767-E2767)*D2767</f>
        <v>4000</v>
      </c>
      <c r="I2767" s="63">
        <f t="shared" si="2473"/>
        <v>4000</v>
      </c>
      <c r="J2767" s="126" t="e">
        <f>SUM(#REF!+I2767+H2767)</f>
        <v>#REF!</v>
      </c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92"/>
    </row>
    <row r="2768" s="33" customFormat="1" ht="14.25" spans="1:69">
      <c r="A2768" s="113" t="s">
        <v>1202</v>
      </c>
      <c r="B2768" s="84" t="s">
        <v>998</v>
      </c>
      <c r="C2768" s="100" t="s">
        <v>552</v>
      </c>
      <c r="D2768" s="127">
        <v>4000</v>
      </c>
      <c r="E2768" s="63">
        <v>102</v>
      </c>
      <c r="F2768" s="63">
        <v>103</v>
      </c>
      <c r="G2768" s="101">
        <v>104</v>
      </c>
      <c r="H2768" s="126">
        <f t="shared" ref="H2768" si="2476">SUM(F2768-E2768)*D2768</f>
        <v>4000</v>
      </c>
      <c r="I2768" s="63">
        <f t="shared" si="2473"/>
        <v>4000</v>
      </c>
      <c r="J2768" s="126" t="e">
        <f>SUM(#REF!+I2768+H2768)</f>
        <v>#REF!</v>
      </c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92"/>
    </row>
    <row r="2769" s="33" customFormat="1" ht="14.25" spans="1:69">
      <c r="A2769" s="113" t="s">
        <v>1203</v>
      </c>
      <c r="B2769" s="84" t="s">
        <v>1019</v>
      </c>
      <c r="C2769" s="100" t="s">
        <v>552</v>
      </c>
      <c r="D2769" s="127">
        <v>2000</v>
      </c>
      <c r="E2769" s="63">
        <v>132</v>
      </c>
      <c r="F2769" s="63">
        <v>133</v>
      </c>
      <c r="G2769" s="101">
        <v>134</v>
      </c>
      <c r="H2769" s="126">
        <f t="shared" ref="H2769" si="2477">SUM(F2769-E2769)*D2769</f>
        <v>2000</v>
      </c>
      <c r="I2769" s="63">
        <f t="shared" si="2473"/>
        <v>2000</v>
      </c>
      <c r="J2769" s="126" t="e">
        <f>SUM(#REF!+I2769+H2769)</f>
        <v>#REF!</v>
      </c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92"/>
    </row>
    <row r="2770" s="33" customFormat="1" ht="14.25" spans="1:69">
      <c r="A2770" s="113" t="s">
        <v>1203</v>
      </c>
      <c r="B2770" s="84" t="s">
        <v>1049</v>
      </c>
      <c r="C2770" s="100" t="s">
        <v>552</v>
      </c>
      <c r="D2770" s="127">
        <v>1000</v>
      </c>
      <c r="E2770" s="63">
        <v>475</v>
      </c>
      <c r="F2770" s="63">
        <v>478</v>
      </c>
      <c r="G2770" s="101">
        <v>482</v>
      </c>
      <c r="H2770" s="126">
        <f t="shared" ref="H2770" si="2478">SUM(F2770-E2770)*D2770</f>
        <v>3000</v>
      </c>
      <c r="I2770" s="63">
        <f t="shared" si="2473"/>
        <v>4000</v>
      </c>
      <c r="J2770" s="126" t="e">
        <f>SUM(#REF!+I2770+H2770)</f>
        <v>#REF!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92"/>
    </row>
    <row r="2771" s="33" customFormat="1" ht="14.25" spans="1:69">
      <c r="A2771" s="113" t="s">
        <v>1203</v>
      </c>
      <c r="B2771" s="84" t="s">
        <v>882</v>
      </c>
      <c r="C2771" s="100" t="s">
        <v>552</v>
      </c>
      <c r="D2771" s="127">
        <v>2000</v>
      </c>
      <c r="E2771" s="63">
        <v>213</v>
      </c>
      <c r="F2771" s="63">
        <v>215</v>
      </c>
      <c r="G2771" s="101">
        <v>0</v>
      </c>
      <c r="H2771" s="126">
        <f t="shared" ref="H2771" si="2479">SUM(F2771-E2771)*D2771</f>
        <v>4000</v>
      </c>
      <c r="I2771" s="63">
        <v>0</v>
      </c>
      <c r="J2771" s="126" t="e">
        <f>SUM(#REF!+I2771+H2771)</f>
        <v>#REF!</v>
      </c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92"/>
    </row>
    <row r="2772" s="33" customFormat="1" ht="14.25" spans="1:69">
      <c r="A2772" s="113" t="s">
        <v>1204</v>
      </c>
      <c r="B2772" s="84" t="s">
        <v>1106</v>
      </c>
      <c r="C2772" s="100" t="s">
        <v>552</v>
      </c>
      <c r="D2772" s="127">
        <v>2000</v>
      </c>
      <c r="E2772" s="63">
        <v>269</v>
      </c>
      <c r="F2772" s="63">
        <v>266</v>
      </c>
      <c r="G2772" s="101">
        <v>0</v>
      </c>
      <c r="H2772" s="126">
        <f t="shared" ref="H2772" si="2480">SUM(F2772-E2772)*D2772</f>
        <v>-6000</v>
      </c>
      <c r="I2772" s="63">
        <v>0</v>
      </c>
      <c r="J2772" s="126" t="e">
        <f>SUM(#REF!+I2772+H2772)</f>
        <v>#REF!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92"/>
    </row>
    <row r="2773" s="33" customFormat="1" ht="14.25" spans="1:69">
      <c r="A2773" s="113" t="s">
        <v>1204</v>
      </c>
      <c r="B2773" s="84" t="s">
        <v>716</v>
      </c>
      <c r="C2773" s="100" t="s">
        <v>552</v>
      </c>
      <c r="D2773" s="127">
        <v>4000</v>
      </c>
      <c r="E2773" s="63">
        <v>120.5</v>
      </c>
      <c r="F2773" s="63">
        <v>120.5</v>
      </c>
      <c r="G2773" s="101">
        <v>0</v>
      </c>
      <c r="H2773" s="126">
        <f t="shared" ref="H2773" si="2481">SUM(F2773-E2773)*D2773</f>
        <v>0</v>
      </c>
      <c r="I2773" s="63">
        <v>0</v>
      </c>
      <c r="J2773" s="126" t="e">
        <f>SUM(#REF!+I2773+H2773)</f>
        <v>#REF!</v>
      </c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92"/>
    </row>
    <row r="2774" s="33" customFormat="1" ht="14.25" spans="1:69">
      <c r="A2774" s="113" t="s">
        <v>1204</v>
      </c>
      <c r="B2774" s="84" t="s">
        <v>1015</v>
      </c>
      <c r="C2774" s="100" t="s">
        <v>552</v>
      </c>
      <c r="D2774" s="127">
        <v>2000</v>
      </c>
      <c r="E2774" s="63">
        <v>148.5</v>
      </c>
      <c r="F2774" s="63">
        <v>149.5</v>
      </c>
      <c r="G2774" s="101">
        <v>0</v>
      </c>
      <c r="H2774" s="126">
        <f t="shared" ref="H2774" si="2482">SUM(F2774-E2774)*D2774</f>
        <v>2000</v>
      </c>
      <c r="I2774" s="63">
        <v>0</v>
      </c>
      <c r="J2774" s="126" t="e">
        <f>SUM(#REF!+I2774+H2774)</f>
        <v>#REF!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92"/>
    </row>
    <row r="2775" s="33" customFormat="1" ht="14.25" spans="1:69">
      <c r="A2775" s="113" t="s">
        <v>1204</v>
      </c>
      <c r="B2775" s="84" t="s">
        <v>1205</v>
      </c>
      <c r="C2775" s="100" t="s">
        <v>552</v>
      </c>
      <c r="D2775" s="127">
        <v>2000</v>
      </c>
      <c r="E2775" s="63">
        <v>140</v>
      </c>
      <c r="F2775" s="63">
        <v>141</v>
      </c>
      <c r="G2775" s="101">
        <v>0</v>
      </c>
      <c r="H2775" s="126">
        <f t="shared" ref="H2775" si="2483">SUM(F2775-E2775)*D2775</f>
        <v>2000</v>
      </c>
      <c r="I2775" s="63">
        <v>0</v>
      </c>
      <c r="J2775" s="126" t="e">
        <f>SUM(#REF!+I2775+H2775)</f>
        <v>#REF!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92"/>
    </row>
    <row r="2776" s="33" customFormat="1" ht="14.25" spans="1:69">
      <c r="A2776" s="113" t="s">
        <v>1204</v>
      </c>
      <c r="B2776" s="84" t="s">
        <v>1206</v>
      </c>
      <c r="C2776" s="100" t="s">
        <v>552</v>
      </c>
      <c r="D2776" s="127">
        <v>2000</v>
      </c>
      <c r="E2776" s="63">
        <v>81</v>
      </c>
      <c r="F2776" s="63">
        <v>82</v>
      </c>
      <c r="G2776" s="101">
        <v>0</v>
      </c>
      <c r="H2776" s="126">
        <f t="shared" ref="H2776" si="2484">SUM(F2776-E2776)*D2776</f>
        <v>2000</v>
      </c>
      <c r="I2776" s="63">
        <v>0</v>
      </c>
      <c r="J2776" s="126" t="e">
        <f>SUM(#REF!+I2776+H2776)</f>
        <v>#REF!</v>
      </c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92"/>
    </row>
    <row r="2777" s="33" customFormat="1" ht="14.25" spans="1:69">
      <c r="A2777" s="113" t="s">
        <v>1207</v>
      </c>
      <c r="B2777" s="84" t="s">
        <v>1024</v>
      </c>
      <c r="C2777" s="100" t="s">
        <v>552</v>
      </c>
      <c r="D2777" s="127">
        <v>500</v>
      </c>
      <c r="E2777" s="63">
        <v>765</v>
      </c>
      <c r="F2777" s="63">
        <v>770</v>
      </c>
      <c r="G2777" s="101">
        <v>775</v>
      </c>
      <c r="H2777" s="126">
        <f t="shared" ref="H2777" si="2485">SUM(F2777-E2777)*D2777</f>
        <v>2500</v>
      </c>
      <c r="I2777" s="63">
        <f>SUM(G2777-F2777)*D2777</f>
        <v>2500</v>
      </c>
      <c r="J2777" s="126" t="e">
        <f>SUM(#REF!+I2777+H2777)</f>
        <v>#REF!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92"/>
    </row>
    <row r="2778" s="33" customFormat="1" ht="14.25" spans="1:69">
      <c r="A2778" s="113" t="s">
        <v>1207</v>
      </c>
      <c r="B2778" s="84" t="s">
        <v>1015</v>
      </c>
      <c r="C2778" s="100" t="s">
        <v>552</v>
      </c>
      <c r="D2778" s="127">
        <v>2000</v>
      </c>
      <c r="E2778" s="63">
        <v>144</v>
      </c>
      <c r="F2778" s="63">
        <v>145</v>
      </c>
      <c r="G2778" s="101">
        <v>146</v>
      </c>
      <c r="H2778" s="126">
        <f t="shared" ref="H2778" si="2486">SUM(F2778-E2778)*D2778</f>
        <v>2000</v>
      </c>
      <c r="I2778" s="63">
        <f>SUM(G2778-F2778)*D2778</f>
        <v>2000</v>
      </c>
      <c r="J2778" s="126" t="e">
        <f>SUM(#REF!+I2778+H2778)</f>
        <v>#REF!</v>
      </c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92"/>
    </row>
    <row r="2779" s="33" customFormat="1" ht="14.25" spans="1:69">
      <c r="A2779" s="113" t="s">
        <v>1207</v>
      </c>
      <c r="B2779" s="84" t="s">
        <v>1019</v>
      </c>
      <c r="C2779" s="100" t="s">
        <v>552</v>
      </c>
      <c r="D2779" s="127">
        <v>2000</v>
      </c>
      <c r="E2779" s="63">
        <v>120</v>
      </c>
      <c r="F2779" s="63">
        <v>121</v>
      </c>
      <c r="G2779" s="101">
        <v>122</v>
      </c>
      <c r="H2779" s="126">
        <f t="shared" ref="H2779" si="2487">SUM(F2779-E2779)*D2779</f>
        <v>2000</v>
      </c>
      <c r="I2779" s="63">
        <f>SUM(G2779-F2779)*D2779</f>
        <v>2000</v>
      </c>
      <c r="J2779" s="126" t="e">
        <f>SUM(#REF!+I2779+H2779)</f>
        <v>#REF!</v>
      </c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92"/>
    </row>
    <row r="2780" s="33" customFormat="1" ht="14.25" spans="1:69">
      <c r="A2780" s="113" t="s">
        <v>1207</v>
      </c>
      <c r="B2780" s="84" t="s">
        <v>1117</v>
      </c>
      <c r="C2780" s="100" t="s">
        <v>552</v>
      </c>
      <c r="D2780" s="127">
        <v>2000</v>
      </c>
      <c r="E2780" s="63">
        <v>190</v>
      </c>
      <c r="F2780" s="63">
        <v>191.5</v>
      </c>
      <c r="G2780" s="101">
        <v>194</v>
      </c>
      <c r="H2780" s="126">
        <f t="shared" ref="H2780" si="2488">SUM(F2780-E2780)*D2780</f>
        <v>3000</v>
      </c>
      <c r="I2780" s="63">
        <f>SUM(G2780-F2780)*D2780</f>
        <v>5000</v>
      </c>
      <c r="J2780" s="126" t="e">
        <f>SUM(#REF!+I2780+H2780)</f>
        <v>#REF!</v>
      </c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92"/>
    </row>
    <row r="2781" s="33" customFormat="1" ht="14.25" spans="1:69">
      <c r="A2781" s="113" t="s">
        <v>1207</v>
      </c>
      <c r="B2781" s="84" t="s">
        <v>451</v>
      </c>
      <c r="C2781" s="100" t="s">
        <v>552</v>
      </c>
      <c r="D2781" s="127">
        <v>2000</v>
      </c>
      <c r="E2781" s="63">
        <v>107</v>
      </c>
      <c r="F2781" s="63">
        <v>108</v>
      </c>
      <c r="G2781" s="101">
        <v>109</v>
      </c>
      <c r="H2781" s="126">
        <f t="shared" ref="H2781" si="2489">SUM(F2781-E2781)*D2781</f>
        <v>2000</v>
      </c>
      <c r="I2781" s="63">
        <f>SUM(G2781-F2781)*D2781</f>
        <v>2000</v>
      </c>
      <c r="J2781" s="126" t="e">
        <f>SUM(#REF!+I2781+H2781)</f>
        <v>#REF!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92"/>
    </row>
    <row r="2782" s="33" customFormat="1" ht="14.25" spans="1:69">
      <c r="A2782" s="113" t="s">
        <v>1208</v>
      </c>
      <c r="B2782" s="84" t="s">
        <v>518</v>
      </c>
      <c r="C2782" s="100" t="s">
        <v>552</v>
      </c>
      <c r="D2782" s="127">
        <v>2000</v>
      </c>
      <c r="E2782" s="63">
        <v>115</v>
      </c>
      <c r="F2782" s="63">
        <v>116</v>
      </c>
      <c r="G2782" s="101">
        <v>0</v>
      </c>
      <c r="H2782" s="126">
        <f t="shared" ref="H2782" si="2490">SUM(F2782-E2782)*D2782</f>
        <v>2000</v>
      </c>
      <c r="I2782" s="63">
        <v>0</v>
      </c>
      <c r="J2782" s="126" t="e">
        <f>SUM(#REF!+I2782+H2782)</f>
        <v>#REF!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92"/>
    </row>
    <row r="2783" s="33" customFormat="1" ht="14.25" spans="1:69">
      <c r="A2783" s="113" t="s">
        <v>1208</v>
      </c>
      <c r="B2783" s="84" t="s">
        <v>716</v>
      </c>
      <c r="C2783" s="100" t="s">
        <v>552</v>
      </c>
      <c r="D2783" s="127">
        <v>2000</v>
      </c>
      <c r="E2783" s="63">
        <v>124</v>
      </c>
      <c r="F2783" s="63">
        <v>125</v>
      </c>
      <c r="G2783" s="101">
        <v>0</v>
      </c>
      <c r="H2783" s="126">
        <f t="shared" ref="H2783" si="2491">SUM(F2783-E2783)*D2783</f>
        <v>2000</v>
      </c>
      <c r="I2783" s="63">
        <v>0</v>
      </c>
      <c r="J2783" s="126" t="e">
        <f>SUM(#REF!+I2783+H2783)</f>
        <v>#REF!</v>
      </c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92"/>
    </row>
    <row r="2784" s="33" customFormat="1" ht="14.25" spans="1:69">
      <c r="A2784" s="113" t="s">
        <v>1208</v>
      </c>
      <c r="B2784" s="84" t="s">
        <v>1040</v>
      </c>
      <c r="C2784" s="100" t="s">
        <v>552</v>
      </c>
      <c r="D2784" s="127">
        <v>500</v>
      </c>
      <c r="E2784" s="63">
        <v>620</v>
      </c>
      <c r="F2784" s="63">
        <v>625</v>
      </c>
      <c r="G2784" s="101">
        <v>0</v>
      </c>
      <c r="H2784" s="126">
        <f t="shared" ref="H2784" si="2492">SUM(F2784-E2784)*D2784</f>
        <v>2500</v>
      </c>
      <c r="I2784" s="63">
        <v>0</v>
      </c>
      <c r="J2784" s="126" t="e">
        <f>SUM(#REF!+I2784+H2784)</f>
        <v>#REF!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92"/>
    </row>
    <row r="2785" s="33" customFormat="1" ht="14.25" spans="1:69">
      <c r="A2785" s="113" t="s">
        <v>1208</v>
      </c>
      <c r="B2785" s="84" t="s">
        <v>1209</v>
      </c>
      <c r="C2785" s="100" t="s">
        <v>552</v>
      </c>
      <c r="D2785" s="127">
        <v>500</v>
      </c>
      <c r="E2785" s="63">
        <v>1044</v>
      </c>
      <c r="F2785" s="63">
        <v>1054</v>
      </c>
      <c r="G2785" s="101">
        <v>0</v>
      </c>
      <c r="H2785" s="126">
        <f t="shared" ref="H2785" si="2493">SUM(F2785-E2785)*D2785</f>
        <v>5000</v>
      </c>
      <c r="I2785" s="63">
        <v>0</v>
      </c>
      <c r="J2785" s="126" t="e">
        <f>SUM(#REF!+I2785+H2785)</f>
        <v>#REF!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92"/>
    </row>
    <row r="2786" s="33" customFormat="1" ht="14.25" spans="1:69">
      <c r="A2786" s="113" t="s">
        <v>1210</v>
      </c>
      <c r="B2786" s="84" t="s">
        <v>1140</v>
      </c>
      <c r="C2786" s="100" t="s">
        <v>552</v>
      </c>
      <c r="D2786" s="127">
        <v>2000</v>
      </c>
      <c r="E2786" s="63">
        <v>237.5</v>
      </c>
      <c r="F2786" s="63">
        <v>239.5</v>
      </c>
      <c r="G2786" s="101">
        <v>0</v>
      </c>
      <c r="H2786" s="126">
        <f t="shared" ref="H2786" si="2494">SUM(F2786-E2786)*D2786</f>
        <v>4000</v>
      </c>
      <c r="I2786" s="63">
        <v>0</v>
      </c>
      <c r="J2786" s="126" t="e">
        <f>SUM(#REF!+I2786+H2786)</f>
        <v>#REF!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92"/>
    </row>
    <row r="2787" s="33" customFormat="1" ht="14.25" spans="1:69">
      <c r="A2787" s="113" t="s">
        <v>1210</v>
      </c>
      <c r="B2787" s="84" t="s">
        <v>451</v>
      </c>
      <c r="C2787" s="100" t="s">
        <v>552</v>
      </c>
      <c r="D2787" s="127">
        <v>2000</v>
      </c>
      <c r="E2787" s="63">
        <v>104.5</v>
      </c>
      <c r="F2787" s="63">
        <v>105.5</v>
      </c>
      <c r="G2787" s="101">
        <v>0</v>
      </c>
      <c r="H2787" s="126">
        <f t="shared" ref="H2787" si="2495">SUM(F2787-E2787)*D2787</f>
        <v>2000</v>
      </c>
      <c r="I2787" s="63">
        <v>0</v>
      </c>
      <c r="J2787" s="126" t="e">
        <f>SUM(#REF!+I2787+H2787)</f>
        <v>#REF!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92"/>
    </row>
    <row r="2788" s="33" customFormat="1" ht="14.25" spans="1:69">
      <c r="A2788" s="113" t="s">
        <v>1210</v>
      </c>
      <c r="B2788" s="84" t="s">
        <v>1211</v>
      </c>
      <c r="C2788" s="100" t="s">
        <v>552</v>
      </c>
      <c r="D2788" s="127">
        <v>2000</v>
      </c>
      <c r="E2788" s="63">
        <v>80</v>
      </c>
      <c r="F2788" s="63">
        <v>80.6</v>
      </c>
      <c r="G2788" s="101">
        <v>0</v>
      </c>
      <c r="H2788" s="126">
        <f t="shared" ref="H2788" si="2496">SUM(F2788-E2788)*D2788</f>
        <v>1199.99999999999</v>
      </c>
      <c r="I2788" s="63">
        <v>0</v>
      </c>
      <c r="J2788" s="126" t="e">
        <f>SUM(#REF!+I2788+H2788)</f>
        <v>#REF!</v>
      </c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92"/>
    </row>
    <row r="2789" s="33" customFormat="1" ht="14.25" spans="1:69">
      <c r="A2789" s="113" t="s">
        <v>1210</v>
      </c>
      <c r="B2789" s="84" t="s">
        <v>1212</v>
      </c>
      <c r="C2789" s="100" t="s">
        <v>552</v>
      </c>
      <c r="D2789" s="127">
        <v>2000</v>
      </c>
      <c r="E2789" s="63">
        <v>725</v>
      </c>
      <c r="F2789" s="63">
        <v>718</v>
      </c>
      <c r="G2789" s="101">
        <v>0</v>
      </c>
      <c r="H2789" s="126">
        <f t="shared" ref="H2789" si="2497">SUM(F2789-E2789)*D2789</f>
        <v>-14000</v>
      </c>
      <c r="I2789" s="63">
        <v>0</v>
      </c>
      <c r="J2789" s="126" t="e">
        <f>SUM(#REF!+I2789+H2789)</f>
        <v>#REF!</v>
      </c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92"/>
    </row>
    <row r="2790" s="33" customFormat="1" ht="14.25" spans="1:69">
      <c r="A2790" s="113" t="s">
        <v>1210</v>
      </c>
      <c r="B2790" s="84" t="s">
        <v>882</v>
      </c>
      <c r="C2790" s="100" t="s">
        <v>552</v>
      </c>
      <c r="D2790" s="127">
        <v>2000</v>
      </c>
      <c r="E2790" s="63">
        <v>176</v>
      </c>
      <c r="F2790" s="63">
        <v>174</v>
      </c>
      <c r="G2790" s="101">
        <v>0</v>
      </c>
      <c r="H2790" s="126">
        <f t="shared" ref="H2790" si="2498">SUM(F2790-E2790)*D2790</f>
        <v>-4000</v>
      </c>
      <c r="I2790" s="63">
        <v>0</v>
      </c>
      <c r="J2790" s="126" t="e">
        <f>SUM(#REF!+I2790+H2790)</f>
        <v>#REF!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92"/>
    </row>
    <row r="2791" s="33" customFormat="1" ht="14.25" spans="1:69">
      <c r="A2791" s="113" t="s">
        <v>1213</v>
      </c>
      <c r="B2791" s="84" t="s">
        <v>1005</v>
      </c>
      <c r="C2791" s="100" t="s">
        <v>552</v>
      </c>
      <c r="D2791" s="127">
        <v>2000</v>
      </c>
      <c r="E2791" s="63">
        <v>129.5</v>
      </c>
      <c r="F2791" s="63">
        <v>130.5</v>
      </c>
      <c r="G2791" s="101">
        <v>0</v>
      </c>
      <c r="H2791" s="126">
        <f t="shared" ref="H2791" si="2499">SUM(F2791-E2791)*D2791</f>
        <v>2000</v>
      </c>
      <c r="I2791" s="63">
        <v>0</v>
      </c>
      <c r="J2791" s="126" t="e">
        <f>SUM(#REF!+I2791+H2791)</f>
        <v>#REF!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92"/>
    </row>
    <row r="2792" s="33" customFormat="1" ht="14.25" spans="1:69">
      <c r="A2792" s="113" t="s">
        <v>1213</v>
      </c>
      <c r="B2792" s="84" t="s">
        <v>1104</v>
      </c>
      <c r="C2792" s="100" t="s">
        <v>552</v>
      </c>
      <c r="D2792" s="127">
        <v>500</v>
      </c>
      <c r="E2792" s="63">
        <v>1055</v>
      </c>
      <c r="F2792" s="63">
        <v>1065</v>
      </c>
      <c r="G2792" s="101">
        <v>0</v>
      </c>
      <c r="H2792" s="126">
        <f t="shared" ref="H2792" si="2500">SUM(F2792-E2792)*D2792</f>
        <v>5000</v>
      </c>
      <c r="I2792" s="63">
        <v>0</v>
      </c>
      <c r="J2792" s="126" t="e">
        <f>SUM(#REF!+I2792+H2792)</f>
        <v>#REF!</v>
      </c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92"/>
    </row>
    <row r="2793" s="33" customFormat="1" ht="14.25" spans="1:69">
      <c r="A2793" s="113" t="s">
        <v>1213</v>
      </c>
      <c r="B2793" s="84" t="s">
        <v>795</v>
      </c>
      <c r="C2793" s="100" t="s">
        <v>552</v>
      </c>
      <c r="D2793" s="127">
        <v>2000</v>
      </c>
      <c r="E2793" s="63">
        <v>121.5</v>
      </c>
      <c r="F2793" s="63">
        <v>120.5</v>
      </c>
      <c r="G2793" s="101">
        <v>0</v>
      </c>
      <c r="H2793" s="126">
        <f t="shared" ref="H2793" si="2501">SUM(F2793-E2793)*D2793</f>
        <v>-2000</v>
      </c>
      <c r="I2793" s="63">
        <v>0</v>
      </c>
      <c r="J2793" s="126" t="e">
        <f>SUM(#REF!+I2793+H2793)</f>
        <v>#REF!</v>
      </c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92"/>
    </row>
    <row r="2794" s="33" customFormat="1" ht="14.25" spans="1:69">
      <c r="A2794" s="113" t="s">
        <v>1214</v>
      </c>
      <c r="B2794" s="84" t="s">
        <v>996</v>
      </c>
      <c r="C2794" s="100" t="s">
        <v>552</v>
      </c>
      <c r="D2794" s="127">
        <v>1000</v>
      </c>
      <c r="E2794" s="63">
        <v>1130</v>
      </c>
      <c r="F2794" s="63">
        <v>1140</v>
      </c>
      <c r="G2794" s="101">
        <v>0</v>
      </c>
      <c r="H2794" s="126">
        <f t="shared" ref="H2794" si="2502">SUM(F2794-E2794)*D2794</f>
        <v>10000</v>
      </c>
      <c r="I2794" s="63">
        <v>0</v>
      </c>
      <c r="J2794" s="126" t="e">
        <f>SUM(#REF!+I2794+H2794)</f>
        <v>#REF!</v>
      </c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92"/>
    </row>
    <row r="2795" s="33" customFormat="1" ht="14.25" spans="1:69">
      <c r="A2795" s="113" t="s">
        <v>1214</v>
      </c>
      <c r="B2795" s="84" t="s">
        <v>945</v>
      </c>
      <c r="C2795" s="100" t="s">
        <v>552</v>
      </c>
      <c r="D2795" s="127">
        <v>2000</v>
      </c>
      <c r="E2795" s="63">
        <v>150.2</v>
      </c>
      <c r="F2795" s="63">
        <v>151.5</v>
      </c>
      <c r="G2795" s="101">
        <v>0</v>
      </c>
      <c r="H2795" s="126">
        <f t="shared" ref="H2795" si="2503">SUM(F2795-E2795)*D2795</f>
        <v>2600.00000000002</v>
      </c>
      <c r="I2795" s="63">
        <v>0</v>
      </c>
      <c r="J2795" s="126" t="e">
        <f>SUM(#REF!+I2795+H2795)</f>
        <v>#REF!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92"/>
    </row>
    <row r="2796" s="33" customFormat="1" ht="14.25" spans="1:69">
      <c r="A2796" s="113" t="s">
        <v>1214</v>
      </c>
      <c r="B2796" s="84" t="s">
        <v>795</v>
      </c>
      <c r="C2796" s="100" t="s">
        <v>552</v>
      </c>
      <c r="D2796" s="127">
        <v>2000</v>
      </c>
      <c r="E2796" s="63">
        <v>132</v>
      </c>
      <c r="F2796" s="63">
        <v>130.5</v>
      </c>
      <c r="G2796" s="101">
        <v>0</v>
      </c>
      <c r="H2796" s="126">
        <f t="shared" ref="H2796" si="2504">SUM(F2796-E2796)*D2796</f>
        <v>-3000</v>
      </c>
      <c r="I2796" s="63">
        <v>0</v>
      </c>
      <c r="J2796" s="126" t="e">
        <f>SUM(#REF!+I2796+H2796)</f>
        <v>#REF!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92"/>
    </row>
    <row r="2797" s="33" customFormat="1" ht="14.25" spans="1:69">
      <c r="A2797" s="113" t="s">
        <v>1214</v>
      </c>
      <c r="B2797" s="84" t="s">
        <v>1152</v>
      </c>
      <c r="C2797" s="100" t="s">
        <v>552</v>
      </c>
      <c r="D2797" s="127">
        <v>2000</v>
      </c>
      <c r="E2797" s="63">
        <v>76.5</v>
      </c>
      <c r="F2797" s="63">
        <v>75.5</v>
      </c>
      <c r="G2797" s="101">
        <v>0</v>
      </c>
      <c r="H2797" s="126">
        <f t="shared" ref="H2797" si="2505">SUM(F2797-E2797)*D2797</f>
        <v>-2000</v>
      </c>
      <c r="I2797" s="63">
        <v>0</v>
      </c>
      <c r="J2797" s="126" t="e">
        <f>SUM(#REF!+I2797+H2797)</f>
        <v>#REF!</v>
      </c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92"/>
    </row>
    <row r="2798" s="33" customFormat="1" ht="14.25" spans="1:69">
      <c r="A2798" s="113" t="s">
        <v>1215</v>
      </c>
      <c r="B2798" s="84" t="s">
        <v>1216</v>
      </c>
      <c r="C2798" s="100" t="s">
        <v>552</v>
      </c>
      <c r="D2798" s="127">
        <v>1000</v>
      </c>
      <c r="E2798" s="63">
        <v>430</v>
      </c>
      <c r="F2798" s="63">
        <v>433.5</v>
      </c>
      <c r="G2798" s="101">
        <v>0</v>
      </c>
      <c r="H2798" s="126">
        <f t="shared" ref="H2798" si="2506">SUM(F2798-E2798)*D2798</f>
        <v>3500</v>
      </c>
      <c r="I2798" s="63">
        <v>0</v>
      </c>
      <c r="J2798" s="126" t="e">
        <f>SUM(#REF!+I2798+H2798)</f>
        <v>#REF!</v>
      </c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92"/>
    </row>
    <row r="2799" s="33" customFormat="1" ht="14.25" spans="1:69">
      <c r="A2799" s="113" t="s">
        <v>1215</v>
      </c>
      <c r="B2799" s="84" t="s">
        <v>1010</v>
      </c>
      <c r="C2799" s="100" t="s">
        <v>552</v>
      </c>
      <c r="D2799" s="127">
        <v>500</v>
      </c>
      <c r="E2799" s="63">
        <v>791.5</v>
      </c>
      <c r="F2799" s="63">
        <v>797</v>
      </c>
      <c r="G2799" s="101">
        <v>0</v>
      </c>
      <c r="H2799" s="126">
        <f t="shared" ref="H2799" si="2507">SUM(F2799-E2799)*D2799</f>
        <v>2750</v>
      </c>
      <c r="I2799" s="63">
        <v>0</v>
      </c>
      <c r="J2799" s="126" t="e">
        <f>SUM(#REF!+I2799+H2799)</f>
        <v>#REF!</v>
      </c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92"/>
    </row>
    <row r="2800" s="33" customFormat="1" ht="14.25" spans="1:69">
      <c r="A2800" s="113" t="s">
        <v>1215</v>
      </c>
      <c r="B2800" s="84" t="s">
        <v>1005</v>
      </c>
      <c r="C2800" s="100" t="s">
        <v>552</v>
      </c>
      <c r="D2800" s="127">
        <v>500</v>
      </c>
      <c r="E2800" s="63">
        <v>132</v>
      </c>
      <c r="F2800" s="63">
        <v>132</v>
      </c>
      <c r="G2800" s="101">
        <v>0</v>
      </c>
      <c r="H2800" s="126">
        <f t="shared" ref="H2800" si="2508">SUM(F2800-E2800)*D2800</f>
        <v>0</v>
      </c>
      <c r="I2800" s="63">
        <v>0</v>
      </c>
      <c r="J2800" s="126" t="e">
        <f>SUM(#REF!+I2800+H2800)</f>
        <v>#REF!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92"/>
    </row>
    <row r="2801" s="33" customFormat="1" ht="14.25" spans="1:69">
      <c r="A2801" s="113" t="s">
        <v>1215</v>
      </c>
      <c r="B2801" s="84" t="s">
        <v>1217</v>
      </c>
      <c r="C2801" s="100" t="s">
        <v>552</v>
      </c>
      <c r="D2801" s="127">
        <v>500</v>
      </c>
      <c r="E2801" s="63">
        <v>906</v>
      </c>
      <c r="F2801" s="63">
        <v>897</v>
      </c>
      <c r="G2801" s="101">
        <v>0</v>
      </c>
      <c r="H2801" s="126">
        <f t="shared" ref="H2801" si="2509">SUM(F2801-E2801)*D2801</f>
        <v>-4500</v>
      </c>
      <c r="I2801" s="63">
        <v>0</v>
      </c>
      <c r="J2801" s="126" t="e">
        <f>SUM(#REF!+I2801+H2801)</f>
        <v>#REF!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92"/>
    </row>
    <row r="2802" s="33" customFormat="1" ht="14.25" spans="1:69">
      <c r="A2802" s="113" t="s">
        <v>1218</v>
      </c>
      <c r="B2802" s="84" t="s">
        <v>1219</v>
      </c>
      <c r="C2802" s="100" t="s">
        <v>552</v>
      </c>
      <c r="D2802" s="127">
        <v>2000</v>
      </c>
      <c r="E2802" s="63">
        <v>126.5</v>
      </c>
      <c r="F2802" s="63">
        <v>127.5</v>
      </c>
      <c r="G2802" s="101">
        <v>128.5</v>
      </c>
      <c r="H2802" s="126">
        <f t="shared" ref="H2802" si="2510">SUM(F2802-E2802)*D2802</f>
        <v>2000</v>
      </c>
      <c r="I2802" s="63">
        <f>SUM(G2802-F2802)*D2802</f>
        <v>2000</v>
      </c>
      <c r="J2802" s="126" t="e">
        <f>SUM(#REF!+I2802+H2802)</f>
        <v>#REF!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92"/>
    </row>
    <row r="2803" s="33" customFormat="1" ht="14.25" spans="1:69">
      <c r="A2803" s="113" t="s">
        <v>1218</v>
      </c>
      <c r="B2803" s="84" t="s">
        <v>1220</v>
      </c>
      <c r="C2803" s="100" t="s">
        <v>552</v>
      </c>
      <c r="D2803" s="127">
        <v>2000</v>
      </c>
      <c r="E2803" s="63">
        <v>214.5</v>
      </c>
      <c r="F2803" s="63">
        <v>216</v>
      </c>
      <c r="G2803" s="101">
        <v>0</v>
      </c>
      <c r="H2803" s="126">
        <f t="shared" ref="H2803" si="2511">SUM(F2803-E2803)*D2803</f>
        <v>3000</v>
      </c>
      <c r="I2803" s="63">
        <v>0</v>
      </c>
      <c r="J2803" s="126" t="e">
        <f>SUM(#REF!+I2803+H2803)</f>
        <v>#REF!</v>
      </c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92"/>
    </row>
    <row r="2804" s="33" customFormat="1" ht="14.25" spans="1:69">
      <c r="A2804" s="113" t="s">
        <v>1218</v>
      </c>
      <c r="B2804" s="84" t="s">
        <v>1160</v>
      </c>
      <c r="C2804" s="100" t="s">
        <v>552</v>
      </c>
      <c r="D2804" s="127">
        <v>500</v>
      </c>
      <c r="E2804" s="63">
        <v>1340</v>
      </c>
      <c r="F2804" s="63">
        <v>1350</v>
      </c>
      <c r="G2804" s="101">
        <v>0</v>
      </c>
      <c r="H2804" s="126">
        <f t="shared" ref="H2804" si="2512">SUM(F2804-E2804)*D2804</f>
        <v>5000</v>
      </c>
      <c r="I2804" s="63">
        <v>0</v>
      </c>
      <c r="J2804" s="126" t="e">
        <f>SUM(#REF!+I2804+H2804)</f>
        <v>#REF!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92"/>
    </row>
    <row r="2805" s="33" customFormat="1" ht="14.25" spans="1:69">
      <c r="A2805" s="113" t="s">
        <v>1221</v>
      </c>
      <c r="B2805" s="84" t="s">
        <v>842</v>
      </c>
      <c r="C2805" s="100" t="s">
        <v>552</v>
      </c>
      <c r="D2805" s="127">
        <v>500</v>
      </c>
      <c r="E2805" s="63">
        <v>730</v>
      </c>
      <c r="F2805" s="63">
        <v>736</v>
      </c>
      <c r="G2805" s="101">
        <v>0</v>
      </c>
      <c r="H2805" s="126">
        <f t="shared" ref="H2805" si="2513">SUM(F2805-E2805)*D2805</f>
        <v>3000</v>
      </c>
      <c r="I2805" s="63">
        <v>0</v>
      </c>
      <c r="J2805" s="126" t="e">
        <f>SUM(#REF!+I2805+H2805)</f>
        <v>#REF!</v>
      </c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92"/>
    </row>
    <row r="2806" s="33" customFormat="1" ht="14.25" spans="1:69">
      <c r="A2806" s="113" t="s">
        <v>1221</v>
      </c>
      <c r="B2806" s="84" t="s">
        <v>1183</v>
      </c>
      <c r="C2806" s="100" t="s">
        <v>552</v>
      </c>
      <c r="D2806" s="127">
        <v>1000</v>
      </c>
      <c r="E2806" s="63">
        <v>435.5</v>
      </c>
      <c r="F2806" s="63">
        <v>440</v>
      </c>
      <c r="G2806" s="101">
        <v>0</v>
      </c>
      <c r="H2806" s="126">
        <f t="shared" ref="H2806" si="2514">SUM(F2806-E2806)*D2806</f>
        <v>4500</v>
      </c>
      <c r="I2806" s="63">
        <v>0</v>
      </c>
      <c r="J2806" s="126" t="e">
        <f>SUM(#REF!+I2806+H2806)</f>
        <v>#REF!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92"/>
    </row>
    <row r="2807" s="33" customFormat="1" ht="14.25" spans="1:69">
      <c r="A2807" s="113" t="s">
        <v>1221</v>
      </c>
      <c r="B2807" s="84" t="s">
        <v>1140</v>
      </c>
      <c r="C2807" s="100" t="s">
        <v>552</v>
      </c>
      <c r="D2807" s="127">
        <v>2000</v>
      </c>
      <c r="E2807" s="63">
        <v>201.5</v>
      </c>
      <c r="F2807" s="63">
        <v>203.5</v>
      </c>
      <c r="G2807" s="101">
        <v>0</v>
      </c>
      <c r="H2807" s="126">
        <f t="shared" ref="H2807" si="2515">SUM(F2807-E2807)*D2807</f>
        <v>4000</v>
      </c>
      <c r="I2807" s="63">
        <v>0</v>
      </c>
      <c r="J2807" s="126" t="e">
        <f>SUM(#REF!+I2807+H2807)</f>
        <v>#REF!</v>
      </c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92"/>
    </row>
    <row r="2808" s="33" customFormat="1" ht="14.25" spans="1:69">
      <c r="A2808" s="113" t="s">
        <v>1221</v>
      </c>
      <c r="B2808" s="84" t="s">
        <v>924</v>
      </c>
      <c r="C2808" s="100" t="s">
        <v>552</v>
      </c>
      <c r="D2808" s="127">
        <v>500</v>
      </c>
      <c r="E2808" s="63">
        <v>555</v>
      </c>
      <c r="F2808" s="63">
        <v>548</v>
      </c>
      <c r="G2808" s="101">
        <v>0</v>
      </c>
      <c r="H2808" s="126">
        <f t="shared" ref="H2808" si="2516">SUM(F2808-E2808)*D2808</f>
        <v>-3500</v>
      </c>
      <c r="I2808" s="63">
        <v>0</v>
      </c>
      <c r="J2808" s="126" t="e">
        <f>SUM(#REF!+I2808+H2808)</f>
        <v>#REF!</v>
      </c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92"/>
    </row>
    <row r="2809" s="33" customFormat="1" ht="14.25" spans="1:69">
      <c r="A2809" s="113" t="s">
        <v>1222</v>
      </c>
      <c r="B2809" s="84" t="s">
        <v>946</v>
      </c>
      <c r="C2809" s="100" t="s">
        <v>552</v>
      </c>
      <c r="D2809" s="127">
        <v>2000</v>
      </c>
      <c r="E2809" s="63">
        <v>76</v>
      </c>
      <c r="F2809" s="63">
        <v>77</v>
      </c>
      <c r="G2809" s="101">
        <v>78</v>
      </c>
      <c r="H2809" s="126">
        <f t="shared" ref="H2809" si="2517">SUM(F2809-E2809)*D2809</f>
        <v>2000</v>
      </c>
      <c r="I2809" s="63">
        <f>SUM(G2809-F2809)*D2809</f>
        <v>2000</v>
      </c>
      <c r="J2809" s="126" t="e">
        <f>SUM(#REF!+I2809+H2809)</f>
        <v>#REF!</v>
      </c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92"/>
    </row>
    <row r="2810" s="33" customFormat="1" ht="14.25" spans="1:69">
      <c r="A2810" s="113" t="s">
        <v>1222</v>
      </c>
      <c r="B2810" s="84" t="s">
        <v>1223</v>
      </c>
      <c r="C2810" s="100" t="s">
        <v>552</v>
      </c>
      <c r="D2810" s="127">
        <v>2000</v>
      </c>
      <c r="E2810" s="63">
        <v>120.5</v>
      </c>
      <c r="F2810" s="63">
        <v>121.5</v>
      </c>
      <c r="G2810" s="101">
        <v>0</v>
      </c>
      <c r="H2810" s="126">
        <f t="shared" ref="H2810" si="2518">SUM(F2810-E2810)*D2810</f>
        <v>2000</v>
      </c>
      <c r="I2810" s="63">
        <v>0</v>
      </c>
      <c r="J2810" s="126" t="e">
        <f>SUM(#REF!+I2810+H2810)</f>
        <v>#REF!</v>
      </c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92"/>
    </row>
    <row r="2811" s="33" customFormat="1" ht="14.25" spans="1:69">
      <c r="A2811" s="130"/>
      <c r="B2811" s="131"/>
      <c r="C2811" s="132"/>
      <c r="D2811" s="133"/>
      <c r="E2811" s="134"/>
      <c r="F2811" s="134"/>
      <c r="G2811" s="135" t="s">
        <v>1187</v>
      </c>
      <c r="H2811" s="134">
        <f>SUM(H2743:H2810)</f>
        <v>102850</v>
      </c>
      <c r="I2811" s="134" t="s">
        <v>1224</v>
      </c>
      <c r="J2811" s="134" t="e">
        <f>SUM(J2749:J2810)</f>
        <v>#REF!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92"/>
    </row>
    <row r="2812" s="33" customFormat="1" ht="14.25" spans="1:69">
      <c r="A2812" s="136"/>
      <c r="B2812" s="137"/>
      <c r="C2812" s="137"/>
      <c r="D2812" s="138"/>
      <c r="E2812" s="139"/>
      <c r="F2812" s="134">
        <v>43435</v>
      </c>
      <c r="G2812" s="140"/>
      <c r="H2812" s="139"/>
      <c r="I2812" s="139"/>
      <c r="J2812" s="139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92"/>
    </row>
    <row r="2813" s="33" customFormat="1" ht="14.25" spans="1:69">
      <c r="A2813" s="113"/>
      <c r="B2813" s="84"/>
      <c r="C2813" s="100"/>
      <c r="D2813" s="127"/>
      <c r="E2813" s="63"/>
      <c r="F2813" s="63"/>
      <c r="G2813" s="101"/>
      <c r="H2813" s="126"/>
      <c r="I2813" s="63"/>
      <c r="J2813" s="126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92"/>
    </row>
    <row r="2814" s="33" customFormat="1" ht="14.25" spans="1:69">
      <c r="A2814" s="113"/>
      <c r="B2814" s="84"/>
      <c r="C2814" s="100"/>
      <c r="D2814" s="127"/>
      <c r="E2814" s="63"/>
      <c r="F2814" s="63"/>
      <c r="G2814" s="101"/>
      <c r="H2814" s="126"/>
      <c r="I2814" s="63"/>
      <c r="J2814" s="126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92"/>
    </row>
    <row r="2815" s="33" customFormat="1" ht="14.25" spans="1:69">
      <c r="A2815" s="113" t="s">
        <v>1225</v>
      </c>
      <c r="B2815" s="84" t="s">
        <v>744</v>
      </c>
      <c r="C2815" s="100" t="s">
        <v>552</v>
      </c>
      <c r="D2815" s="127">
        <v>2000</v>
      </c>
      <c r="E2815" s="63">
        <v>330</v>
      </c>
      <c r="F2815" s="63">
        <v>333</v>
      </c>
      <c r="G2815" s="101">
        <v>336</v>
      </c>
      <c r="H2815" s="126">
        <f t="shared" ref="H2815" si="2519">SUM(F2815-E2815)*D2815</f>
        <v>6000</v>
      </c>
      <c r="I2815" s="63">
        <f>SUM(G2815-F2815)*D2815</f>
        <v>6000</v>
      </c>
      <c r="J2815" s="126" t="e">
        <f>SUM(#REF!+I2815+H2815)</f>
        <v>#REF!</v>
      </c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92"/>
    </row>
    <row r="2816" s="33" customFormat="1" ht="14.25" spans="1:69">
      <c r="A2816" s="113" t="s">
        <v>1225</v>
      </c>
      <c r="B2816" s="84" t="s">
        <v>1015</v>
      </c>
      <c r="C2816" s="100" t="s">
        <v>477</v>
      </c>
      <c r="D2816" s="127">
        <v>2000</v>
      </c>
      <c r="E2816" s="63">
        <v>195</v>
      </c>
      <c r="F2816" s="63">
        <v>193</v>
      </c>
      <c r="G2816" s="101">
        <v>191</v>
      </c>
      <c r="H2816" s="126">
        <f t="shared" ref="H2816" si="2520">SUM(E2816-F2816)*D2816</f>
        <v>4000</v>
      </c>
      <c r="I2816" s="63">
        <f>SUM(F2816-G2816)*D2816</f>
        <v>4000</v>
      </c>
      <c r="J2816" s="126" t="e">
        <f>SUM(#REF!+I2816+H2816)</f>
        <v>#REF!</v>
      </c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92"/>
    </row>
    <row r="2817" s="33" customFormat="1" ht="14.25" spans="1:69">
      <c r="A2817" s="113" t="s">
        <v>1225</v>
      </c>
      <c r="B2817" s="84" t="s">
        <v>1049</v>
      </c>
      <c r="C2817" s="100" t="s">
        <v>552</v>
      </c>
      <c r="D2817" s="127">
        <v>1000</v>
      </c>
      <c r="E2817" s="63">
        <v>444</v>
      </c>
      <c r="F2817" s="63">
        <v>448</v>
      </c>
      <c r="G2817" s="101">
        <v>0</v>
      </c>
      <c r="H2817" s="126">
        <f t="shared" ref="H2817" si="2521">SUM(F2817-E2817)*D2817</f>
        <v>4000</v>
      </c>
      <c r="I2817" s="63">
        <v>0</v>
      </c>
      <c r="J2817" s="126" t="e">
        <f>SUM(#REF!+I2817+H2817)</f>
        <v>#REF!</v>
      </c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92"/>
    </row>
    <row r="2818" s="33" customFormat="1" ht="14.25" spans="1:69">
      <c r="A2818" s="113" t="s">
        <v>1225</v>
      </c>
      <c r="B2818" s="84" t="s">
        <v>1185</v>
      </c>
      <c r="C2818" s="100" t="s">
        <v>552</v>
      </c>
      <c r="D2818" s="127">
        <v>1200</v>
      </c>
      <c r="E2818" s="63">
        <v>490</v>
      </c>
      <c r="F2818" s="63">
        <v>495</v>
      </c>
      <c r="G2818" s="101">
        <v>0</v>
      </c>
      <c r="H2818" s="126">
        <f t="shared" ref="H2818" si="2522">SUM(F2818-E2818)*D2818</f>
        <v>6000</v>
      </c>
      <c r="I2818" s="63">
        <v>0</v>
      </c>
      <c r="J2818" s="126" t="e">
        <f>SUM(#REF!+I2818+H2818)</f>
        <v>#REF!</v>
      </c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92"/>
    </row>
    <row r="2819" s="33" customFormat="1" ht="14.25" spans="1:69">
      <c r="A2819" s="113" t="s">
        <v>1225</v>
      </c>
      <c r="B2819" s="84" t="s">
        <v>1119</v>
      </c>
      <c r="C2819" s="100" t="s">
        <v>552</v>
      </c>
      <c r="D2819" s="127">
        <v>500</v>
      </c>
      <c r="E2819" s="63">
        <v>1177</v>
      </c>
      <c r="F2819" s="63">
        <v>1187</v>
      </c>
      <c r="G2819" s="101">
        <v>0</v>
      </c>
      <c r="H2819" s="126">
        <f t="shared" ref="H2819:H2821" si="2523">SUM(F2819-E2819)*D2819</f>
        <v>5000</v>
      </c>
      <c r="I2819" s="63">
        <v>0</v>
      </c>
      <c r="J2819" s="126" t="e">
        <f>SUM(#REF!+I2819+H2819)</f>
        <v>#REF!</v>
      </c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92"/>
    </row>
    <row r="2820" s="33" customFormat="1" ht="14.25" spans="1:69">
      <c r="A2820" s="113" t="s">
        <v>1225</v>
      </c>
      <c r="B2820" s="84" t="s">
        <v>1030</v>
      </c>
      <c r="C2820" s="100" t="s">
        <v>477</v>
      </c>
      <c r="D2820" s="127">
        <v>1000</v>
      </c>
      <c r="E2820" s="63">
        <v>414</v>
      </c>
      <c r="F2820" s="63">
        <v>420</v>
      </c>
      <c r="G2820" s="101">
        <v>0</v>
      </c>
      <c r="H2820" s="126">
        <f t="shared" ref="H2820" si="2524">SUM(E2820-F2820)*D2820</f>
        <v>-6000</v>
      </c>
      <c r="I2820" s="63">
        <v>0</v>
      </c>
      <c r="J2820" s="126" t="e">
        <f>SUM(#REF!+I2820+H2820)</f>
        <v>#REF!</v>
      </c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92"/>
    </row>
    <row r="2821" s="33" customFormat="1" ht="14.25" spans="1:69">
      <c r="A2821" s="113" t="s">
        <v>1225</v>
      </c>
      <c r="B2821" s="84" t="s">
        <v>972</v>
      </c>
      <c r="C2821" s="100" t="s">
        <v>552</v>
      </c>
      <c r="D2821" s="127">
        <v>2000</v>
      </c>
      <c r="E2821" s="63">
        <v>233.5</v>
      </c>
      <c r="F2821" s="63">
        <v>233.5</v>
      </c>
      <c r="G2821" s="101">
        <v>0</v>
      </c>
      <c r="H2821" s="126">
        <f t="shared" si="2523"/>
        <v>0</v>
      </c>
      <c r="I2821" s="63">
        <v>0</v>
      </c>
      <c r="J2821" s="126" t="e">
        <f>SUM(#REF!+I2821+H2821)</f>
        <v>#REF!</v>
      </c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92"/>
    </row>
    <row r="2822" s="33" customFormat="1" ht="14.25" spans="1:69">
      <c r="A2822" s="113" t="s">
        <v>1226</v>
      </c>
      <c r="B2822" s="84" t="s">
        <v>1209</v>
      </c>
      <c r="C2822" s="100" t="s">
        <v>552</v>
      </c>
      <c r="D2822" s="127">
        <v>500</v>
      </c>
      <c r="E2822" s="63">
        <v>999</v>
      </c>
      <c r="F2822" s="63">
        <v>1008</v>
      </c>
      <c r="G2822" s="101">
        <v>1018</v>
      </c>
      <c r="H2822" s="126">
        <f t="shared" ref="H2822" si="2525">SUM(F2822-E2822)*D2822</f>
        <v>4500</v>
      </c>
      <c r="I2822" s="63">
        <f>SUM(G2822-F2822)*D2822</f>
        <v>5000</v>
      </c>
      <c r="J2822" s="126" t="e">
        <f>SUM(#REF!+I2822+H2822)</f>
        <v>#REF!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92"/>
    </row>
    <row r="2823" s="33" customFormat="1" ht="14.25" spans="1:69">
      <c r="A2823" s="113" t="s">
        <v>1226</v>
      </c>
      <c r="B2823" s="84" t="s">
        <v>1220</v>
      </c>
      <c r="C2823" s="100" t="s">
        <v>552</v>
      </c>
      <c r="D2823" s="127">
        <v>2000</v>
      </c>
      <c r="E2823" s="63">
        <v>207.5</v>
      </c>
      <c r="F2823" s="63">
        <v>209.5</v>
      </c>
      <c r="G2823" s="101">
        <v>212</v>
      </c>
      <c r="H2823" s="126">
        <f t="shared" ref="H2823" si="2526">SUM(F2823-E2823)*D2823</f>
        <v>4000</v>
      </c>
      <c r="I2823" s="63">
        <f>SUM(G2823-F2823)*D2823</f>
        <v>5000</v>
      </c>
      <c r="J2823" s="126" t="e">
        <f>SUM(#REF!+I2823+H2823)</f>
        <v>#REF!</v>
      </c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92"/>
    </row>
    <row r="2824" s="33" customFormat="1" ht="14.25" spans="1:69">
      <c r="A2824" s="113" t="s">
        <v>1226</v>
      </c>
      <c r="B2824" s="84" t="s">
        <v>874</v>
      </c>
      <c r="C2824" s="100" t="s">
        <v>552</v>
      </c>
      <c r="D2824" s="127">
        <v>2000</v>
      </c>
      <c r="E2824" s="63">
        <v>244</v>
      </c>
      <c r="F2824" s="63">
        <v>241</v>
      </c>
      <c r="G2824" s="101">
        <v>0</v>
      </c>
      <c r="H2824" s="126">
        <f t="shared" ref="H2824" si="2527">SUM(F2824-E2824)*D2824</f>
        <v>-6000</v>
      </c>
      <c r="I2824" s="63">
        <v>0</v>
      </c>
      <c r="J2824" s="126" t="e">
        <f>SUM(#REF!+I2824+H2824)</f>
        <v>#REF!</v>
      </c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92"/>
    </row>
    <row r="2825" s="33" customFormat="1" ht="14.25" spans="1:69">
      <c r="A2825" s="113" t="s">
        <v>1227</v>
      </c>
      <c r="B2825" s="84" t="s">
        <v>998</v>
      </c>
      <c r="C2825" s="100" t="s">
        <v>552</v>
      </c>
      <c r="D2825" s="127">
        <v>2000</v>
      </c>
      <c r="E2825" s="63">
        <v>111.5</v>
      </c>
      <c r="F2825" s="63">
        <v>112.5</v>
      </c>
      <c r="G2825" s="101">
        <v>113.5</v>
      </c>
      <c r="H2825" s="126">
        <f t="shared" ref="H2825" si="2528">SUM(F2825-E2825)*D2825</f>
        <v>2000</v>
      </c>
      <c r="I2825" s="63">
        <f>SUM(G2825-F2825)*D2825</f>
        <v>2000</v>
      </c>
      <c r="J2825" s="126" t="e">
        <f>SUM(#REF!+I2825+H2825)</f>
        <v>#REF!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92"/>
    </row>
    <row r="2826" s="33" customFormat="1" ht="14.25" spans="1:69">
      <c r="A2826" s="113" t="s">
        <v>1227</v>
      </c>
      <c r="B2826" s="84" t="s">
        <v>1219</v>
      </c>
      <c r="C2826" s="100" t="s">
        <v>552</v>
      </c>
      <c r="D2826" s="127">
        <v>2000</v>
      </c>
      <c r="E2826" s="63">
        <v>130</v>
      </c>
      <c r="F2826" s="63">
        <v>131</v>
      </c>
      <c r="G2826" s="101">
        <v>132</v>
      </c>
      <c r="H2826" s="126">
        <f t="shared" ref="H2826" si="2529">SUM(F2826-E2826)*D2826</f>
        <v>2000</v>
      </c>
      <c r="I2826" s="63">
        <f>SUM(G2826-F2826)*D2826</f>
        <v>2000</v>
      </c>
      <c r="J2826" s="126" t="e">
        <f>SUM(#REF!+I2826+H2826)</f>
        <v>#REF!</v>
      </c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92"/>
    </row>
    <row r="2827" s="33" customFormat="1" ht="14.25" spans="1:69">
      <c r="A2827" s="113" t="s">
        <v>1227</v>
      </c>
      <c r="B2827" s="84" t="s">
        <v>987</v>
      </c>
      <c r="C2827" s="100" t="s">
        <v>552</v>
      </c>
      <c r="D2827" s="127">
        <v>2000</v>
      </c>
      <c r="E2827" s="63">
        <v>80</v>
      </c>
      <c r="F2827" s="63">
        <v>80.7</v>
      </c>
      <c r="G2827" s="101">
        <v>0</v>
      </c>
      <c r="H2827" s="126">
        <f t="shared" ref="H2827" si="2530">SUM(F2827-E2827)*D2827</f>
        <v>1400.00000000001</v>
      </c>
      <c r="I2827" s="63">
        <v>0</v>
      </c>
      <c r="J2827" s="126" t="e">
        <f>SUM(#REF!+I2827+H2827)</f>
        <v>#REF!</v>
      </c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92"/>
    </row>
    <row r="2828" s="33" customFormat="1" ht="14.25" spans="1:69">
      <c r="A2828" s="113" t="s">
        <v>1227</v>
      </c>
      <c r="B2828" s="84" t="s">
        <v>833</v>
      </c>
      <c r="C2828" s="100" t="s">
        <v>477</v>
      </c>
      <c r="D2828" s="127">
        <v>1000</v>
      </c>
      <c r="E2828" s="63">
        <v>450</v>
      </c>
      <c r="F2828" s="63">
        <v>445</v>
      </c>
      <c r="G2828" s="101">
        <v>0</v>
      </c>
      <c r="H2828" s="126">
        <f t="shared" ref="H2828:H2835" si="2531">SUM(E2828-F2828)*D2828</f>
        <v>5000</v>
      </c>
      <c r="I2828" s="63">
        <v>0</v>
      </c>
      <c r="J2828" s="126" t="e">
        <f>SUM(#REF!+I2828+H2828)</f>
        <v>#REF!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92"/>
    </row>
    <row r="2829" s="33" customFormat="1" ht="14.25" spans="1:69">
      <c r="A2829" s="113" t="s">
        <v>1227</v>
      </c>
      <c r="B2829" s="84" t="s">
        <v>794</v>
      </c>
      <c r="C2829" s="100" t="s">
        <v>477</v>
      </c>
      <c r="D2829" s="127">
        <v>500</v>
      </c>
      <c r="E2829" s="63">
        <v>886</v>
      </c>
      <c r="F2829" s="63">
        <v>878</v>
      </c>
      <c r="G2829" s="101">
        <v>0</v>
      </c>
      <c r="H2829" s="126">
        <f t="shared" si="2531"/>
        <v>4000</v>
      </c>
      <c r="I2829" s="63">
        <v>0</v>
      </c>
      <c r="J2829" s="126" t="e">
        <f>SUM(#REF!+I2829+H2829)</f>
        <v>#REF!</v>
      </c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92"/>
    </row>
    <row r="2830" s="33" customFormat="1" ht="14.25" spans="1:69">
      <c r="A2830" s="113" t="s">
        <v>1227</v>
      </c>
      <c r="B2830" s="84" t="s">
        <v>1024</v>
      </c>
      <c r="C2830" s="100" t="s">
        <v>477</v>
      </c>
      <c r="D2830" s="127">
        <v>500</v>
      </c>
      <c r="E2830" s="63">
        <v>790</v>
      </c>
      <c r="F2830" s="63">
        <v>786</v>
      </c>
      <c r="G2830" s="101">
        <v>0</v>
      </c>
      <c r="H2830" s="126">
        <f t="shared" si="2531"/>
        <v>2000</v>
      </c>
      <c r="I2830" s="63">
        <v>0</v>
      </c>
      <c r="J2830" s="126" t="e">
        <f>SUM(#REF!+I2830+H2830)</f>
        <v>#REF!</v>
      </c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92"/>
    </row>
    <row r="2831" s="33" customFormat="1" ht="14.25" spans="1:69">
      <c r="A2831" s="113" t="s">
        <v>1227</v>
      </c>
      <c r="B2831" s="84" t="s">
        <v>1228</v>
      </c>
      <c r="C2831" s="100" t="s">
        <v>477</v>
      </c>
      <c r="D2831" s="127">
        <v>2000</v>
      </c>
      <c r="E2831" s="63">
        <v>86</v>
      </c>
      <c r="F2831" s="63">
        <v>86</v>
      </c>
      <c r="G2831" s="101">
        <v>0</v>
      </c>
      <c r="H2831" s="126">
        <f t="shared" si="2531"/>
        <v>0</v>
      </c>
      <c r="I2831" s="63">
        <v>0</v>
      </c>
      <c r="J2831" s="126" t="e">
        <f>SUM(#REF!+I2831+H2831)</f>
        <v>#REF!</v>
      </c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92"/>
    </row>
    <row r="2832" s="33" customFormat="1" ht="14.25" spans="1:69">
      <c r="A2832" s="113" t="s">
        <v>1229</v>
      </c>
      <c r="B2832" s="84" t="s">
        <v>882</v>
      </c>
      <c r="C2832" s="100" t="s">
        <v>477</v>
      </c>
      <c r="D2832" s="127">
        <v>2000</v>
      </c>
      <c r="E2832" s="63">
        <v>212</v>
      </c>
      <c r="F2832" s="63">
        <v>210.5</v>
      </c>
      <c r="G2832" s="101">
        <v>208</v>
      </c>
      <c r="H2832" s="126">
        <f t="shared" si="2531"/>
        <v>3000</v>
      </c>
      <c r="I2832" s="63">
        <f>SUM(F2832-G2832)*D2832</f>
        <v>5000</v>
      </c>
      <c r="J2832" s="126" t="e">
        <f>SUM(#REF!+I2832+H2832)</f>
        <v>#REF!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92"/>
    </row>
    <row r="2833" s="33" customFormat="1" ht="14.25" spans="1:69">
      <c r="A2833" s="113" t="s">
        <v>1229</v>
      </c>
      <c r="B2833" s="84" t="s">
        <v>1019</v>
      </c>
      <c r="C2833" s="100" t="s">
        <v>477</v>
      </c>
      <c r="D2833" s="127">
        <v>2000</v>
      </c>
      <c r="E2833" s="63">
        <v>195</v>
      </c>
      <c r="F2833" s="63">
        <v>193.5</v>
      </c>
      <c r="G2833" s="101">
        <v>191</v>
      </c>
      <c r="H2833" s="126">
        <f t="shared" si="2531"/>
        <v>3000</v>
      </c>
      <c r="I2833" s="63">
        <f>SUM(F2833-G2833)*D2833</f>
        <v>5000</v>
      </c>
      <c r="J2833" s="126" t="e">
        <f>SUM(#REF!+I2833+H2833)</f>
        <v>#REF!</v>
      </c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92"/>
    </row>
    <row r="2834" s="33" customFormat="1" ht="14.25" spans="1:69">
      <c r="A2834" s="113" t="s">
        <v>1229</v>
      </c>
      <c r="B2834" s="84" t="s">
        <v>998</v>
      </c>
      <c r="C2834" s="100" t="s">
        <v>477</v>
      </c>
      <c r="D2834" s="127">
        <v>2000</v>
      </c>
      <c r="E2834" s="63">
        <v>110</v>
      </c>
      <c r="F2834" s="63">
        <v>109</v>
      </c>
      <c r="G2834" s="101">
        <v>108</v>
      </c>
      <c r="H2834" s="126">
        <f t="shared" si="2531"/>
        <v>2000</v>
      </c>
      <c r="I2834" s="63">
        <f>SUM(F2834-G2834)*D2834</f>
        <v>2000</v>
      </c>
      <c r="J2834" s="126" t="e">
        <f>SUM(#REF!+I2834+H2834)</f>
        <v>#REF!</v>
      </c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92"/>
    </row>
    <row r="2835" s="33" customFormat="1" ht="14.25" spans="1:69">
      <c r="A2835" s="113" t="s">
        <v>1230</v>
      </c>
      <c r="B2835" s="84" t="s">
        <v>1212</v>
      </c>
      <c r="C2835" s="100" t="s">
        <v>477</v>
      </c>
      <c r="D2835" s="127">
        <v>500</v>
      </c>
      <c r="E2835" s="63">
        <v>786</v>
      </c>
      <c r="F2835" s="63">
        <v>780</v>
      </c>
      <c r="G2835" s="101">
        <v>775</v>
      </c>
      <c r="H2835" s="126">
        <f t="shared" si="2531"/>
        <v>3000</v>
      </c>
      <c r="I2835" s="63">
        <f>SUM(F2835-G2835)*D2835</f>
        <v>2500</v>
      </c>
      <c r="J2835" s="126" t="e">
        <f>SUM(#REF!+I2835+H2835)</f>
        <v>#REF!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92"/>
    </row>
    <row r="2836" s="33" customFormat="1" ht="14.25" spans="1:69">
      <c r="A2836" s="113" t="s">
        <v>1231</v>
      </c>
      <c r="B2836" s="84" t="s">
        <v>1015</v>
      </c>
      <c r="C2836" s="100" t="s">
        <v>552</v>
      </c>
      <c r="D2836" s="127">
        <v>2000</v>
      </c>
      <c r="E2836" s="63">
        <v>212.7</v>
      </c>
      <c r="F2836" s="63">
        <v>210</v>
      </c>
      <c r="G2836" s="101">
        <v>210</v>
      </c>
      <c r="H2836" s="126">
        <f t="shared" ref="H2836" si="2532">SUM(F2836-E2836)*D2836</f>
        <v>-5399.99999999998</v>
      </c>
      <c r="I2836" s="63">
        <v>0</v>
      </c>
      <c r="J2836" s="126" t="e">
        <f>SUM(#REF!+I2836+H2836)</f>
        <v>#REF!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92"/>
    </row>
    <row r="2837" s="33" customFormat="1" ht="14.25" spans="1:69">
      <c r="A2837" s="113" t="s">
        <v>1231</v>
      </c>
      <c r="B2837" s="84" t="s">
        <v>1186</v>
      </c>
      <c r="C2837" s="100" t="s">
        <v>552</v>
      </c>
      <c r="D2837" s="127">
        <v>500</v>
      </c>
      <c r="E2837" s="63">
        <v>1165</v>
      </c>
      <c r="F2837" s="63">
        <v>1165</v>
      </c>
      <c r="G2837" s="101">
        <v>0</v>
      </c>
      <c r="H2837" s="126">
        <f t="shared" ref="H2837" si="2533">SUM(F2837-E2837)*D2837</f>
        <v>0</v>
      </c>
      <c r="I2837" s="63">
        <v>0</v>
      </c>
      <c r="J2837" s="126" t="e">
        <f>SUM(#REF!+I2837+H2837)</f>
        <v>#REF!</v>
      </c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92"/>
    </row>
    <row r="2838" s="33" customFormat="1" ht="14.25" spans="1:69">
      <c r="A2838" s="113" t="s">
        <v>1231</v>
      </c>
      <c r="B2838" s="84" t="s">
        <v>833</v>
      </c>
      <c r="C2838" s="100" t="s">
        <v>477</v>
      </c>
      <c r="D2838" s="127">
        <v>1000</v>
      </c>
      <c r="E2838" s="63">
        <v>490</v>
      </c>
      <c r="F2838" s="63">
        <v>486</v>
      </c>
      <c r="G2838" s="101">
        <v>481</v>
      </c>
      <c r="H2838" s="126">
        <f>SUM(E2838-F2838)*D2838</f>
        <v>4000</v>
      </c>
      <c r="I2838" s="63">
        <f>SUM(F2838-G2838)*D2838</f>
        <v>5000</v>
      </c>
      <c r="J2838" s="126" t="e">
        <f>SUM(#REF!+I2838+H2838)</f>
        <v>#REF!</v>
      </c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92"/>
    </row>
    <row r="2839" s="33" customFormat="1" ht="14.25" spans="1:69">
      <c r="A2839" s="113" t="s">
        <v>1232</v>
      </c>
      <c r="B2839" s="84" t="s">
        <v>1019</v>
      </c>
      <c r="C2839" s="100" t="s">
        <v>552</v>
      </c>
      <c r="D2839" s="127">
        <v>2000</v>
      </c>
      <c r="E2839" s="63">
        <v>211</v>
      </c>
      <c r="F2839" s="63">
        <v>212.5</v>
      </c>
      <c r="G2839" s="101">
        <v>0</v>
      </c>
      <c r="H2839" s="126">
        <f t="shared" ref="H2839" si="2534">SUM(F2839-E2839)*D2839</f>
        <v>3000</v>
      </c>
      <c r="I2839" s="63">
        <v>0</v>
      </c>
      <c r="J2839" s="126" t="e">
        <f>SUM(#REF!+I2839+H2839)</f>
        <v>#REF!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92"/>
    </row>
    <row r="2840" s="33" customFormat="1" ht="14.25" spans="1:69">
      <c r="A2840" s="113" t="s">
        <v>1233</v>
      </c>
      <c r="B2840" s="84" t="s">
        <v>842</v>
      </c>
      <c r="C2840" s="100" t="s">
        <v>552</v>
      </c>
      <c r="D2840" s="127">
        <v>500</v>
      </c>
      <c r="E2840" s="63">
        <v>725</v>
      </c>
      <c r="F2840" s="63">
        <v>730</v>
      </c>
      <c r="G2840" s="101">
        <v>0</v>
      </c>
      <c r="H2840" s="126">
        <f t="shared" ref="H2840" si="2535">SUM(F2840-E2840)*D2840</f>
        <v>2500</v>
      </c>
      <c r="I2840" s="63">
        <v>0</v>
      </c>
      <c r="J2840" s="126" t="e">
        <f>SUM(#REF!+I2840+H2840)</f>
        <v>#REF!</v>
      </c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92"/>
    </row>
    <row r="2841" s="33" customFormat="1" ht="14.25" spans="1:69">
      <c r="A2841" s="113" t="s">
        <v>1233</v>
      </c>
      <c r="B2841" s="84" t="s">
        <v>945</v>
      </c>
      <c r="C2841" s="100" t="s">
        <v>552</v>
      </c>
      <c r="D2841" s="127">
        <v>2000</v>
      </c>
      <c r="E2841" s="63">
        <v>185</v>
      </c>
      <c r="F2841" s="63">
        <v>186.5</v>
      </c>
      <c r="G2841" s="101">
        <v>0</v>
      </c>
      <c r="H2841" s="126">
        <f t="shared" ref="H2841" si="2536">SUM(F2841-E2841)*D2841</f>
        <v>3000</v>
      </c>
      <c r="I2841" s="63">
        <v>0</v>
      </c>
      <c r="J2841" s="126" t="e">
        <f>SUM(#REF!+I2841+H2841)</f>
        <v>#REF!</v>
      </c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92"/>
    </row>
    <row r="2842" s="33" customFormat="1" ht="14.25" spans="1:69">
      <c r="A2842" s="113" t="s">
        <v>1233</v>
      </c>
      <c r="B2842" s="84" t="s">
        <v>716</v>
      </c>
      <c r="C2842" s="100" t="s">
        <v>477</v>
      </c>
      <c r="D2842" s="127">
        <v>2000</v>
      </c>
      <c r="E2842" s="63">
        <v>143</v>
      </c>
      <c r="F2842" s="63">
        <v>141.8</v>
      </c>
      <c r="G2842" s="101">
        <v>0</v>
      </c>
      <c r="H2842" s="126">
        <f>SUM(E2842-F2842)*D2842</f>
        <v>2399.99999999998</v>
      </c>
      <c r="I2842" s="63">
        <v>0</v>
      </c>
      <c r="J2842" s="126" t="e">
        <f>SUM(#REF!+I2842+H2842)</f>
        <v>#REF!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92"/>
    </row>
    <row r="2843" s="33" customFormat="1" ht="14.25" spans="1:69">
      <c r="A2843" s="113" t="s">
        <v>1233</v>
      </c>
      <c r="B2843" s="84" t="s">
        <v>1234</v>
      </c>
      <c r="C2843" s="100" t="s">
        <v>552</v>
      </c>
      <c r="D2843" s="127">
        <v>500</v>
      </c>
      <c r="E2843" s="63">
        <v>863</v>
      </c>
      <c r="F2843" s="63">
        <v>863</v>
      </c>
      <c r="G2843" s="101">
        <v>0</v>
      </c>
      <c r="H2843" s="126">
        <f t="shared" ref="H2843" si="2537">SUM(F2843-E2843)*D2843</f>
        <v>0</v>
      </c>
      <c r="I2843" s="63">
        <v>0</v>
      </c>
      <c r="J2843" s="126" t="e">
        <f>SUM(#REF!+I2843+H2843)</f>
        <v>#REF!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92"/>
    </row>
    <row r="2844" s="33" customFormat="1" ht="14.25" spans="1:69">
      <c r="A2844" s="113" t="s">
        <v>1235</v>
      </c>
      <c r="B2844" s="84" t="s">
        <v>1236</v>
      </c>
      <c r="C2844" s="100" t="s">
        <v>552</v>
      </c>
      <c r="D2844" s="127">
        <v>500</v>
      </c>
      <c r="E2844" s="63">
        <v>878</v>
      </c>
      <c r="F2844" s="63">
        <v>878</v>
      </c>
      <c r="G2844" s="101">
        <v>0</v>
      </c>
      <c r="H2844" s="126">
        <f t="shared" ref="H2844" si="2538">SUM(F2844-E2844)*D2844</f>
        <v>0</v>
      </c>
      <c r="I2844" s="63">
        <v>0</v>
      </c>
      <c r="J2844" s="126" t="e">
        <f>SUM(#REF!+I2844+H2844)</f>
        <v>#REF!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92"/>
    </row>
    <row r="2845" s="33" customFormat="1" ht="14.25" spans="1:69">
      <c r="A2845" s="113" t="s">
        <v>1235</v>
      </c>
      <c r="B2845" s="84" t="s">
        <v>1040</v>
      </c>
      <c r="C2845" s="100" t="s">
        <v>552</v>
      </c>
      <c r="D2845" s="127">
        <v>500</v>
      </c>
      <c r="E2845" s="63">
        <v>805</v>
      </c>
      <c r="F2845" s="63">
        <v>805</v>
      </c>
      <c r="G2845" s="101">
        <v>0</v>
      </c>
      <c r="H2845" s="126">
        <f t="shared" ref="H2845" si="2539">SUM(F2845-E2845)*D2845</f>
        <v>0</v>
      </c>
      <c r="I2845" s="63">
        <v>0</v>
      </c>
      <c r="J2845" s="126" t="e">
        <f>SUM(#REF!+I2845+H2845)</f>
        <v>#REF!</v>
      </c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92"/>
    </row>
    <row r="2846" s="33" customFormat="1" ht="14.25" spans="1:69">
      <c r="A2846" s="113" t="s">
        <v>1235</v>
      </c>
      <c r="B2846" s="84" t="s">
        <v>1237</v>
      </c>
      <c r="C2846" s="100" t="s">
        <v>552</v>
      </c>
      <c r="D2846" s="127">
        <v>4000</v>
      </c>
      <c r="E2846" s="63">
        <v>290</v>
      </c>
      <c r="F2846" s="63">
        <v>287</v>
      </c>
      <c r="G2846" s="101">
        <v>0</v>
      </c>
      <c r="H2846" s="126">
        <f t="shared" ref="H2846" si="2540">SUM(F2846-E2846)*D2846</f>
        <v>-12000</v>
      </c>
      <c r="I2846" s="63">
        <v>0</v>
      </c>
      <c r="J2846" s="126" t="e">
        <f>SUM(#REF!+I2846+H2846)</f>
        <v>#REF!</v>
      </c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92"/>
    </row>
    <row r="2847" s="33" customFormat="1" ht="14.25" spans="1:69">
      <c r="A2847" s="113" t="s">
        <v>1238</v>
      </c>
      <c r="B2847" s="84" t="s">
        <v>965</v>
      </c>
      <c r="C2847" s="100" t="s">
        <v>552</v>
      </c>
      <c r="D2847" s="127">
        <v>2000</v>
      </c>
      <c r="E2847" s="63">
        <v>294</v>
      </c>
      <c r="F2847" s="63">
        <v>296</v>
      </c>
      <c r="G2847" s="101">
        <v>0</v>
      </c>
      <c r="H2847" s="126">
        <f t="shared" ref="H2847:H2848" si="2541">SUM(F2847-E2847)*D2847</f>
        <v>4000</v>
      </c>
      <c r="I2847" s="63">
        <v>0</v>
      </c>
      <c r="J2847" s="126" t="e">
        <f>SUM(#REF!+I2847+H2847)</f>
        <v>#REF!</v>
      </c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92"/>
    </row>
    <row r="2848" s="33" customFormat="1" ht="14.25" spans="1:69">
      <c r="A2848" s="113" t="s">
        <v>1238</v>
      </c>
      <c r="B2848" s="84" t="s">
        <v>1024</v>
      </c>
      <c r="C2848" s="100" t="s">
        <v>552</v>
      </c>
      <c r="D2848" s="127">
        <v>500</v>
      </c>
      <c r="E2848" s="63">
        <v>890</v>
      </c>
      <c r="F2848" s="63">
        <v>890</v>
      </c>
      <c r="G2848" s="101">
        <v>0</v>
      </c>
      <c r="H2848" s="126">
        <f t="shared" si="2541"/>
        <v>0</v>
      </c>
      <c r="I2848" s="63">
        <v>0</v>
      </c>
      <c r="J2848" s="126" t="e">
        <f>SUM(#REF!+I2848+H2848)</f>
        <v>#REF!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92"/>
    </row>
    <row r="2849" s="33" customFormat="1" ht="14.25" spans="1:69">
      <c r="A2849" s="113" t="s">
        <v>1239</v>
      </c>
      <c r="B2849" s="84" t="s">
        <v>1163</v>
      </c>
      <c r="C2849" s="100" t="s">
        <v>477</v>
      </c>
      <c r="D2849" s="127">
        <v>4000</v>
      </c>
      <c r="E2849" s="63">
        <v>65.5</v>
      </c>
      <c r="F2849" s="63">
        <v>65</v>
      </c>
      <c r="G2849" s="101">
        <v>0</v>
      </c>
      <c r="H2849" s="126">
        <f>SUM(E2849-F2849)*D2849</f>
        <v>2000</v>
      </c>
      <c r="I2849" s="63">
        <v>0</v>
      </c>
      <c r="J2849" s="126" t="e">
        <f>SUM(#REF!+I2849+H2849)</f>
        <v>#REF!</v>
      </c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92"/>
    </row>
    <row r="2850" s="33" customFormat="1" ht="14.25" spans="1:69">
      <c r="A2850" s="113" t="s">
        <v>1239</v>
      </c>
      <c r="B2850" s="84" t="s">
        <v>1240</v>
      </c>
      <c r="C2850" s="100" t="s">
        <v>552</v>
      </c>
      <c r="D2850" s="127">
        <v>500</v>
      </c>
      <c r="E2850" s="63">
        <v>672</v>
      </c>
      <c r="F2850" s="63">
        <v>676</v>
      </c>
      <c r="G2850" s="101">
        <v>0</v>
      </c>
      <c r="H2850" s="126">
        <f t="shared" ref="H2850" si="2542">SUM(F2850-E2850)*D2850</f>
        <v>2000</v>
      </c>
      <c r="I2850" s="63">
        <v>0</v>
      </c>
      <c r="J2850" s="126" t="e">
        <f>SUM(#REF!+I2850+H2850)</f>
        <v>#REF!</v>
      </c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92"/>
    </row>
    <row r="2851" s="33" customFormat="1" ht="14.25" spans="1:69">
      <c r="A2851" s="113" t="s">
        <v>1241</v>
      </c>
      <c r="B2851" s="84" t="s">
        <v>882</v>
      </c>
      <c r="C2851" s="100" t="s">
        <v>552</v>
      </c>
      <c r="D2851" s="127">
        <v>2000</v>
      </c>
      <c r="E2851" s="63">
        <v>206</v>
      </c>
      <c r="F2851" s="63">
        <v>207.5</v>
      </c>
      <c r="G2851" s="101">
        <v>209</v>
      </c>
      <c r="H2851" s="126">
        <f t="shared" ref="H2851" si="2543">SUM(F2851-E2851)*D2851</f>
        <v>3000</v>
      </c>
      <c r="I2851" s="63">
        <f>SUM(G2851-F2851)*D2851</f>
        <v>3000</v>
      </c>
      <c r="J2851" s="126" t="e">
        <f>SUM(#REF!+I2851+H2851)</f>
        <v>#REF!</v>
      </c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92"/>
    </row>
    <row r="2852" s="33" customFormat="1" ht="14.25" spans="1:69">
      <c r="A2852" s="113" t="s">
        <v>1241</v>
      </c>
      <c r="B2852" s="84" t="s">
        <v>1119</v>
      </c>
      <c r="C2852" s="100" t="s">
        <v>552</v>
      </c>
      <c r="D2852" s="127">
        <v>500</v>
      </c>
      <c r="E2852" s="63">
        <v>1128</v>
      </c>
      <c r="F2852" s="63">
        <v>1138</v>
      </c>
      <c r="G2852" s="101">
        <v>0</v>
      </c>
      <c r="H2852" s="126">
        <f t="shared" ref="H2852" si="2544">SUM(F2852-E2852)*D2852</f>
        <v>5000</v>
      </c>
      <c r="I2852" s="63">
        <v>0</v>
      </c>
      <c r="J2852" s="126" t="e">
        <f>SUM(#REF!+I2852+H2852)</f>
        <v>#REF!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92"/>
    </row>
    <row r="2853" s="33" customFormat="1" ht="14.25" spans="1:69">
      <c r="A2853" s="113" t="s">
        <v>1241</v>
      </c>
      <c r="B2853" s="84" t="s">
        <v>976</v>
      </c>
      <c r="C2853" s="100" t="s">
        <v>552</v>
      </c>
      <c r="D2853" s="127">
        <v>500</v>
      </c>
      <c r="E2853" s="63">
        <v>1500</v>
      </c>
      <c r="F2853" s="63">
        <v>1485</v>
      </c>
      <c r="G2853" s="101">
        <v>0</v>
      </c>
      <c r="H2853" s="126">
        <f t="shared" ref="H2853" si="2545">SUM(F2853-E2853)*D2853</f>
        <v>-7500</v>
      </c>
      <c r="I2853" s="63">
        <v>0</v>
      </c>
      <c r="J2853" s="126" t="e">
        <f>SUM(#REF!+I2853+H2853)</f>
        <v>#REF!</v>
      </c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92"/>
    </row>
    <row r="2854" s="33" customFormat="1" ht="14.25" spans="1:69">
      <c r="A2854" s="113" t="s">
        <v>1242</v>
      </c>
      <c r="B2854" s="84" t="s">
        <v>1236</v>
      </c>
      <c r="C2854" s="100" t="s">
        <v>552</v>
      </c>
      <c r="D2854" s="127">
        <v>500</v>
      </c>
      <c r="E2854" s="63">
        <v>899</v>
      </c>
      <c r="F2854" s="63">
        <v>906</v>
      </c>
      <c r="G2854" s="101">
        <v>0</v>
      </c>
      <c r="H2854" s="126">
        <f t="shared" ref="H2854:H2855" si="2546">SUM(F2854-E2854)*D2854</f>
        <v>3500</v>
      </c>
      <c r="I2854" s="63">
        <v>0</v>
      </c>
      <c r="J2854" s="126" t="e">
        <f>SUM(#REF!+I2854+H2854)</f>
        <v>#REF!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92"/>
    </row>
    <row r="2855" s="33" customFormat="1" ht="14.25" spans="1:69">
      <c r="A2855" s="113" t="s">
        <v>1242</v>
      </c>
      <c r="B2855" s="84" t="s">
        <v>1007</v>
      </c>
      <c r="C2855" s="100" t="s">
        <v>552</v>
      </c>
      <c r="D2855" s="127">
        <v>2000</v>
      </c>
      <c r="E2855" s="63">
        <v>198</v>
      </c>
      <c r="F2855" s="63">
        <v>199</v>
      </c>
      <c r="G2855" s="101">
        <v>0</v>
      </c>
      <c r="H2855" s="126">
        <f t="shared" si="2546"/>
        <v>2000</v>
      </c>
      <c r="I2855" s="63">
        <v>0</v>
      </c>
      <c r="J2855" s="126" t="e">
        <f>SUM(#REF!+I2855+H2855)</f>
        <v>#REF!</v>
      </c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92"/>
    </row>
    <row r="2856" s="33" customFormat="1" ht="14.25" spans="1:69">
      <c r="A2856" s="113" t="s">
        <v>1243</v>
      </c>
      <c r="B2856" s="84" t="s">
        <v>882</v>
      </c>
      <c r="C2856" s="100" t="s">
        <v>552</v>
      </c>
      <c r="D2856" s="127">
        <v>2000</v>
      </c>
      <c r="E2856" s="63">
        <v>192.5</v>
      </c>
      <c r="F2856" s="63">
        <v>194</v>
      </c>
      <c r="G2856" s="101">
        <v>196</v>
      </c>
      <c r="H2856" s="126">
        <f t="shared" ref="H2856" si="2547">SUM(F2856-E2856)*D2856</f>
        <v>3000</v>
      </c>
      <c r="I2856" s="63">
        <f>SUM(G2856-F2856)*D2856</f>
        <v>4000</v>
      </c>
      <c r="J2856" s="126" t="e">
        <f>SUM(#REF!+I2856+H2856)</f>
        <v>#REF!</v>
      </c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92"/>
    </row>
    <row r="2857" s="33" customFormat="1" ht="14.25" spans="1:69">
      <c r="A2857" s="113" t="s">
        <v>1243</v>
      </c>
      <c r="B2857" s="84" t="s">
        <v>1244</v>
      </c>
      <c r="C2857" s="100" t="s">
        <v>552</v>
      </c>
      <c r="D2857" s="127">
        <v>2000</v>
      </c>
      <c r="E2857" s="63">
        <v>773</v>
      </c>
      <c r="F2857" s="63">
        <v>778</v>
      </c>
      <c r="G2857" s="101">
        <v>0</v>
      </c>
      <c r="H2857" s="126">
        <f t="shared" ref="H2857" si="2548">SUM(F2857-E2857)*D2857</f>
        <v>10000</v>
      </c>
      <c r="I2857" s="63">
        <v>0</v>
      </c>
      <c r="J2857" s="126" t="e">
        <f>SUM(#REF!+I2857+H2857)</f>
        <v>#REF!</v>
      </c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92"/>
    </row>
    <row r="2858" s="33" customFormat="1" ht="14.25" spans="1:69">
      <c r="A2858" s="113" t="s">
        <v>1243</v>
      </c>
      <c r="B2858" s="84" t="s">
        <v>1150</v>
      </c>
      <c r="C2858" s="100" t="s">
        <v>552</v>
      </c>
      <c r="D2858" s="127">
        <v>500</v>
      </c>
      <c r="E2858" s="63">
        <v>1325</v>
      </c>
      <c r="F2858" s="63">
        <v>1325</v>
      </c>
      <c r="G2858" s="101">
        <v>0</v>
      </c>
      <c r="H2858" s="126">
        <f t="shared" ref="H2858" si="2549">SUM(F2858-E2858)*D2858</f>
        <v>0</v>
      </c>
      <c r="I2858" s="63">
        <v>0</v>
      </c>
      <c r="J2858" s="126" t="e">
        <f>SUM(#REF!+I2858+H2858)</f>
        <v>#REF!</v>
      </c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92"/>
    </row>
    <row r="2859" s="33" customFormat="1" ht="14.25" spans="1:69">
      <c r="A2859" s="113" t="s">
        <v>1243</v>
      </c>
      <c r="B2859" s="84" t="s">
        <v>992</v>
      </c>
      <c r="C2859" s="100" t="s">
        <v>552</v>
      </c>
      <c r="D2859" s="127">
        <v>500</v>
      </c>
      <c r="E2859" s="63">
        <v>86</v>
      </c>
      <c r="F2859" s="63">
        <v>86</v>
      </c>
      <c r="G2859" s="101">
        <v>0</v>
      </c>
      <c r="H2859" s="126">
        <f t="shared" ref="H2859" si="2550">SUM(F2859-E2859)*D2859</f>
        <v>0</v>
      </c>
      <c r="I2859" s="63">
        <v>0</v>
      </c>
      <c r="J2859" s="126" t="e">
        <f>SUM(#REF!+I2859+H2859)</f>
        <v>#REF!</v>
      </c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92"/>
    </row>
    <row r="2860" s="33" customFormat="1" ht="14.25" spans="1:69">
      <c r="A2860" s="113" t="s">
        <v>1245</v>
      </c>
      <c r="B2860" s="84" t="s">
        <v>1087</v>
      </c>
      <c r="C2860" s="100" t="s">
        <v>552</v>
      </c>
      <c r="D2860" s="127">
        <v>2000</v>
      </c>
      <c r="E2860" s="63">
        <v>186.5</v>
      </c>
      <c r="F2860" s="63">
        <v>188</v>
      </c>
      <c r="G2860" s="101">
        <v>190</v>
      </c>
      <c r="H2860" s="126">
        <f t="shared" ref="H2860" si="2551">SUM(F2860-E2860)*D2860</f>
        <v>3000</v>
      </c>
      <c r="I2860" s="63">
        <f>SUM(G2860-F2860)*D2860</f>
        <v>4000</v>
      </c>
      <c r="J2860" s="126" t="e">
        <f>SUM(#REF!+I2860+H2860)</f>
        <v>#REF!</v>
      </c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92"/>
    </row>
    <row r="2861" s="33" customFormat="1" ht="14.25" spans="1:69">
      <c r="A2861" s="113" t="s">
        <v>1245</v>
      </c>
      <c r="B2861" s="84" t="s">
        <v>987</v>
      </c>
      <c r="C2861" s="100" t="s">
        <v>552</v>
      </c>
      <c r="D2861" s="127">
        <v>2000</v>
      </c>
      <c r="E2861" s="63">
        <v>94</v>
      </c>
      <c r="F2861" s="63">
        <v>94.85</v>
      </c>
      <c r="G2861" s="101">
        <v>0</v>
      </c>
      <c r="H2861" s="126">
        <f t="shared" ref="H2861" si="2552">SUM(F2861-E2861)*D2861</f>
        <v>1699.99999999999</v>
      </c>
      <c r="I2861" s="63">
        <v>0</v>
      </c>
      <c r="J2861" s="126" t="e">
        <f>SUM(#REF!+I2861+H2861)</f>
        <v>#REF!</v>
      </c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92"/>
    </row>
    <row r="2862" s="33" customFormat="1" ht="14.25" spans="1:69">
      <c r="A2862" s="113" t="s">
        <v>1245</v>
      </c>
      <c r="B2862" s="84" t="s">
        <v>1246</v>
      </c>
      <c r="C2862" s="100" t="s">
        <v>552</v>
      </c>
      <c r="D2862" s="127">
        <v>2000</v>
      </c>
      <c r="E2862" s="63">
        <v>80</v>
      </c>
      <c r="F2862" s="63">
        <v>80</v>
      </c>
      <c r="G2862" s="101">
        <v>0</v>
      </c>
      <c r="H2862" s="126">
        <f t="shared" ref="H2862" si="2553">SUM(F2862-E2862)*D2862</f>
        <v>0</v>
      </c>
      <c r="I2862" s="63">
        <v>0</v>
      </c>
      <c r="J2862" s="126" t="e">
        <f>SUM(#REF!+I2862+H2862)</f>
        <v>#REF!</v>
      </c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92"/>
    </row>
    <row r="2863" s="33" customFormat="1" ht="14.25" spans="1:69">
      <c r="A2863" s="113" t="s">
        <v>1245</v>
      </c>
      <c r="B2863" s="84" t="s">
        <v>794</v>
      </c>
      <c r="C2863" s="100" t="s">
        <v>477</v>
      </c>
      <c r="D2863" s="127">
        <v>500</v>
      </c>
      <c r="E2863" s="63">
        <v>950</v>
      </c>
      <c r="F2863" s="63">
        <v>955</v>
      </c>
      <c r="G2863" s="101">
        <v>0</v>
      </c>
      <c r="H2863" s="126">
        <f>SUM(E2863-F2863)*D2863</f>
        <v>-2500</v>
      </c>
      <c r="I2863" s="63">
        <v>0</v>
      </c>
      <c r="J2863" s="126" t="e">
        <f>SUM(#REF!+I2863+H2863)</f>
        <v>#REF!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92"/>
    </row>
    <row r="2864" s="33" customFormat="1" ht="14.25" spans="1:69">
      <c r="A2864" s="113" t="s">
        <v>1247</v>
      </c>
      <c r="B2864" s="84" t="s">
        <v>1248</v>
      </c>
      <c r="C2864" s="100" t="s">
        <v>552</v>
      </c>
      <c r="D2864" s="127">
        <v>2000</v>
      </c>
      <c r="E2864" s="63">
        <v>447</v>
      </c>
      <c r="F2864" s="63">
        <v>451</v>
      </c>
      <c r="G2864" s="101">
        <v>0</v>
      </c>
      <c r="H2864" s="126">
        <f t="shared" ref="H2864" si="2554">SUM(F2864-E2864)*D2864</f>
        <v>8000</v>
      </c>
      <c r="I2864" s="63">
        <v>0</v>
      </c>
      <c r="J2864" s="126" t="e">
        <f>SUM(#REF!+I2864+H2864)</f>
        <v>#REF!</v>
      </c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92"/>
    </row>
    <row r="2865" s="33" customFormat="1" ht="14.25" spans="1:69">
      <c r="A2865" s="113" t="s">
        <v>1247</v>
      </c>
      <c r="B2865" s="84" t="s">
        <v>942</v>
      </c>
      <c r="C2865" s="100" t="s">
        <v>552</v>
      </c>
      <c r="D2865" s="127">
        <v>2000</v>
      </c>
      <c r="E2865" s="63">
        <v>185</v>
      </c>
      <c r="F2865" s="63">
        <v>186.5</v>
      </c>
      <c r="G2865" s="101">
        <v>0</v>
      </c>
      <c r="H2865" s="126">
        <f t="shared" ref="H2865" si="2555">SUM(F2865-E2865)*D2865</f>
        <v>3000</v>
      </c>
      <c r="I2865" s="63">
        <v>0</v>
      </c>
      <c r="J2865" s="126" t="e">
        <f>SUM(#REF!+I2865+H2865)</f>
        <v>#REF!</v>
      </c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92"/>
    </row>
    <row r="2866" s="33" customFormat="1" ht="14.25" spans="1:69">
      <c r="A2866" s="113" t="s">
        <v>1249</v>
      </c>
      <c r="B2866" s="84" t="s">
        <v>1019</v>
      </c>
      <c r="C2866" s="100" t="s">
        <v>477</v>
      </c>
      <c r="D2866" s="127">
        <v>2000</v>
      </c>
      <c r="E2866" s="63">
        <v>224</v>
      </c>
      <c r="F2866" s="63">
        <v>227</v>
      </c>
      <c r="G2866" s="101">
        <v>0</v>
      </c>
      <c r="H2866" s="126">
        <f>SUM(E2866-F2866)*D2866</f>
        <v>-6000</v>
      </c>
      <c r="I2866" s="63">
        <v>0</v>
      </c>
      <c r="J2866" s="126" t="e">
        <f>SUM(#REF!+I2866+H2866)</f>
        <v>#REF!</v>
      </c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92"/>
    </row>
    <row r="2867" s="33" customFormat="1" ht="14.25" spans="1:69">
      <c r="A2867" s="113" t="s">
        <v>1250</v>
      </c>
      <c r="B2867" s="84" t="s">
        <v>882</v>
      </c>
      <c r="C2867" s="100" t="s">
        <v>552</v>
      </c>
      <c r="D2867" s="127">
        <v>2000</v>
      </c>
      <c r="E2867" s="63">
        <v>191</v>
      </c>
      <c r="F2867" s="63">
        <v>192.5</v>
      </c>
      <c r="G2867" s="101">
        <v>0</v>
      </c>
      <c r="H2867" s="126">
        <f t="shared" ref="H2867" si="2556">SUM(F2867-E2867)*D2867</f>
        <v>3000</v>
      </c>
      <c r="I2867" s="63">
        <v>0</v>
      </c>
      <c r="J2867" s="126" t="e">
        <f>SUM(#REF!+I2867+H2867)</f>
        <v>#REF!</v>
      </c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92"/>
    </row>
    <row r="2868" s="33" customFormat="1" ht="14.25" spans="1:69">
      <c r="A2868" s="113" t="s">
        <v>1250</v>
      </c>
      <c r="B2868" s="84" t="s">
        <v>1007</v>
      </c>
      <c r="C2868" s="100" t="s">
        <v>552</v>
      </c>
      <c r="D2868" s="127">
        <v>2000</v>
      </c>
      <c r="E2868" s="63">
        <v>195.5</v>
      </c>
      <c r="F2868" s="63">
        <v>197</v>
      </c>
      <c r="G2868" s="101">
        <v>0</v>
      </c>
      <c r="H2868" s="126">
        <f t="shared" ref="H2868" si="2557">SUM(F2868-E2868)*D2868</f>
        <v>3000</v>
      </c>
      <c r="I2868" s="63">
        <v>0</v>
      </c>
      <c r="J2868" s="126" t="e">
        <f>SUM(#REF!+I2868+H2868)</f>
        <v>#REF!</v>
      </c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92"/>
    </row>
    <row r="2869" s="33" customFormat="1" ht="14.25" spans="1:69">
      <c r="A2869" s="113" t="s">
        <v>1250</v>
      </c>
      <c r="B2869" s="84" t="s">
        <v>1104</v>
      </c>
      <c r="C2869" s="100" t="s">
        <v>552</v>
      </c>
      <c r="D2869" s="127">
        <v>500</v>
      </c>
      <c r="E2869" s="63">
        <v>1188</v>
      </c>
      <c r="F2869" s="63">
        <v>1175</v>
      </c>
      <c r="G2869" s="101">
        <v>0</v>
      </c>
      <c r="H2869" s="126">
        <f t="shared" ref="H2869" si="2558">SUM(F2869-E2869)*D2869</f>
        <v>-6500</v>
      </c>
      <c r="I2869" s="63">
        <v>0</v>
      </c>
      <c r="J2869" s="126" t="e">
        <f>SUM(#REF!+I2869+H2869)</f>
        <v>#REF!</v>
      </c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92"/>
    </row>
    <row r="2870" s="33" customFormat="1" ht="14.25" spans="1:69">
      <c r="A2870" s="113" t="s">
        <v>1251</v>
      </c>
      <c r="B2870" s="84" t="s">
        <v>1070</v>
      </c>
      <c r="C2870" s="100" t="s">
        <v>552</v>
      </c>
      <c r="D2870" s="127">
        <v>2000</v>
      </c>
      <c r="E2870" s="63">
        <v>408</v>
      </c>
      <c r="F2870" s="63">
        <v>411</v>
      </c>
      <c r="G2870" s="101">
        <v>415</v>
      </c>
      <c r="H2870" s="126">
        <f t="shared" ref="H2870" si="2559">SUM(F2870-E2870)*D2870</f>
        <v>6000</v>
      </c>
      <c r="I2870" s="63">
        <f>SUM(G2870-F2870)*D2870</f>
        <v>8000</v>
      </c>
      <c r="J2870" s="126" t="e">
        <f>SUM(#REF!+I2870+H2870)</f>
        <v>#REF!</v>
      </c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92"/>
    </row>
    <row r="2871" s="33" customFormat="1" ht="14.25" spans="1:69">
      <c r="A2871" s="113" t="s">
        <v>1251</v>
      </c>
      <c r="B2871" s="84" t="s">
        <v>998</v>
      </c>
      <c r="C2871" s="100" t="s">
        <v>552</v>
      </c>
      <c r="D2871" s="127">
        <v>2000</v>
      </c>
      <c r="E2871" s="63">
        <v>123.5</v>
      </c>
      <c r="F2871" s="63">
        <v>123</v>
      </c>
      <c r="G2871" s="101">
        <v>0</v>
      </c>
      <c r="H2871" s="126">
        <f t="shared" ref="H2871" si="2560">SUM(F2871-E2871)*D2871</f>
        <v>-1000</v>
      </c>
      <c r="I2871" s="63">
        <v>0</v>
      </c>
      <c r="J2871" s="126" t="e">
        <f>SUM(#REF!+I2871+H2871)</f>
        <v>#REF!</v>
      </c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92"/>
    </row>
    <row r="2872" s="33" customFormat="1" ht="14.25" spans="1:69">
      <c r="A2872" s="113" t="s">
        <v>1252</v>
      </c>
      <c r="B2872" s="84" t="s">
        <v>882</v>
      </c>
      <c r="C2872" s="100" t="s">
        <v>552</v>
      </c>
      <c r="D2872" s="127">
        <v>2000</v>
      </c>
      <c r="E2872" s="63">
        <v>186</v>
      </c>
      <c r="F2872" s="63">
        <v>187.5</v>
      </c>
      <c r="G2872" s="101">
        <v>189</v>
      </c>
      <c r="H2872" s="126">
        <f t="shared" ref="H2872" si="2561">SUM(F2872-E2872)*D2872</f>
        <v>3000</v>
      </c>
      <c r="I2872" s="63">
        <f>SUM(G2872-F2872)*D2872</f>
        <v>3000</v>
      </c>
      <c r="J2872" s="126" t="e">
        <f>SUM(#REF!+I2872+H2872)</f>
        <v>#REF!</v>
      </c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92"/>
    </row>
    <row r="2873" s="33" customFormat="1" ht="14.25" spans="1:69">
      <c r="A2873" s="113" t="s">
        <v>1252</v>
      </c>
      <c r="B2873" s="84" t="s">
        <v>976</v>
      </c>
      <c r="C2873" s="100" t="s">
        <v>552</v>
      </c>
      <c r="D2873" s="127">
        <v>500</v>
      </c>
      <c r="E2873" s="63">
        <v>1450</v>
      </c>
      <c r="F2873" s="63">
        <v>1460</v>
      </c>
      <c r="G2873" s="101">
        <v>1470</v>
      </c>
      <c r="H2873" s="126">
        <f t="shared" ref="H2873:H2874" si="2562">SUM(F2873-E2873)*D2873</f>
        <v>5000</v>
      </c>
      <c r="I2873" s="63">
        <f>SUM(G2873-F2873)*D2873</f>
        <v>5000</v>
      </c>
      <c r="J2873" s="126" t="e">
        <f>SUM(#REF!+I2873+H2873)</f>
        <v>#REF!</v>
      </c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92"/>
    </row>
    <row r="2874" s="33" customFormat="1" ht="14.25" spans="1:69">
      <c r="A2874" s="113" t="s">
        <v>1252</v>
      </c>
      <c r="B2874" s="84" t="s">
        <v>1220</v>
      </c>
      <c r="C2874" s="100" t="s">
        <v>552</v>
      </c>
      <c r="D2874" s="127">
        <v>2000</v>
      </c>
      <c r="E2874" s="63">
        <v>201</v>
      </c>
      <c r="F2874" s="63">
        <v>202.9</v>
      </c>
      <c r="G2874" s="101">
        <v>0</v>
      </c>
      <c r="H2874" s="126">
        <f t="shared" si="2562"/>
        <v>3800.00000000001</v>
      </c>
      <c r="I2874" s="63">
        <v>0</v>
      </c>
      <c r="J2874" s="126" t="e">
        <f>SUM(#REF!+I2874+H2874)</f>
        <v>#REF!</v>
      </c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92"/>
    </row>
    <row r="2875" s="33" customFormat="1" ht="14.25" spans="1:69">
      <c r="A2875" s="113" t="s">
        <v>1252</v>
      </c>
      <c r="B2875" s="84" t="s">
        <v>761</v>
      </c>
      <c r="C2875" s="100" t="s">
        <v>477</v>
      </c>
      <c r="D2875" s="127">
        <v>500</v>
      </c>
      <c r="E2875" s="63">
        <v>710</v>
      </c>
      <c r="F2875" s="63">
        <v>718.5</v>
      </c>
      <c r="G2875" s="101">
        <v>0</v>
      </c>
      <c r="H2875" s="126">
        <f>SUM(E2875-F2875)*D2875</f>
        <v>-4250</v>
      </c>
      <c r="I2875" s="63">
        <v>0</v>
      </c>
      <c r="J2875" s="126" t="e">
        <f>SUM(#REF!+I2875+H2875)</f>
        <v>#REF!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92"/>
    </row>
    <row r="2876" s="33" customFormat="1" ht="14.25" spans="1:69">
      <c r="A2876" s="113" t="s">
        <v>1253</v>
      </c>
      <c r="B2876" s="84" t="s">
        <v>1104</v>
      </c>
      <c r="C2876" s="100" t="s">
        <v>477</v>
      </c>
      <c r="D2876" s="127">
        <v>500</v>
      </c>
      <c r="E2876" s="63">
        <v>1177</v>
      </c>
      <c r="F2876" s="63">
        <v>1167</v>
      </c>
      <c r="G2876" s="101">
        <v>0</v>
      </c>
      <c r="H2876" s="126">
        <f>SUM(E2876-F2876)*D2876</f>
        <v>5000</v>
      </c>
      <c r="I2876" s="63">
        <v>0</v>
      </c>
      <c r="J2876" s="126" t="e">
        <f>SUM(#REF!+I2876+H2876)</f>
        <v>#REF!</v>
      </c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92"/>
    </row>
    <row r="2877" s="33" customFormat="1" ht="14.25" spans="1:69">
      <c r="A2877" s="113" t="s">
        <v>1253</v>
      </c>
      <c r="B2877" s="84" t="s">
        <v>451</v>
      </c>
      <c r="C2877" s="100" t="s">
        <v>552</v>
      </c>
      <c r="D2877" s="127">
        <v>2000</v>
      </c>
      <c r="E2877" s="63">
        <v>94</v>
      </c>
      <c r="F2877" s="63">
        <v>94</v>
      </c>
      <c r="G2877" s="101">
        <v>0</v>
      </c>
      <c r="H2877" s="126">
        <f t="shared" ref="H2877" si="2563">SUM(F2877-E2877)*D2877</f>
        <v>0</v>
      </c>
      <c r="I2877" s="63">
        <v>0</v>
      </c>
      <c r="J2877" s="126" t="e">
        <f>SUM(#REF!+I2877+H2877)</f>
        <v>#REF!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92"/>
    </row>
    <row r="2878" s="33" customFormat="1" ht="14.25" spans="1:69">
      <c r="A2878" s="113" t="s">
        <v>1253</v>
      </c>
      <c r="B2878" s="84" t="s">
        <v>987</v>
      </c>
      <c r="C2878" s="100" t="s">
        <v>552</v>
      </c>
      <c r="D2878" s="127">
        <v>2000</v>
      </c>
      <c r="E2878" s="63">
        <v>89</v>
      </c>
      <c r="F2878" s="63">
        <v>89</v>
      </c>
      <c r="G2878" s="101">
        <v>0</v>
      </c>
      <c r="H2878" s="126">
        <f t="shared" ref="H2878" si="2564">SUM(F2878-E2878)*D2878</f>
        <v>0</v>
      </c>
      <c r="I2878" s="63">
        <v>0</v>
      </c>
      <c r="J2878" s="126" t="e">
        <f>SUM(#REF!+I2878+H2878)</f>
        <v>#REF!</v>
      </c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92"/>
    </row>
    <row r="2879" s="33" customFormat="1" ht="14.25" spans="1:69">
      <c r="A2879" s="113" t="s">
        <v>1254</v>
      </c>
      <c r="B2879" s="84" t="s">
        <v>1049</v>
      </c>
      <c r="C2879" s="100" t="s">
        <v>552</v>
      </c>
      <c r="D2879" s="127">
        <v>500</v>
      </c>
      <c r="E2879" s="63">
        <v>462</v>
      </c>
      <c r="F2879" s="63">
        <v>466</v>
      </c>
      <c r="G2879" s="101">
        <v>0</v>
      </c>
      <c r="H2879" s="126">
        <f t="shared" ref="H2879" si="2565">SUM(F2879-E2879)*D2879</f>
        <v>2000</v>
      </c>
      <c r="I2879" s="63">
        <v>0</v>
      </c>
      <c r="J2879" s="126" t="e">
        <f>SUM(#REF!+I2879+H2879)</f>
        <v>#REF!</v>
      </c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92"/>
    </row>
    <row r="2880" s="33" customFormat="1" ht="14.25" spans="1:69">
      <c r="A2880" s="113" t="s">
        <v>1254</v>
      </c>
      <c r="B2880" s="84" t="s">
        <v>998</v>
      </c>
      <c r="C2880" s="100" t="s">
        <v>552</v>
      </c>
      <c r="D2880" s="127">
        <v>2000</v>
      </c>
      <c r="E2880" s="63">
        <v>118</v>
      </c>
      <c r="F2880" s="63">
        <v>119.5</v>
      </c>
      <c r="G2880" s="101">
        <v>0</v>
      </c>
      <c r="H2880" s="126">
        <f t="shared" ref="H2880" si="2566">SUM(F2880-E2880)*D2880</f>
        <v>3000</v>
      </c>
      <c r="I2880" s="63">
        <v>0</v>
      </c>
      <c r="J2880" s="126" t="e">
        <f>SUM(#REF!+I2880+H2880)</f>
        <v>#REF!</v>
      </c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92"/>
    </row>
    <row r="2881" s="33" customFormat="1" ht="14.25" spans="1:69">
      <c r="A2881" s="113" t="s">
        <v>1254</v>
      </c>
      <c r="B2881" s="84" t="s">
        <v>764</v>
      </c>
      <c r="C2881" s="100" t="s">
        <v>552</v>
      </c>
      <c r="D2881" s="127">
        <v>500</v>
      </c>
      <c r="E2881" s="63">
        <v>1245</v>
      </c>
      <c r="F2881" s="63">
        <v>1230</v>
      </c>
      <c r="G2881" s="101">
        <v>0</v>
      </c>
      <c r="H2881" s="126">
        <f t="shared" ref="H2881" si="2567">SUM(F2881-E2881)*D2881</f>
        <v>-7500</v>
      </c>
      <c r="I2881" s="63">
        <v>0</v>
      </c>
      <c r="J2881" s="126" t="e">
        <f>SUM(#REF!+I2881+H2881)</f>
        <v>#REF!</v>
      </c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92"/>
    </row>
    <row r="2882" s="33" customFormat="1" ht="14.25" spans="1:69">
      <c r="A2882" s="113" t="s">
        <v>1255</v>
      </c>
      <c r="B2882" s="84" t="s">
        <v>969</v>
      </c>
      <c r="C2882" s="100" t="s">
        <v>552</v>
      </c>
      <c r="D2882" s="127">
        <v>2000</v>
      </c>
      <c r="E2882" s="63">
        <v>225</v>
      </c>
      <c r="F2882" s="63">
        <v>227</v>
      </c>
      <c r="G2882" s="101">
        <v>229</v>
      </c>
      <c r="H2882" s="126">
        <f t="shared" ref="H2882" si="2568">SUM(F2882-E2882)*D2882</f>
        <v>4000</v>
      </c>
      <c r="I2882" s="63">
        <f>SUM(G2882-F2882)*D2882</f>
        <v>4000</v>
      </c>
      <c r="J2882" s="126" t="e">
        <f>SUM(#REF!+I2882+H2882)</f>
        <v>#REF!</v>
      </c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92"/>
    </row>
    <row r="2883" s="33" customFormat="1" ht="14.25" spans="1:69">
      <c r="A2883" s="113" t="s">
        <v>1255</v>
      </c>
      <c r="B2883" s="84" t="s">
        <v>882</v>
      </c>
      <c r="C2883" s="100" t="s">
        <v>552</v>
      </c>
      <c r="D2883" s="127">
        <v>2000</v>
      </c>
      <c r="E2883" s="63">
        <v>184</v>
      </c>
      <c r="F2883" s="63">
        <v>185.5</v>
      </c>
      <c r="G2883" s="101">
        <v>0</v>
      </c>
      <c r="H2883" s="126">
        <f t="shared" ref="H2883" si="2569">SUM(F2883-E2883)*D2883</f>
        <v>3000</v>
      </c>
      <c r="I2883" s="63">
        <v>0</v>
      </c>
      <c r="J2883" s="126" t="e">
        <f>SUM(#REF!+I2883+H2883)</f>
        <v>#REF!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92"/>
    </row>
    <row r="2884" s="33" customFormat="1" ht="14.25" spans="1:69">
      <c r="A2884" s="113" t="s">
        <v>1255</v>
      </c>
      <c r="B2884" s="84" t="s">
        <v>833</v>
      </c>
      <c r="C2884" s="100" t="s">
        <v>552</v>
      </c>
      <c r="D2884" s="127">
        <v>500</v>
      </c>
      <c r="E2884" s="63">
        <v>535</v>
      </c>
      <c r="F2884" s="63">
        <v>528</v>
      </c>
      <c r="G2884" s="101">
        <v>0</v>
      </c>
      <c r="H2884" s="126">
        <f t="shared" ref="H2884" si="2570">SUM(F2884-E2884)*D2884</f>
        <v>-3500</v>
      </c>
      <c r="I2884" s="63">
        <v>0</v>
      </c>
      <c r="J2884" s="126" t="e">
        <f>SUM(#REF!+I2884+H2884)</f>
        <v>#REF!</v>
      </c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92"/>
    </row>
    <row r="2885" s="33" customFormat="1" ht="14.25" spans="1:69">
      <c r="A2885" s="113"/>
      <c r="B2885" s="84"/>
      <c r="C2885" s="100"/>
      <c r="D2885" s="127"/>
      <c r="E2885" s="63"/>
      <c r="F2885" s="63"/>
      <c r="G2885" s="101"/>
      <c r="H2885" s="126"/>
      <c r="I2885" s="63"/>
      <c r="J2885" s="126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92"/>
    </row>
    <row r="2886" s="33" customFormat="1" ht="14.25" spans="1:69">
      <c r="A2886" s="130"/>
      <c r="B2886" s="131"/>
      <c r="C2886" s="132"/>
      <c r="D2886" s="133"/>
      <c r="E2886" s="134"/>
      <c r="F2886" s="134"/>
      <c r="G2886" s="135" t="s">
        <v>1187</v>
      </c>
      <c r="H2886" s="134">
        <f>SUM(H2815:H2884)</f>
        <v>98650</v>
      </c>
      <c r="I2886" s="134" t="s">
        <v>1224</v>
      </c>
      <c r="J2886" s="134" t="e">
        <f>SUM(J2815:J2884)</f>
        <v>#REF!</v>
      </c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92"/>
    </row>
    <row r="2887" s="33" customFormat="1" ht="14.25" spans="1:69">
      <c r="A2887" s="136"/>
      <c r="B2887" s="137"/>
      <c r="C2887" s="137"/>
      <c r="D2887" s="138"/>
      <c r="E2887" s="139"/>
      <c r="F2887" s="134">
        <v>43435</v>
      </c>
      <c r="G2887" s="140"/>
      <c r="H2887" s="139"/>
      <c r="I2887" s="139"/>
      <c r="J2887" s="139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92"/>
    </row>
    <row r="2888" s="33" customFormat="1" ht="14.25" spans="1:69">
      <c r="A2888" s="113" t="s">
        <v>1256</v>
      </c>
      <c r="B2888" s="84" t="s">
        <v>1236</v>
      </c>
      <c r="C2888" s="100" t="s">
        <v>552</v>
      </c>
      <c r="D2888" s="127">
        <v>500</v>
      </c>
      <c r="E2888" s="63">
        <v>927</v>
      </c>
      <c r="F2888" s="63">
        <v>934</v>
      </c>
      <c r="G2888" s="101">
        <v>0</v>
      </c>
      <c r="H2888" s="126">
        <f t="shared" ref="H2888:H2889" si="2571">SUM(F2888-E2888)*D2888</f>
        <v>3500</v>
      </c>
      <c r="I2888" s="63">
        <v>0</v>
      </c>
      <c r="J2888" s="126" t="e">
        <f>SUM(#REF!+I2888+H2888)</f>
        <v>#REF!</v>
      </c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92"/>
    </row>
    <row r="2889" s="33" customFormat="1" ht="14.25" spans="1:69">
      <c r="A2889" s="113" t="s">
        <v>1256</v>
      </c>
      <c r="B2889" s="84" t="s">
        <v>982</v>
      </c>
      <c r="C2889" s="100" t="s">
        <v>552</v>
      </c>
      <c r="D2889" s="127">
        <v>2000</v>
      </c>
      <c r="E2889" s="63">
        <v>228.2</v>
      </c>
      <c r="F2889" s="63">
        <v>226.7</v>
      </c>
      <c r="G2889" s="101">
        <v>0</v>
      </c>
      <c r="H2889" s="126">
        <f t="shared" si="2571"/>
        <v>-3000</v>
      </c>
      <c r="I2889" s="63">
        <v>0</v>
      </c>
      <c r="J2889" s="126" t="e">
        <f>SUM(#REF!+I2889+H2889)</f>
        <v>#REF!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92"/>
    </row>
    <row r="2890" s="33" customFormat="1" ht="14.25" spans="1:69">
      <c r="A2890" s="113" t="s">
        <v>1257</v>
      </c>
      <c r="B2890" s="84" t="s">
        <v>1258</v>
      </c>
      <c r="C2890" s="100" t="s">
        <v>552</v>
      </c>
      <c r="D2890" s="127">
        <v>2000</v>
      </c>
      <c r="E2890" s="63">
        <v>183</v>
      </c>
      <c r="F2890" s="63">
        <v>183</v>
      </c>
      <c r="G2890" s="101">
        <v>0</v>
      </c>
      <c r="H2890" s="126">
        <f t="shared" ref="H2890:H2891" si="2572">SUM(F2890-E2890)*D2890</f>
        <v>0</v>
      </c>
      <c r="I2890" s="63">
        <v>0</v>
      </c>
      <c r="J2890" s="126" t="s">
        <v>1175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92"/>
    </row>
    <row r="2891" s="33" customFormat="1" ht="14.25" spans="1:69">
      <c r="A2891" s="113" t="s">
        <v>1259</v>
      </c>
      <c r="B2891" s="84" t="s">
        <v>973</v>
      </c>
      <c r="C2891" s="100" t="s">
        <v>552</v>
      </c>
      <c r="D2891" s="127">
        <v>500</v>
      </c>
      <c r="E2891" s="63">
        <v>1150</v>
      </c>
      <c r="F2891" s="63">
        <v>1160</v>
      </c>
      <c r="G2891" s="101">
        <v>0</v>
      </c>
      <c r="H2891" s="126">
        <f t="shared" si="2572"/>
        <v>5000</v>
      </c>
      <c r="I2891" s="63">
        <v>0</v>
      </c>
      <c r="J2891" s="126" t="e">
        <f>SUM(#REF!+I2891+H2891)</f>
        <v>#REF!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92"/>
    </row>
    <row r="2892" s="33" customFormat="1" ht="14.25" spans="1:69">
      <c r="A2892" s="113" t="s">
        <v>1259</v>
      </c>
      <c r="B2892" s="84" t="s">
        <v>1260</v>
      </c>
      <c r="C2892" s="100" t="s">
        <v>552</v>
      </c>
      <c r="D2892" s="127">
        <v>2000</v>
      </c>
      <c r="E2892" s="63">
        <v>52.5</v>
      </c>
      <c r="F2892" s="63">
        <v>52.5</v>
      </c>
      <c r="G2892" s="101">
        <v>0</v>
      </c>
      <c r="H2892" s="126">
        <f t="shared" ref="H2892:H2897" si="2573">SUM(F2892-E2892)*D2892</f>
        <v>0</v>
      </c>
      <c r="I2892" s="63">
        <v>0</v>
      </c>
      <c r="J2892" s="126" t="e">
        <f>SUM(#REF!+I2892+H2892)</f>
        <v>#REF!</v>
      </c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92"/>
    </row>
    <row r="2893" s="33" customFormat="1" ht="14.25" spans="1:69">
      <c r="A2893" s="113" t="s">
        <v>1259</v>
      </c>
      <c r="B2893" s="84" t="s">
        <v>1104</v>
      </c>
      <c r="C2893" s="100" t="s">
        <v>552</v>
      </c>
      <c r="D2893" s="127">
        <v>500</v>
      </c>
      <c r="E2893" s="63">
        <v>1233</v>
      </c>
      <c r="F2893" s="63">
        <v>1233</v>
      </c>
      <c r="G2893" s="101">
        <v>0</v>
      </c>
      <c r="H2893" s="126">
        <f t="shared" si="2573"/>
        <v>0</v>
      </c>
      <c r="I2893" s="63">
        <v>0</v>
      </c>
      <c r="J2893" s="126" t="e">
        <f>SUM(#REF!+I2893+H2893)</f>
        <v>#REF!</v>
      </c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92"/>
    </row>
    <row r="2894" s="33" customFormat="1" ht="14.25" spans="1:69">
      <c r="A2894" s="113" t="s">
        <v>1259</v>
      </c>
      <c r="B2894" s="84" t="s">
        <v>1261</v>
      </c>
      <c r="C2894" s="100" t="s">
        <v>552</v>
      </c>
      <c r="D2894" s="127">
        <v>2000</v>
      </c>
      <c r="E2894" s="63">
        <v>150</v>
      </c>
      <c r="F2894" s="63">
        <v>148</v>
      </c>
      <c r="G2894" s="101">
        <v>0</v>
      </c>
      <c r="H2894" s="126">
        <f t="shared" si="2573"/>
        <v>-4000</v>
      </c>
      <c r="I2894" s="63">
        <v>0</v>
      </c>
      <c r="J2894" s="126" t="e">
        <f>SUM(#REF!+I2894+H2894)</f>
        <v>#REF!</v>
      </c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92"/>
    </row>
    <row r="2895" s="33" customFormat="1" ht="14.25" spans="1:69">
      <c r="A2895" s="113" t="s">
        <v>1259</v>
      </c>
      <c r="B2895" s="84" t="s">
        <v>1262</v>
      </c>
      <c r="C2895" s="100" t="s">
        <v>552</v>
      </c>
      <c r="D2895" s="127">
        <v>2000</v>
      </c>
      <c r="E2895" s="63">
        <v>234</v>
      </c>
      <c r="F2895" s="63">
        <v>231</v>
      </c>
      <c r="G2895" s="101">
        <v>0</v>
      </c>
      <c r="H2895" s="126">
        <f t="shared" si="2573"/>
        <v>-6000</v>
      </c>
      <c r="I2895" s="63">
        <v>0</v>
      </c>
      <c r="J2895" s="126" t="e">
        <f>SUM(#REF!+I2895+H2895)</f>
        <v>#REF!</v>
      </c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92"/>
    </row>
    <row r="2896" s="33" customFormat="1" ht="14.25" spans="1:69">
      <c r="A2896" s="113" t="s">
        <v>1263</v>
      </c>
      <c r="B2896" s="84" t="s">
        <v>802</v>
      </c>
      <c r="C2896" s="100" t="s">
        <v>552</v>
      </c>
      <c r="D2896" s="127">
        <v>500</v>
      </c>
      <c r="E2896" s="63">
        <v>1430</v>
      </c>
      <c r="F2896" s="63">
        <v>1440</v>
      </c>
      <c r="G2896" s="101">
        <v>0</v>
      </c>
      <c r="H2896" s="126">
        <f t="shared" si="2573"/>
        <v>5000</v>
      </c>
      <c r="I2896" s="63">
        <v>0</v>
      </c>
      <c r="J2896" s="126" t="e">
        <f>SUM(#REF!+I2896+H2896)</f>
        <v>#REF!</v>
      </c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92"/>
    </row>
    <row r="2897" s="33" customFormat="1" ht="14.25" spans="1:69">
      <c r="A2897" s="113" t="s">
        <v>1263</v>
      </c>
      <c r="B2897" s="84" t="s">
        <v>1132</v>
      </c>
      <c r="C2897" s="100" t="s">
        <v>552</v>
      </c>
      <c r="D2897" s="127">
        <v>500</v>
      </c>
      <c r="E2897" s="63">
        <v>1073</v>
      </c>
      <c r="F2897" s="63">
        <v>1083</v>
      </c>
      <c r="G2897" s="101">
        <v>0</v>
      </c>
      <c r="H2897" s="126">
        <f t="shared" si="2573"/>
        <v>5000</v>
      </c>
      <c r="I2897" s="63">
        <v>0</v>
      </c>
      <c r="J2897" s="126" t="e">
        <f>SUM(#REF!+I2897+H2897)</f>
        <v>#REF!</v>
      </c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92"/>
    </row>
    <row r="2898" s="33" customFormat="1" ht="14.25" spans="1:69">
      <c r="A2898" s="113" t="s">
        <v>1264</v>
      </c>
      <c r="B2898" s="84" t="s">
        <v>794</v>
      </c>
      <c r="C2898" s="100" t="s">
        <v>477</v>
      </c>
      <c r="D2898" s="127">
        <v>500</v>
      </c>
      <c r="E2898" s="63">
        <v>995</v>
      </c>
      <c r="F2898" s="63">
        <v>985</v>
      </c>
      <c r="G2898" s="101">
        <v>975</v>
      </c>
      <c r="H2898" s="126">
        <f>SUM(E2898-F2898)*D2898</f>
        <v>5000</v>
      </c>
      <c r="I2898" s="63">
        <f>SUM(F2898-G2898)*D2898</f>
        <v>5000</v>
      </c>
      <c r="J2898" s="126" t="e">
        <f>SUM(#REF!+I2898+H2898)</f>
        <v>#REF!</v>
      </c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92"/>
    </row>
    <row r="2899" s="33" customFormat="1" ht="14.25" spans="1:69">
      <c r="A2899" s="113" t="s">
        <v>1264</v>
      </c>
      <c r="B2899" s="84" t="s">
        <v>1160</v>
      </c>
      <c r="C2899" s="100" t="s">
        <v>552</v>
      </c>
      <c r="D2899" s="127">
        <v>500</v>
      </c>
      <c r="E2899" s="63">
        <v>1255</v>
      </c>
      <c r="F2899" s="63">
        <v>1240</v>
      </c>
      <c r="G2899" s="101">
        <v>0</v>
      </c>
      <c r="H2899" s="126">
        <f t="shared" ref="H2899:H2913" si="2574">SUM(F2899-E2899)*D2899</f>
        <v>-7500</v>
      </c>
      <c r="I2899" s="63">
        <v>0</v>
      </c>
      <c r="J2899" s="126" t="e">
        <f>SUM(#REF!+I2899+H2899)</f>
        <v>#REF!</v>
      </c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92"/>
    </row>
    <row r="2900" s="33" customFormat="1" ht="14.25" spans="1:69">
      <c r="A2900" s="113" t="s">
        <v>1265</v>
      </c>
      <c r="B2900" s="84" t="s">
        <v>1104</v>
      </c>
      <c r="C2900" s="100" t="s">
        <v>552</v>
      </c>
      <c r="D2900" s="127">
        <v>500</v>
      </c>
      <c r="E2900" s="63">
        <v>1215</v>
      </c>
      <c r="F2900" s="63">
        <v>1200</v>
      </c>
      <c r="G2900" s="101">
        <v>0</v>
      </c>
      <c r="H2900" s="126">
        <f t="shared" si="2574"/>
        <v>-7500</v>
      </c>
      <c r="I2900" s="63">
        <v>0</v>
      </c>
      <c r="J2900" s="126" t="e">
        <f>SUM(#REF!+I2900+H2900)</f>
        <v>#REF!</v>
      </c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92"/>
    </row>
    <row r="2901" s="33" customFormat="1" ht="14.25" spans="1:69">
      <c r="A2901" s="113" t="s">
        <v>1265</v>
      </c>
      <c r="B2901" s="84" t="s">
        <v>924</v>
      </c>
      <c r="C2901" s="100" t="s">
        <v>552</v>
      </c>
      <c r="D2901" s="127">
        <v>500</v>
      </c>
      <c r="E2901" s="63">
        <v>494</v>
      </c>
      <c r="F2901" s="63">
        <v>488</v>
      </c>
      <c r="G2901" s="101">
        <v>0</v>
      </c>
      <c r="H2901" s="126">
        <f t="shared" si="2574"/>
        <v>-3000</v>
      </c>
      <c r="I2901" s="63">
        <v>0</v>
      </c>
      <c r="J2901" s="126" t="e">
        <f>SUM(#REF!+I2901+H2901)</f>
        <v>#REF!</v>
      </c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92"/>
    </row>
    <row r="2902" s="33" customFormat="1" ht="14.25" spans="1:69">
      <c r="A2902" s="113" t="s">
        <v>1266</v>
      </c>
      <c r="B2902" s="84" t="s">
        <v>1142</v>
      </c>
      <c r="C2902" s="100" t="s">
        <v>552</v>
      </c>
      <c r="D2902" s="127">
        <v>2000</v>
      </c>
      <c r="E2902" s="63">
        <v>293</v>
      </c>
      <c r="F2902" s="63">
        <v>296</v>
      </c>
      <c r="G2902" s="101">
        <v>0</v>
      </c>
      <c r="H2902" s="126">
        <f t="shared" si="2574"/>
        <v>6000</v>
      </c>
      <c r="I2902" s="63">
        <v>0</v>
      </c>
      <c r="J2902" s="126" t="e">
        <f>SUM(#REF!+I2902+H2902)</f>
        <v>#REF!</v>
      </c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92"/>
    </row>
    <row r="2903" s="33" customFormat="1" ht="14.25" spans="1:69">
      <c r="A2903" s="113" t="s">
        <v>1266</v>
      </c>
      <c r="B2903" s="84" t="s">
        <v>940</v>
      </c>
      <c r="C2903" s="100" t="s">
        <v>552</v>
      </c>
      <c r="D2903" s="127">
        <v>500</v>
      </c>
      <c r="E2903" s="63">
        <v>1590</v>
      </c>
      <c r="F2903" s="63">
        <v>1580</v>
      </c>
      <c r="G2903" s="101">
        <v>0</v>
      </c>
      <c r="H2903" s="126">
        <f t="shared" si="2574"/>
        <v>-5000</v>
      </c>
      <c r="I2903" s="63">
        <v>0</v>
      </c>
      <c r="J2903" s="126" t="e">
        <f>SUM(#REF!+I2903+H2903)</f>
        <v>#REF!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92"/>
    </row>
    <row r="2904" s="33" customFormat="1" ht="14.25" spans="1:69">
      <c r="A2904" s="113" t="s">
        <v>1267</v>
      </c>
      <c r="B2904" s="84" t="s">
        <v>742</v>
      </c>
      <c r="C2904" s="100" t="s">
        <v>552</v>
      </c>
      <c r="D2904" s="127">
        <v>500</v>
      </c>
      <c r="E2904" s="63">
        <v>855</v>
      </c>
      <c r="F2904" s="63">
        <v>862</v>
      </c>
      <c r="G2904" s="101">
        <v>0</v>
      </c>
      <c r="H2904" s="126">
        <f t="shared" si="2574"/>
        <v>3500</v>
      </c>
      <c r="I2904" s="63">
        <v>0</v>
      </c>
      <c r="J2904" s="126" t="e">
        <f>SUM(#REF!+I2904+H2904)</f>
        <v>#REF!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92"/>
    </row>
    <row r="2905" s="33" customFormat="1" ht="14.25" spans="1:69">
      <c r="A2905" s="113" t="s">
        <v>1267</v>
      </c>
      <c r="B2905" s="84" t="s">
        <v>1185</v>
      </c>
      <c r="C2905" s="100" t="s">
        <v>552</v>
      </c>
      <c r="D2905" s="127">
        <v>500</v>
      </c>
      <c r="E2905" s="63">
        <v>520</v>
      </c>
      <c r="F2905" s="63">
        <v>525</v>
      </c>
      <c r="G2905" s="101">
        <v>0</v>
      </c>
      <c r="H2905" s="126">
        <f t="shared" si="2574"/>
        <v>2500</v>
      </c>
      <c r="I2905" s="63">
        <v>0</v>
      </c>
      <c r="J2905" s="126" t="e">
        <f>SUM(#REF!+I2905+H2905)</f>
        <v>#REF!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92"/>
    </row>
    <row r="2906" s="33" customFormat="1" ht="14.25" spans="1:69">
      <c r="A2906" s="113" t="s">
        <v>1268</v>
      </c>
      <c r="B2906" s="84" t="s">
        <v>1160</v>
      </c>
      <c r="C2906" s="100" t="s">
        <v>552</v>
      </c>
      <c r="D2906" s="127">
        <v>500</v>
      </c>
      <c r="E2906" s="63">
        <v>1285</v>
      </c>
      <c r="F2906" s="63">
        <v>1295</v>
      </c>
      <c r="G2906" s="101">
        <v>1305</v>
      </c>
      <c r="H2906" s="126">
        <f t="shared" si="2574"/>
        <v>5000</v>
      </c>
      <c r="I2906" s="63">
        <f>SUM(G2906-F2906)*D2906</f>
        <v>5000</v>
      </c>
      <c r="J2906" s="126" t="e">
        <f>SUM(#REF!+I2906+H2906)</f>
        <v>#REF!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92"/>
    </row>
    <row r="2907" s="33" customFormat="1" ht="14.25" spans="1:69">
      <c r="A2907" s="113" t="s">
        <v>1268</v>
      </c>
      <c r="B2907" s="84" t="s">
        <v>1236</v>
      </c>
      <c r="C2907" s="100" t="s">
        <v>552</v>
      </c>
      <c r="D2907" s="127">
        <v>1000</v>
      </c>
      <c r="E2907" s="63">
        <v>928</v>
      </c>
      <c r="F2907" s="63">
        <v>935</v>
      </c>
      <c r="G2907" s="101">
        <v>0</v>
      </c>
      <c r="H2907" s="126">
        <f t="shared" si="2574"/>
        <v>7000</v>
      </c>
      <c r="I2907" s="63">
        <v>0</v>
      </c>
      <c r="J2907" s="126" t="e">
        <f>SUM(#REF!+I2907+H2907)</f>
        <v>#REF!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92"/>
    </row>
    <row r="2908" s="33" customFormat="1" ht="14.25" spans="1:69">
      <c r="A2908" s="113" t="s">
        <v>1268</v>
      </c>
      <c r="B2908" s="84" t="s">
        <v>1055</v>
      </c>
      <c r="C2908" s="100" t="s">
        <v>552</v>
      </c>
      <c r="D2908" s="127">
        <v>2000</v>
      </c>
      <c r="E2908" s="63">
        <v>50.5</v>
      </c>
      <c r="F2908" s="63">
        <v>49.5</v>
      </c>
      <c r="G2908" s="101">
        <v>0</v>
      </c>
      <c r="H2908" s="126">
        <f t="shared" si="2574"/>
        <v>-2000</v>
      </c>
      <c r="I2908" s="63">
        <v>0</v>
      </c>
      <c r="J2908" s="126" t="e">
        <f>SUM(#REF!+I2908+H2908)</f>
        <v>#REF!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92"/>
    </row>
    <row r="2909" s="33" customFormat="1" ht="14.25" spans="1:69">
      <c r="A2909" s="113" t="s">
        <v>1268</v>
      </c>
      <c r="B2909" s="84" t="s">
        <v>1174</v>
      </c>
      <c r="C2909" s="100" t="s">
        <v>552</v>
      </c>
      <c r="D2909" s="127">
        <v>2000</v>
      </c>
      <c r="E2909" s="63">
        <v>387</v>
      </c>
      <c r="F2909" s="63">
        <v>383</v>
      </c>
      <c r="G2909" s="101">
        <v>0</v>
      </c>
      <c r="H2909" s="126">
        <f t="shared" si="2574"/>
        <v>-8000</v>
      </c>
      <c r="I2909" s="63">
        <v>0</v>
      </c>
      <c r="J2909" s="126" t="e">
        <f>SUM(#REF!+I2909+H2909)</f>
        <v>#REF!</v>
      </c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92"/>
    </row>
    <row r="2910" s="33" customFormat="1" ht="14.25" spans="1:69">
      <c r="A2910" s="113" t="s">
        <v>1269</v>
      </c>
      <c r="B2910" s="84" t="s">
        <v>1236</v>
      </c>
      <c r="C2910" s="100" t="s">
        <v>552</v>
      </c>
      <c r="D2910" s="127">
        <v>500</v>
      </c>
      <c r="E2910" s="63">
        <v>920</v>
      </c>
      <c r="F2910" s="63">
        <v>928</v>
      </c>
      <c r="G2910" s="101">
        <v>937</v>
      </c>
      <c r="H2910" s="126">
        <f t="shared" si="2574"/>
        <v>4000</v>
      </c>
      <c r="I2910" s="63">
        <f>SUM(G2910-F2910)*D2910</f>
        <v>4500</v>
      </c>
      <c r="J2910" s="126" t="e">
        <f>SUM(#REF!+I2910+H2910)</f>
        <v>#REF!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92"/>
    </row>
    <row r="2911" s="33" customFormat="1" ht="14.25" spans="1:69">
      <c r="A2911" s="113" t="s">
        <v>1269</v>
      </c>
      <c r="B2911" s="84" t="s">
        <v>979</v>
      </c>
      <c r="C2911" s="100" t="s">
        <v>552</v>
      </c>
      <c r="D2911" s="127">
        <v>500</v>
      </c>
      <c r="E2911" s="63">
        <v>1315</v>
      </c>
      <c r="F2911" s="63">
        <v>1330</v>
      </c>
      <c r="G2911" s="101">
        <v>0</v>
      </c>
      <c r="H2911" s="126">
        <f t="shared" si="2574"/>
        <v>7500</v>
      </c>
      <c r="I2911" s="63">
        <v>0</v>
      </c>
      <c r="J2911" s="126" t="e">
        <f>SUM(#REF!+I2911+H2911)</f>
        <v>#REF!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92"/>
    </row>
    <row r="2912" s="33" customFormat="1" ht="14.25" spans="1:69">
      <c r="A2912" s="113" t="s">
        <v>1270</v>
      </c>
      <c r="B2912" s="84" t="s">
        <v>1271</v>
      </c>
      <c r="C2912" s="100" t="s">
        <v>552</v>
      </c>
      <c r="D2912" s="127">
        <v>500</v>
      </c>
      <c r="E2912" s="63">
        <v>633</v>
      </c>
      <c r="F2912" s="63">
        <v>640</v>
      </c>
      <c r="G2912" s="101">
        <v>0</v>
      </c>
      <c r="H2912" s="126">
        <f t="shared" si="2574"/>
        <v>3500</v>
      </c>
      <c r="I2912" s="63">
        <v>0</v>
      </c>
      <c r="J2912" s="126" t="e">
        <f>SUM(#REF!+I2912+H2912)</f>
        <v>#REF!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92"/>
    </row>
    <row r="2913" s="33" customFormat="1" ht="14.25" spans="1:69">
      <c r="A2913" s="113" t="s">
        <v>1272</v>
      </c>
      <c r="B2913" s="84" t="s">
        <v>1273</v>
      </c>
      <c r="C2913" s="100" t="s">
        <v>552</v>
      </c>
      <c r="D2913" s="127">
        <v>500</v>
      </c>
      <c r="E2913" s="63">
        <v>652</v>
      </c>
      <c r="F2913" s="63">
        <v>659</v>
      </c>
      <c r="G2913" s="101">
        <v>0</v>
      </c>
      <c r="H2913" s="126">
        <f t="shared" si="2574"/>
        <v>3500</v>
      </c>
      <c r="I2913" s="63">
        <v>0</v>
      </c>
      <c r="J2913" s="126" t="e">
        <f>SUM(#REF!+I2913+H2913)</f>
        <v>#REF!</v>
      </c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92"/>
    </row>
    <row r="2914" s="33" customFormat="1" ht="14.25" spans="1:69">
      <c r="A2914" s="113" t="s">
        <v>1272</v>
      </c>
      <c r="B2914" s="84" t="s">
        <v>740</v>
      </c>
      <c r="C2914" s="100" t="s">
        <v>477</v>
      </c>
      <c r="D2914" s="127">
        <v>500</v>
      </c>
      <c r="E2914" s="63">
        <v>557</v>
      </c>
      <c r="F2914" s="63">
        <v>552</v>
      </c>
      <c r="G2914" s="101">
        <v>0</v>
      </c>
      <c r="H2914" s="126">
        <f>SUM(E2914-F2914)*D2914</f>
        <v>2500</v>
      </c>
      <c r="I2914" s="63">
        <v>0</v>
      </c>
      <c r="J2914" s="126" t="e">
        <f>SUM(#REF!+I2914+H2914)</f>
        <v>#REF!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92"/>
    </row>
    <row r="2915" s="33" customFormat="1" ht="14.25" spans="1:69">
      <c r="A2915" s="113" t="s">
        <v>1274</v>
      </c>
      <c r="B2915" s="84" t="s">
        <v>996</v>
      </c>
      <c r="C2915" s="100" t="s">
        <v>552</v>
      </c>
      <c r="D2915" s="127">
        <v>500</v>
      </c>
      <c r="E2915" s="63">
        <v>1230</v>
      </c>
      <c r="F2915" s="63">
        <v>1215</v>
      </c>
      <c r="G2915" s="101">
        <v>0</v>
      </c>
      <c r="H2915" s="126">
        <f t="shared" ref="H2915:H2916" si="2575">SUM(F2915-E2915)*D2915</f>
        <v>-7500</v>
      </c>
      <c r="I2915" s="63">
        <v>0</v>
      </c>
      <c r="J2915" s="126" t="e">
        <f>SUM(#REF!+I2915+H2915)</f>
        <v>#REF!</v>
      </c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92"/>
    </row>
    <row r="2916" s="33" customFormat="1" ht="14.25" spans="1:69">
      <c r="A2916" s="113" t="s">
        <v>1274</v>
      </c>
      <c r="B2916" s="84" t="s">
        <v>1024</v>
      </c>
      <c r="C2916" s="100" t="s">
        <v>552</v>
      </c>
      <c r="D2916" s="127">
        <v>500</v>
      </c>
      <c r="E2916" s="63">
        <v>712</v>
      </c>
      <c r="F2916" s="63">
        <v>718</v>
      </c>
      <c r="G2916" s="101">
        <v>0</v>
      </c>
      <c r="H2916" s="126">
        <f t="shared" si="2575"/>
        <v>3000</v>
      </c>
      <c r="I2916" s="63">
        <v>0</v>
      </c>
      <c r="J2916" s="126" t="e">
        <f>SUM(#REF!+I2916+H2916)</f>
        <v>#REF!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92"/>
    </row>
    <row r="2917" s="33" customFormat="1" ht="14.25" spans="1:69">
      <c r="A2917" s="113" t="s">
        <v>1275</v>
      </c>
      <c r="B2917" s="84" t="s">
        <v>1040</v>
      </c>
      <c r="C2917" s="100" t="s">
        <v>477</v>
      </c>
      <c r="D2917" s="127">
        <v>500</v>
      </c>
      <c r="E2917" s="63">
        <v>725</v>
      </c>
      <c r="F2917" s="63">
        <v>720</v>
      </c>
      <c r="G2917" s="101">
        <v>715</v>
      </c>
      <c r="H2917" s="126">
        <f>SUM(E2917-F2917)*D2917</f>
        <v>2500</v>
      </c>
      <c r="I2917" s="63">
        <f>SUM(F2917-G2917)*D2917</f>
        <v>2500</v>
      </c>
      <c r="J2917" s="126" t="e">
        <f>SUM(#REF!+I2917+H2917)</f>
        <v>#REF!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92"/>
    </row>
    <row r="2918" s="33" customFormat="1" ht="14.25" spans="1:69">
      <c r="A2918" s="113" t="s">
        <v>1275</v>
      </c>
      <c r="B2918" s="84" t="s">
        <v>1276</v>
      </c>
      <c r="C2918" s="100" t="s">
        <v>552</v>
      </c>
      <c r="D2918" s="127">
        <v>500</v>
      </c>
      <c r="E2918" s="63">
        <v>545</v>
      </c>
      <c r="F2918" s="63">
        <v>550</v>
      </c>
      <c r="G2918" s="101">
        <v>0</v>
      </c>
      <c r="H2918" s="126">
        <f t="shared" ref="H2918:H2919" si="2576">SUM(F2918-E2918)*D2918</f>
        <v>2500</v>
      </c>
      <c r="I2918" s="63">
        <v>0</v>
      </c>
      <c r="J2918" s="126" t="e">
        <f>SUM(#REF!+I2918+H2918)</f>
        <v>#REF!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92"/>
    </row>
    <row r="2919" s="33" customFormat="1" ht="14.25" spans="1:69">
      <c r="A2919" s="113" t="s">
        <v>1275</v>
      </c>
      <c r="B2919" s="84" t="s">
        <v>1185</v>
      </c>
      <c r="C2919" s="100" t="s">
        <v>552</v>
      </c>
      <c r="D2919" s="127">
        <v>500</v>
      </c>
      <c r="E2919" s="63">
        <v>514</v>
      </c>
      <c r="F2919" s="63">
        <v>508</v>
      </c>
      <c r="G2919" s="101">
        <v>0</v>
      </c>
      <c r="H2919" s="126">
        <f t="shared" si="2576"/>
        <v>-3000</v>
      </c>
      <c r="I2919" s="63">
        <v>0</v>
      </c>
      <c r="J2919" s="126" t="e">
        <f>SUM(#REF!+I2919+H2919)</f>
        <v>#REF!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92"/>
    </row>
    <row r="2920" s="33" customFormat="1" ht="14.25" spans="1:69">
      <c r="A2920" s="113" t="s">
        <v>1277</v>
      </c>
      <c r="B2920" s="84" t="s">
        <v>744</v>
      </c>
      <c r="C2920" s="100" t="s">
        <v>552</v>
      </c>
      <c r="D2920" s="127">
        <v>2000</v>
      </c>
      <c r="E2920" s="63">
        <v>351</v>
      </c>
      <c r="F2920" s="63">
        <v>354</v>
      </c>
      <c r="G2920" s="101">
        <v>0</v>
      </c>
      <c r="H2920" s="126">
        <f t="shared" ref="H2920" si="2577">SUM(F2920-E2920)*D2920</f>
        <v>6000</v>
      </c>
      <c r="I2920" s="63">
        <v>0</v>
      </c>
      <c r="J2920" s="126" t="e">
        <f>SUM(#REF!+I2920+H2920)</f>
        <v>#REF!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92"/>
    </row>
    <row r="2921" s="33" customFormat="1" ht="14.25" spans="1:69">
      <c r="A2921" s="113" t="s">
        <v>1278</v>
      </c>
      <c r="B2921" s="84" t="s">
        <v>882</v>
      </c>
      <c r="C2921" s="100" t="s">
        <v>552</v>
      </c>
      <c r="D2921" s="127">
        <v>2000</v>
      </c>
      <c r="E2921" s="63">
        <v>178.5</v>
      </c>
      <c r="F2921" s="63">
        <v>180.5</v>
      </c>
      <c r="G2921" s="101">
        <v>0</v>
      </c>
      <c r="H2921" s="126">
        <f t="shared" ref="H2921:H2922" si="2578">SUM(F2921-E2921)*D2921</f>
        <v>4000</v>
      </c>
      <c r="I2921" s="63">
        <v>0</v>
      </c>
      <c r="J2921" s="126" t="e">
        <f>SUM(#REF!+I2921+H2921)</f>
        <v>#REF!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92"/>
    </row>
    <row r="2922" s="33" customFormat="1" ht="14.25" spans="1:69">
      <c r="A2922" s="113" t="s">
        <v>1278</v>
      </c>
      <c r="B2922" s="84" t="s">
        <v>996</v>
      </c>
      <c r="C2922" s="100" t="s">
        <v>552</v>
      </c>
      <c r="D2922" s="127">
        <v>500</v>
      </c>
      <c r="E2922" s="63">
        <v>1275</v>
      </c>
      <c r="F2922" s="63">
        <v>1275</v>
      </c>
      <c r="G2922" s="101">
        <v>0</v>
      </c>
      <c r="H2922" s="126">
        <f t="shared" si="2578"/>
        <v>0</v>
      </c>
      <c r="I2922" s="63">
        <v>0</v>
      </c>
      <c r="J2922" s="126" t="e">
        <f>SUM(#REF!+I2922+H2922)</f>
        <v>#REF!</v>
      </c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92"/>
    </row>
    <row r="2923" s="33" customFormat="1" ht="14.25" spans="1:69">
      <c r="A2923" s="113" t="s">
        <v>1278</v>
      </c>
      <c r="B2923" s="84" t="s">
        <v>1212</v>
      </c>
      <c r="C2923" s="100" t="s">
        <v>552</v>
      </c>
      <c r="D2923" s="127">
        <v>500</v>
      </c>
      <c r="E2923" s="63">
        <v>860</v>
      </c>
      <c r="F2923" s="63">
        <v>845</v>
      </c>
      <c r="G2923" s="101">
        <v>0</v>
      </c>
      <c r="H2923" s="126">
        <f t="shared" ref="H2923" si="2579">SUM(F2923-E2923)*D2923</f>
        <v>-7500</v>
      </c>
      <c r="I2923" s="63">
        <v>0</v>
      </c>
      <c r="J2923" s="126" t="e">
        <f>SUM(#REF!+I2923+H2923)</f>
        <v>#REF!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92"/>
    </row>
    <row r="2924" s="33" customFormat="1" ht="14.25" spans="1:69">
      <c r="A2924" s="113" t="s">
        <v>1279</v>
      </c>
      <c r="B2924" s="84" t="s">
        <v>953</v>
      </c>
      <c r="C2924" s="100" t="s">
        <v>552</v>
      </c>
      <c r="D2924" s="127">
        <v>500</v>
      </c>
      <c r="E2924" s="63">
        <v>178</v>
      </c>
      <c r="F2924" s="63">
        <v>178</v>
      </c>
      <c r="G2924" s="101">
        <v>0</v>
      </c>
      <c r="H2924" s="126">
        <f t="shared" ref="H2924" si="2580">SUM(F2924-E2924)*D2924</f>
        <v>0</v>
      </c>
      <c r="I2924" s="63">
        <v>0</v>
      </c>
      <c r="J2924" s="126" t="e">
        <f>SUM(#REF!+I2924+H2924)</f>
        <v>#REF!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92"/>
    </row>
    <row r="2925" s="33" customFormat="1" ht="14.25" spans="1:69">
      <c r="A2925" s="113"/>
      <c r="B2925" s="84"/>
      <c r="C2925" s="100"/>
      <c r="D2925" s="127"/>
      <c r="E2925" s="63"/>
      <c r="F2925" s="63"/>
      <c r="G2925" s="101"/>
      <c r="H2925" s="126"/>
      <c r="I2925" s="63"/>
      <c r="J2925" s="126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92"/>
    </row>
    <row r="2926" s="33" customFormat="1" ht="14.25" spans="1:69">
      <c r="A2926" s="130"/>
      <c r="B2926" s="131"/>
      <c r="C2926" s="132"/>
      <c r="D2926" s="133"/>
      <c r="E2926" s="134"/>
      <c r="F2926" s="134"/>
      <c r="G2926" s="135" t="s">
        <v>1187</v>
      </c>
      <c r="H2926" s="134">
        <f>SUM(H2891:H2924)</f>
        <v>22000</v>
      </c>
      <c r="I2926" s="134" t="s">
        <v>1224</v>
      </c>
      <c r="J2926" s="134" t="e">
        <f>SUM(J2891:J2924)</f>
        <v>#REF!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92"/>
    </row>
    <row r="2927" s="33" customFormat="1" ht="14.25" spans="1:69">
      <c r="A2927" s="136"/>
      <c r="B2927" s="137"/>
      <c r="C2927" s="137"/>
      <c r="D2927" s="138"/>
      <c r="E2927" s="139"/>
      <c r="F2927" s="134">
        <v>43405</v>
      </c>
      <c r="G2927" s="140"/>
      <c r="H2927" s="139"/>
      <c r="I2927" s="139"/>
      <c r="J2927" s="139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92"/>
    </row>
    <row r="2928" s="33" customFormat="1" ht="14.25" spans="1:69">
      <c r="A2928" s="113"/>
      <c r="B2928" s="84"/>
      <c r="C2928" s="100"/>
      <c r="D2928" s="127"/>
      <c r="E2928" s="63"/>
      <c r="F2928" s="63"/>
      <c r="G2928" s="101"/>
      <c r="H2928" s="126"/>
      <c r="I2928" s="63"/>
      <c r="J2928" s="126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92"/>
    </row>
    <row r="2929" s="33" customFormat="1" ht="14.25" spans="1:69">
      <c r="A2929" s="113" t="s">
        <v>1280</v>
      </c>
      <c r="B2929" s="84" t="s">
        <v>1236</v>
      </c>
      <c r="C2929" s="100" t="s">
        <v>552</v>
      </c>
      <c r="D2929" s="127">
        <v>500</v>
      </c>
      <c r="E2929" s="63">
        <v>915</v>
      </c>
      <c r="F2929" s="63">
        <v>922</v>
      </c>
      <c r="G2929" s="101">
        <v>0</v>
      </c>
      <c r="H2929" s="126">
        <f t="shared" ref="H2929:H2941" si="2581">SUM(F2929-E2929)*D2929</f>
        <v>3500</v>
      </c>
      <c r="I2929" s="63">
        <v>0</v>
      </c>
      <c r="J2929" s="126" t="e">
        <f>SUM(#REF!+I2929+H2929)</f>
        <v>#REF!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92"/>
    </row>
    <row r="2930" s="33" customFormat="1" ht="14.25" spans="1:69">
      <c r="A2930" s="113" t="s">
        <v>1280</v>
      </c>
      <c r="B2930" s="84" t="s">
        <v>1234</v>
      </c>
      <c r="C2930" s="100" t="s">
        <v>552</v>
      </c>
      <c r="D2930" s="127">
        <v>500</v>
      </c>
      <c r="E2930" s="63">
        <v>885</v>
      </c>
      <c r="F2930" s="63">
        <v>892</v>
      </c>
      <c r="G2930" s="101">
        <v>0</v>
      </c>
      <c r="H2930" s="126">
        <f t="shared" si="2581"/>
        <v>3500</v>
      </c>
      <c r="I2930" s="63">
        <v>0</v>
      </c>
      <c r="J2930" s="126" t="e">
        <f>SUM(#REF!+I2930+H2930)</f>
        <v>#REF!</v>
      </c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92"/>
    </row>
    <row r="2931" s="33" customFormat="1" ht="14.25" spans="1:69">
      <c r="A2931" s="113" t="s">
        <v>1280</v>
      </c>
      <c r="B2931" s="84" t="s">
        <v>973</v>
      </c>
      <c r="C2931" s="100" t="s">
        <v>552</v>
      </c>
      <c r="D2931" s="127">
        <v>500</v>
      </c>
      <c r="E2931" s="63">
        <v>1135</v>
      </c>
      <c r="F2931" s="63">
        <v>1145</v>
      </c>
      <c r="G2931" s="101">
        <v>0</v>
      </c>
      <c r="H2931" s="126">
        <f t="shared" si="2581"/>
        <v>5000</v>
      </c>
      <c r="I2931" s="63">
        <v>0</v>
      </c>
      <c r="J2931" s="126" t="e">
        <f>SUM(#REF!+I2931+H2931)</f>
        <v>#REF!</v>
      </c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92"/>
    </row>
    <row r="2932" s="33" customFormat="1" ht="14.25" spans="1:69">
      <c r="A2932" s="113" t="s">
        <v>1280</v>
      </c>
      <c r="B2932" s="84" t="s">
        <v>882</v>
      </c>
      <c r="C2932" s="100" t="s">
        <v>552</v>
      </c>
      <c r="D2932" s="127">
        <v>2000</v>
      </c>
      <c r="E2932" s="63">
        <v>170</v>
      </c>
      <c r="F2932" s="63">
        <v>168</v>
      </c>
      <c r="G2932" s="101">
        <v>0</v>
      </c>
      <c r="H2932" s="126">
        <f t="shared" si="2581"/>
        <v>-4000</v>
      </c>
      <c r="I2932" s="63">
        <v>0</v>
      </c>
      <c r="J2932" s="126" t="e">
        <f>SUM(#REF!+I2932+H2932)</f>
        <v>#REF!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92"/>
    </row>
    <row r="2933" s="33" customFormat="1" ht="14.25" spans="1:69">
      <c r="A2933" s="113" t="s">
        <v>1281</v>
      </c>
      <c r="B2933" s="84" t="s">
        <v>761</v>
      </c>
      <c r="C2933" s="100" t="s">
        <v>552</v>
      </c>
      <c r="D2933" s="127">
        <v>2000</v>
      </c>
      <c r="E2933" s="63">
        <v>792</v>
      </c>
      <c r="F2933" s="63">
        <v>800</v>
      </c>
      <c r="G2933" s="101">
        <v>0</v>
      </c>
      <c r="H2933" s="126">
        <f t="shared" si="2581"/>
        <v>16000</v>
      </c>
      <c r="I2933" s="63">
        <v>0</v>
      </c>
      <c r="J2933" s="126" t="e">
        <f>SUM(#REF!+I2933+H2933)</f>
        <v>#REF!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92"/>
    </row>
    <row r="2934" s="33" customFormat="1" ht="14.25" spans="1:69">
      <c r="A2934" s="113" t="s">
        <v>1281</v>
      </c>
      <c r="B2934" s="84" t="s">
        <v>1007</v>
      </c>
      <c r="C2934" s="100" t="s">
        <v>552</v>
      </c>
      <c r="D2934" s="127">
        <v>2000</v>
      </c>
      <c r="E2934" s="63">
        <v>200</v>
      </c>
      <c r="F2934" s="63">
        <v>200</v>
      </c>
      <c r="G2934" s="101">
        <v>0</v>
      </c>
      <c r="H2934" s="126">
        <f t="shared" si="2581"/>
        <v>0</v>
      </c>
      <c r="I2934" s="63">
        <v>0</v>
      </c>
      <c r="J2934" s="126" t="e">
        <f>SUM(#REF!+I2934+H2934)</f>
        <v>#REF!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92"/>
    </row>
    <row r="2935" s="33" customFormat="1" ht="14.25" spans="1:69">
      <c r="A2935" s="113" t="s">
        <v>1281</v>
      </c>
      <c r="B2935" s="84" t="s">
        <v>1040</v>
      </c>
      <c r="C2935" s="100" t="s">
        <v>552</v>
      </c>
      <c r="D2935" s="127">
        <v>500</v>
      </c>
      <c r="E2935" s="63">
        <v>705</v>
      </c>
      <c r="F2935" s="63">
        <v>695</v>
      </c>
      <c r="G2935" s="101">
        <v>0</v>
      </c>
      <c r="H2935" s="126">
        <f t="shared" si="2581"/>
        <v>-5000</v>
      </c>
      <c r="I2935" s="63">
        <v>0</v>
      </c>
      <c r="J2935" s="126" t="e">
        <f>SUM(#REF!+I2935+H2935)</f>
        <v>#REF!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92"/>
    </row>
    <row r="2936" s="33" customFormat="1" ht="14.25" spans="1:69">
      <c r="A2936" s="113" t="s">
        <v>1282</v>
      </c>
      <c r="B2936" s="84" t="s">
        <v>1024</v>
      </c>
      <c r="C2936" s="100" t="s">
        <v>552</v>
      </c>
      <c r="D2936" s="127">
        <v>500</v>
      </c>
      <c r="E2936" s="63">
        <v>777</v>
      </c>
      <c r="F2936" s="63">
        <v>782</v>
      </c>
      <c r="G2936" s="101">
        <v>0</v>
      </c>
      <c r="H2936" s="126">
        <f t="shared" si="2581"/>
        <v>2500</v>
      </c>
      <c r="I2936" s="63">
        <v>0</v>
      </c>
      <c r="J2936" s="126" t="e">
        <f>SUM(#REF!+I2936+H2936)</f>
        <v>#REF!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92"/>
    </row>
    <row r="2937" s="33" customFormat="1" ht="14.25" spans="1:69">
      <c r="A2937" s="113" t="s">
        <v>1282</v>
      </c>
      <c r="B2937" s="84" t="s">
        <v>1236</v>
      </c>
      <c r="C2937" s="100" t="s">
        <v>552</v>
      </c>
      <c r="D2937" s="127">
        <v>500</v>
      </c>
      <c r="E2937" s="63">
        <v>910</v>
      </c>
      <c r="F2937" s="63">
        <v>910</v>
      </c>
      <c r="G2937" s="101">
        <v>0</v>
      </c>
      <c r="H2937" s="126">
        <f t="shared" si="2581"/>
        <v>0</v>
      </c>
      <c r="I2937" s="63">
        <v>0</v>
      </c>
      <c r="J2937" s="126" t="e">
        <f>SUM(#REF!+I2937+H2937)</f>
        <v>#REF!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92"/>
    </row>
    <row r="2938" s="33" customFormat="1" ht="14.25" spans="1:69">
      <c r="A2938" s="113" t="s">
        <v>1282</v>
      </c>
      <c r="B2938" s="84" t="s">
        <v>794</v>
      </c>
      <c r="C2938" s="100" t="s">
        <v>552</v>
      </c>
      <c r="D2938" s="127">
        <v>500</v>
      </c>
      <c r="E2938" s="63">
        <v>1015</v>
      </c>
      <c r="F2938" s="63">
        <v>1025</v>
      </c>
      <c r="G2938" s="101">
        <v>0</v>
      </c>
      <c r="H2938" s="126">
        <f t="shared" si="2581"/>
        <v>5000</v>
      </c>
      <c r="I2938" s="63">
        <v>0</v>
      </c>
      <c r="J2938" s="126" t="e">
        <f>SUM(#REF!+I2938+H2938)</f>
        <v>#REF!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92"/>
    </row>
    <row r="2939" s="33" customFormat="1" ht="14.25" spans="1:69">
      <c r="A2939" s="113" t="s">
        <v>1283</v>
      </c>
      <c r="B2939" s="84" t="s">
        <v>1160</v>
      </c>
      <c r="C2939" s="100" t="s">
        <v>552</v>
      </c>
      <c r="D2939" s="127">
        <v>500</v>
      </c>
      <c r="E2939" s="63">
        <v>1222</v>
      </c>
      <c r="F2939" s="63">
        <v>1234</v>
      </c>
      <c r="G2939" s="101">
        <v>1244</v>
      </c>
      <c r="H2939" s="126">
        <f t="shared" si="2581"/>
        <v>6000</v>
      </c>
      <c r="I2939" s="63">
        <f>SUM(G2939-F2939)*D2939</f>
        <v>5000</v>
      </c>
      <c r="J2939" s="126" t="e">
        <f>SUM(#REF!+I2939+H2939)</f>
        <v>#REF!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92"/>
    </row>
    <row r="2940" s="33" customFormat="1" ht="14.25" spans="1:69">
      <c r="A2940" s="113" t="s">
        <v>1283</v>
      </c>
      <c r="B2940" s="84" t="s">
        <v>795</v>
      </c>
      <c r="C2940" s="100" t="s">
        <v>552</v>
      </c>
      <c r="D2940" s="127">
        <v>5000</v>
      </c>
      <c r="E2940" s="63">
        <v>151</v>
      </c>
      <c r="F2940" s="63">
        <v>152</v>
      </c>
      <c r="G2940" s="101">
        <v>153</v>
      </c>
      <c r="H2940" s="126">
        <f t="shared" si="2581"/>
        <v>5000</v>
      </c>
      <c r="I2940" s="63">
        <f>SUM(G2940-F2940)*D2940</f>
        <v>5000</v>
      </c>
      <c r="J2940" s="126" t="e">
        <f>SUM(#REF!+I2940+H2940)</f>
        <v>#REF!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92"/>
    </row>
    <row r="2941" s="33" customFormat="1" ht="14.25" spans="1:69">
      <c r="A2941" s="113" t="s">
        <v>1283</v>
      </c>
      <c r="B2941" s="84" t="s">
        <v>1186</v>
      </c>
      <c r="C2941" s="100" t="s">
        <v>552</v>
      </c>
      <c r="D2941" s="127">
        <v>500</v>
      </c>
      <c r="E2941" s="63">
        <v>1320</v>
      </c>
      <c r="F2941" s="63">
        <v>1305</v>
      </c>
      <c r="G2941" s="101">
        <v>0</v>
      </c>
      <c r="H2941" s="126">
        <f t="shared" si="2581"/>
        <v>-7500</v>
      </c>
      <c r="I2941" s="63">
        <v>0</v>
      </c>
      <c r="J2941" s="126" t="e">
        <f>SUM(#REF!+I2941+H2941)</f>
        <v>#REF!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92"/>
    </row>
    <row r="2942" s="33" customFormat="1" ht="14.25" spans="1:69">
      <c r="A2942" s="113" t="s">
        <v>1284</v>
      </c>
      <c r="B2942" s="84" t="s">
        <v>716</v>
      </c>
      <c r="C2942" s="100" t="s">
        <v>477</v>
      </c>
      <c r="D2942" s="127">
        <v>4000</v>
      </c>
      <c r="E2942" s="63">
        <v>157</v>
      </c>
      <c r="F2942" s="63">
        <v>156</v>
      </c>
      <c r="G2942" s="101">
        <v>0</v>
      </c>
      <c r="H2942" s="126">
        <f>SUM(E2942-F2942)*D2942</f>
        <v>4000</v>
      </c>
      <c r="I2942" s="63">
        <v>0</v>
      </c>
      <c r="J2942" s="126" t="e">
        <f>SUM(#REF!+I2942+H2942)</f>
        <v>#REF!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92"/>
    </row>
    <row r="2943" s="33" customFormat="1" ht="14.25" spans="1:69">
      <c r="A2943" s="113" t="s">
        <v>1284</v>
      </c>
      <c r="B2943" s="84" t="s">
        <v>1285</v>
      </c>
      <c r="C2943" s="100" t="s">
        <v>552</v>
      </c>
      <c r="D2943" s="127">
        <v>2000</v>
      </c>
      <c r="E2943" s="63">
        <v>130</v>
      </c>
      <c r="F2943" s="63">
        <v>131.25</v>
      </c>
      <c r="G2943" s="101">
        <v>0</v>
      </c>
      <c r="H2943" s="126">
        <f t="shared" ref="H2943" si="2582">SUM(F2943-E2943)*D2943</f>
        <v>2500</v>
      </c>
      <c r="I2943" s="63">
        <v>0</v>
      </c>
      <c r="J2943" s="126" t="e">
        <f>SUM(#REF!+I2943+H2943)</f>
        <v>#REF!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92"/>
    </row>
    <row r="2944" s="33" customFormat="1" ht="14.25" spans="1:69">
      <c r="A2944" s="113" t="s">
        <v>1284</v>
      </c>
      <c r="B2944" s="84" t="s">
        <v>761</v>
      </c>
      <c r="C2944" s="100" t="s">
        <v>552</v>
      </c>
      <c r="D2944" s="127">
        <v>500</v>
      </c>
      <c r="E2944" s="63">
        <v>788</v>
      </c>
      <c r="F2944" s="63">
        <v>795</v>
      </c>
      <c r="G2944" s="101">
        <v>0</v>
      </c>
      <c r="H2944" s="126">
        <f t="shared" ref="H2944" si="2583">SUM(F2944-E2944)*D2944</f>
        <v>3500</v>
      </c>
      <c r="I2944" s="63">
        <v>0</v>
      </c>
      <c r="J2944" s="126" t="e">
        <f>SUM(#REF!+I2944+H2944)</f>
        <v>#REF!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92"/>
    </row>
    <row r="2945" s="33" customFormat="1" ht="14.25" spans="1:69">
      <c r="A2945" s="113" t="s">
        <v>1286</v>
      </c>
      <c r="B2945" s="84" t="s">
        <v>1040</v>
      </c>
      <c r="C2945" s="100" t="s">
        <v>552</v>
      </c>
      <c r="D2945" s="127">
        <v>500</v>
      </c>
      <c r="E2945" s="63">
        <v>725</v>
      </c>
      <c r="F2945" s="63">
        <v>729.9</v>
      </c>
      <c r="G2945" s="101">
        <v>0</v>
      </c>
      <c r="H2945" s="126">
        <f t="shared" ref="H2945:H2951" si="2584">SUM(F2945-E2945)*D2945</f>
        <v>2449.99999999999</v>
      </c>
      <c r="I2945" s="63">
        <v>0</v>
      </c>
      <c r="J2945" s="126" t="e">
        <f>SUM(#REF!+I2945+H2945)</f>
        <v>#REF!</v>
      </c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92"/>
    </row>
    <row r="2946" s="33" customFormat="1" ht="14.25" spans="1:69">
      <c r="A2946" s="113" t="s">
        <v>1286</v>
      </c>
      <c r="B2946" s="84" t="s">
        <v>910</v>
      </c>
      <c r="C2946" s="100" t="s">
        <v>552</v>
      </c>
      <c r="D2946" s="127">
        <v>2000</v>
      </c>
      <c r="E2946" s="63">
        <v>229</v>
      </c>
      <c r="F2946" s="63">
        <v>231</v>
      </c>
      <c r="G2946" s="101">
        <v>0</v>
      </c>
      <c r="H2946" s="126">
        <f t="shared" si="2584"/>
        <v>4000</v>
      </c>
      <c r="I2946" s="63">
        <v>0</v>
      </c>
      <c r="J2946" s="126" t="e">
        <f>SUM(#REF!+I2946+H2946)</f>
        <v>#REF!</v>
      </c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92"/>
    </row>
    <row r="2947" s="33" customFormat="1" ht="14.25" spans="1:69">
      <c r="A2947" s="113" t="s">
        <v>1286</v>
      </c>
      <c r="B2947" s="84" t="s">
        <v>750</v>
      </c>
      <c r="C2947" s="100" t="s">
        <v>552</v>
      </c>
      <c r="D2947" s="127">
        <v>500</v>
      </c>
      <c r="E2947" s="63">
        <v>515</v>
      </c>
      <c r="F2947" s="63">
        <v>508</v>
      </c>
      <c r="G2947" s="101">
        <v>0</v>
      </c>
      <c r="H2947" s="126">
        <f t="shared" si="2584"/>
        <v>-3500</v>
      </c>
      <c r="I2947" s="63">
        <v>0</v>
      </c>
      <c r="J2947" s="126" t="e">
        <f>SUM(#REF!+I2947+H2947)</f>
        <v>#REF!</v>
      </c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92"/>
    </row>
    <row r="2948" s="33" customFormat="1" ht="14.25" spans="1:69">
      <c r="A2948" s="113" t="s">
        <v>1287</v>
      </c>
      <c r="B2948" s="84" t="s">
        <v>1288</v>
      </c>
      <c r="C2948" s="100" t="s">
        <v>552</v>
      </c>
      <c r="D2948" s="127">
        <v>2000</v>
      </c>
      <c r="E2948" s="63">
        <v>135.5</v>
      </c>
      <c r="F2948" s="63">
        <v>136.5</v>
      </c>
      <c r="G2948" s="101">
        <v>137.5</v>
      </c>
      <c r="H2948" s="126">
        <f t="shared" si="2584"/>
        <v>2000</v>
      </c>
      <c r="I2948" s="63">
        <f>SUM(G2948-F2948)*D2948</f>
        <v>2000</v>
      </c>
      <c r="J2948" s="126" t="e">
        <f>SUM(#REF!+I2948+H2948)</f>
        <v>#REF!</v>
      </c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92"/>
    </row>
    <row r="2949" s="33" customFormat="1" ht="14.25" spans="1:69">
      <c r="A2949" s="113" t="s">
        <v>1287</v>
      </c>
      <c r="B2949" s="84" t="s">
        <v>867</v>
      </c>
      <c r="C2949" s="100" t="s">
        <v>552</v>
      </c>
      <c r="D2949" s="127">
        <v>4000</v>
      </c>
      <c r="E2949" s="63">
        <v>262</v>
      </c>
      <c r="F2949" s="63">
        <v>264</v>
      </c>
      <c r="G2949" s="101">
        <v>0</v>
      </c>
      <c r="H2949" s="126">
        <f t="shared" si="2584"/>
        <v>8000</v>
      </c>
      <c r="I2949" s="63">
        <v>0</v>
      </c>
      <c r="J2949" s="126" t="e">
        <f>SUM(#REF!+I2949+H2949)</f>
        <v>#REF!</v>
      </c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92"/>
    </row>
    <row r="2950" s="33" customFormat="1" ht="14.25" spans="1:69">
      <c r="A2950" s="113" t="s">
        <v>1287</v>
      </c>
      <c r="B2950" s="84" t="s">
        <v>1236</v>
      </c>
      <c r="C2950" s="100" t="s">
        <v>552</v>
      </c>
      <c r="D2950" s="127">
        <v>500</v>
      </c>
      <c r="E2950" s="63">
        <v>914</v>
      </c>
      <c r="F2950" s="63">
        <v>914</v>
      </c>
      <c r="G2950" s="101">
        <v>0</v>
      </c>
      <c r="H2950" s="126">
        <f t="shared" si="2584"/>
        <v>0</v>
      </c>
      <c r="I2950" s="63">
        <v>0</v>
      </c>
      <c r="J2950" s="126">
        <v>0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92"/>
    </row>
    <row r="2951" s="33" customFormat="1" ht="14.25" spans="1:69">
      <c r="A2951" s="113" t="s">
        <v>1287</v>
      </c>
      <c r="B2951" s="84" t="s">
        <v>742</v>
      </c>
      <c r="C2951" s="100" t="s">
        <v>552</v>
      </c>
      <c r="D2951" s="127">
        <v>500</v>
      </c>
      <c r="E2951" s="63">
        <v>805</v>
      </c>
      <c r="F2951" s="63">
        <v>798</v>
      </c>
      <c r="G2951" s="101">
        <v>0</v>
      </c>
      <c r="H2951" s="126">
        <f t="shared" si="2584"/>
        <v>-3500</v>
      </c>
      <c r="I2951" s="63">
        <v>0</v>
      </c>
      <c r="J2951" s="126">
        <v>0</v>
      </c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92"/>
    </row>
    <row r="2952" s="33" customFormat="1" ht="14.25" spans="1:69">
      <c r="A2952" s="113" t="s">
        <v>1287</v>
      </c>
      <c r="B2952" s="84" t="s">
        <v>882</v>
      </c>
      <c r="C2952" s="100" t="s">
        <v>552</v>
      </c>
      <c r="D2952" s="127">
        <v>2000</v>
      </c>
      <c r="E2952" s="63">
        <v>199.5</v>
      </c>
      <c r="F2952" s="63">
        <v>197</v>
      </c>
      <c r="G2952" s="101">
        <v>0</v>
      </c>
      <c r="H2952" s="126">
        <f t="shared" ref="H2952" si="2585">SUM(F2952-E2952)*D2952</f>
        <v>-5000</v>
      </c>
      <c r="I2952" s="63">
        <v>0</v>
      </c>
      <c r="J2952" s="126">
        <v>0</v>
      </c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92"/>
    </row>
    <row r="2953" s="33" customFormat="1" ht="14.25" spans="1:69">
      <c r="A2953" s="113" t="s">
        <v>1289</v>
      </c>
      <c r="B2953" s="84" t="s">
        <v>1024</v>
      </c>
      <c r="C2953" s="100" t="s">
        <v>552</v>
      </c>
      <c r="D2953" s="127">
        <v>500</v>
      </c>
      <c r="E2953" s="63">
        <v>737</v>
      </c>
      <c r="F2953" s="63">
        <v>745</v>
      </c>
      <c r="G2953" s="101">
        <v>755</v>
      </c>
      <c r="H2953" s="126">
        <f t="shared" ref="H2953" si="2586">SUM(F2953-E2953)*D2953</f>
        <v>4000</v>
      </c>
      <c r="I2953" s="63">
        <f>SUM(G2953-F2953)*D2953</f>
        <v>5000</v>
      </c>
      <c r="J2953" s="126" t="e">
        <f>SUM(#REF!+I2953+H2953)</f>
        <v>#REF!</v>
      </c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92"/>
    </row>
    <row r="2954" s="33" customFormat="1" ht="14.25" spans="1:69">
      <c r="A2954" s="113" t="s">
        <v>1289</v>
      </c>
      <c r="B2954" s="84" t="s">
        <v>1019</v>
      </c>
      <c r="C2954" s="100" t="s">
        <v>552</v>
      </c>
      <c r="D2954" s="127">
        <v>2000</v>
      </c>
      <c r="E2954" s="63">
        <v>235</v>
      </c>
      <c r="F2954" s="63">
        <v>237</v>
      </c>
      <c r="G2954" s="101">
        <v>239</v>
      </c>
      <c r="H2954" s="126">
        <f t="shared" ref="H2954:H2975" si="2587">SUM(F2954-E2954)*D2954</f>
        <v>4000</v>
      </c>
      <c r="I2954" s="63">
        <f>SUM(G2954-F2954)*D2954</f>
        <v>4000</v>
      </c>
      <c r="J2954" s="126" t="e">
        <f>SUM(#REF!+I2954+H2954)</f>
        <v>#REF!</v>
      </c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92"/>
    </row>
    <row r="2955" s="33" customFormat="1" ht="14.25" spans="1:69">
      <c r="A2955" s="113" t="s">
        <v>1290</v>
      </c>
      <c r="B2955" s="84" t="s">
        <v>882</v>
      </c>
      <c r="C2955" s="100" t="s">
        <v>552</v>
      </c>
      <c r="D2955" s="127">
        <v>2000</v>
      </c>
      <c r="E2955" s="63">
        <v>204</v>
      </c>
      <c r="F2955" s="63">
        <v>205.5</v>
      </c>
      <c r="G2955" s="101">
        <v>0</v>
      </c>
      <c r="H2955" s="126">
        <f t="shared" si="2587"/>
        <v>3000</v>
      </c>
      <c r="I2955" s="63">
        <v>0</v>
      </c>
      <c r="J2955" s="126" t="e">
        <f>SUM(#REF!+I2955+H2955)</f>
        <v>#REF!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92"/>
    </row>
    <row r="2956" s="33" customFormat="1" ht="14.25" spans="1:69">
      <c r="A2956" s="113" t="s">
        <v>1290</v>
      </c>
      <c r="B2956" s="84" t="s">
        <v>1160</v>
      </c>
      <c r="C2956" s="100" t="s">
        <v>552</v>
      </c>
      <c r="D2956" s="127">
        <v>500</v>
      </c>
      <c r="E2956" s="63">
        <v>1200</v>
      </c>
      <c r="F2956" s="63">
        <v>1210</v>
      </c>
      <c r="G2956" s="101">
        <v>0</v>
      </c>
      <c r="H2956" s="126">
        <f t="shared" si="2587"/>
        <v>5000</v>
      </c>
      <c r="I2956" s="63">
        <v>0</v>
      </c>
      <c r="J2956" s="126" t="e">
        <f>SUM(#REF!+I2956+H2956)</f>
        <v>#REF!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92"/>
    </row>
    <row r="2957" s="33" customFormat="1" ht="14.25" spans="1:69">
      <c r="A2957" s="113" t="s">
        <v>1290</v>
      </c>
      <c r="B2957" s="84" t="s">
        <v>1019</v>
      </c>
      <c r="C2957" s="100" t="s">
        <v>552</v>
      </c>
      <c r="D2957" s="127">
        <v>2000</v>
      </c>
      <c r="E2957" s="63">
        <v>234</v>
      </c>
      <c r="F2957" s="63">
        <v>231</v>
      </c>
      <c r="G2957" s="101">
        <v>0</v>
      </c>
      <c r="H2957" s="126">
        <f t="shared" si="2587"/>
        <v>-6000</v>
      </c>
      <c r="I2957" s="63">
        <v>0</v>
      </c>
      <c r="J2957" s="126" t="e">
        <f>SUM(#REF!+I2957+H2957)</f>
        <v>#REF!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92"/>
    </row>
    <row r="2958" s="33" customFormat="1" ht="14.25" spans="1:69">
      <c r="A2958" s="113" t="s">
        <v>1291</v>
      </c>
      <c r="B2958" s="84" t="s">
        <v>1236</v>
      </c>
      <c r="C2958" s="100" t="s">
        <v>552</v>
      </c>
      <c r="D2958" s="127">
        <v>500</v>
      </c>
      <c r="E2958" s="63">
        <v>900</v>
      </c>
      <c r="F2958" s="63">
        <v>902</v>
      </c>
      <c r="G2958" s="101">
        <v>0</v>
      </c>
      <c r="H2958" s="126">
        <f t="shared" si="2587"/>
        <v>1000</v>
      </c>
      <c r="I2958" s="63">
        <v>0</v>
      </c>
      <c r="J2958" s="126" t="e">
        <f>SUM(#REF!+I2958+H2958)</f>
        <v>#REF!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92"/>
    </row>
    <row r="2959" s="33" customFormat="1" ht="14.25" spans="1:69">
      <c r="A2959" s="113" t="s">
        <v>1291</v>
      </c>
      <c r="B2959" s="84" t="s">
        <v>822</v>
      </c>
      <c r="C2959" s="100" t="s">
        <v>552</v>
      </c>
      <c r="D2959" s="127">
        <v>500</v>
      </c>
      <c r="E2959" s="63">
        <v>1562</v>
      </c>
      <c r="F2959" s="63">
        <v>1570</v>
      </c>
      <c r="G2959" s="101">
        <v>0</v>
      </c>
      <c r="H2959" s="126">
        <f t="shared" si="2587"/>
        <v>4000</v>
      </c>
      <c r="I2959" s="63">
        <v>0</v>
      </c>
      <c r="J2959" s="126" t="e">
        <f>SUM(#REF!+I2959+H2959)</f>
        <v>#REF!</v>
      </c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92"/>
    </row>
    <row r="2960" s="33" customFormat="1" ht="14.25" spans="1:69">
      <c r="A2960" s="113" t="s">
        <v>1291</v>
      </c>
      <c r="B2960" s="84" t="s">
        <v>943</v>
      </c>
      <c r="C2960" s="100" t="s">
        <v>552</v>
      </c>
      <c r="D2960" s="127">
        <v>2000</v>
      </c>
      <c r="E2960" s="63">
        <v>146.5</v>
      </c>
      <c r="F2960" s="63">
        <v>145</v>
      </c>
      <c r="G2960" s="101">
        <v>0</v>
      </c>
      <c r="H2960" s="126">
        <f t="shared" si="2587"/>
        <v>-3000</v>
      </c>
      <c r="I2960" s="63">
        <v>0</v>
      </c>
      <c r="J2960" s="126" t="e">
        <f>SUM(#REF!+I2960+H2960)</f>
        <v>#REF!</v>
      </c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92"/>
    </row>
    <row r="2961" s="33" customFormat="1" ht="14.25" spans="1:69">
      <c r="A2961" s="113" t="s">
        <v>1292</v>
      </c>
      <c r="B2961" s="84" t="s">
        <v>1293</v>
      </c>
      <c r="C2961" s="100" t="s">
        <v>552</v>
      </c>
      <c r="D2961" s="127">
        <v>2000</v>
      </c>
      <c r="E2961" s="63">
        <v>223</v>
      </c>
      <c r="F2961" s="63">
        <v>224.5</v>
      </c>
      <c r="G2961" s="101">
        <v>0</v>
      </c>
      <c r="H2961" s="126">
        <f t="shared" si="2587"/>
        <v>3000</v>
      </c>
      <c r="I2961" s="63">
        <v>0</v>
      </c>
      <c r="J2961" s="126" t="e">
        <f>SUM(#REF!+I2961+H2961)</f>
        <v>#REF!</v>
      </c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92"/>
    </row>
    <row r="2962" s="33" customFormat="1" ht="14.25" spans="1:69">
      <c r="A2962" s="113" t="s">
        <v>1292</v>
      </c>
      <c r="B2962" s="84" t="s">
        <v>1236</v>
      </c>
      <c r="C2962" s="100" t="s">
        <v>552</v>
      </c>
      <c r="D2962" s="127">
        <v>500</v>
      </c>
      <c r="E2962" s="63">
        <v>897</v>
      </c>
      <c r="F2962" s="63">
        <v>904</v>
      </c>
      <c r="G2962" s="101">
        <v>0</v>
      </c>
      <c r="H2962" s="126">
        <f t="shared" si="2587"/>
        <v>3500</v>
      </c>
      <c r="I2962" s="63">
        <v>0</v>
      </c>
      <c r="J2962" s="126" t="e">
        <f>SUM(#REF!+I2962+H2962)</f>
        <v>#REF!</v>
      </c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92"/>
    </row>
    <row r="2963" s="33" customFormat="1" ht="14.25" spans="1:69">
      <c r="A2963" s="113" t="s">
        <v>1292</v>
      </c>
      <c r="B2963" s="84" t="s">
        <v>1106</v>
      </c>
      <c r="C2963" s="100" t="s">
        <v>552</v>
      </c>
      <c r="D2963" s="127">
        <v>2000</v>
      </c>
      <c r="E2963" s="63">
        <v>344.5</v>
      </c>
      <c r="F2963" s="63">
        <v>344.5</v>
      </c>
      <c r="G2963" s="101">
        <v>0</v>
      </c>
      <c r="H2963" s="126">
        <f t="shared" si="2587"/>
        <v>0</v>
      </c>
      <c r="I2963" s="63">
        <v>0</v>
      </c>
      <c r="J2963" s="126" t="e">
        <f>SUM(#REF!+I2963+H2963)</f>
        <v>#REF!</v>
      </c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92"/>
    </row>
    <row r="2964" s="33" customFormat="1" ht="14.25" spans="1:69">
      <c r="A2964" s="113" t="s">
        <v>1294</v>
      </c>
      <c r="B2964" s="84" t="s">
        <v>882</v>
      </c>
      <c r="C2964" s="100" t="s">
        <v>552</v>
      </c>
      <c r="D2964" s="127">
        <v>2000</v>
      </c>
      <c r="E2964" s="63">
        <v>225</v>
      </c>
      <c r="F2964" s="63">
        <v>227</v>
      </c>
      <c r="G2964" s="101">
        <v>229</v>
      </c>
      <c r="H2964" s="126">
        <f t="shared" si="2587"/>
        <v>4000</v>
      </c>
      <c r="I2964" s="63">
        <f>SUM(G2964-F2964)*D2964</f>
        <v>4000</v>
      </c>
      <c r="J2964" s="126" t="e">
        <f>SUM(#REF!+I2964+H2964)</f>
        <v>#REF!</v>
      </c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92"/>
    </row>
    <row r="2965" s="33" customFormat="1" ht="14.25" spans="1:69">
      <c r="A2965" s="113" t="s">
        <v>1294</v>
      </c>
      <c r="B2965" s="84" t="s">
        <v>1106</v>
      </c>
      <c r="C2965" s="100" t="s">
        <v>552</v>
      </c>
      <c r="D2965" s="127">
        <v>2000</v>
      </c>
      <c r="E2965" s="63">
        <v>343.5</v>
      </c>
      <c r="F2965" s="63">
        <v>346.5</v>
      </c>
      <c r="G2965" s="101">
        <v>0</v>
      </c>
      <c r="H2965" s="126">
        <f t="shared" si="2587"/>
        <v>6000</v>
      </c>
      <c r="I2965" s="63">
        <v>0</v>
      </c>
      <c r="J2965" s="126" t="e">
        <f>SUM(#REF!+I2965+H2965)</f>
        <v>#REF!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92"/>
    </row>
    <row r="2966" s="33" customFormat="1" ht="14.25" spans="1:69">
      <c r="A2966" s="113" t="s">
        <v>1294</v>
      </c>
      <c r="B2966" s="84" t="s">
        <v>1152</v>
      </c>
      <c r="C2966" s="100" t="s">
        <v>552</v>
      </c>
      <c r="D2966" s="127">
        <v>2000</v>
      </c>
      <c r="E2966" s="63">
        <v>71.75</v>
      </c>
      <c r="F2966" s="63">
        <v>70.5</v>
      </c>
      <c r="G2966" s="101">
        <v>0</v>
      </c>
      <c r="H2966" s="126">
        <f t="shared" si="2587"/>
        <v>-2500</v>
      </c>
      <c r="I2966" s="63">
        <v>0</v>
      </c>
      <c r="J2966" s="126" t="e">
        <f>SUM(#REF!+I2966+H2966)</f>
        <v>#REF!</v>
      </c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92"/>
    </row>
    <row r="2967" s="33" customFormat="1" ht="14.25" spans="1:69">
      <c r="A2967" s="113" t="s">
        <v>1295</v>
      </c>
      <c r="B2967" s="84" t="s">
        <v>1132</v>
      </c>
      <c r="C2967" s="100" t="s">
        <v>552</v>
      </c>
      <c r="D2967" s="127">
        <v>500</v>
      </c>
      <c r="E2967" s="63">
        <v>1091</v>
      </c>
      <c r="F2967" s="63">
        <v>1100</v>
      </c>
      <c r="G2967" s="101">
        <v>0</v>
      </c>
      <c r="H2967" s="126">
        <f t="shared" si="2587"/>
        <v>4500</v>
      </c>
      <c r="I2967" s="63">
        <v>0</v>
      </c>
      <c r="J2967" s="126" t="e">
        <f>SUM(#REF!+I2967+H2967)</f>
        <v>#REF!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92"/>
    </row>
    <row r="2968" s="33" customFormat="1" ht="14.25" spans="1:69">
      <c r="A2968" s="113" t="s">
        <v>1295</v>
      </c>
      <c r="B2968" s="84" t="s">
        <v>1236</v>
      </c>
      <c r="C2968" s="100" t="s">
        <v>552</v>
      </c>
      <c r="D2968" s="127">
        <v>500</v>
      </c>
      <c r="E2968" s="63">
        <v>886</v>
      </c>
      <c r="F2968" s="63">
        <v>876</v>
      </c>
      <c r="G2968" s="101">
        <v>0</v>
      </c>
      <c r="H2968" s="126">
        <f t="shared" si="2587"/>
        <v>-5000</v>
      </c>
      <c r="I2968" s="63">
        <v>0</v>
      </c>
      <c r="J2968" s="126" t="e">
        <f>SUM(#REF!+I2968+H2968)</f>
        <v>#REF!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92"/>
    </row>
    <row r="2969" s="33" customFormat="1" ht="14.25" spans="1:69">
      <c r="A2969" s="113" t="s">
        <v>1295</v>
      </c>
      <c r="B2969" s="84" t="s">
        <v>1040</v>
      </c>
      <c r="C2969" s="100" t="s">
        <v>552</v>
      </c>
      <c r="D2969" s="127">
        <v>500</v>
      </c>
      <c r="E2969" s="63">
        <v>850</v>
      </c>
      <c r="F2969" s="63">
        <v>850</v>
      </c>
      <c r="G2969" s="101">
        <v>0</v>
      </c>
      <c r="H2969" s="126">
        <f t="shared" si="2587"/>
        <v>0</v>
      </c>
      <c r="I2969" s="63">
        <v>0</v>
      </c>
      <c r="J2969" s="126" t="e">
        <f>SUM(#REF!+I2969+H2969)</f>
        <v>#REF!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92"/>
    </row>
    <row r="2970" s="33" customFormat="1" ht="14.25" spans="1:69">
      <c r="A2970" s="113" t="s">
        <v>1296</v>
      </c>
      <c r="B2970" s="84" t="s">
        <v>1019</v>
      </c>
      <c r="C2970" s="100" t="s">
        <v>552</v>
      </c>
      <c r="D2970" s="127">
        <v>2000</v>
      </c>
      <c r="E2970" s="63">
        <v>242</v>
      </c>
      <c r="F2970" s="63">
        <v>244</v>
      </c>
      <c r="G2970" s="101">
        <v>246</v>
      </c>
      <c r="H2970" s="126">
        <f t="shared" si="2587"/>
        <v>4000</v>
      </c>
      <c r="I2970" s="63">
        <f>SUM(G2970-F2970)*D2970</f>
        <v>4000</v>
      </c>
      <c r="J2970" s="126" t="e">
        <f>SUM(#REF!+I2970+H2970)</f>
        <v>#REF!</v>
      </c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92"/>
    </row>
    <row r="2971" s="33" customFormat="1" ht="14.25" spans="1:69">
      <c r="A2971" s="113" t="s">
        <v>1296</v>
      </c>
      <c r="B2971" s="84" t="s">
        <v>1091</v>
      </c>
      <c r="C2971" s="100" t="s">
        <v>552</v>
      </c>
      <c r="D2971" s="127">
        <v>2000</v>
      </c>
      <c r="E2971" s="63">
        <v>243</v>
      </c>
      <c r="F2971" s="63">
        <v>246</v>
      </c>
      <c r="G2971" s="101">
        <v>0</v>
      </c>
      <c r="H2971" s="126">
        <f t="shared" si="2587"/>
        <v>6000</v>
      </c>
      <c r="I2971" s="63">
        <v>0</v>
      </c>
      <c r="J2971" s="126" t="e">
        <f>SUM(#REF!+I2971+H2971)</f>
        <v>#REF!</v>
      </c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92"/>
    </row>
    <row r="2972" s="33" customFormat="1" ht="14.25" spans="1:69">
      <c r="A2972" s="113" t="s">
        <v>1296</v>
      </c>
      <c r="B2972" s="84" t="s">
        <v>1236</v>
      </c>
      <c r="C2972" s="100" t="s">
        <v>552</v>
      </c>
      <c r="D2972" s="127">
        <v>500</v>
      </c>
      <c r="E2972" s="63">
        <v>887</v>
      </c>
      <c r="F2972" s="63">
        <v>877</v>
      </c>
      <c r="G2972" s="101">
        <v>0</v>
      </c>
      <c r="H2972" s="126">
        <f t="shared" si="2587"/>
        <v>-5000</v>
      </c>
      <c r="I2972" s="63">
        <v>0</v>
      </c>
      <c r="J2972" s="126" t="e">
        <f>SUM(#REF!+I2972+H2972)</f>
        <v>#REF!</v>
      </c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92"/>
    </row>
    <row r="2973" s="33" customFormat="1" ht="14.25" spans="1:69">
      <c r="A2973" s="113" t="s">
        <v>1297</v>
      </c>
      <c r="B2973" s="84" t="s">
        <v>1236</v>
      </c>
      <c r="C2973" s="100" t="s">
        <v>552</v>
      </c>
      <c r="D2973" s="127">
        <v>500</v>
      </c>
      <c r="E2973" s="63">
        <v>884</v>
      </c>
      <c r="F2973" s="63">
        <v>890</v>
      </c>
      <c r="G2973" s="101">
        <v>0</v>
      </c>
      <c r="H2973" s="126">
        <f t="shared" si="2587"/>
        <v>3000</v>
      </c>
      <c r="I2973" s="63">
        <v>0</v>
      </c>
      <c r="J2973" s="126" t="e">
        <f>SUM(#REF!+I2973+H2973)</f>
        <v>#REF!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92"/>
    </row>
    <row r="2974" s="33" customFormat="1" ht="14.25" spans="1:69">
      <c r="A2974" s="113" t="s">
        <v>1297</v>
      </c>
      <c r="B2974" s="84" t="s">
        <v>1160</v>
      </c>
      <c r="C2974" s="100" t="s">
        <v>552</v>
      </c>
      <c r="D2974" s="127">
        <v>500</v>
      </c>
      <c r="E2974" s="63">
        <v>1080</v>
      </c>
      <c r="F2974" s="63">
        <v>1087</v>
      </c>
      <c r="G2974" s="101">
        <v>0</v>
      </c>
      <c r="H2974" s="126">
        <f t="shared" si="2587"/>
        <v>3500</v>
      </c>
      <c r="I2974" s="63">
        <v>0</v>
      </c>
      <c r="J2974" s="126" t="e">
        <f>SUM(#REF!+I2974+H2974)</f>
        <v>#REF!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92"/>
    </row>
    <row r="2975" s="33" customFormat="1" ht="14.25" spans="1:69">
      <c r="A2975" s="113" t="s">
        <v>1297</v>
      </c>
      <c r="B2975" s="84" t="s">
        <v>998</v>
      </c>
      <c r="C2975" s="100" t="s">
        <v>552</v>
      </c>
      <c r="D2975" s="127">
        <v>2000</v>
      </c>
      <c r="E2975" s="63">
        <v>112.65</v>
      </c>
      <c r="F2975" s="63">
        <v>111.6</v>
      </c>
      <c r="G2975" s="101">
        <v>0</v>
      </c>
      <c r="H2975" s="126">
        <f t="shared" si="2587"/>
        <v>-2100.00000000002</v>
      </c>
      <c r="I2975" s="63">
        <v>0</v>
      </c>
      <c r="J2975" s="126" t="e">
        <f>SUM(#REF!+I2975+H2975)</f>
        <v>#REF!</v>
      </c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92"/>
    </row>
    <row r="2976" s="33" customFormat="1" ht="14.25" spans="1:69">
      <c r="A2976" s="113" t="s">
        <v>1298</v>
      </c>
      <c r="B2976" s="84" t="s">
        <v>1236</v>
      </c>
      <c r="C2976" s="100" t="s">
        <v>552</v>
      </c>
      <c r="D2976" s="127">
        <v>500</v>
      </c>
      <c r="E2976" s="63">
        <v>868</v>
      </c>
      <c r="F2976" s="63">
        <v>878</v>
      </c>
      <c r="G2976" s="101">
        <v>0</v>
      </c>
      <c r="H2976" s="126">
        <f t="shared" ref="H2976" si="2588">SUM(F2976-E2976)*D2976</f>
        <v>5000</v>
      </c>
      <c r="I2976" s="63">
        <v>0</v>
      </c>
      <c r="J2976" s="126" t="e">
        <f>SUM(#REF!+I2976+H2976)</f>
        <v>#REF!</v>
      </c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92"/>
    </row>
    <row r="2977" s="33" customFormat="1" ht="14.25" spans="1:69">
      <c r="A2977" s="113" t="s">
        <v>1298</v>
      </c>
      <c r="B2977" s="84" t="s">
        <v>1299</v>
      </c>
      <c r="C2977" s="100" t="s">
        <v>552</v>
      </c>
      <c r="D2977" s="127">
        <v>2000</v>
      </c>
      <c r="E2977" s="63">
        <v>102</v>
      </c>
      <c r="F2977" s="63">
        <v>103</v>
      </c>
      <c r="G2977" s="101">
        <v>104</v>
      </c>
      <c r="H2977" s="126">
        <f t="shared" ref="H2977:H2989" si="2589">SUM(F2977-E2977)*D2977</f>
        <v>2000</v>
      </c>
      <c r="I2977" s="63">
        <f>SUM(G2977-F2977)*D2977</f>
        <v>2000</v>
      </c>
      <c r="J2977" s="126" t="e">
        <f>SUM(#REF!+I2977+H2977)</f>
        <v>#REF!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92"/>
    </row>
    <row r="2978" s="33" customFormat="1" ht="14.25" spans="1:69">
      <c r="A2978" s="113" t="s">
        <v>1298</v>
      </c>
      <c r="B2978" s="84" t="s">
        <v>1030</v>
      </c>
      <c r="C2978" s="100" t="s">
        <v>552</v>
      </c>
      <c r="D2978" s="127">
        <v>500</v>
      </c>
      <c r="E2978" s="63">
        <v>585</v>
      </c>
      <c r="F2978" s="63">
        <v>580</v>
      </c>
      <c r="G2978" s="101">
        <v>0</v>
      </c>
      <c r="H2978" s="126">
        <f t="shared" si="2589"/>
        <v>-2500</v>
      </c>
      <c r="I2978" s="63">
        <v>0</v>
      </c>
      <c r="J2978" s="126" t="e">
        <f>SUM(#REF!+I2978+H2978)</f>
        <v>#REF!</v>
      </c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92"/>
    </row>
    <row r="2979" s="33" customFormat="1" ht="14.25" spans="1:69">
      <c r="A2979" s="113" t="s">
        <v>1300</v>
      </c>
      <c r="B2979" s="84" t="s">
        <v>1040</v>
      </c>
      <c r="C2979" s="100" t="s">
        <v>552</v>
      </c>
      <c r="D2979" s="127">
        <v>500</v>
      </c>
      <c r="E2979" s="63">
        <v>824</v>
      </c>
      <c r="F2979" s="63">
        <v>832</v>
      </c>
      <c r="G2979" s="101">
        <v>840</v>
      </c>
      <c r="H2979" s="126">
        <f t="shared" si="2589"/>
        <v>4000</v>
      </c>
      <c r="I2979" s="63">
        <f>SUM(G2979-F2979)*D2979</f>
        <v>4000</v>
      </c>
      <c r="J2979" s="126" t="e">
        <f>SUM(#REF!+I2979+H2979)</f>
        <v>#REF!</v>
      </c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92"/>
    </row>
    <row r="2980" s="33" customFormat="1" ht="14.25" spans="1:69">
      <c r="A2980" s="113" t="s">
        <v>1300</v>
      </c>
      <c r="B2980" s="84" t="s">
        <v>1236</v>
      </c>
      <c r="C2980" s="100" t="s">
        <v>552</v>
      </c>
      <c r="D2980" s="127">
        <v>500</v>
      </c>
      <c r="E2980" s="63">
        <v>865</v>
      </c>
      <c r="F2980" s="63">
        <v>870</v>
      </c>
      <c r="G2980" s="101">
        <v>875</v>
      </c>
      <c r="H2980" s="126">
        <f t="shared" si="2589"/>
        <v>2500</v>
      </c>
      <c r="I2980" s="63">
        <f>SUM(G2980-F2980)*D2980</f>
        <v>2500</v>
      </c>
      <c r="J2980" s="126" t="e">
        <f>SUM(#REF!+I2980+H2980)</f>
        <v>#REF!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92"/>
    </row>
    <row r="2981" s="33" customFormat="1" ht="14.25" spans="1:69">
      <c r="A2981" s="113" t="s">
        <v>1300</v>
      </c>
      <c r="B2981" s="84" t="s">
        <v>1024</v>
      </c>
      <c r="C2981" s="100" t="s">
        <v>552</v>
      </c>
      <c r="D2981" s="127">
        <v>500</v>
      </c>
      <c r="E2981" s="63">
        <v>715</v>
      </c>
      <c r="F2981" s="63">
        <v>720</v>
      </c>
      <c r="G2981" s="101">
        <v>725</v>
      </c>
      <c r="H2981" s="126">
        <f t="shared" si="2589"/>
        <v>2500</v>
      </c>
      <c r="I2981" s="63">
        <f>SUM(G2981-F2981)*D2981</f>
        <v>2500</v>
      </c>
      <c r="J2981" s="126" t="e">
        <f>SUM(#REF!+I2981+H2981)</f>
        <v>#REF!</v>
      </c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92"/>
    </row>
    <row r="2982" s="33" customFormat="1" ht="14.25" spans="1:69">
      <c r="A2982" s="113" t="s">
        <v>1301</v>
      </c>
      <c r="B2982" s="84" t="s">
        <v>1302</v>
      </c>
      <c r="C2982" s="100" t="s">
        <v>552</v>
      </c>
      <c r="D2982" s="127">
        <v>2000</v>
      </c>
      <c r="E2982" s="63">
        <v>87</v>
      </c>
      <c r="F2982" s="63">
        <v>88</v>
      </c>
      <c r="G2982" s="101">
        <v>89</v>
      </c>
      <c r="H2982" s="126">
        <f t="shared" si="2589"/>
        <v>2000</v>
      </c>
      <c r="I2982" s="63">
        <f>SUM(G2982-F2982)*D2982</f>
        <v>2000</v>
      </c>
      <c r="J2982" s="126" t="e">
        <f>SUM(#REF!+I2982+H2982)</f>
        <v>#REF!</v>
      </c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92"/>
    </row>
    <row r="2983" s="33" customFormat="1" ht="14.25" spans="1:69">
      <c r="A2983" s="113" t="s">
        <v>1301</v>
      </c>
      <c r="B2983" s="84" t="s">
        <v>1010</v>
      </c>
      <c r="C2983" s="100" t="s">
        <v>552</v>
      </c>
      <c r="D2983" s="127">
        <v>500</v>
      </c>
      <c r="E2983" s="63">
        <v>783</v>
      </c>
      <c r="F2983" s="63">
        <v>790</v>
      </c>
      <c r="G2983" s="101">
        <v>800</v>
      </c>
      <c r="H2983" s="126">
        <f t="shared" si="2589"/>
        <v>3500</v>
      </c>
      <c r="I2983" s="63">
        <f>SUM(G2983-F2983)*D2983</f>
        <v>5000</v>
      </c>
      <c r="J2983" s="126" t="e">
        <f>SUM(#REF!+I2983+H2983)</f>
        <v>#REF!</v>
      </c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92"/>
    </row>
    <row r="2984" s="33" customFormat="1" ht="14.25" spans="1:69">
      <c r="A2984" s="113" t="s">
        <v>1301</v>
      </c>
      <c r="B2984" s="84" t="s">
        <v>1212</v>
      </c>
      <c r="C2984" s="100" t="s">
        <v>552</v>
      </c>
      <c r="D2984" s="127">
        <v>500</v>
      </c>
      <c r="E2984" s="63">
        <v>854</v>
      </c>
      <c r="F2984" s="63">
        <v>860</v>
      </c>
      <c r="G2984" s="101">
        <v>0</v>
      </c>
      <c r="H2984" s="126">
        <f t="shared" si="2589"/>
        <v>3000</v>
      </c>
      <c r="I2984" s="63">
        <v>0</v>
      </c>
      <c r="J2984" s="126" t="e">
        <f>SUM(#REF!+I2984+H2984)</f>
        <v>#REF!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92"/>
    </row>
    <row r="2985" s="33" customFormat="1" ht="14.25" spans="1:69">
      <c r="A2985" s="113" t="s">
        <v>1301</v>
      </c>
      <c r="B2985" s="84" t="s">
        <v>1040</v>
      </c>
      <c r="C2985" s="100" t="s">
        <v>552</v>
      </c>
      <c r="D2985" s="127">
        <v>500</v>
      </c>
      <c r="E2985" s="63">
        <v>875</v>
      </c>
      <c r="F2985" s="63">
        <v>868</v>
      </c>
      <c r="G2985" s="101">
        <v>0</v>
      </c>
      <c r="H2985" s="126">
        <f t="shared" si="2589"/>
        <v>-3500</v>
      </c>
      <c r="I2985" s="63">
        <v>0</v>
      </c>
      <c r="J2985" s="126" t="e">
        <f>SUM(#REF!+I2985+H2985)</f>
        <v>#REF!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92"/>
    </row>
    <row r="2986" s="33" customFormat="1" ht="14.25" spans="1:69">
      <c r="A2986" s="113" t="s">
        <v>1303</v>
      </c>
      <c r="B2986" s="84" t="s">
        <v>1052</v>
      </c>
      <c r="C2986" s="100" t="s">
        <v>552</v>
      </c>
      <c r="D2986" s="127">
        <v>2000</v>
      </c>
      <c r="E2986" s="63">
        <v>62</v>
      </c>
      <c r="F2986" s="63">
        <v>62.5</v>
      </c>
      <c r="G2986" s="101">
        <v>63</v>
      </c>
      <c r="H2986" s="126">
        <f t="shared" si="2589"/>
        <v>1000</v>
      </c>
      <c r="I2986" s="63">
        <f>SUM(G2986-F2986)*D2986</f>
        <v>1000</v>
      </c>
      <c r="J2986" s="126" t="e">
        <f>SUM(#REF!+I2986+H2986)</f>
        <v>#REF!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92"/>
    </row>
    <row r="2987" s="33" customFormat="1" ht="14.25" spans="1:69">
      <c r="A2987" s="113" t="s">
        <v>1303</v>
      </c>
      <c r="B2987" s="84" t="s">
        <v>1024</v>
      </c>
      <c r="C2987" s="100" t="s">
        <v>552</v>
      </c>
      <c r="D2987" s="127">
        <v>500</v>
      </c>
      <c r="E2987" s="63">
        <v>615</v>
      </c>
      <c r="F2987" s="63">
        <v>620</v>
      </c>
      <c r="G2987" s="101">
        <v>625</v>
      </c>
      <c r="H2987" s="126">
        <f t="shared" si="2589"/>
        <v>2500</v>
      </c>
      <c r="I2987" s="63">
        <f>SUM(G2987-F2987)*D2987</f>
        <v>2500</v>
      </c>
      <c r="J2987" s="126" t="e">
        <f>SUM(#REF!+I2987+H2987)</f>
        <v>#REF!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92"/>
    </row>
    <row r="2988" s="33" customFormat="1" ht="14.25" spans="1:69">
      <c r="A2988" s="113" t="s">
        <v>1303</v>
      </c>
      <c r="B2988" s="84" t="s">
        <v>973</v>
      </c>
      <c r="C2988" s="100" t="s">
        <v>552</v>
      </c>
      <c r="D2988" s="127">
        <v>500</v>
      </c>
      <c r="E2988" s="63">
        <v>1085</v>
      </c>
      <c r="F2988" s="63">
        <v>1095</v>
      </c>
      <c r="G2988" s="101">
        <v>1105</v>
      </c>
      <c r="H2988" s="126">
        <f t="shared" si="2589"/>
        <v>5000</v>
      </c>
      <c r="I2988" s="63">
        <f>SUM(G2988-F2988)*D2988</f>
        <v>5000</v>
      </c>
      <c r="J2988" s="126" t="e">
        <f>SUM(#REF!+I2988+H2988)</f>
        <v>#REF!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92"/>
    </row>
    <row r="2989" s="33" customFormat="1" ht="14.25" spans="1:69">
      <c r="A2989" s="113" t="s">
        <v>1303</v>
      </c>
      <c r="B2989" s="84" t="s">
        <v>1236</v>
      </c>
      <c r="C2989" s="100" t="s">
        <v>552</v>
      </c>
      <c r="D2989" s="127">
        <v>500</v>
      </c>
      <c r="E2989" s="63">
        <v>841</v>
      </c>
      <c r="F2989" s="63">
        <v>841</v>
      </c>
      <c r="G2989" s="101">
        <v>0</v>
      </c>
      <c r="H2989" s="126">
        <f t="shared" si="2589"/>
        <v>0</v>
      </c>
      <c r="I2989" s="63">
        <v>0</v>
      </c>
      <c r="J2989" s="126" t="e">
        <f>SUM(#REF!+I2989+H2989)</f>
        <v>#REF!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92"/>
    </row>
    <row r="2990" s="33" customFormat="1" ht="14.25" spans="1:69">
      <c r="A2990" s="130"/>
      <c r="B2990" s="131"/>
      <c r="C2990" s="132"/>
      <c r="D2990" s="133"/>
      <c r="E2990" s="134"/>
      <c r="F2990" s="134"/>
      <c r="G2990" s="135" t="s">
        <v>1187</v>
      </c>
      <c r="H2990" s="134">
        <f>SUM(H2882:H2989)</f>
        <v>253000</v>
      </c>
      <c r="I2990" s="134" t="s">
        <v>1224</v>
      </c>
      <c r="J2990" s="134" t="e">
        <f>SUM(J2882:J2989)</f>
        <v>#REF!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92"/>
    </row>
    <row r="2991" s="33" customFormat="1" ht="14.25" spans="1:69">
      <c r="A2991" s="136"/>
      <c r="B2991" s="137"/>
      <c r="C2991" s="137"/>
      <c r="D2991" s="138"/>
      <c r="E2991" s="139"/>
      <c r="F2991" s="134">
        <v>43374</v>
      </c>
      <c r="G2991" s="140"/>
      <c r="H2991" s="139"/>
      <c r="I2991" s="139"/>
      <c r="J2991" s="139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92"/>
    </row>
    <row r="2992" s="33" customFormat="1" ht="14.25" spans="1:69">
      <c r="A2992" s="113" t="s">
        <v>1304</v>
      </c>
      <c r="B2992" s="84" t="s">
        <v>1236</v>
      </c>
      <c r="C2992" s="100" t="s">
        <v>552</v>
      </c>
      <c r="D2992" s="127">
        <v>500</v>
      </c>
      <c r="E2992" s="63">
        <v>798</v>
      </c>
      <c r="F2992" s="63">
        <v>805</v>
      </c>
      <c r="G2992" s="101">
        <v>810</v>
      </c>
      <c r="H2992" s="126">
        <f t="shared" ref="H2992:H3001" si="2590">SUM(F2992-E2992)*D2992</f>
        <v>3500</v>
      </c>
      <c r="I2992" s="63">
        <f>SUM(G2992-F2992)*D2992</f>
        <v>2500</v>
      </c>
      <c r="J2992" s="126" t="e">
        <f>SUM(#REF!+I2992+H2992)</f>
        <v>#REF!</v>
      </c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92"/>
    </row>
    <row r="2993" s="33" customFormat="1" ht="14.25" spans="1:69">
      <c r="A2993" s="113" t="s">
        <v>1304</v>
      </c>
      <c r="B2993" s="84" t="s">
        <v>833</v>
      </c>
      <c r="C2993" s="100" t="s">
        <v>552</v>
      </c>
      <c r="D2993" s="127">
        <v>500</v>
      </c>
      <c r="E2993" s="63">
        <v>507</v>
      </c>
      <c r="F2993" s="63">
        <v>512</v>
      </c>
      <c r="G2993" s="101">
        <v>0</v>
      </c>
      <c r="H2993" s="126">
        <f t="shared" si="2590"/>
        <v>2500</v>
      </c>
      <c r="I2993" s="63">
        <v>0</v>
      </c>
      <c r="J2993" s="126" t="e">
        <f>SUM(#REF!+I2993+H2993)</f>
        <v>#REF!</v>
      </c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92"/>
    </row>
    <row r="2994" s="33" customFormat="1" ht="14.25" spans="1:69">
      <c r="A2994" s="113" t="s">
        <v>1304</v>
      </c>
      <c r="B2994" s="84" t="s">
        <v>1040</v>
      </c>
      <c r="C2994" s="100" t="s">
        <v>552</v>
      </c>
      <c r="D2994" s="127">
        <v>500</v>
      </c>
      <c r="E2994" s="63">
        <v>805</v>
      </c>
      <c r="F2994" s="63">
        <v>793</v>
      </c>
      <c r="G2994" s="101">
        <v>0</v>
      </c>
      <c r="H2994" s="126">
        <f t="shared" si="2590"/>
        <v>-6000</v>
      </c>
      <c r="I2994" s="63">
        <v>0</v>
      </c>
      <c r="J2994" s="126" t="e">
        <f>SUM(#REF!+I2994+H2994)</f>
        <v>#REF!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92"/>
    </row>
    <row r="2995" s="33" customFormat="1" ht="14.25" spans="1:69">
      <c r="A2995" s="113" t="s">
        <v>1305</v>
      </c>
      <c r="B2995" s="84" t="s">
        <v>1052</v>
      </c>
      <c r="C2995" s="100" t="s">
        <v>552</v>
      </c>
      <c r="D2995" s="127">
        <v>2000</v>
      </c>
      <c r="E2995" s="63">
        <v>53</v>
      </c>
      <c r="F2995" s="63">
        <v>53.7</v>
      </c>
      <c r="G2995" s="101">
        <v>55</v>
      </c>
      <c r="H2995" s="126">
        <f t="shared" si="2590"/>
        <v>1400.00000000001</v>
      </c>
      <c r="I2995" s="63">
        <f>SUM(G2995-F2995)*D2995</f>
        <v>2599.99999999999</v>
      </c>
      <c r="J2995" s="126" t="e">
        <f>SUM(#REF!+I2995+H2995)</f>
        <v>#REF!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92"/>
    </row>
    <row r="2996" s="33" customFormat="1" ht="14.25" spans="1:69">
      <c r="A2996" s="113" t="s">
        <v>1305</v>
      </c>
      <c r="B2996" s="84" t="s">
        <v>1104</v>
      </c>
      <c r="C2996" s="100" t="s">
        <v>552</v>
      </c>
      <c r="D2996" s="127">
        <v>500</v>
      </c>
      <c r="E2996" s="63">
        <v>1114</v>
      </c>
      <c r="F2996" s="63">
        <v>1124</v>
      </c>
      <c r="G2996" s="101">
        <v>0</v>
      </c>
      <c r="H2996" s="126">
        <f t="shared" si="2590"/>
        <v>5000</v>
      </c>
      <c r="I2996" s="63">
        <v>0</v>
      </c>
      <c r="J2996" s="126" t="e">
        <f>SUM(#REF!+I2996+H2996)</f>
        <v>#REF!</v>
      </c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92"/>
    </row>
    <row r="2997" s="33" customFormat="1" ht="14.25" spans="1:69">
      <c r="A2997" s="113" t="s">
        <v>1305</v>
      </c>
      <c r="B2997" s="84" t="s">
        <v>1119</v>
      </c>
      <c r="C2997" s="100" t="s">
        <v>552</v>
      </c>
      <c r="D2997" s="127">
        <v>500</v>
      </c>
      <c r="E2997" s="63">
        <v>890</v>
      </c>
      <c r="F2997" s="63">
        <v>900</v>
      </c>
      <c r="G2997" s="101">
        <v>0</v>
      </c>
      <c r="H2997" s="126">
        <f t="shared" si="2590"/>
        <v>5000</v>
      </c>
      <c r="I2997" s="63">
        <v>0</v>
      </c>
      <c r="J2997" s="126" t="e">
        <f>SUM(#REF!+I2997+H2997)</f>
        <v>#REF!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92"/>
    </row>
    <row r="2998" s="33" customFormat="1" ht="14.25" spans="1:69">
      <c r="A2998" s="113" t="s">
        <v>1305</v>
      </c>
      <c r="B2998" s="84" t="s">
        <v>1237</v>
      </c>
      <c r="C2998" s="100" t="s">
        <v>552</v>
      </c>
      <c r="D2998" s="127">
        <v>2000</v>
      </c>
      <c r="E2998" s="63">
        <v>198</v>
      </c>
      <c r="F2998" s="63">
        <v>198</v>
      </c>
      <c r="G2998" s="101">
        <v>0</v>
      </c>
      <c r="H2998" s="126">
        <f t="shared" si="2590"/>
        <v>0</v>
      </c>
      <c r="I2998" s="63">
        <v>0</v>
      </c>
      <c r="J2998" s="126" t="e">
        <f>SUM(#REF!+I2998+H2998)</f>
        <v>#REF!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92"/>
    </row>
    <row r="2999" s="33" customFormat="1" ht="14.25" spans="1:69">
      <c r="A2999" s="113" t="s">
        <v>1306</v>
      </c>
      <c r="B2999" s="84" t="s">
        <v>996</v>
      </c>
      <c r="C2999" s="100" t="s">
        <v>552</v>
      </c>
      <c r="D2999" s="127">
        <v>500</v>
      </c>
      <c r="E2999" s="63">
        <v>1100</v>
      </c>
      <c r="F2999" s="63">
        <v>1110</v>
      </c>
      <c r="G2999" s="101">
        <v>1120</v>
      </c>
      <c r="H2999" s="126">
        <f t="shared" si="2590"/>
        <v>5000</v>
      </c>
      <c r="I2999" s="63">
        <f>SUM(G2999-F2999)*D2999</f>
        <v>5000</v>
      </c>
      <c r="J2999" s="126" t="e">
        <f>SUM(#REF!+I2999+H2999)</f>
        <v>#REF!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92"/>
    </row>
    <row r="3000" s="33" customFormat="1" ht="14.25" spans="1:69">
      <c r="A3000" s="113" t="s">
        <v>1306</v>
      </c>
      <c r="B3000" s="84" t="s">
        <v>1092</v>
      </c>
      <c r="C3000" s="100" t="s">
        <v>552</v>
      </c>
      <c r="D3000" s="127">
        <v>500</v>
      </c>
      <c r="E3000" s="63">
        <v>1232</v>
      </c>
      <c r="F3000" s="63">
        <v>1242</v>
      </c>
      <c r="G3000" s="101">
        <v>1250</v>
      </c>
      <c r="H3000" s="126">
        <f t="shared" si="2590"/>
        <v>5000</v>
      </c>
      <c r="I3000" s="63">
        <f>SUM(G3000-F3000)*D3000</f>
        <v>4000</v>
      </c>
      <c r="J3000" s="126" t="e">
        <f>SUM(#REF!+I3000+H3000)</f>
        <v>#REF!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92"/>
    </row>
    <row r="3001" s="33" customFormat="1" ht="14.25" spans="1:69">
      <c r="A3001" s="113" t="s">
        <v>1306</v>
      </c>
      <c r="B3001" s="84" t="s">
        <v>1185</v>
      </c>
      <c r="C3001" s="100" t="s">
        <v>552</v>
      </c>
      <c r="D3001" s="127">
        <v>500</v>
      </c>
      <c r="E3001" s="63">
        <v>548</v>
      </c>
      <c r="F3001" s="63">
        <v>554</v>
      </c>
      <c r="G3001" s="101">
        <v>0</v>
      </c>
      <c r="H3001" s="126">
        <f t="shared" si="2590"/>
        <v>3000</v>
      </c>
      <c r="I3001" s="63">
        <v>0</v>
      </c>
      <c r="J3001" s="126" t="e">
        <f>SUM(#REF!+I3001+H3001)</f>
        <v>#REF!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92"/>
    </row>
    <row r="3002" s="33" customFormat="1" ht="14.25" spans="1:69">
      <c r="A3002" s="113" t="s">
        <v>1307</v>
      </c>
      <c r="B3002" s="84" t="s">
        <v>973</v>
      </c>
      <c r="C3002" s="100" t="s">
        <v>477</v>
      </c>
      <c r="D3002" s="127">
        <v>500</v>
      </c>
      <c r="E3002" s="63">
        <v>990</v>
      </c>
      <c r="F3002" s="63">
        <v>980</v>
      </c>
      <c r="G3002" s="101">
        <v>972</v>
      </c>
      <c r="H3002" s="126">
        <f t="shared" ref="H3002" si="2591">SUM(E3002-F3002)*D3002</f>
        <v>5000</v>
      </c>
      <c r="I3002" s="63">
        <f>SUM(F3002-G3002)*D3002</f>
        <v>4000</v>
      </c>
      <c r="J3002" s="126" t="e">
        <f>SUM(#REF!+I3002+H3002)</f>
        <v>#REF!</v>
      </c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92"/>
    </row>
    <row r="3003" s="33" customFormat="1" ht="14.25" spans="1:69">
      <c r="A3003" s="113" t="s">
        <v>1307</v>
      </c>
      <c r="B3003" s="84" t="s">
        <v>1174</v>
      </c>
      <c r="C3003" s="100" t="s">
        <v>552</v>
      </c>
      <c r="D3003" s="127">
        <v>2000</v>
      </c>
      <c r="E3003" s="63">
        <v>270</v>
      </c>
      <c r="F3003" s="63">
        <v>272</v>
      </c>
      <c r="G3003" s="101">
        <v>0</v>
      </c>
      <c r="H3003" s="126">
        <f>SUM(F3003-E3003)*D3003</f>
        <v>4000</v>
      </c>
      <c r="I3003" s="63">
        <v>0</v>
      </c>
      <c r="J3003" s="126" t="e">
        <f>SUM(#REF!+I3003+H3003)</f>
        <v>#REF!</v>
      </c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92"/>
    </row>
    <row r="3004" s="33" customFormat="1" ht="14.25" spans="1:69">
      <c r="A3004" s="113" t="s">
        <v>1307</v>
      </c>
      <c r="B3004" s="84" t="s">
        <v>1152</v>
      </c>
      <c r="C3004" s="100" t="s">
        <v>552</v>
      </c>
      <c r="D3004" s="127">
        <v>2000</v>
      </c>
      <c r="E3004" s="63">
        <v>67.1</v>
      </c>
      <c r="F3004" s="63">
        <v>68</v>
      </c>
      <c r="G3004" s="101">
        <v>69</v>
      </c>
      <c r="H3004" s="126">
        <f>SUM(F3004-E3004)*D3004</f>
        <v>1800.00000000001</v>
      </c>
      <c r="I3004" s="63">
        <f>SUM(G3004-F3004)*D3004</f>
        <v>2000</v>
      </c>
      <c r="J3004" s="126" t="e">
        <f>SUM(#REF!+I3004+H3004)</f>
        <v>#REF!</v>
      </c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92"/>
    </row>
    <row r="3005" s="33" customFormat="1" ht="14.25" spans="1:69">
      <c r="A3005" s="113" t="s">
        <v>1307</v>
      </c>
      <c r="B3005" s="84" t="s">
        <v>1308</v>
      </c>
      <c r="C3005" s="100" t="s">
        <v>552</v>
      </c>
      <c r="D3005" s="127">
        <v>2000</v>
      </c>
      <c r="E3005" s="63">
        <v>228</v>
      </c>
      <c r="F3005" s="63">
        <v>228</v>
      </c>
      <c r="G3005" s="101">
        <v>0</v>
      </c>
      <c r="H3005" s="126">
        <f>SUM(F3005-E3005)*D3005</f>
        <v>0</v>
      </c>
      <c r="I3005" s="63">
        <v>0</v>
      </c>
      <c r="J3005" s="126" t="e">
        <f>SUM(#REF!+I3005+H3005)</f>
        <v>#REF!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92"/>
    </row>
    <row r="3006" s="33" customFormat="1" ht="14.25" spans="1:69">
      <c r="A3006" s="113" t="s">
        <v>1309</v>
      </c>
      <c r="B3006" s="84" t="s">
        <v>1104</v>
      </c>
      <c r="C3006" s="100" t="s">
        <v>552</v>
      </c>
      <c r="D3006" s="127">
        <v>500</v>
      </c>
      <c r="E3006" s="63">
        <v>1445</v>
      </c>
      <c r="F3006" s="63">
        <v>1458</v>
      </c>
      <c r="G3006" s="101">
        <v>1468</v>
      </c>
      <c r="H3006" s="126">
        <f>SUM(F3006-E3006)*D3006</f>
        <v>6500</v>
      </c>
      <c r="I3006" s="63">
        <f>SUM(G3006-F3006)*D3006</f>
        <v>5000</v>
      </c>
      <c r="J3006" s="126" t="e">
        <f>SUM(#REF!+I3006+H3006)</f>
        <v>#REF!</v>
      </c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92"/>
    </row>
    <row r="3007" s="33" customFormat="1" ht="14.25" spans="1:69">
      <c r="A3007" s="113" t="s">
        <v>1309</v>
      </c>
      <c r="B3007" s="84" t="s">
        <v>973</v>
      </c>
      <c r="C3007" s="100" t="s">
        <v>477</v>
      </c>
      <c r="D3007" s="127">
        <v>500</v>
      </c>
      <c r="E3007" s="63">
        <v>1005</v>
      </c>
      <c r="F3007" s="63">
        <v>998</v>
      </c>
      <c r="G3007" s="101">
        <v>0</v>
      </c>
      <c r="H3007" s="126">
        <f t="shared" ref="H3007:H3008" si="2592">SUM(E3007-F3007)*D3007</f>
        <v>3500</v>
      </c>
      <c r="I3007" s="63">
        <v>0</v>
      </c>
      <c r="J3007" s="126" t="e">
        <f>SUM(#REF!+I3007+H3007)</f>
        <v>#REF!</v>
      </c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92"/>
    </row>
    <row r="3008" s="33" customFormat="1" ht="14.25" spans="1:69">
      <c r="A3008" s="113" t="s">
        <v>1309</v>
      </c>
      <c r="B3008" s="84" t="s">
        <v>1185</v>
      </c>
      <c r="C3008" s="100" t="s">
        <v>477</v>
      </c>
      <c r="D3008" s="127">
        <v>500</v>
      </c>
      <c r="E3008" s="63">
        <v>545</v>
      </c>
      <c r="F3008" s="63">
        <v>553</v>
      </c>
      <c r="G3008" s="101">
        <v>0</v>
      </c>
      <c r="H3008" s="126">
        <f t="shared" si="2592"/>
        <v>-4000</v>
      </c>
      <c r="I3008" s="63">
        <v>0</v>
      </c>
      <c r="J3008" s="126" t="e">
        <f>SUM(#REF!+I3008+H3008)</f>
        <v>#REF!</v>
      </c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92"/>
    </row>
    <row r="3009" s="33" customFormat="1" ht="14.25" spans="1:69">
      <c r="A3009" s="113" t="s">
        <v>1310</v>
      </c>
      <c r="B3009" s="84" t="s">
        <v>1236</v>
      </c>
      <c r="C3009" s="100" t="s">
        <v>552</v>
      </c>
      <c r="D3009" s="127">
        <v>500</v>
      </c>
      <c r="E3009" s="63">
        <v>756</v>
      </c>
      <c r="F3009" s="63">
        <v>762</v>
      </c>
      <c r="G3009" s="101">
        <v>770</v>
      </c>
      <c r="H3009" s="126">
        <f>SUM(F3009-E3009)*D3009</f>
        <v>3000</v>
      </c>
      <c r="I3009" s="63">
        <f>SUM(G3009-F3009)*D3009</f>
        <v>4000</v>
      </c>
      <c r="J3009" s="126" t="e">
        <f>SUM(#REF!+I3009+H3009)</f>
        <v>#REF!</v>
      </c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92"/>
    </row>
    <row r="3010" s="33" customFormat="1" ht="14.25" spans="1:69">
      <c r="A3010" s="113" t="s">
        <v>1310</v>
      </c>
      <c r="B3010" s="84" t="s">
        <v>1142</v>
      </c>
      <c r="C3010" s="100" t="s">
        <v>477</v>
      </c>
      <c r="D3010" s="127">
        <v>2000</v>
      </c>
      <c r="E3010" s="63">
        <v>235</v>
      </c>
      <c r="F3010" s="63">
        <v>233</v>
      </c>
      <c r="G3010" s="101">
        <v>0</v>
      </c>
      <c r="H3010" s="126">
        <f>SUM(E3010-F3010)*D3010</f>
        <v>4000</v>
      </c>
      <c r="I3010" s="63">
        <v>0</v>
      </c>
      <c r="J3010" s="126" t="e">
        <f>SUM(#REF!+I3010+H3010)</f>
        <v>#REF!</v>
      </c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92"/>
    </row>
    <row r="3011" s="33" customFormat="1" ht="14.25" spans="1:69">
      <c r="A3011" s="113" t="s">
        <v>1310</v>
      </c>
      <c r="B3011" s="84" t="s">
        <v>1040</v>
      </c>
      <c r="C3011" s="100" t="s">
        <v>552</v>
      </c>
      <c r="D3011" s="127">
        <v>500</v>
      </c>
      <c r="E3011" s="63">
        <v>745</v>
      </c>
      <c r="F3011" s="63">
        <v>735</v>
      </c>
      <c r="G3011" s="101">
        <v>0</v>
      </c>
      <c r="H3011" s="126">
        <f>SUM(F3011-E3011)*D3011</f>
        <v>-5000</v>
      </c>
      <c r="I3011" s="63">
        <v>0</v>
      </c>
      <c r="J3011" s="126" t="e">
        <f>SUM(#REF!+I3011+H3011)</f>
        <v>#REF!</v>
      </c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92"/>
    </row>
    <row r="3012" s="33" customFormat="1" ht="14.25" spans="1:69">
      <c r="A3012" s="113" t="s">
        <v>1311</v>
      </c>
      <c r="B3012" s="84" t="s">
        <v>1236</v>
      </c>
      <c r="C3012" s="100" t="s">
        <v>477</v>
      </c>
      <c r="D3012" s="127">
        <v>500</v>
      </c>
      <c r="E3012" s="63">
        <v>752</v>
      </c>
      <c r="F3012" s="63">
        <v>745</v>
      </c>
      <c r="G3012" s="101">
        <v>740</v>
      </c>
      <c r="H3012" s="126">
        <f>SUM(E3012-F3012)*D3012</f>
        <v>3500</v>
      </c>
      <c r="I3012" s="63">
        <f>SUM(F3012-G3012)*D3012</f>
        <v>2500</v>
      </c>
      <c r="J3012" s="126" t="e">
        <f>SUM(#REF!+I3012+H3012)</f>
        <v>#REF!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92"/>
    </row>
    <row r="3013" s="33" customFormat="1" ht="14.25" spans="1:69">
      <c r="A3013" s="113" t="s">
        <v>1311</v>
      </c>
      <c r="B3013" s="84" t="s">
        <v>1312</v>
      </c>
      <c r="C3013" s="100" t="s">
        <v>477</v>
      </c>
      <c r="D3013" s="127">
        <v>500</v>
      </c>
      <c r="E3013" s="63">
        <v>780</v>
      </c>
      <c r="F3013" s="63">
        <v>774</v>
      </c>
      <c r="G3013" s="101">
        <v>0</v>
      </c>
      <c r="H3013" s="126">
        <f>SUM(E3013-F3013)*D3013</f>
        <v>3000</v>
      </c>
      <c r="I3013" s="63">
        <v>0</v>
      </c>
      <c r="J3013" s="126" t="e">
        <f>SUM(#REF!+I3013+H3013)</f>
        <v>#REF!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92"/>
    </row>
    <row r="3014" s="33" customFormat="1" ht="14.25" spans="1:69">
      <c r="A3014" s="113" t="s">
        <v>1311</v>
      </c>
      <c r="B3014" s="84" t="s">
        <v>761</v>
      </c>
      <c r="C3014" s="100" t="s">
        <v>552</v>
      </c>
      <c r="D3014" s="127">
        <v>500</v>
      </c>
      <c r="E3014" s="63">
        <v>750</v>
      </c>
      <c r="F3014" s="63">
        <v>755</v>
      </c>
      <c r="G3014" s="101">
        <v>0</v>
      </c>
      <c r="H3014" s="126">
        <f t="shared" ref="H3014:H3015" si="2593">SUM(F3014-E3014)*D3014</f>
        <v>2500</v>
      </c>
      <c r="I3014" s="63">
        <v>0</v>
      </c>
      <c r="J3014" s="126" t="e">
        <f>SUM(#REF!+I3014+H3014)</f>
        <v>#REF!</v>
      </c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92"/>
    </row>
    <row r="3015" s="33" customFormat="1" ht="14.25" spans="1:69">
      <c r="A3015" s="113" t="s">
        <v>1311</v>
      </c>
      <c r="B3015" s="84" t="s">
        <v>744</v>
      </c>
      <c r="C3015" s="100" t="s">
        <v>552</v>
      </c>
      <c r="D3015" s="127">
        <v>500</v>
      </c>
      <c r="E3015" s="63">
        <v>386</v>
      </c>
      <c r="F3015" s="63">
        <v>382.5</v>
      </c>
      <c r="G3015" s="101">
        <v>0</v>
      </c>
      <c r="H3015" s="126">
        <f t="shared" si="2593"/>
        <v>-1750</v>
      </c>
      <c r="I3015" s="63">
        <v>0</v>
      </c>
      <c r="J3015" s="126" t="e">
        <f>SUM(#REF!+I3015+H3015)</f>
        <v>#REF!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92"/>
    </row>
    <row r="3016" s="33" customFormat="1" ht="14.25" spans="1:69">
      <c r="A3016" s="113" t="s">
        <v>1313</v>
      </c>
      <c r="B3016" s="84" t="s">
        <v>1312</v>
      </c>
      <c r="C3016" s="100" t="s">
        <v>477</v>
      </c>
      <c r="D3016" s="127">
        <v>500</v>
      </c>
      <c r="E3016" s="63">
        <v>786</v>
      </c>
      <c r="F3016" s="63">
        <v>778</v>
      </c>
      <c r="G3016" s="101">
        <v>0</v>
      </c>
      <c r="H3016" s="126">
        <f>SUM(E3016-F3016)*D3016</f>
        <v>4000</v>
      </c>
      <c r="I3016" s="63">
        <v>0</v>
      </c>
      <c r="J3016" s="126" t="e">
        <f>SUM(#REF!+I3016+H3016)</f>
        <v>#REF!</v>
      </c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92"/>
    </row>
    <row r="3017" s="33" customFormat="1" ht="14.25" spans="1:69">
      <c r="A3017" s="113" t="s">
        <v>1313</v>
      </c>
      <c r="B3017" s="84" t="s">
        <v>1104</v>
      </c>
      <c r="C3017" s="100" t="s">
        <v>552</v>
      </c>
      <c r="D3017" s="127">
        <v>500</v>
      </c>
      <c r="E3017" s="63">
        <v>1040</v>
      </c>
      <c r="F3017" s="63">
        <v>1050</v>
      </c>
      <c r="G3017" s="101">
        <v>0</v>
      </c>
      <c r="H3017" s="126">
        <f t="shared" ref="H3017:H3018" si="2594">SUM(F3017-E3017)*D3017</f>
        <v>5000</v>
      </c>
      <c r="I3017" s="63">
        <v>0</v>
      </c>
      <c r="J3017" s="126" t="e">
        <f>SUM(#REF!+I3017+H3017)</f>
        <v>#REF!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92"/>
    </row>
    <row r="3018" s="33" customFormat="1" ht="14.25" spans="1:69">
      <c r="A3018" s="113" t="s">
        <v>1313</v>
      </c>
      <c r="B3018" s="84" t="s">
        <v>996</v>
      </c>
      <c r="C3018" s="100" t="s">
        <v>552</v>
      </c>
      <c r="D3018" s="127">
        <v>500</v>
      </c>
      <c r="E3018" s="63">
        <v>1115</v>
      </c>
      <c r="F3018" s="63">
        <v>1100</v>
      </c>
      <c r="G3018" s="101">
        <v>0</v>
      </c>
      <c r="H3018" s="126">
        <f t="shared" si="2594"/>
        <v>-7500</v>
      </c>
      <c r="I3018" s="63">
        <v>0</v>
      </c>
      <c r="J3018" s="126" t="e">
        <f>SUM(#REF!+I3018+H3018)</f>
        <v>#REF!</v>
      </c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92"/>
    </row>
    <row r="3019" s="33" customFormat="1" ht="14.25" spans="1:69">
      <c r="A3019" s="113" t="s">
        <v>1314</v>
      </c>
      <c r="B3019" s="84" t="s">
        <v>1160</v>
      </c>
      <c r="C3019" s="100" t="s">
        <v>552</v>
      </c>
      <c r="D3019" s="127">
        <v>500</v>
      </c>
      <c r="E3019" s="63">
        <v>1260</v>
      </c>
      <c r="F3019" s="63">
        <v>1270</v>
      </c>
      <c r="G3019" s="101">
        <v>0</v>
      </c>
      <c r="H3019" s="126">
        <f t="shared" ref="H3019:H3020" si="2595">SUM(F3019-E3019)*D3019</f>
        <v>5000</v>
      </c>
      <c r="I3019" s="63">
        <v>0</v>
      </c>
      <c r="J3019" s="126" t="e">
        <f>SUM(#REF!+I3019+H3019)</f>
        <v>#REF!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92"/>
    </row>
    <row r="3020" s="33" customFormat="1" ht="14.25" spans="1:69">
      <c r="A3020" s="113" t="s">
        <v>1314</v>
      </c>
      <c r="B3020" s="84" t="s">
        <v>1104</v>
      </c>
      <c r="C3020" s="100" t="s">
        <v>552</v>
      </c>
      <c r="D3020" s="127">
        <v>500</v>
      </c>
      <c r="E3020" s="63">
        <v>1020</v>
      </c>
      <c r="F3020" s="63">
        <v>1029</v>
      </c>
      <c r="G3020" s="101">
        <v>0</v>
      </c>
      <c r="H3020" s="126">
        <f t="shared" si="2595"/>
        <v>4500</v>
      </c>
      <c r="I3020" s="63">
        <v>0</v>
      </c>
      <c r="J3020" s="126" t="e">
        <f>SUM(#REF!+I3020+H3020)</f>
        <v>#REF!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92"/>
    </row>
    <row r="3021" s="33" customFormat="1" ht="14.25" spans="1:69">
      <c r="A3021" s="113" t="s">
        <v>1314</v>
      </c>
      <c r="B3021" s="84" t="s">
        <v>833</v>
      </c>
      <c r="C3021" s="100" t="s">
        <v>477</v>
      </c>
      <c r="D3021" s="127">
        <v>500</v>
      </c>
      <c r="E3021" s="63">
        <v>490</v>
      </c>
      <c r="F3021" s="63">
        <v>485</v>
      </c>
      <c r="G3021" s="101">
        <v>0</v>
      </c>
      <c r="H3021" s="126">
        <f>SUM(E3021-F3021)*D3021</f>
        <v>2500</v>
      </c>
      <c r="I3021" s="63">
        <v>0</v>
      </c>
      <c r="J3021" s="126" t="e">
        <f>SUM(#REF!+I3021+H3021)</f>
        <v>#REF!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92"/>
    </row>
    <row r="3022" s="33" customFormat="1" ht="14.25" spans="1:69">
      <c r="A3022" s="113" t="s">
        <v>1314</v>
      </c>
      <c r="B3022" s="84" t="s">
        <v>1030</v>
      </c>
      <c r="C3022" s="100" t="s">
        <v>477</v>
      </c>
      <c r="D3022" s="127">
        <v>500</v>
      </c>
      <c r="E3022" s="63">
        <v>600</v>
      </c>
      <c r="F3022" s="63">
        <v>600</v>
      </c>
      <c r="G3022" s="101">
        <v>0</v>
      </c>
      <c r="H3022" s="126">
        <f>SUM(E3022-F3022)*D3022</f>
        <v>0</v>
      </c>
      <c r="I3022" s="63">
        <v>0</v>
      </c>
      <c r="J3022" s="126" t="e">
        <f>SUM(#REF!+I3022+H3022)</f>
        <v>#REF!</v>
      </c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92"/>
    </row>
    <row r="3023" s="33" customFormat="1" ht="14.25" spans="1:69">
      <c r="A3023" s="113" t="s">
        <v>1314</v>
      </c>
      <c r="B3023" s="84" t="s">
        <v>1185</v>
      </c>
      <c r="C3023" s="100" t="s">
        <v>477</v>
      </c>
      <c r="D3023" s="127">
        <v>500</v>
      </c>
      <c r="E3023" s="63">
        <v>556</v>
      </c>
      <c r="F3023" s="63">
        <v>563</v>
      </c>
      <c r="G3023" s="101">
        <v>0</v>
      </c>
      <c r="H3023" s="126">
        <f>SUM(E3023-F3023)*D3023</f>
        <v>-3500</v>
      </c>
      <c r="I3023" s="63">
        <v>0</v>
      </c>
      <c r="J3023" s="126" t="e">
        <f>SUM(#REF!+I3023+H3023)</f>
        <v>#REF!</v>
      </c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92"/>
    </row>
    <row r="3024" s="33" customFormat="1" ht="14.25" spans="1:69">
      <c r="A3024" s="113" t="s">
        <v>1315</v>
      </c>
      <c r="B3024" s="84" t="s">
        <v>1312</v>
      </c>
      <c r="C3024" s="100" t="s">
        <v>477</v>
      </c>
      <c r="D3024" s="127">
        <v>500</v>
      </c>
      <c r="E3024" s="63">
        <v>805</v>
      </c>
      <c r="F3024" s="63">
        <v>798</v>
      </c>
      <c r="G3024" s="101">
        <v>0</v>
      </c>
      <c r="H3024" s="126">
        <f>SUM(E3024-F3024)*D3024</f>
        <v>3500</v>
      </c>
      <c r="I3024" s="63">
        <v>0</v>
      </c>
      <c r="J3024" s="126" t="e">
        <f>SUM(#REF!+I3024+H3024)</f>
        <v>#REF!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92"/>
    </row>
    <row r="3025" s="33" customFormat="1" ht="14.25" spans="1:69">
      <c r="A3025" s="113" t="s">
        <v>1315</v>
      </c>
      <c r="B3025" s="84" t="s">
        <v>910</v>
      </c>
      <c r="C3025" s="100" t="s">
        <v>477</v>
      </c>
      <c r="D3025" s="127">
        <v>500</v>
      </c>
      <c r="E3025" s="63">
        <v>240</v>
      </c>
      <c r="F3025" s="63">
        <v>242</v>
      </c>
      <c r="G3025" s="101">
        <v>0</v>
      </c>
      <c r="H3025" s="126">
        <f t="shared" ref="H3025:H3042" si="2596">SUM(F3025-E3025)*D3025</f>
        <v>1000</v>
      </c>
      <c r="I3025" s="63">
        <v>0</v>
      </c>
      <c r="J3025" s="126" t="e">
        <f>SUM(#REF!+I3025+H3025)</f>
        <v>#REF!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92"/>
    </row>
    <row r="3026" s="33" customFormat="1" ht="14.25" spans="1:69">
      <c r="A3026" s="113" t="s">
        <v>1316</v>
      </c>
      <c r="B3026" s="84" t="s">
        <v>1087</v>
      </c>
      <c r="C3026" s="100" t="s">
        <v>552</v>
      </c>
      <c r="D3026" s="127">
        <v>2000</v>
      </c>
      <c r="E3026" s="63">
        <v>172</v>
      </c>
      <c r="F3026" s="63">
        <v>173.25</v>
      </c>
      <c r="G3026" s="101">
        <v>175</v>
      </c>
      <c r="H3026" s="126">
        <f t="shared" si="2596"/>
        <v>2500</v>
      </c>
      <c r="I3026" s="63">
        <f>SUM(G3026-F3026)*D3026</f>
        <v>3500</v>
      </c>
      <c r="J3026" s="126" t="e">
        <f>SUM(#REF!+I3026+H3026)</f>
        <v>#REF!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92"/>
    </row>
    <row r="3027" s="33" customFormat="1" ht="14.25" spans="1:69">
      <c r="A3027" s="113" t="s">
        <v>1316</v>
      </c>
      <c r="B3027" s="84" t="s">
        <v>1087</v>
      </c>
      <c r="C3027" s="100" t="s">
        <v>552</v>
      </c>
      <c r="D3027" s="127">
        <v>2000</v>
      </c>
      <c r="E3027" s="63">
        <v>168</v>
      </c>
      <c r="F3027" s="63">
        <v>169</v>
      </c>
      <c r="G3027" s="101">
        <v>170</v>
      </c>
      <c r="H3027" s="126">
        <f t="shared" si="2596"/>
        <v>2000</v>
      </c>
      <c r="I3027" s="63">
        <f>SUM(G3027-F3027)*D3027</f>
        <v>2000</v>
      </c>
      <c r="J3027" s="126" t="e">
        <f>SUM(#REF!+I3027+H3027)</f>
        <v>#REF!</v>
      </c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92"/>
    </row>
    <row r="3028" s="33" customFormat="1" ht="14.25" spans="1:69">
      <c r="A3028" s="113" t="s">
        <v>1316</v>
      </c>
      <c r="B3028" s="84" t="s">
        <v>882</v>
      </c>
      <c r="C3028" s="100" t="s">
        <v>552</v>
      </c>
      <c r="D3028" s="127">
        <v>2000</v>
      </c>
      <c r="E3028" s="63">
        <v>250</v>
      </c>
      <c r="F3028" s="63">
        <v>251.4</v>
      </c>
      <c r="G3028" s="101">
        <v>0</v>
      </c>
      <c r="H3028" s="126">
        <f t="shared" si="2596"/>
        <v>2800.00000000001</v>
      </c>
      <c r="I3028" s="63">
        <v>0</v>
      </c>
      <c r="J3028" s="126" t="e">
        <f>SUM(#REF!+I3028+H3028)</f>
        <v>#REF!</v>
      </c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92"/>
    </row>
    <row r="3029" s="33" customFormat="1" ht="14.25" spans="1:69">
      <c r="A3029" s="113" t="s">
        <v>1317</v>
      </c>
      <c r="B3029" s="84" t="s">
        <v>1087</v>
      </c>
      <c r="C3029" s="100" t="s">
        <v>552</v>
      </c>
      <c r="D3029" s="127">
        <v>2000</v>
      </c>
      <c r="E3029" s="63">
        <v>150</v>
      </c>
      <c r="F3029" s="63">
        <v>151</v>
      </c>
      <c r="G3029" s="101">
        <v>152</v>
      </c>
      <c r="H3029" s="126">
        <f t="shared" si="2596"/>
        <v>2000</v>
      </c>
      <c r="I3029" s="63">
        <f>SUM(G3029-F3029)*D3029</f>
        <v>2000</v>
      </c>
      <c r="J3029" s="126" t="e">
        <f>SUM(#REF!+I3029+H3029)</f>
        <v>#REF!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92"/>
    </row>
    <row r="3030" s="33" customFormat="1" ht="14.25" spans="1:69">
      <c r="A3030" s="113" t="s">
        <v>1317</v>
      </c>
      <c r="B3030" s="84" t="s">
        <v>782</v>
      </c>
      <c r="C3030" s="100" t="s">
        <v>477</v>
      </c>
      <c r="D3030" s="127">
        <v>500</v>
      </c>
      <c r="E3030" s="63">
        <v>570</v>
      </c>
      <c r="F3030" s="63">
        <v>566.5</v>
      </c>
      <c r="G3030" s="101">
        <v>0</v>
      </c>
      <c r="H3030" s="126">
        <f>SUM(E3030-F3030)*D3030</f>
        <v>1750</v>
      </c>
      <c r="I3030" s="63">
        <v>0</v>
      </c>
      <c r="J3030" s="126" t="e">
        <f>SUM(#REF!+I3030+H3030)</f>
        <v>#REF!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92"/>
    </row>
    <row r="3031" s="33" customFormat="1" ht="14.25" spans="1:69">
      <c r="A3031" s="113" t="s">
        <v>1317</v>
      </c>
      <c r="B3031" s="84" t="s">
        <v>867</v>
      </c>
      <c r="C3031" s="100" t="s">
        <v>552</v>
      </c>
      <c r="D3031" s="127">
        <v>2000</v>
      </c>
      <c r="E3031" s="63">
        <v>232</v>
      </c>
      <c r="F3031" s="63">
        <v>229</v>
      </c>
      <c r="G3031" s="101">
        <v>0</v>
      </c>
      <c r="H3031" s="126">
        <f t="shared" si="2596"/>
        <v>-6000</v>
      </c>
      <c r="I3031" s="63">
        <v>0</v>
      </c>
      <c r="J3031" s="126" t="e">
        <f>SUM(#REF!+I3031+H3031)</f>
        <v>#REF!</v>
      </c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92"/>
    </row>
    <row r="3032" s="33" customFormat="1" ht="14.25" spans="1:69">
      <c r="A3032" s="113" t="s">
        <v>1318</v>
      </c>
      <c r="B3032" s="84" t="s">
        <v>1024</v>
      </c>
      <c r="C3032" s="100" t="s">
        <v>552</v>
      </c>
      <c r="D3032" s="127">
        <v>500</v>
      </c>
      <c r="E3032" s="63">
        <v>596.5</v>
      </c>
      <c r="F3032" s="63">
        <v>601</v>
      </c>
      <c r="G3032" s="101">
        <v>607</v>
      </c>
      <c r="H3032" s="126">
        <f t="shared" si="2596"/>
        <v>2250</v>
      </c>
      <c r="I3032" s="63">
        <f>SUM(G3032-F3032)*D3032</f>
        <v>3000</v>
      </c>
      <c r="J3032" s="126" t="e">
        <f>SUM(#REF!+I3032+H3032)</f>
        <v>#REF!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92"/>
    </row>
    <row r="3033" s="33" customFormat="1" ht="14.25" spans="1:69">
      <c r="A3033" s="113" t="s">
        <v>1318</v>
      </c>
      <c r="B3033" s="84" t="s">
        <v>976</v>
      </c>
      <c r="C3033" s="100" t="s">
        <v>552</v>
      </c>
      <c r="D3033" s="127">
        <v>500</v>
      </c>
      <c r="E3033" s="63">
        <v>1475</v>
      </c>
      <c r="F3033" s="63">
        <v>1485</v>
      </c>
      <c r="G3033" s="101">
        <v>1495</v>
      </c>
      <c r="H3033" s="126">
        <f t="shared" si="2596"/>
        <v>5000</v>
      </c>
      <c r="I3033" s="63">
        <f>SUM(G3033-F3033)*D3033</f>
        <v>5000</v>
      </c>
      <c r="J3033" s="126" t="e">
        <f>SUM(#REF!+I3033+H3033)</f>
        <v>#REF!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92"/>
    </row>
    <row r="3034" s="33" customFormat="1" ht="14.25" spans="1:69">
      <c r="A3034" s="113" t="s">
        <v>1318</v>
      </c>
      <c r="B3034" s="84" t="s">
        <v>1319</v>
      </c>
      <c r="C3034" s="100" t="s">
        <v>552</v>
      </c>
      <c r="D3034" s="127">
        <v>2000</v>
      </c>
      <c r="E3034" s="63">
        <v>220</v>
      </c>
      <c r="F3034" s="63">
        <v>222</v>
      </c>
      <c r="G3034" s="101">
        <v>0</v>
      </c>
      <c r="H3034" s="126">
        <f t="shared" si="2596"/>
        <v>4000</v>
      </c>
      <c r="I3034" s="63">
        <v>0</v>
      </c>
      <c r="J3034" s="126" t="e">
        <f>SUM(#REF!+I3034+H3034)</f>
        <v>#REF!</v>
      </c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92"/>
    </row>
    <row r="3035" s="33" customFormat="1" ht="14.25" spans="1:69">
      <c r="A3035" s="113" t="s">
        <v>1318</v>
      </c>
      <c r="B3035" s="84" t="s">
        <v>742</v>
      </c>
      <c r="C3035" s="100" t="s">
        <v>552</v>
      </c>
      <c r="D3035" s="127">
        <v>500</v>
      </c>
      <c r="E3035" s="63">
        <v>657</v>
      </c>
      <c r="F3035" s="63">
        <v>657</v>
      </c>
      <c r="G3035" s="101">
        <v>0</v>
      </c>
      <c r="H3035" s="126">
        <f t="shared" si="2596"/>
        <v>0</v>
      </c>
      <c r="I3035" s="63">
        <v>0</v>
      </c>
      <c r="J3035" s="126" t="e">
        <f>SUM(#REF!+I3035+H3035)</f>
        <v>#REF!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92"/>
    </row>
    <row r="3036" s="33" customFormat="1" ht="14.25" spans="1:69">
      <c r="A3036" s="113" t="s">
        <v>1320</v>
      </c>
      <c r="B3036" s="84" t="s">
        <v>1119</v>
      </c>
      <c r="C3036" s="100" t="s">
        <v>552</v>
      </c>
      <c r="D3036" s="127">
        <v>500</v>
      </c>
      <c r="E3036" s="63">
        <v>760</v>
      </c>
      <c r="F3036" s="63">
        <v>765</v>
      </c>
      <c r="G3036" s="101">
        <v>770</v>
      </c>
      <c r="H3036" s="126">
        <f t="shared" si="2596"/>
        <v>2500</v>
      </c>
      <c r="I3036" s="63">
        <f>SUM(G3036-F3036)*D3036</f>
        <v>2500</v>
      </c>
      <c r="J3036" s="126" t="e">
        <f>SUM(#REF!+I3036+H3036)</f>
        <v>#REF!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92"/>
    </row>
    <row r="3037" s="33" customFormat="1" ht="14.25" spans="1:69">
      <c r="A3037" s="113" t="s">
        <v>1320</v>
      </c>
      <c r="B3037" s="84" t="s">
        <v>882</v>
      </c>
      <c r="C3037" s="100" t="s">
        <v>552</v>
      </c>
      <c r="D3037" s="127">
        <v>2000</v>
      </c>
      <c r="E3037" s="63">
        <v>228</v>
      </c>
      <c r="F3037" s="63">
        <v>230</v>
      </c>
      <c r="G3037" s="101">
        <v>232</v>
      </c>
      <c r="H3037" s="126">
        <f t="shared" si="2596"/>
        <v>4000</v>
      </c>
      <c r="I3037" s="63">
        <f>SUM(G3037-F3037)*D3037</f>
        <v>4000</v>
      </c>
      <c r="J3037" s="126" t="e">
        <f>SUM(#REF!+I3037+H3037)</f>
        <v>#REF!</v>
      </c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92"/>
    </row>
    <row r="3038" s="33" customFormat="1" ht="14.25" spans="1:69">
      <c r="A3038" s="113" t="s">
        <v>1320</v>
      </c>
      <c r="B3038" s="84" t="s">
        <v>1319</v>
      </c>
      <c r="C3038" s="100" t="s">
        <v>552</v>
      </c>
      <c r="D3038" s="127">
        <v>2000</v>
      </c>
      <c r="E3038" s="63">
        <v>185</v>
      </c>
      <c r="F3038" s="63">
        <v>186.25</v>
      </c>
      <c r="G3038" s="101">
        <v>188</v>
      </c>
      <c r="H3038" s="126">
        <f t="shared" si="2596"/>
        <v>2500</v>
      </c>
      <c r="I3038" s="63">
        <f>SUM(G3038-F3038)*D3038</f>
        <v>3500</v>
      </c>
      <c r="J3038" s="126" t="e">
        <f>SUM(#REF!+I3038+H3038)</f>
        <v>#REF!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92"/>
    </row>
    <row r="3039" s="33" customFormat="1" ht="14.25" spans="1:69">
      <c r="A3039" s="113" t="s">
        <v>1320</v>
      </c>
      <c r="B3039" s="84" t="s">
        <v>1024</v>
      </c>
      <c r="C3039" s="100" t="s">
        <v>552</v>
      </c>
      <c r="D3039" s="127">
        <v>500</v>
      </c>
      <c r="E3039" s="63">
        <v>590</v>
      </c>
      <c r="F3039" s="63">
        <v>595</v>
      </c>
      <c r="G3039" s="101">
        <v>0</v>
      </c>
      <c r="H3039" s="126">
        <f t="shared" si="2596"/>
        <v>2500</v>
      </c>
      <c r="I3039" s="63">
        <v>0</v>
      </c>
      <c r="J3039" s="126" t="e">
        <f>SUM(#REF!+I3039+H3039)</f>
        <v>#REF!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92"/>
    </row>
    <row r="3040" s="33" customFormat="1" ht="14.25" spans="1:69">
      <c r="A3040" s="113" t="s">
        <v>1321</v>
      </c>
      <c r="B3040" s="84" t="s">
        <v>882</v>
      </c>
      <c r="C3040" s="100" t="s">
        <v>552</v>
      </c>
      <c r="D3040" s="127">
        <v>2000</v>
      </c>
      <c r="E3040" s="63">
        <v>232</v>
      </c>
      <c r="F3040" s="63">
        <v>234</v>
      </c>
      <c r="G3040" s="101">
        <v>236</v>
      </c>
      <c r="H3040" s="126">
        <f t="shared" si="2596"/>
        <v>4000</v>
      </c>
      <c r="I3040" s="63">
        <f>SUM(G3040-F3040)*D3040</f>
        <v>4000</v>
      </c>
      <c r="J3040" s="126" t="e">
        <f>SUM(#REF!+I3040+H3040)</f>
        <v>#REF!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92"/>
    </row>
    <row r="3041" s="33" customFormat="1" ht="14.25" spans="1:69">
      <c r="A3041" s="113" t="s">
        <v>1321</v>
      </c>
      <c r="B3041" s="84" t="s">
        <v>744</v>
      </c>
      <c r="C3041" s="100" t="s">
        <v>552</v>
      </c>
      <c r="D3041" s="127">
        <v>1000</v>
      </c>
      <c r="E3041" s="63">
        <v>385</v>
      </c>
      <c r="F3041" s="63">
        <v>388</v>
      </c>
      <c r="G3041" s="101">
        <v>392</v>
      </c>
      <c r="H3041" s="126">
        <f t="shared" si="2596"/>
        <v>3000</v>
      </c>
      <c r="I3041" s="63">
        <f>SUM(G3041-F3041)*D3041</f>
        <v>4000</v>
      </c>
      <c r="J3041" s="126" t="e">
        <f>SUM(#REF!+I3041+H3041)</f>
        <v>#REF!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92"/>
    </row>
    <row r="3042" s="33" customFormat="1" ht="14.25" spans="1:69">
      <c r="A3042" s="113" t="s">
        <v>1321</v>
      </c>
      <c r="B3042" s="84" t="s">
        <v>973</v>
      </c>
      <c r="C3042" s="100" t="s">
        <v>552</v>
      </c>
      <c r="D3042" s="127">
        <v>500</v>
      </c>
      <c r="E3042" s="63">
        <v>1030</v>
      </c>
      <c r="F3042" s="63">
        <v>1040</v>
      </c>
      <c r="G3042" s="101">
        <v>1050</v>
      </c>
      <c r="H3042" s="126">
        <f t="shared" si="2596"/>
        <v>5000</v>
      </c>
      <c r="I3042" s="63">
        <f>SUM(G3042-F3042)*D3042</f>
        <v>5000</v>
      </c>
      <c r="J3042" s="126" t="e">
        <f>SUM(#REF!+I3042+H3042)</f>
        <v>#REF!</v>
      </c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92"/>
    </row>
    <row r="3043" s="33" customFormat="1" ht="14.25" spans="1:69">
      <c r="A3043" s="113" t="s">
        <v>1322</v>
      </c>
      <c r="B3043" s="84" t="s">
        <v>1153</v>
      </c>
      <c r="C3043" s="100" t="s">
        <v>477</v>
      </c>
      <c r="D3043" s="127">
        <v>500</v>
      </c>
      <c r="E3043" s="63">
        <v>1010</v>
      </c>
      <c r="F3043" s="63">
        <v>1000</v>
      </c>
      <c r="G3043" s="101">
        <v>990</v>
      </c>
      <c r="H3043" s="126">
        <f>SUM(E3043-F3043)*D3043</f>
        <v>5000</v>
      </c>
      <c r="I3043" s="63">
        <f>SUM(F3043-G3043)*D3043</f>
        <v>5000</v>
      </c>
      <c r="J3043" s="126" t="e">
        <f>SUM(#REF!+I3043+H3043)</f>
        <v>#REF!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92"/>
    </row>
    <row r="3044" s="33" customFormat="1" ht="14.25" spans="1:69">
      <c r="A3044" s="113" t="s">
        <v>1322</v>
      </c>
      <c r="B3044" s="84" t="s">
        <v>1160</v>
      </c>
      <c r="C3044" s="100" t="s">
        <v>477</v>
      </c>
      <c r="D3044" s="127">
        <v>500</v>
      </c>
      <c r="E3044" s="63">
        <v>1178</v>
      </c>
      <c r="F3044" s="63">
        <v>1165</v>
      </c>
      <c r="G3044" s="101">
        <v>1155</v>
      </c>
      <c r="H3044" s="126">
        <f>SUM(E3044-F3044)*D3044</f>
        <v>6500</v>
      </c>
      <c r="I3044" s="63">
        <f>SUM(F3044-G3044)*D3044</f>
        <v>5000</v>
      </c>
      <c r="J3044" s="126" t="e">
        <f>SUM(#REF!+I3044+H3044)</f>
        <v>#REF!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92"/>
    </row>
    <row r="3045" s="33" customFormat="1" ht="14.25" spans="1:69">
      <c r="A3045" s="113" t="s">
        <v>1322</v>
      </c>
      <c r="B3045" s="84" t="s">
        <v>955</v>
      </c>
      <c r="C3045" s="100" t="s">
        <v>477</v>
      </c>
      <c r="D3045" s="127">
        <v>500</v>
      </c>
      <c r="E3045" s="63">
        <v>2000</v>
      </c>
      <c r="F3045" s="63">
        <v>1985</v>
      </c>
      <c r="G3045" s="101">
        <v>0</v>
      </c>
      <c r="H3045" s="126">
        <f>SUM(E3045-F3045)*D3045</f>
        <v>7500</v>
      </c>
      <c r="I3045" s="63">
        <v>0</v>
      </c>
      <c r="J3045" s="126" t="e">
        <f>SUM(#REF!+I3045+H3045)</f>
        <v>#REF!</v>
      </c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92"/>
    </row>
    <row r="3046" s="33" customFormat="1" ht="14.25" spans="1:69">
      <c r="A3046" s="113" t="s">
        <v>1323</v>
      </c>
      <c r="B3046" s="84" t="s">
        <v>955</v>
      </c>
      <c r="C3046" s="100" t="s">
        <v>552</v>
      </c>
      <c r="D3046" s="127">
        <v>500</v>
      </c>
      <c r="E3046" s="63">
        <v>1950</v>
      </c>
      <c r="F3046" s="63">
        <v>1970</v>
      </c>
      <c r="G3046" s="101">
        <v>0</v>
      </c>
      <c r="H3046" s="126">
        <f t="shared" ref="H3046:H3047" si="2597">SUM(F3046-E3046)*D3046</f>
        <v>10000</v>
      </c>
      <c r="I3046" s="63">
        <v>0</v>
      </c>
      <c r="J3046" s="126" t="e">
        <f>SUM(#REF!+I3046+H3046)</f>
        <v>#REF!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92"/>
    </row>
    <row r="3047" s="33" customFormat="1" ht="14.25" spans="1:69">
      <c r="A3047" s="113" t="s">
        <v>1323</v>
      </c>
      <c r="B3047" s="84" t="s">
        <v>882</v>
      </c>
      <c r="C3047" s="100" t="s">
        <v>552</v>
      </c>
      <c r="D3047" s="127">
        <v>2000</v>
      </c>
      <c r="E3047" s="63">
        <v>218.5</v>
      </c>
      <c r="F3047" s="63">
        <v>220</v>
      </c>
      <c r="G3047" s="101">
        <v>222</v>
      </c>
      <c r="H3047" s="126">
        <f t="shared" si="2597"/>
        <v>3000</v>
      </c>
      <c r="I3047" s="63">
        <f>SUM(G3047-F3047)*D3047</f>
        <v>4000</v>
      </c>
      <c r="J3047" s="126" t="e">
        <f>SUM(#REF!+I3047+H3047)</f>
        <v>#REF!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92"/>
    </row>
    <row r="3048" s="33" customFormat="1" ht="14.25" spans="1:69">
      <c r="A3048" s="113" t="s">
        <v>1323</v>
      </c>
      <c r="B3048" s="84" t="s">
        <v>1153</v>
      </c>
      <c r="C3048" s="100" t="s">
        <v>477</v>
      </c>
      <c r="D3048" s="127">
        <v>500</v>
      </c>
      <c r="E3048" s="63">
        <v>1655</v>
      </c>
      <c r="F3048" s="63">
        <v>1645</v>
      </c>
      <c r="G3048" s="101">
        <v>0</v>
      </c>
      <c r="H3048" s="126">
        <f>SUM(E3048-F3048)*D3048</f>
        <v>5000</v>
      </c>
      <c r="I3048" s="63">
        <v>0</v>
      </c>
      <c r="J3048" s="126" t="e">
        <f>SUM(#REF!+I3048+H3048)</f>
        <v>#REF!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92"/>
    </row>
    <row r="3049" s="33" customFormat="1" ht="14.25" spans="1:69">
      <c r="A3049" s="113" t="s">
        <v>1323</v>
      </c>
      <c r="B3049" s="84" t="s">
        <v>1152</v>
      </c>
      <c r="C3049" s="100" t="s">
        <v>552</v>
      </c>
      <c r="D3049" s="127">
        <v>2000</v>
      </c>
      <c r="E3049" s="63">
        <v>64.5</v>
      </c>
      <c r="F3049" s="63">
        <v>63</v>
      </c>
      <c r="G3049" s="101">
        <v>0</v>
      </c>
      <c r="H3049" s="126">
        <f t="shared" ref="H3049" si="2598">SUM(F3049-E3049)*D3049</f>
        <v>-3000</v>
      </c>
      <c r="I3049" s="63">
        <v>0</v>
      </c>
      <c r="J3049" s="126" t="e">
        <f>SUM(#REF!+I3049+H3049)</f>
        <v>#REF!</v>
      </c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92"/>
    </row>
    <row r="3050" s="33" customFormat="1" ht="14.25" spans="1:69">
      <c r="A3050" s="113" t="s">
        <v>1324</v>
      </c>
      <c r="B3050" s="84" t="s">
        <v>1325</v>
      </c>
      <c r="C3050" s="100" t="s">
        <v>477</v>
      </c>
      <c r="D3050" s="127">
        <v>500</v>
      </c>
      <c r="E3050" s="63">
        <v>1005</v>
      </c>
      <c r="F3050" s="63">
        <v>995</v>
      </c>
      <c r="G3050" s="101">
        <v>985</v>
      </c>
      <c r="H3050" s="126">
        <f>SUM(E3050-F3050)*D3050</f>
        <v>5000</v>
      </c>
      <c r="I3050" s="63">
        <f>SUM(F3050-G3050)*D3050</f>
        <v>5000</v>
      </c>
      <c r="J3050" s="126" t="e">
        <f>SUM(#REF!+I3050+H3050)</f>
        <v>#REF!</v>
      </c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92"/>
    </row>
    <row r="3051" s="33" customFormat="1" ht="14.25" spans="1:69">
      <c r="A3051" s="113" t="s">
        <v>1324</v>
      </c>
      <c r="B3051" s="84" t="s">
        <v>1319</v>
      </c>
      <c r="C3051" s="100" t="s">
        <v>477</v>
      </c>
      <c r="D3051" s="127">
        <v>2000</v>
      </c>
      <c r="E3051" s="63">
        <v>164</v>
      </c>
      <c r="F3051" s="63">
        <v>163.1</v>
      </c>
      <c r="G3051" s="101">
        <v>0</v>
      </c>
      <c r="H3051" s="126">
        <f>SUM(E3051-F3051)*D3051</f>
        <v>1800.00000000001</v>
      </c>
      <c r="I3051" s="63">
        <v>0</v>
      </c>
      <c r="J3051" s="126" t="e">
        <f>SUM(#REF!+I3051+H3051)</f>
        <v>#REF!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92"/>
    </row>
    <row r="3052" s="33" customFormat="1" ht="14.25" spans="1:69">
      <c r="A3052" s="113" t="s">
        <v>1324</v>
      </c>
      <c r="B3052" s="84" t="s">
        <v>1024</v>
      </c>
      <c r="C3052" s="100" t="s">
        <v>552</v>
      </c>
      <c r="D3052" s="127">
        <v>500</v>
      </c>
      <c r="E3052" s="63">
        <v>600</v>
      </c>
      <c r="F3052" s="63">
        <v>593</v>
      </c>
      <c r="G3052" s="101">
        <v>0</v>
      </c>
      <c r="H3052" s="126">
        <f t="shared" ref="H3052" si="2599">SUM(F3052-E3052)*D3052</f>
        <v>-3500</v>
      </c>
      <c r="I3052" s="63">
        <v>0</v>
      </c>
      <c r="J3052" s="126" t="e">
        <f>SUM(#REF!+I3052+H3052)</f>
        <v>#REF!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92"/>
    </row>
    <row r="3053" s="33" customFormat="1" ht="14.25" spans="1:69">
      <c r="A3053" s="113" t="s">
        <v>1324</v>
      </c>
      <c r="B3053" s="84" t="s">
        <v>882</v>
      </c>
      <c r="C3053" s="100" t="s">
        <v>552</v>
      </c>
      <c r="D3053" s="127">
        <v>2000</v>
      </c>
      <c r="E3053" s="63">
        <v>218</v>
      </c>
      <c r="F3053" s="63">
        <v>215</v>
      </c>
      <c r="G3053" s="101">
        <v>0</v>
      </c>
      <c r="H3053" s="126">
        <f t="shared" ref="H3053" si="2600">SUM(F3053-E3053)*D3053</f>
        <v>-6000</v>
      </c>
      <c r="I3053" s="63">
        <v>0</v>
      </c>
      <c r="J3053" s="126" t="e">
        <f>SUM(#REF!+I3053+H3053)</f>
        <v>#REF!</v>
      </c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92"/>
    </row>
    <row r="3054" s="33" customFormat="1" ht="14.25" spans="1:69">
      <c r="A3054" s="113" t="s">
        <v>1326</v>
      </c>
      <c r="B3054" s="84" t="s">
        <v>1030</v>
      </c>
      <c r="C3054" s="100" t="s">
        <v>477</v>
      </c>
      <c r="D3054" s="127">
        <v>500</v>
      </c>
      <c r="E3054" s="63">
        <v>608</v>
      </c>
      <c r="F3054" s="63">
        <v>603</v>
      </c>
      <c r="G3054" s="101">
        <v>595</v>
      </c>
      <c r="H3054" s="126">
        <f>SUM(E3054-F3054)*D3054</f>
        <v>2500</v>
      </c>
      <c r="I3054" s="63">
        <f>SUM(F3054-G3054)*D3054</f>
        <v>4000</v>
      </c>
      <c r="J3054" s="126" t="e">
        <f>SUM(#REF!+I3054+H3054)</f>
        <v>#REF!</v>
      </c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92"/>
    </row>
    <row r="3055" s="33" customFormat="1" ht="14.25" spans="1:69">
      <c r="A3055" s="113" t="s">
        <v>1326</v>
      </c>
      <c r="B3055" s="84" t="s">
        <v>1119</v>
      </c>
      <c r="C3055" s="100" t="s">
        <v>552</v>
      </c>
      <c r="D3055" s="127">
        <v>500</v>
      </c>
      <c r="E3055" s="63">
        <v>796</v>
      </c>
      <c r="F3055" s="63">
        <v>802</v>
      </c>
      <c r="G3055" s="101">
        <v>810</v>
      </c>
      <c r="H3055" s="126">
        <f t="shared" ref="H3055" si="2601">SUM(F3055-E3055)*D3055</f>
        <v>3000</v>
      </c>
      <c r="I3055" s="63">
        <f>SUM(G3055-F3055)*D3055</f>
        <v>4000</v>
      </c>
      <c r="J3055" s="126" t="e">
        <f>SUM(#REF!+I3055+H3055)</f>
        <v>#REF!</v>
      </c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92"/>
    </row>
    <row r="3056" s="33" customFormat="1" ht="14.25" spans="1:69">
      <c r="A3056" s="113" t="s">
        <v>1327</v>
      </c>
      <c r="B3056" s="84" t="s">
        <v>1055</v>
      </c>
      <c r="C3056" s="100" t="s">
        <v>552</v>
      </c>
      <c r="D3056" s="127">
        <v>2000</v>
      </c>
      <c r="E3056" s="63">
        <v>72.5</v>
      </c>
      <c r="F3056" s="63">
        <v>73.5</v>
      </c>
      <c r="G3056" s="101">
        <v>74.5</v>
      </c>
      <c r="H3056" s="126">
        <f t="shared" ref="H3056" si="2602">SUM(F3056-E3056)*D3056</f>
        <v>2000</v>
      </c>
      <c r="I3056" s="63">
        <f>SUM(G3056-F3056)*D3056</f>
        <v>2000</v>
      </c>
      <c r="J3056" s="126" t="e">
        <f>SUM(#REF!+I3056+H3056)</f>
        <v>#REF!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92"/>
    </row>
    <row r="3057" s="33" customFormat="1" ht="14.25" spans="1:69">
      <c r="A3057" s="113" t="s">
        <v>1327</v>
      </c>
      <c r="B3057" s="84" t="s">
        <v>962</v>
      </c>
      <c r="C3057" s="100" t="s">
        <v>552</v>
      </c>
      <c r="D3057" s="127">
        <v>2000</v>
      </c>
      <c r="E3057" s="63">
        <v>224</v>
      </c>
      <c r="F3057" s="63">
        <v>226</v>
      </c>
      <c r="G3057" s="101">
        <v>0</v>
      </c>
      <c r="H3057" s="126">
        <f t="shared" ref="H3057:H3060" si="2603">SUM(F3057-E3057)*D3057</f>
        <v>4000</v>
      </c>
      <c r="I3057" s="63">
        <v>0</v>
      </c>
      <c r="J3057" s="126" t="e">
        <f>SUM(#REF!+I3057+H3057)</f>
        <v>#REF!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92"/>
    </row>
    <row r="3058" s="33" customFormat="1" ht="14.25" spans="1:69">
      <c r="A3058" s="113" t="s">
        <v>1327</v>
      </c>
      <c r="B3058" s="84" t="s">
        <v>976</v>
      </c>
      <c r="C3058" s="100" t="s">
        <v>552</v>
      </c>
      <c r="D3058" s="127">
        <v>500</v>
      </c>
      <c r="E3058" s="63">
        <v>1538</v>
      </c>
      <c r="F3058" s="63">
        <v>1525</v>
      </c>
      <c r="G3058" s="101">
        <v>0</v>
      </c>
      <c r="H3058" s="126">
        <f t="shared" si="2603"/>
        <v>-6500</v>
      </c>
      <c r="I3058" s="63">
        <v>0</v>
      </c>
      <c r="J3058" s="126" t="e">
        <f>SUM(#REF!+I3058+H3058)</f>
        <v>#REF!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92"/>
    </row>
    <row r="3059" s="33" customFormat="1" ht="14.25" spans="1:69">
      <c r="A3059" s="113" t="s">
        <v>1328</v>
      </c>
      <c r="B3059" s="84" t="s">
        <v>1055</v>
      </c>
      <c r="C3059" s="100" t="s">
        <v>552</v>
      </c>
      <c r="D3059" s="127">
        <v>2000</v>
      </c>
      <c r="E3059" s="63">
        <v>67</v>
      </c>
      <c r="F3059" s="63">
        <v>68</v>
      </c>
      <c r="G3059" s="101">
        <v>69</v>
      </c>
      <c r="H3059" s="126">
        <f t="shared" si="2603"/>
        <v>2000</v>
      </c>
      <c r="I3059" s="63">
        <f>SUM(G3059-F3059)*D3059</f>
        <v>2000</v>
      </c>
      <c r="J3059" s="126" t="e">
        <f>SUM(#REF!+I3059+H3059)</f>
        <v>#REF!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92"/>
    </row>
    <row r="3060" s="33" customFormat="1" ht="14.25" spans="1:69">
      <c r="A3060" s="113" t="s">
        <v>1328</v>
      </c>
      <c r="B3060" s="84" t="s">
        <v>1019</v>
      </c>
      <c r="C3060" s="100" t="s">
        <v>552</v>
      </c>
      <c r="D3060" s="127">
        <v>2000</v>
      </c>
      <c r="E3060" s="63">
        <v>298</v>
      </c>
      <c r="F3060" s="63">
        <v>295</v>
      </c>
      <c r="G3060" s="101">
        <v>0</v>
      </c>
      <c r="H3060" s="126">
        <f t="shared" si="2603"/>
        <v>-6000</v>
      </c>
      <c r="I3060" s="63">
        <v>0</v>
      </c>
      <c r="J3060" s="126" t="e">
        <f>SUM(#REF!+I3060+H3060)</f>
        <v>#REF!</v>
      </c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92"/>
    </row>
    <row r="3061" s="33" customFormat="1" ht="14.25" spans="1:69">
      <c r="A3061" s="113" t="s">
        <v>1328</v>
      </c>
      <c r="B3061" s="84" t="s">
        <v>1150</v>
      </c>
      <c r="C3061" s="100" t="s">
        <v>477</v>
      </c>
      <c r="D3061" s="127">
        <v>500</v>
      </c>
      <c r="E3061" s="63">
        <v>1066</v>
      </c>
      <c r="F3061" s="63">
        <v>1055</v>
      </c>
      <c r="G3061" s="101">
        <v>0</v>
      </c>
      <c r="H3061" s="126">
        <f>SUM(E3061-F3061)*D3061</f>
        <v>5500</v>
      </c>
      <c r="I3061" s="63">
        <v>0</v>
      </c>
      <c r="J3061" s="126" t="e">
        <f>SUM(#REF!+I3061+H3061)</f>
        <v>#REF!</v>
      </c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92"/>
    </row>
    <row r="3062" s="33" customFormat="1" ht="14.25" spans="1:69">
      <c r="A3062" s="84"/>
      <c r="B3062" s="84"/>
      <c r="C3062" s="84"/>
      <c r="D3062" s="127"/>
      <c r="E3062" s="63"/>
      <c r="F3062" s="63"/>
      <c r="G3062" s="101"/>
      <c r="H3062" s="63"/>
      <c r="I3062" s="63"/>
      <c r="J3062" s="63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92"/>
    </row>
    <row r="3063" s="33" customFormat="1" ht="14.25" spans="1:69">
      <c r="A3063" s="130"/>
      <c r="B3063" s="131"/>
      <c r="C3063" s="132"/>
      <c r="D3063" s="133"/>
      <c r="E3063" s="134"/>
      <c r="F3063" s="134"/>
      <c r="G3063" s="135" t="s">
        <v>1187</v>
      </c>
      <c r="H3063" s="134">
        <f>SUM(H2992:H3061)</f>
        <v>142550</v>
      </c>
      <c r="I3063" s="134" t="s">
        <v>1224</v>
      </c>
      <c r="J3063" s="134" t="e">
        <f>SUM(J2992:J3061)</f>
        <v>#REF!</v>
      </c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92"/>
    </row>
    <row r="3064" s="33" customFormat="1" ht="14.25" spans="1:69">
      <c r="A3064" s="136"/>
      <c r="B3064" s="137"/>
      <c r="C3064" s="137"/>
      <c r="D3064" s="138"/>
      <c r="E3064" s="139"/>
      <c r="F3064" s="134">
        <v>43344</v>
      </c>
      <c r="G3064" s="140"/>
      <c r="H3064" s="139"/>
      <c r="I3064" s="139"/>
      <c r="J3064" s="139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92"/>
    </row>
    <row r="3065" s="33" customFormat="1" ht="14.25" spans="1:69">
      <c r="A3065" s="113" t="s">
        <v>1329</v>
      </c>
      <c r="B3065" s="84" t="s">
        <v>1087</v>
      </c>
      <c r="C3065" s="100" t="s">
        <v>477</v>
      </c>
      <c r="D3065" s="127">
        <v>2000</v>
      </c>
      <c r="E3065" s="63">
        <v>165</v>
      </c>
      <c r="F3065" s="63">
        <v>164</v>
      </c>
      <c r="G3065" s="101">
        <v>163</v>
      </c>
      <c r="H3065" s="126">
        <f>SUM(E3065-F3065)*D3065</f>
        <v>2000</v>
      </c>
      <c r="I3065" s="63">
        <f>SUM(F3065-G3065)*D3065</f>
        <v>2000</v>
      </c>
      <c r="J3065" s="126" t="e">
        <f>SUM(#REF!+I3065+H3065)</f>
        <v>#REF!</v>
      </c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92"/>
    </row>
    <row r="3066" s="33" customFormat="1" ht="14.25" spans="1:69">
      <c r="A3066" s="113" t="s">
        <v>1329</v>
      </c>
      <c r="B3066" s="84" t="s">
        <v>1330</v>
      </c>
      <c r="C3066" s="100" t="s">
        <v>552</v>
      </c>
      <c r="D3066" s="127">
        <v>2000</v>
      </c>
      <c r="E3066" s="63">
        <v>696</v>
      </c>
      <c r="F3066" s="63">
        <v>701</v>
      </c>
      <c r="G3066" s="101">
        <v>706</v>
      </c>
      <c r="H3066" s="126">
        <f t="shared" ref="H3066" si="2604">SUM(F3066-E3066)*D3066</f>
        <v>10000</v>
      </c>
      <c r="I3066" s="63">
        <f>SUM(G3066-F3066)*D3066</f>
        <v>10000</v>
      </c>
      <c r="J3066" s="126" t="e">
        <f>SUM(#REF!+I3066+H3066)</f>
        <v>#REF!</v>
      </c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92"/>
    </row>
    <row r="3067" s="33" customFormat="1" ht="14.25" spans="1:69">
      <c r="A3067" s="113" t="s">
        <v>1331</v>
      </c>
      <c r="B3067" s="84" t="s">
        <v>1142</v>
      </c>
      <c r="C3067" s="100" t="s">
        <v>477</v>
      </c>
      <c r="D3067" s="127">
        <v>2000</v>
      </c>
      <c r="E3067" s="63">
        <v>232</v>
      </c>
      <c r="F3067" s="63">
        <v>230</v>
      </c>
      <c r="G3067" s="101">
        <v>228</v>
      </c>
      <c r="H3067" s="126">
        <f>SUM(E3067-F3067)*D3067</f>
        <v>4000</v>
      </c>
      <c r="I3067" s="63">
        <f>SUM(F3067-G3067)*D3067</f>
        <v>4000</v>
      </c>
      <c r="J3067" s="126" t="e">
        <f>SUM(#REF!+I3067+H3067)</f>
        <v>#REF!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92"/>
    </row>
    <row r="3068" s="33" customFormat="1" ht="14.25" spans="1:69">
      <c r="A3068" s="113" t="s">
        <v>1331</v>
      </c>
      <c r="B3068" s="84" t="s">
        <v>1332</v>
      </c>
      <c r="C3068" s="100" t="s">
        <v>477</v>
      </c>
      <c r="D3068" s="127">
        <v>2000</v>
      </c>
      <c r="E3068" s="63">
        <v>665</v>
      </c>
      <c r="F3068" s="63">
        <v>660</v>
      </c>
      <c r="G3068" s="101">
        <v>655</v>
      </c>
      <c r="H3068" s="126">
        <f>SUM(E3068-F3068)*D3068</f>
        <v>10000</v>
      </c>
      <c r="I3068" s="63">
        <f>SUM(F3068-G3068)*D3068</f>
        <v>10000</v>
      </c>
      <c r="J3068" s="126" t="e">
        <f>SUM(#REF!+I3068+H3068)</f>
        <v>#REF!</v>
      </c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92"/>
    </row>
    <row r="3069" s="33" customFormat="1" ht="14.25" spans="1:69">
      <c r="A3069" s="113" t="s">
        <v>1331</v>
      </c>
      <c r="B3069" s="84" t="s">
        <v>1092</v>
      </c>
      <c r="C3069" s="100" t="s">
        <v>477</v>
      </c>
      <c r="D3069" s="127">
        <v>500</v>
      </c>
      <c r="E3069" s="63">
        <v>1330</v>
      </c>
      <c r="F3069" s="63">
        <v>1320</v>
      </c>
      <c r="G3069" s="101">
        <v>1310</v>
      </c>
      <c r="H3069" s="126">
        <f>SUM(E3069-F3069)*D3069</f>
        <v>5000</v>
      </c>
      <c r="I3069" s="63">
        <f>SUM(F3069-G3069)*D3069</f>
        <v>5000</v>
      </c>
      <c r="J3069" s="126" t="e">
        <f>SUM(#REF!+I3069+H3069)</f>
        <v>#REF!</v>
      </c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92"/>
    </row>
    <row r="3070" s="33" customFormat="1" ht="14.25" spans="1:69">
      <c r="A3070" s="113" t="s">
        <v>1333</v>
      </c>
      <c r="B3070" s="84" t="s">
        <v>1040</v>
      </c>
      <c r="C3070" s="100" t="s">
        <v>552</v>
      </c>
      <c r="D3070" s="127">
        <v>500</v>
      </c>
      <c r="E3070" s="63">
        <v>1000</v>
      </c>
      <c r="F3070" s="63">
        <v>1010</v>
      </c>
      <c r="G3070" s="101">
        <v>1020</v>
      </c>
      <c r="H3070" s="126">
        <f t="shared" ref="H3070" si="2605">SUM(F3070-E3070)*D3070</f>
        <v>5000</v>
      </c>
      <c r="I3070" s="63">
        <f>SUM(G3070-F3070)*D3070</f>
        <v>5000</v>
      </c>
      <c r="J3070" s="126" t="e">
        <f>SUM(#REF!+I3070+H3070)</f>
        <v>#REF!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92"/>
    </row>
    <row r="3071" s="33" customFormat="1" ht="14.25" spans="1:69">
      <c r="A3071" s="113" t="s">
        <v>1333</v>
      </c>
      <c r="B3071" s="84" t="s">
        <v>1016</v>
      </c>
      <c r="C3071" s="100" t="s">
        <v>477</v>
      </c>
      <c r="D3071" s="127">
        <v>2000</v>
      </c>
      <c r="E3071" s="63">
        <v>355</v>
      </c>
      <c r="F3071" s="63">
        <v>352</v>
      </c>
      <c r="G3071" s="101">
        <v>0</v>
      </c>
      <c r="H3071" s="126">
        <f>SUM(E3071-F3071)*D3071</f>
        <v>6000</v>
      </c>
      <c r="I3071" s="63">
        <v>0</v>
      </c>
      <c r="J3071" s="126" t="e">
        <f>SUM(#REF!+I3071+H3071)</f>
        <v>#REF!</v>
      </c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92"/>
    </row>
    <row r="3072" s="33" customFormat="1" ht="14.25" spans="1:69">
      <c r="A3072" s="113" t="s">
        <v>1333</v>
      </c>
      <c r="B3072" s="84" t="s">
        <v>992</v>
      </c>
      <c r="C3072" s="100" t="s">
        <v>552</v>
      </c>
      <c r="D3072" s="127">
        <v>2000</v>
      </c>
      <c r="E3072" s="63">
        <v>110</v>
      </c>
      <c r="F3072" s="63">
        <v>110</v>
      </c>
      <c r="G3072" s="101">
        <v>0</v>
      </c>
      <c r="H3072" s="126">
        <f>SUM(E3072-F3072)*D3072</f>
        <v>0</v>
      </c>
      <c r="I3072" s="63">
        <v>0</v>
      </c>
      <c r="J3072" s="126" t="e">
        <f>SUM(#REF!+I3072+H3072)</f>
        <v>#REF!</v>
      </c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92"/>
    </row>
    <row r="3073" s="33" customFormat="1" ht="14.25" spans="1:69">
      <c r="A3073" s="113" t="s">
        <v>1334</v>
      </c>
      <c r="B3073" s="84" t="s">
        <v>1330</v>
      </c>
      <c r="C3073" s="100" t="s">
        <v>552</v>
      </c>
      <c r="D3073" s="127">
        <v>500</v>
      </c>
      <c r="E3073" s="63">
        <v>674</v>
      </c>
      <c r="F3073" s="63">
        <v>678</v>
      </c>
      <c r="G3073" s="101">
        <v>682</v>
      </c>
      <c r="H3073" s="126">
        <f t="shared" ref="H3073" si="2606">SUM(F3073-E3073)*D3073</f>
        <v>2000</v>
      </c>
      <c r="I3073" s="63">
        <f>SUM(G3073-F3073)*D3073</f>
        <v>2000</v>
      </c>
      <c r="J3073" s="126" t="e">
        <f>SUM(#REF!+I3073+H3073)</f>
        <v>#REF!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92"/>
    </row>
    <row r="3074" s="33" customFormat="1" ht="14.25" spans="1:69">
      <c r="A3074" s="113" t="s">
        <v>1334</v>
      </c>
      <c r="B3074" s="84" t="s">
        <v>1335</v>
      </c>
      <c r="C3074" s="100" t="s">
        <v>477</v>
      </c>
      <c r="D3074" s="127">
        <v>500</v>
      </c>
      <c r="E3074" s="63">
        <v>500</v>
      </c>
      <c r="F3074" s="63">
        <v>496</v>
      </c>
      <c r="G3074" s="101">
        <v>492</v>
      </c>
      <c r="H3074" s="126">
        <f>SUM(E3074-F3074)*D3074</f>
        <v>2000</v>
      </c>
      <c r="I3074" s="63">
        <f>SUM(F3074-G3074)*D3074</f>
        <v>2000</v>
      </c>
      <c r="J3074" s="126" t="e">
        <f>SUM(#REF!+I3074+H3074)</f>
        <v>#REF!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92"/>
    </row>
    <row r="3075" s="33" customFormat="1" ht="14.25" spans="1:69">
      <c r="A3075" s="113" t="s">
        <v>1334</v>
      </c>
      <c r="B3075" s="84" t="s">
        <v>1234</v>
      </c>
      <c r="C3075" s="100" t="s">
        <v>552</v>
      </c>
      <c r="D3075" s="127">
        <v>500</v>
      </c>
      <c r="E3075" s="63">
        <v>865</v>
      </c>
      <c r="F3075" s="63">
        <v>880</v>
      </c>
      <c r="G3075" s="101">
        <v>0</v>
      </c>
      <c r="H3075" s="126">
        <f t="shared" ref="H3075" si="2607">SUM(F3075-E3075)*D3075</f>
        <v>7500</v>
      </c>
      <c r="I3075" s="63">
        <v>0</v>
      </c>
      <c r="J3075" s="126" t="e">
        <f>SUM(#REF!+I3075+H3075)</f>
        <v>#REF!</v>
      </c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92"/>
    </row>
    <row r="3076" s="33" customFormat="1" ht="14.25" spans="1:69">
      <c r="A3076" s="113" t="s">
        <v>1336</v>
      </c>
      <c r="B3076" s="84" t="s">
        <v>1070</v>
      </c>
      <c r="C3076" s="100" t="s">
        <v>477</v>
      </c>
      <c r="D3076" s="127">
        <v>500</v>
      </c>
      <c r="E3076" s="63">
        <v>438</v>
      </c>
      <c r="F3076" s="63">
        <v>434</v>
      </c>
      <c r="G3076" s="101">
        <v>430</v>
      </c>
      <c r="H3076" s="126">
        <f>SUM(E3076-F3076)*D3076</f>
        <v>2000</v>
      </c>
      <c r="I3076" s="63">
        <f>SUM(F3076-G3076)*D3076</f>
        <v>2000</v>
      </c>
      <c r="J3076" s="126" t="e">
        <f>SUM(#REF!+I3076+H3076)</f>
        <v>#REF!</v>
      </c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92"/>
    </row>
    <row r="3077" s="33" customFormat="1" ht="14.25" spans="1:69">
      <c r="A3077" s="113" t="s">
        <v>1336</v>
      </c>
      <c r="B3077" s="84" t="s">
        <v>1038</v>
      </c>
      <c r="C3077" s="100" t="s">
        <v>477</v>
      </c>
      <c r="D3077" s="127">
        <v>2000</v>
      </c>
      <c r="E3077" s="63">
        <v>355</v>
      </c>
      <c r="F3077" s="63">
        <v>352</v>
      </c>
      <c r="G3077" s="101">
        <v>348</v>
      </c>
      <c r="H3077" s="126">
        <f>SUM(E3077-F3077)*D3077</f>
        <v>6000</v>
      </c>
      <c r="I3077" s="63">
        <f>SUM(F3077-G3077)*D3077</f>
        <v>8000</v>
      </c>
      <c r="J3077" s="126" t="e">
        <f>SUM(#REF!+I3077+H3077)</f>
        <v>#REF!</v>
      </c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92"/>
    </row>
    <row r="3078" s="33" customFormat="1" ht="14.25" spans="1:69">
      <c r="A3078" s="113" t="s">
        <v>1337</v>
      </c>
      <c r="B3078" s="84" t="s">
        <v>1338</v>
      </c>
      <c r="C3078" s="100" t="s">
        <v>552</v>
      </c>
      <c r="D3078" s="127">
        <v>2000</v>
      </c>
      <c r="E3078" s="63">
        <v>135</v>
      </c>
      <c r="F3078" s="63">
        <v>136</v>
      </c>
      <c r="G3078" s="101">
        <v>137</v>
      </c>
      <c r="H3078" s="126">
        <f t="shared" ref="H3078:H3079" si="2608">SUM(F3078-E3078)*D3078</f>
        <v>2000</v>
      </c>
      <c r="I3078" s="63">
        <f>SUM(G3078-F3078)*D3078</f>
        <v>2000</v>
      </c>
      <c r="J3078" s="126" t="e">
        <f>SUM(#REF!+I3078+H3078)</f>
        <v>#REF!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92"/>
    </row>
    <row r="3079" s="33" customFormat="1" ht="14.25" spans="1:69">
      <c r="A3079" s="113" t="s">
        <v>1337</v>
      </c>
      <c r="B3079" s="84" t="s">
        <v>1019</v>
      </c>
      <c r="C3079" s="100" t="s">
        <v>552</v>
      </c>
      <c r="D3079" s="127">
        <v>4000</v>
      </c>
      <c r="E3079" s="63">
        <v>335</v>
      </c>
      <c r="F3079" s="63">
        <v>338</v>
      </c>
      <c r="G3079" s="101">
        <v>342</v>
      </c>
      <c r="H3079" s="126">
        <f t="shared" si="2608"/>
        <v>12000</v>
      </c>
      <c r="I3079" s="63">
        <f>SUM(G3079-F3079)*D3079</f>
        <v>16000</v>
      </c>
      <c r="J3079" s="126" t="e">
        <f>SUM(#REF!+I3079+H3079)</f>
        <v>#REF!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92"/>
    </row>
    <row r="3080" s="33" customFormat="1" ht="14.25" spans="1:69">
      <c r="A3080" s="113" t="s">
        <v>1337</v>
      </c>
      <c r="B3080" s="84" t="s">
        <v>1262</v>
      </c>
      <c r="C3080" s="100" t="s">
        <v>477</v>
      </c>
      <c r="D3080" s="127">
        <v>2000</v>
      </c>
      <c r="E3080" s="63">
        <v>236.5</v>
      </c>
      <c r="F3080" s="63">
        <v>234.5</v>
      </c>
      <c r="G3080" s="101">
        <v>232.5</v>
      </c>
      <c r="H3080" s="126">
        <f>SUM(E3080-F3080)*D3080</f>
        <v>4000</v>
      </c>
      <c r="I3080" s="63">
        <f>SUM(F3080-G3080)*D3080</f>
        <v>4000</v>
      </c>
      <c r="J3080" s="126" t="e">
        <f>SUM(#REF!+I3080+H3080)</f>
        <v>#REF!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92"/>
    </row>
    <row r="3081" s="33" customFormat="1" ht="14.25" spans="1:69">
      <c r="A3081" s="113" t="s">
        <v>1337</v>
      </c>
      <c r="B3081" s="84" t="s">
        <v>998</v>
      </c>
      <c r="C3081" s="100" t="s">
        <v>552</v>
      </c>
      <c r="D3081" s="127">
        <v>2000</v>
      </c>
      <c r="E3081" s="63">
        <v>119</v>
      </c>
      <c r="F3081" s="63">
        <v>117.5</v>
      </c>
      <c r="G3081" s="101">
        <v>0</v>
      </c>
      <c r="H3081" s="126">
        <f t="shared" ref="H3081" si="2609">SUM(F3081-E3081)*D3081</f>
        <v>-3000</v>
      </c>
      <c r="I3081" s="63">
        <v>0</v>
      </c>
      <c r="J3081" s="126" t="e">
        <f>SUM(#REF!+I3081+H3081)</f>
        <v>#REF!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92"/>
    </row>
    <row r="3082" s="33" customFormat="1" ht="14.25" spans="1:69">
      <c r="A3082" s="113" t="s">
        <v>1339</v>
      </c>
      <c r="B3082" s="84" t="s">
        <v>1262</v>
      </c>
      <c r="C3082" s="100" t="s">
        <v>477</v>
      </c>
      <c r="D3082" s="127">
        <v>2000</v>
      </c>
      <c r="E3082" s="63">
        <v>238</v>
      </c>
      <c r="F3082" s="63">
        <v>236.5</v>
      </c>
      <c r="G3082" s="101">
        <v>0</v>
      </c>
      <c r="H3082" s="126">
        <f>SUM(E3082-F3082)*D3082</f>
        <v>3000</v>
      </c>
      <c r="I3082" s="63">
        <v>0</v>
      </c>
      <c r="J3082" s="126" t="e">
        <f>SUM(#REF!+I3082+H3082)</f>
        <v>#REF!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92"/>
    </row>
    <row r="3083" s="33" customFormat="1" ht="14.25" spans="1:69">
      <c r="A3083" s="113" t="s">
        <v>1339</v>
      </c>
      <c r="B3083" s="84" t="s">
        <v>1340</v>
      </c>
      <c r="C3083" s="100" t="s">
        <v>552</v>
      </c>
      <c r="D3083" s="127">
        <v>200</v>
      </c>
      <c r="E3083" s="63">
        <v>2080</v>
      </c>
      <c r="F3083" s="63">
        <v>2080</v>
      </c>
      <c r="G3083" s="101">
        <v>0</v>
      </c>
      <c r="H3083" s="126">
        <f t="shared" ref="H3083" si="2610">SUM(F3083-E3083)*D3083</f>
        <v>0</v>
      </c>
      <c r="I3083" s="63">
        <v>0</v>
      </c>
      <c r="J3083" s="126" t="e">
        <f>SUM(#REF!+I3083+H3083)</f>
        <v>#REF!</v>
      </c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92"/>
    </row>
    <row r="3084" s="33" customFormat="1" ht="14.25" spans="1:69">
      <c r="A3084" s="113" t="s">
        <v>1339</v>
      </c>
      <c r="B3084" s="84" t="s">
        <v>833</v>
      </c>
      <c r="C3084" s="100" t="s">
        <v>552</v>
      </c>
      <c r="D3084" s="127">
        <v>500</v>
      </c>
      <c r="E3084" s="63">
        <v>640</v>
      </c>
      <c r="F3084" s="63">
        <v>633</v>
      </c>
      <c r="G3084" s="101">
        <v>0</v>
      </c>
      <c r="H3084" s="126">
        <f t="shared" ref="H3084" si="2611">SUM(F3084-E3084)*D3084</f>
        <v>-3500</v>
      </c>
      <c r="I3084" s="63">
        <v>0</v>
      </c>
      <c r="J3084" s="126" t="e">
        <f>SUM(#REF!+I3084+H3084)</f>
        <v>#REF!</v>
      </c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92"/>
    </row>
    <row r="3085" s="33" customFormat="1" ht="14.25" spans="1:69">
      <c r="A3085" s="113" t="s">
        <v>1341</v>
      </c>
      <c r="B3085" s="84" t="s">
        <v>867</v>
      </c>
      <c r="C3085" s="100" t="s">
        <v>552</v>
      </c>
      <c r="D3085" s="127">
        <v>2000</v>
      </c>
      <c r="E3085" s="63">
        <v>256</v>
      </c>
      <c r="F3085" s="63">
        <v>258.4</v>
      </c>
      <c r="G3085" s="101">
        <v>0</v>
      </c>
      <c r="H3085" s="126">
        <f t="shared" ref="H3085" si="2612">SUM(F3085-E3085)*D3085</f>
        <v>4799.99999999995</v>
      </c>
      <c r="I3085" s="63">
        <v>0</v>
      </c>
      <c r="J3085" s="126" t="e">
        <f>SUM(#REF!+I3085+H3085)</f>
        <v>#REF!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92"/>
    </row>
    <row r="3086" s="33" customFormat="1" ht="14.25" spans="1:69">
      <c r="A3086" s="113" t="s">
        <v>1341</v>
      </c>
      <c r="B3086" s="84" t="s">
        <v>1091</v>
      </c>
      <c r="C3086" s="100" t="s">
        <v>477</v>
      </c>
      <c r="D3086" s="127">
        <v>2000</v>
      </c>
      <c r="E3086" s="63">
        <v>262</v>
      </c>
      <c r="F3086" s="63">
        <v>260</v>
      </c>
      <c r="G3086" s="101">
        <v>258</v>
      </c>
      <c r="H3086" s="126">
        <f>SUM(E3086-F3086)*D3086</f>
        <v>4000</v>
      </c>
      <c r="I3086" s="63">
        <f>SUM(F3086-G3086)*D3086</f>
        <v>4000</v>
      </c>
      <c r="J3086" s="126" t="e">
        <f>SUM(#REF!+I3086+H3086)</f>
        <v>#REF!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92"/>
    </row>
    <row r="3087" s="33" customFormat="1" ht="14.25" spans="1:69">
      <c r="A3087" s="113" t="s">
        <v>1341</v>
      </c>
      <c r="B3087" s="84" t="s">
        <v>1342</v>
      </c>
      <c r="C3087" s="100" t="s">
        <v>477</v>
      </c>
      <c r="D3087" s="127">
        <v>2000</v>
      </c>
      <c r="E3087" s="63">
        <v>299</v>
      </c>
      <c r="F3087" s="63">
        <v>297</v>
      </c>
      <c r="G3087" s="101">
        <v>0</v>
      </c>
      <c r="H3087" s="126">
        <f>SUM(E3087-F3087)*D3087</f>
        <v>4000</v>
      </c>
      <c r="I3087" s="63">
        <v>0</v>
      </c>
      <c r="J3087" s="126" t="e">
        <f>SUM(#REF!+I3087+H3087)</f>
        <v>#REF!</v>
      </c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92"/>
    </row>
    <row r="3088" s="33" customFormat="1" ht="14.25" spans="1:69">
      <c r="A3088" s="113" t="s">
        <v>1341</v>
      </c>
      <c r="B3088" s="84" t="s">
        <v>764</v>
      </c>
      <c r="C3088" s="100" t="s">
        <v>477</v>
      </c>
      <c r="D3088" s="127">
        <v>500</v>
      </c>
      <c r="E3088" s="63">
        <v>1217</v>
      </c>
      <c r="F3088" s="63">
        <v>1210</v>
      </c>
      <c r="G3088" s="101">
        <v>0</v>
      </c>
      <c r="H3088" s="126">
        <f>SUM(E3088-F3088)*D3088</f>
        <v>3500</v>
      </c>
      <c r="I3088" s="63">
        <v>0</v>
      </c>
      <c r="J3088" s="126" t="e">
        <f>SUM(#REF!+I3088+H3088)</f>
        <v>#REF!</v>
      </c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92"/>
    </row>
    <row r="3089" s="33" customFormat="1" ht="14.25" spans="1:69">
      <c r="A3089" s="113" t="s">
        <v>1341</v>
      </c>
      <c r="B3089" s="84" t="s">
        <v>987</v>
      </c>
      <c r="C3089" s="100" t="s">
        <v>552</v>
      </c>
      <c r="D3089" s="127">
        <v>2000</v>
      </c>
      <c r="E3089" s="63">
        <v>78</v>
      </c>
      <c r="F3089" s="63">
        <v>76.7</v>
      </c>
      <c r="G3089" s="101">
        <v>0</v>
      </c>
      <c r="H3089" s="126">
        <f t="shared" ref="H3089:H3097" si="2613">SUM(F3089-E3089)*D3089</f>
        <v>-2599.99999999999</v>
      </c>
      <c r="I3089" s="63">
        <v>0</v>
      </c>
      <c r="J3089" s="126" t="e">
        <f>SUM(#REF!+I3089+H3089)</f>
        <v>#REF!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92"/>
    </row>
    <row r="3090" s="33" customFormat="1" ht="14.25" spans="1:69">
      <c r="A3090" s="113" t="s">
        <v>1341</v>
      </c>
      <c r="B3090" s="84" t="s">
        <v>1039</v>
      </c>
      <c r="C3090" s="100" t="s">
        <v>552</v>
      </c>
      <c r="D3090" s="127">
        <v>500</v>
      </c>
      <c r="E3090" s="63">
        <v>1885</v>
      </c>
      <c r="F3090" s="63">
        <v>1865</v>
      </c>
      <c r="G3090" s="101">
        <v>0</v>
      </c>
      <c r="H3090" s="126">
        <f t="shared" si="2613"/>
        <v>-10000</v>
      </c>
      <c r="I3090" s="63">
        <v>0</v>
      </c>
      <c r="J3090" s="126" t="e">
        <f>SUM(#REF!+I3090+H3090)</f>
        <v>#REF!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92"/>
    </row>
    <row r="3091" s="33" customFormat="1" ht="14.25" spans="1:69">
      <c r="A3091" s="113" t="s">
        <v>1343</v>
      </c>
      <c r="B3091" s="84" t="s">
        <v>973</v>
      </c>
      <c r="C3091" s="100" t="s">
        <v>552</v>
      </c>
      <c r="D3091" s="127">
        <v>500</v>
      </c>
      <c r="E3091" s="63">
        <v>1223</v>
      </c>
      <c r="F3091" s="63">
        <v>1233</v>
      </c>
      <c r="G3091" s="101">
        <v>0</v>
      </c>
      <c r="H3091" s="126">
        <f t="shared" si="2613"/>
        <v>5000</v>
      </c>
      <c r="I3091" s="63">
        <v>0</v>
      </c>
      <c r="J3091" s="126" t="e">
        <f>SUM(#REF!+I3091+H3091)</f>
        <v>#REF!</v>
      </c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92"/>
    </row>
    <row r="3092" s="33" customFormat="1" ht="14.25" spans="1:69">
      <c r="A3092" s="113" t="s">
        <v>1343</v>
      </c>
      <c r="B3092" s="84" t="s">
        <v>744</v>
      </c>
      <c r="C3092" s="100" t="s">
        <v>552</v>
      </c>
      <c r="D3092" s="127">
        <v>500</v>
      </c>
      <c r="E3092" s="63">
        <v>424</v>
      </c>
      <c r="F3092" s="63">
        <v>428</v>
      </c>
      <c r="G3092" s="101">
        <v>0</v>
      </c>
      <c r="H3092" s="126">
        <f t="shared" si="2613"/>
        <v>2000</v>
      </c>
      <c r="I3092" s="63">
        <v>0</v>
      </c>
      <c r="J3092" s="126" t="e">
        <f>SUM(#REF!+I3092+H3092)</f>
        <v>#REF!</v>
      </c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92"/>
    </row>
    <row r="3093" s="33" customFormat="1" ht="14.25" spans="1:69">
      <c r="A3093" s="113" t="s">
        <v>1343</v>
      </c>
      <c r="B3093" s="84" t="s">
        <v>1039</v>
      </c>
      <c r="C3093" s="100" t="s">
        <v>552</v>
      </c>
      <c r="D3093" s="127">
        <v>500</v>
      </c>
      <c r="E3093" s="63">
        <v>1880</v>
      </c>
      <c r="F3093" s="63">
        <v>1880</v>
      </c>
      <c r="G3093" s="101">
        <v>0</v>
      </c>
      <c r="H3093" s="126">
        <f t="shared" si="2613"/>
        <v>0</v>
      </c>
      <c r="I3093" s="63">
        <v>0</v>
      </c>
      <c r="J3093" s="126" t="e">
        <f>SUM(#REF!+I3093+H3093)</f>
        <v>#REF!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92"/>
    </row>
    <row r="3094" s="33" customFormat="1" ht="14.25" spans="1:69">
      <c r="A3094" s="113" t="s">
        <v>1343</v>
      </c>
      <c r="B3094" s="84" t="s">
        <v>1055</v>
      </c>
      <c r="C3094" s="100" t="s">
        <v>552</v>
      </c>
      <c r="D3094" s="127">
        <v>2000</v>
      </c>
      <c r="E3094" s="63">
        <v>237.5</v>
      </c>
      <c r="F3094" s="63">
        <v>237.5</v>
      </c>
      <c r="G3094" s="101">
        <v>0</v>
      </c>
      <c r="H3094" s="126">
        <f t="shared" si="2613"/>
        <v>0</v>
      </c>
      <c r="I3094" s="63">
        <v>0</v>
      </c>
      <c r="J3094" s="126" t="e">
        <f>SUM(#REF!+I3094+H3094)</f>
        <v>#REF!</v>
      </c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92"/>
    </row>
    <row r="3095" s="33" customFormat="1" ht="14.25" spans="1:69">
      <c r="A3095" s="113" t="s">
        <v>1343</v>
      </c>
      <c r="B3095" s="84" t="s">
        <v>761</v>
      </c>
      <c r="C3095" s="100" t="s">
        <v>552</v>
      </c>
      <c r="D3095" s="127">
        <v>500</v>
      </c>
      <c r="E3095" s="63">
        <v>811.5</v>
      </c>
      <c r="F3095" s="63">
        <v>803</v>
      </c>
      <c r="G3095" s="101">
        <v>0</v>
      </c>
      <c r="H3095" s="126">
        <f t="shared" si="2613"/>
        <v>-4250</v>
      </c>
      <c r="I3095" s="63">
        <v>0</v>
      </c>
      <c r="J3095" s="126" t="e">
        <f>SUM(#REF!+I3095+H3095)</f>
        <v>#REF!</v>
      </c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92"/>
    </row>
    <row r="3096" s="33" customFormat="1" ht="14.25" spans="1:69">
      <c r="A3096" s="113" t="s">
        <v>1343</v>
      </c>
      <c r="B3096" s="84" t="s">
        <v>558</v>
      </c>
      <c r="C3096" s="100" t="s">
        <v>552</v>
      </c>
      <c r="D3096" s="127">
        <v>500</v>
      </c>
      <c r="E3096" s="63">
        <v>777</v>
      </c>
      <c r="F3096" s="63">
        <v>777</v>
      </c>
      <c r="G3096" s="101">
        <v>0</v>
      </c>
      <c r="H3096" s="126">
        <f t="shared" si="2613"/>
        <v>0</v>
      </c>
      <c r="I3096" s="63">
        <v>0</v>
      </c>
      <c r="J3096" s="126" t="e">
        <f>SUM(#REF!+I3096+H3096)</f>
        <v>#REF!</v>
      </c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92"/>
    </row>
    <row r="3097" s="33" customFormat="1" ht="14.25" spans="1:69">
      <c r="A3097" s="113" t="s">
        <v>1344</v>
      </c>
      <c r="B3097" s="84" t="s">
        <v>833</v>
      </c>
      <c r="C3097" s="100" t="s">
        <v>552</v>
      </c>
      <c r="D3097" s="127">
        <v>500</v>
      </c>
      <c r="E3097" s="63">
        <v>655</v>
      </c>
      <c r="F3097" s="63">
        <v>660</v>
      </c>
      <c r="G3097" s="101">
        <v>665</v>
      </c>
      <c r="H3097" s="126">
        <f t="shared" si="2613"/>
        <v>2500</v>
      </c>
      <c r="I3097" s="63">
        <f>SUM(G3097-F3097)*D3097</f>
        <v>2500</v>
      </c>
      <c r="J3097" s="126" t="e">
        <f>SUM(#REF!+I3097+H3097)</f>
        <v>#REF!</v>
      </c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92"/>
    </row>
    <row r="3098" s="33" customFormat="1" ht="14.25" spans="1:69">
      <c r="A3098" s="113" t="s">
        <v>1344</v>
      </c>
      <c r="B3098" s="84" t="s">
        <v>1189</v>
      </c>
      <c r="C3098" s="100" t="s">
        <v>552</v>
      </c>
      <c r="D3098" s="127">
        <v>2000</v>
      </c>
      <c r="E3098" s="63">
        <v>115.5</v>
      </c>
      <c r="F3098" s="63">
        <v>116.5</v>
      </c>
      <c r="G3098" s="101">
        <v>117.5</v>
      </c>
      <c r="H3098" s="126">
        <f t="shared" ref="H3098" si="2614">SUM(F3098-E3098)*D3098</f>
        <v>2000</v>
      </c>
      <c r="I3098" s="63">
        <f>SUM(G3098-F3098)*D3098</f>
        <v>2000</v>
      </c>
      <c r="J3098" s="126" t="e">
        <f>SUM(#REF!+I3098+H3098)</f>
        <v>#REF!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92"/>
    </row>
    <row r="3099" s="33" customFormat="1" ht="14.25" spans="1:69">
      <c r="A3099" s="113" t="s">
        <v>1344</v>
      </c>
      <c r="B3099" s="84" t="s">
        <v>1039</v>
      </c>
      <c r="C3099" s="100" t="s">
        <v>552</v>
      </c>
      <c r="D3099" s="127">
        <v>500</v>
      </c>
      <c r="E3099" s="63">
        <v>1860</v>
      </c>
      <c r="F3099" s="63">
        <v>1870</v>
      </c>
      <c r="G3099" s="101">
        <v>1880</v>
      </c>
      <c r="H3099" s="126">
        <f t="shared" ref="H3099:H3103" si="2615">SUM(F3099-E3099)*D3099</f>
        <v>5000</v>
      </c>
      <c r="I3099" s="63">
        <f>SUM(G3099-F3099)*D3099</f>
        <v>5000</v>
      </c>
      <c r="J3099" s="126" t="e">
        <f>SUM(#REF!+I3099+H3099)</f>
        <v>#REF!</v>
      </c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92"/>
    </row>
    <row r="3100" s="33" customFormat="1" ht="14.25" spans="1:69">
      <c r="A3100" s="113" t="s">
        <v>1344</v>
      </c>
      <c r="B3100" s="84" t="s">
        <v>953</v>
      </c>
      <c r="C3100" s="100" t="s">
        <v>552</v>
      </c>
      <c r="D3100" s="127">
        <v>2000</v>
      </c>
      <c r="E3100" s="63">
        <v>268</v>
      </c>
      <c r="F3100" s="63">
        <v>270</v>
      </c>
      <c r="G3100" s="101">
        <v>0</v>
      </c>
      <c r="H3100" s="126">
        <f t="shared" si="2615"/>
        <v>4000</v>
      </c>
      <c r="I3100" s="63">
        <v>0</v>
      </c>
      <c r="J3100" s="126" t="e">
        <f>SUM(#REF!+I3100+H3100)</f>
        <v>#REF!</v>
      </c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92"/>
    </row>
    <row r="3101" s="33" customFormat="1" ht="14.25" spans="1:69">
      <c r="A3101" s="113" t="s">
        <v>1345</v>
      </c>
      <c r="B3101" s="84" t="s">
        <v>1185</v>
      </c>
      <c r="C3101" s="100" t="s">
        <v>552</v>
      </c>
      <c r="D3101" s="127">
        <v>500</v>
      </c>
      <c r="E3101" s="63">
        <v>651</v>
      </c>
      <c r="F3101" s="63">
        <v>655</v>
      </c>
      <c r="G3101" s="101">
        <v>660</v>
      </c>
      <c r="H3101" s="126">
        <f t="shared" si="2615"/>
        <v>2000</v>
      </c>
      <c r="I3101" s="63">
        <f>SUM(G3101-F3101)*D3101</f>
        <v>2500</v>
      </c>
      <c r="J3101" s="126" t="e">
        <f>SUM(#REF!+I3101+H3101)</f>
        <v>#REF!</v>
      </c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92"/>
    </row>
    <row r="3102" s="33" customFormat="1" ht="14.25" spans="1:69">
      <c r="A3102" s="113" t="s">
        <v>1345</v>
      </c>
      <c r="B3102" s="84" t="s">
        <v>822</v>
      </c>
      <c r="C3102" s="100" t="s">
        <v>552</v>
      </c>
      <c r="D3102" s="127">
        <v>500</v>
      </c>
      <c r="E3102" s="63">
        <v>1265</v>
      </c>
      <c r="F3102" s="63">
        <v>1275</v>
      </c>
      <c r="G3102" s="101">
        <v>1285</v>
      </c>
      <c r="H3102" s="126">
        <f t="shared" si="2615"/>
        <v>5000</v>
      </c>
      <c r="I3102" s="63">
        <f>SUM(G3102-F3102)*D3102</f>
        <v>5000</v>
      </c>
      <c r="J3102" s="126" t="e">
        <f>SUM(#REF!+I3102+H3102)</f>
        <v>#REF!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92"/>
    </row>
    <row r="3103" s="33" customFormat="1" ht="14.25" spans="1:69">
      <c r="A3103" s="113" t="s">
        <v>1345</v>
      </c>
      <c r="B3103" s="84" t="s">
        <v>1234</v>
      </c>
      <c r="C3103" s="100" t="s">
        <v>552</v>
      </c>
      <c r="D3103" s="127">
        <v>500</v>
      </c>
      <c r="E3103" s="63">
        <v>948</v>
      </c>
      <c r="F3103" s="63">
        <v>958</v>
      </c>
      <c r="G3103" s="101">
        <v>0</v>
      </c>
      <c r="H3103" s="126">
        <f t="shared" si="2615"/>
        <v>5000</v>
      </c>
      <c r="I3103" s="63">
        <v>0</v>
      </c>
      <c r="J3103" s="126" t="e">
        <f>SUM(#REF!+I3103+H3103)</f>
        <v>#REF!</v>
      </c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92"/>
    </row>
    <row r="3104" s="33" customFormat="1" ht="14.25" spans="1:69">
      <c r="A3104" s="113" t="s">
        <v>1346</v>
      </c>
      <c r="B3104" s="84" t="s">
        <v>795</v>
      </c>
      <c r="C3104" s="100" t="s">
        <v>477</v>
      </c>
      <c r="D3104" s="127">
        <v>2000</v>
      </c>
      <c r="E3104" s="63">
        <v>168.75</v>
      </c>
      <c r="F3104" s="63">
        <v>171</v>
      </c>
      <c r="G3104" s="101">
        <v>0</v>
      </c>
      <c r="H3104" s="126">
        <f>SUM(E3104-F3104)*D3104</f>
        <v>-4500</v>
      </c>
      <c r="I3104" s="63">
        <v>0</v>
      </c>
      <c r="J3104" s="126" t="e">
        <f>SUM(#REF!+I3104+H3104)</f>
        <v>#REF!</v>
      </c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92"/>
    </row>
    <row r="3105" s="33" customFormat="1" ht="14.25" spans="1:69">
      <c r="A3105" s="113" t="s">
        <v>1346</v>
      </c>
      <c r="B3105" s="84" t="s">
        <v>1347</v>
      </c>
      <c r="C3105" s="100" t="s">
        <v>477</v>
      </c>
      <c r="D3105" s="127">
        <v>2000</v>
      </c>
      <c r="E3105" s="63">
        <v>93.3</v>
      </c>
      <c r="F3105" s="63">
        <v>92.5</v>
      </c>
      <c r="G3105" s="101">
        <v>91.5</v>
      </c>
      <c r="H3105" s="126">
        <f>SUM(E3105-F3105)*D3105</f>
        <v>1599.99999999999</v>
      </c>
      <c r="I3105" s="63">
        <f>SUM(F3105-G3105)*D3105</f>
        <v>2000</v>
      </c>
      <c r="J3105" s="126" t="e">
        <f>SUM(#REF!+I3105+H3105)</f>
        <v>#REF!</v>
      </c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92"/>
    </row>
    <row r="3106" s="33" customFormat="1" ht="14.25" spans="1:69">
      <c r="A3106" s="113" t="s">
        <v>1346</v>
      </c>
      <c r="B3106" s="84" t="s">
        <v>1319</v>
      </c>
      <c r="C3106" s="100" t="s">
        <v>477</v>
      </c>
      <c r="D3106" s="127">
        <v>2000</v>
      </c>
      <c r="E3106" s="63">
        <v>250</v>
      </c>
      <c r="F3106" s="63">
        <v>248</v>
      </c>
      <c r="G3106" s="101">
        <v>244</v>
      </c>
      <c r="H3106" s="126">
        <f>SUM(E3106-F3106)*D3106</f>
        <v>4000</v>
      </c>
      <c r="I3106" s="63">
        <f>SUM(F3106-G3106)*D3106</f>
        <v>8000</v>
      </c>
      <c r="J3106" s="126" t="e">
        <f>SUM(#REF!+I3106+H3106)</f>
        <v>#REF!</v>
      </c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92"/>
    </row>
    <row r="3107" s="33" customFormat="1" ht="14.25" spans="1:69">
      <c r="A3107" s="113" t="s">
        <v>1348</v>
      </c>
      <c r="B3107" s="84" t="s">
        <v>833</v>
      </c>
      <c r="C3107" s="100" t="s">
        <v>552</v>
      </c>
      <c r="D3107" s="127">
        <v>500</v>
      </c>
      <c r="E3107" s="63">
        <v>680</v>
      </c>
      <c r="F3107" s="63">
        <v>685</v>
      </c>
      <c r="G3107" s="101">
        <v>0</v>
      </c>
      <c r="H3107" s="126">
        <f t="shared" ref="H3107:H3123" si="2616">SUM(F3107-E3107)*D3107</f>
        <v>2500</v>
      </c>
      <c r="I3107" s="63">
        <v>0</v>
      </c>
      <c r="J3107" s="126" t="e">
        <f>SUM(#REF!+I3107+H3107)</f>
        <v>#REF!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92"/>
    </row>
    <row r="3108" s="33" customFormat="1" ht="14.25" spans="1:69">
      <c r="A3108" s="113" t="s">
        <v>1348</v>
      </c>
      <c r="B3108" s="84" t="s">
        <v>924</v>
      </c>
      <c r="C3108" s="100" t="s">
        <v>552</v>
      </c>
      <c r="D3108" s="127">
        <v>1000</v>
      </c>
      <c r="E3108" s="63">
        <v>453</v>
      </c>
      <c r="F3108" s="63">
        <v>457</v>
      </c>
      <c r="G3108" s="101">
        <v>0</v>
      </c>
      <c r="H3108" s="126">
        <f t="shared" si="2616"/>
        <v>4000</v>
      </c>
      <c r="I3108" s="63">
        <v>0</v>
      </c>
      <c r="J3108" s="126" t="e">
        <f>SUM(#REF!+I3108+H3108)</f>
        <v>#REF!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92"/>
    </row>
    <row r="3109" s="33" customFormat="1" ht="14.25" spans="1:69">
      <c r="A3109" s="113" t="s">
        <v>1349</v>
      </c>
      <c r="B3109" s="84" t="s">
        <v>842</v>
      </c>
      <c r="C3109" s="100" t="s">
        <v>552</v>
      </c>
      <c r="D3109" s="127">
        <v>500</v>
      </c>
      <c r="E3109" s="63">
        <v>790</v>
      </c>
      <c r="F3109" s="63">
        <v>795</v>
      </c>
      <c r="G3109" s="101">
        <v>800</v>
      </c>
      <c r="H3109" s="126">
        <f t="shared" si="2616"/>
        <v>2500</v>
      </c>
      <c r="I3109" s="63">
        <f>SUM(G3109-F3109)*D3109</f>
        <v>2500</v>
      </c>
      <c r="J3109" s="126" t="e">
        <f>SUM(#REF!+I3109+H3109)</f>
        <v>#REF!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92"/>
    </row>
    <row r="3110" s="33" customFormat="1" ht="14.25" spans="1:69">
      <c r="A3110" s="113" t="s">
        <v>1349</v>
      </c>
      <c r="B3110" s="84" t="s">
        <v>1240</v>
      </c>
      <c r="C3110" s="100" t="s">
        <v>552</v>
      </c>
      <c r="D3110" s="127">
        <v>500</v>
      </c>
      <c r="E3110" s="63">
        <v>645</v>
      </c>
      <c r="F3110" s="63">
        <v>645</v>
      </c>
      <c r="G3110" s="101">
        <v>0</v>
      </c>
      <c r="H3110" s="126">
        <f t="shared" si="2616"/>
        <v>0</v>
      </c>
      <c r="I3110" s="63">
        <v>0</v>
      </c>
      <c r="J3110" s="126" t="e">
        <f>SUM(#REF!+I3110+H3110)</f>
        <v>#REF!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92"/>
    </row>
    <row r="3111" s="33" customFormat="1" ht="14.25" spans="1:69">
      <c r="A3111" s="113" t="s">
        <v>1349</v>
      </c>
      <c r="B3111" s="84" t="s">
        <v>973</v>
      </c>
      <c r="C3111" s="100" t="s">
        <v>552</v>
      </c>
      <c r="D3111" s="127">
        <v>500</v>
      </c>
      <c r="E3111" s="63">
        <v>1290</v>
      </c>
      <c r="F3111" s="63">
        <v>1275</v>
      </c>
      <c r="G3111" s="101">
        <v>0</v>
      </c>
      <c r="H3111" s="126">
        <f t="shared" si="2616"/>
        <v>-7500</v>
      </c>
      <c r="I3111" s="63">
        <v>0</v>
      </c>
      <c r="J3111" s="126" t="e">
        <f>SUM(#REF!+I3111+H3111)</f>
        <v>#REF!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92"/>
    </row>
    <row r="3112" s="33" customFormat="1" ht="14.25" spans="1:69">
      <c r="A3112" s="113" t="s">
        <v>1350</v>
      </c>
      <c r="B3112" s="84" t="s">
        <v>1088</v>
      </c>
      <c r="C3112" s="100" t="s">
        <v>552</v>
      </c>
      <c r="D3112" s="127">
        <v>500</v>
      </c>
      <c r="E3112" s="63">
        <v>572</v>
      </c>
      <c r="F3112" s="63">
        <v>576</v>
      </c>
      <c r="G3112" s="101">
        <v>580</v>
      </c>
      <c r="H3112" s="126">
        <f t="shared" si="2616"/>
        <v>2000</v>
      </c>
      <c r="I3112" s="63">
        <f>SUM(G3112-F3112)*D3112</f>
        <v>2000</v>
      </c>
      <c r="J3112" s="126" t="e">
        <f>SUM(#REF!+I3112+H3112)</f>
        <v>#REF!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92"/>
    </row>
    <row r="3113" s="33" customFormat="1" ht="14.25" spans="1:69">
      <c r="A3113" s="113" t="s">
        <v>1350</v>
      </c>
      <c r="B3113" s="84" t="s">
        <v>1351</v>
      </c>
      <c r="C3113" s="100" t="s">
        <v>552</v>
      </c>
      <c r="D3113" s="127">
        <v>1000</v>
      </c>
      <c r="E3113" s="63">
        <v>370</v>
      </c>
      <c r="F3113" s="63">
        <v>373</v>
      </c>
      <c r="G3113" s="101">
        <v>0</v>
      </c>
      <c r="H3113" s="126">
        <f t="shared" si="2616"/>
        <v>3000</v>
      </c>
      <c r="I3113" s="63">
        <v>0</v>
      </c>
      <c r="J3113" s="126" t="e">
        <f>SUM(#REF!+I3113+H3113)</f>
        <v>#REF!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92"/>
    </row>
    <row r="3114" s="33" customFormat="1" ht="14.25" spans="1:69">
      <c r="A3114" s="113" t="s">
        <v>1350</v>
      </c>
      <c r="B3114" s="84" t="s">
        <v>1234</v>
      </c>
      <c r="C3114" s="100" t="s">
        <v>552</v>
      </c>
      <c r="D3114" s="127">
        <v>1000</v>
      </c>
      <c r="E3114" s="63">
        <v>917</v>
      </c>
      <c r="F3114" s="63">
        <v>917</v>
      </c>
      <c r="G3114" s="101">
        <v>0</v>
      </c>
      <c r="H3114" s="126">
        <f t="shared" si="2616"/>
        <v>0</v>
      </c>
      <c r="I3114" s="63">
        <v>0</v>
      </c>
      <c r="J3114" s="126" t="e">
        <f>SUM(#REF!+I3114+H3114)</f>
        <v>#REF!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92"/>
    </row>
    <row r="3115" s="33" customFormat="1" ht="14.25" spans="1:69">
      <c r="A3115" s="113" t="s">
        <v>1350</v>
      </c>
      <c r="B3115" s="84" t="s">
        <v>1004</v>
      </c>
      <c r="C3115" s="100" t="s">
        <v>552</v>
      </c>
      <c r="D3115" s="127">
        <v>2000</v>
      </c>
      <c r="E3115" s="63">
        <v>116</v>
      </c>
      <c r="F3115" s="63">
        <v>114.5</v>
      </c>
      <c r="G3115" s="101">
        <v>0</v>
      </c>
      <c r="H3115" s="126">
        <f t="shared" si="2616"/>
        <v>-3000</v>
      </c>
      <c r="I3115" s="63">
        <v>0</v>
      </c>
      <c r="J3115" s="126" t="e">
        <f>SUM(#REF!+I3115+H3115)</f>
        <v>#REF!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92"/>
    </row>
    <row r="3116" s="33" customFormat="1" ht="14.25" spans="1:69">
      <c r="A3116" s="113" t="s">
        <v>1352</v>
      </c>
      <c r="B3116" s="84" t="s">
        <v>882</v>
      </c>
      <c r="C3116" s="100" t="s">
        <v>552</v>
      </c>
      <c r="D3116" s="127">
        <v>2000</v>
      </c>
      <c r="E3116" s="63">
        <v>340</v>
      </c>
      <c r="F3116" s="63">
        <v>343</v>
      </c>
      <c r="G3116" s="101">
        <v>0</v>
      </c>
      <c r="H3116" s="126">
        <f t="shared" si="2616"/>
        <v>6000</v>
      </c>
      <c r="I3116" s="63">
        <v>0</v>
      </c>
      <c r="J3116" s="126" t="e">
        <f>SUM(#REF!+I3116+H3116)</f>
        <v>#REF!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92"/>
    </row>
    <row r="3117" s="33" customFormat="1" ht="14.25" spans="1:69">
      <c r="A3117" s="113" t="s">
        <v>1352</v>
      </c>
      <c r="B3117" s="84" t="s">
        <v>1351</v>
      </c>
      <c r="C3117" s="100" t="s">
        <v>552</v>
      </c>
      <c r="D3117" s="127">
        <v>2000</v>
      </c>
      <c r="E3117" s="63">
        <v>367</v>
      </c>
      <c r="F3117" s="63">
        <v>363</v>
      </c>
      <c r="G3117" s="101">
        <v>0</v>
      </c>
      <c r="H3117" s="126">
        <f t="shared" si="2616"/>
        <v>-8000</v>
      </c>
      <c r="I3117" s="63">
        <v>0</v>
      </c>
      <c r="J3117" s="126" t="e">
        <f>SUM(#REF!+I3117+H3117)</f>
        <v>#REF!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92"/>
    </row>
    <row r="3118" s="33" customFormat="1" ht="14.25" spans="1:69">
      <c r="A3118" s="113" t="s">
        <v>1352</v>
      </c>
      <c r="B3118" s="84" t="s">
        <v>1240</v>
      </c>
      <c r="C3118" s="100" t="s">
        <v>552</v>
      </c>
      <c r="D3118" s="127">
        <v>2000</v>
      </c>
      <c r="E3118" s="63">
        <v>644.5</v>
      </c>
      <c r="F3118" s="63">
        <v>638</v>
      </c>
      <c r="G3118" s="101">
        <v>0</v>
      </c>
      <c r="H3118" s="126">
        <f t="shared" si="2616"/>
        <v>-13000</v>
      </c>
      <c r="I3118" s="63">
        <v>0</v>
      </c>
      <c r="J3118" s="126" t="e">
        <f>SUM(#REF!+I3118+H3118)</f>
        <v>#REF!</v>
      </c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92"/>
    </row>
    <row r="3119" s="33" customFormat="1" ht="14.25" spans="1:69">
      <c r="A3119" s="113" t="s">
        <v>1353</v>
      </c>
      <c r="B3119" s="84" t="s">
        <v>1185</v>
      </c>
      <c r="C3119" s="100" t="s">
        <v>552</v>
      </c>
      <c r="D3119" s="127">
        <v>500</v>
      </c>
      <c r="E3119" s="63">
        <v>665</v>
      </c>
      <c r="F3119" s="63">
        <v>670</v>
      </c>
      <c r="G3119" s="101">
        <v>675</v>
      </c>
      <c r="H3119" s="126">
        <f t="shared" si="2616"/>
        <v>2500</v>
      </c>
      <c r="I3119" s="63">
        <f>SUM(G3119-F3119)*D3119</f>
        <v>2500</v>
      </c>
      <c r="J3119" s="126" t="e">
        <f>SUM(#REF!+I3119+H3119)</f>
        <v>#REF!</v>
      </c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92"/>
    </row>
    <row r="3120" s="33" customFormat="1" ht="14.25" spans="1:69">
      <c r="A3120" s="113" t="s">
        <v>1353</v>
      </c>
      <c r="B3120" s="84" t="s">
        <v>992</v>
      </c>
      <c r="C3120" s="100" t="s">
        <v>552</v>
      </c>
      <c r="D3120" s="127">
        <v>2000</v>
      </c>
      <c r="E3120" s="63">
        <v>119.5</v>
      </c>
      <c r="F3120" s="63">
        <v>118</v>
      </c>
      <c r="G3120" s="101">
        <v>0</v>
      </c>
      <c r="H3120" s="126">
        <f t="shared" si="2616"/>
        <v>-3000</v>
      </c>
      <c r="I3120" s="63">
        <v>0</v>
      </c>
      <c r="J3120" s="126" t="e">
        <f>SUM(#REF!+I3120+H3120)</f>
        <v>#REF!</v>
      </c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92"/>
    </row>
    <row r="3121" s="33" customFormat="1" ht="14.25" spans="1:69">
      <c r="A3121" s="113" t="s">
        <v>1354</v>
      </c>
      <c r="B3121" s="84" t="s">
        <v>1355</v>
      </c>
      <c r="C3121" s="100" t="s">
        <v>552</v>
      </c>
      <c r="D3121" s="127">
        <v>2000</v>
      </c>
      <c r="E3121" s="63">
        <v>158</v>
      </c>
      <c r="F3121" s="63">
        <v>159</v>
      </c>
      <c r="G3121" s="101">
        <v>0</v>
      </c>
      <c r="H3121" s="126">
        <f t="shared" si="2616"/>
        <v>2000</v>
      </c>
      <c r="I3121" s="63">
        <v>0</v>
      </c>
      <c r="J3121" s="126" t="e">
        <f>SUM(#REF!+I3121+H3121)</f>
        <v>#REF!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92"/>
    </row>
    <row r="3122" s="33" customFormat="1" ht="14.25" spans="1:69">
      <c r="A3122" s="113" t="s">
        <v>1354</v>
      </c>
      <c r="B3122" s="84" t="s">
        <v>1004</v>
      </c>
      <c r="C3122" s="100" t="s">
        <v>552</v>
      </c>
      <c r="D3122" s="127">
        <v>2000</v>
      </c>
      <c r="E3122" s="63">
        <v>122</v>
      </c>
      <c r="F3122" s="63">
        <v>120.5</v>
      </c>
      <c r="G3122" s="101">
        <v>0</v>
      </c>
      <c r="H3122" s="126">
        <f t="shared" si="2616"/>
        <v>-3000</v>
      </c>
      <c r="I3122" s="63">
        <v>0</v>
      </c>
      <c r="J3122" s="126" t="e">
        <f>SUM(#REF!+I3122+H3122)</f>
        <v>#REF!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92"/>
    </row>
    <row r="3123" s="33" customFormat="1" ht="14.25" spans="1:69">
      <c r="A3123" s="113" t="s">
        <v>1354</v>
      </c>
      <c r="B3123" s="84" t="s">
        <v>992</v>
      </c>
      <c r="C3123" s="100" t="s">
        <v>552</v>
      </c>
      <c r="D3123" s="127">
        <v>2000</v>
      </c>
      <c r="E3123" s="63">
        <v>127</v>
      </c>
      <c r="F3123" s="63">
        <v>125.5</v>
      </c>
      <c r="G3123" s="101">
        <v>0</v>
      </c>
      <c r="H3123" s="126">
        <f t="shared" si="2616"/>
        <v>-3000</v>
      </c>
      <c r="I3123" s="63">
        <v>0</v>
      </c>
      <c r="J3123" s="126" t="e">
        <f>SUM(#REF!+I3123+H3123)</f>
        <v>#REF!</v>
      </c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92"/>
    </row>
    <row r="3124" s="33" customFormat="1" ht="14.25" spans="1:69">
      <c r="A3124" s="130"/>
      <c r="B3124" s="131"/>
      <c r="C3124" s="132"/>
      <c r="D3124" s="133"/>
      <c r="E3124" s="134"/>
      <c r="F3124" s="134"/>
      <c r="G3124" s="135" t="s">
        <v>1187</v>
      </c>
      <c r="H3124" s="134">
        <f>SUM(H3065:H3123)</f>
        <v>93050</v>
      </c>
      <c r="I3124" s="134" t="s">
        <v>1224</v>
      </c>
      <c r="J3124" s="134" t="e">
        <f>SUM(J3065:J3123)</f>
        <v>#REF!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92"/>
    </row>
    <row r="3125" s="33" customFormat="1" ht="14.25" spans="1:69">
      <c r="A3125" s="136"/>
      <c r="B3125" s="137"/>
      <c r="C3125" s="137"/>
      <c r="D3125" s="138"/>
      <c r="E3125" s="139"/>
      <c r="F3125" s="134">
        <v>43313</v>
      </c>
      <c r="G3125" s="140"/>
      <c r="H3125" s="139"/>
      <c r="I3125" s="139"/>
      <c r="J3125" s="139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92"/>
    </row>
    <row r="3126" s="33" customFormat="1" ht="14.25" spans="1:69">
      <c r="A3126" s="84"/>
      <c r="B3126" s="84"/>
      <c r="C3126" s="84"/>
      <c r="D3126" s="127"/>
      <c r="E3126" s="63"/>
      <c r="F3126" s="63"/>
      <c r="G3126" s="101"/>
      <c r="H3126" s="63"/>
      <c r="I3126" s="63"/>
      <c r="J3126" s="63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92"/>
    </row>
    <row r="3127" s="33" customFormat="1" ht="14.25" spans="1:69">
      <c r="A3127" s="113" t="s">
        <v>1356</v>
      </c>
      <c r="B3127" s="84" t="s">
        <v>1357</v>
      </c>
      <c r="C3127" s="100" t="s">
        <v>552</v>
      </c>
      <c r="D3127" s="127">
        <v>500</v>
      </c>
      <c r="E3127" s="63">
        <v>1375</v>
      </c>
      <c r="F3127" s="63">
        <v>1387</v>
      </c>
      <c r="G3127" s="101">
        <v>1397</v>
      </c>
      <c r="H3127" s="126">
        <f t="shared" ref="H3127:H3174" si="2617">SUM(F3127-E3127)*D3127</f>
        <v>6000</v>
      </c>
      <c r="I3127" s="63">
        <f>SUM(G3127-F3127)*D3127</f>
        <v>5000</v>
      </c>
      <c r="J3127" s="126" t="e">
        <f>SUM(#REF!+I3127+H3127)</f>
        <v>#REF!</v>
      </c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92"/>
    </row>
    <row r="3128" s="33" customFormat="1" ht="14.25" spans="1:69">
      <c r="A3128" s="113" t="s">
        <v>1356</v>
      </c>
      <c r="B3128" s="84" t="s">
        <v>1152</v>
      </c>
      <c r="C3128" s="100" t="s">
        <v>552</v>
      </c>
      <c r="D3128" s="127">
        <v>2000</v>
      </c>
      <c r="E3128" s="63">
        <v>86</v>
      </c>
      <c r="F3128" s="63">
        <v>87</v>
      </c>
      <c r="G3128" s="101">
        <v>88</v>
      </c>
      <c r="H3128" s="126">
        <f t="shared" si="2617"/>
        <v>2000</v>
      </c>
      <c r="I3128" s="63">
        <f>SUM(G3128-F3128)*D3128</f>
        <v>2000</v>
      </c>
      <c r="J3128" s="126" t="e">
        <f>SUM(#REF!+I3128+H3128)</f>
        <v>#REF!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92"/>
    </row>
    <row r="3129" s="33" customFormat="1" ht="14.25" spans="1:69">
      <c r="A3129" s="113" t="s">
        <v>1356</v>
      </c>
      <c r="B3129" s="84" t="s">
        <v>972</v>
      </c>
      <c r="C3129" s="100" t="s">
        <v>552</v>
      </c>
      <c r="D3129" s="127">
        <v>2000</v>
      </c>
      <c r="E3129" s="63">
        <v>277</v>
      </c>
      <c r="F3129" s="63">
        <v>279</v>
      </c>
      <c r="G3129" s="101">
        <v>281</v>
      </c>
      <c r="H3129" s="126">
        <f t="shared" si="2617"/>
        <v>4000</v>
      </c>
      <c r="I3129" s="63">
        <f>SUM(G3129-F3129)*D3129</f>
        <v>4000</v>
      </c>
      <c r="J3129" s="126" t="e">
        <f>SUM(#REF!+I3129+H3129)</f>
        <v>#REF!</v>
      </c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92"/>
    </row>
    <row r="3130" s="33" customFormat="1" ht="14.25" spans="1:69">
      <c r="A3130" s="113" t="s">
        <v>1356</v>
      </c>
      <c r="B3130" s="84" t="s">
        <v>1004</v>
      </c>
      <c r="C3130" s="100" t="s">
        <v>552</v>
      </c>
      <c r="D3130" s="127">
        <v>2000</v>
      </c>
      <c r="E3130" s="63">
        <v>118.5</v>
      </c>
      <c r="F3130" s="63">
        <v>119.5</v>
      </c>
      <c r="G3130" s="101">
        <v>0</v>
      </c>
      <c r="H3130" s="126">
        <f t="shared" si="2617"/>
        <v>2000</v>
      </c>
      <c r="I3130" s="63">
        <v>0</v>
      </c>
      <c r="J3130" s="126" t="e">
        <f>SUM(#REF!+I3130+H3130)</f>
        <v>#REF!</v>
      </c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92"/>
    </row>
    <row r="3131" s="33" customFormat="1" ht="14.25" spans="1:69">
      <c r="A3131" s="113" t="s">
        <v>1356</v>
      </c>
      <c r="B3131" s="84" t="s">
        <v>1019</v>
      </c>
      <c r="C3131" s="100" t="s">
        <v>552</v>
      </c>
      <c r="D3131" s="127">
        <v>500</v>
      </c>
      <c r="E3131" s="63">
        <v>675</v>
      </c>
      <c r="F3131" s="63">
        <v>668</v>
      </c>
      <c r="G3131" s="101">
        <v>0</v>
      </c>
      <c r="H3131" s="126">
        <f t="shared" si="2617"/>
        <v>-3500</v>
      </c>
      <c r="I3131" s="63">
        <v>0</v>
      </c>
      <c r="J3131" s="126" t="e">
        <f>SUM(#REF!+I3131+H3131)</f>
        <v>#REF!</v>
      </c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92"/>
    </row>
    <row r="3132" s="33" customFormat="1" ht="14.25" spans="1:69">
      <c r="A3132" s="113" t="s">
        <v>1358</v>
      </c>
      <c r="B3132" s="84" t="s">
        <v>833</v>
      </c>
      <c r="C3132" s="100" t="s">
        <v>552</v>
      </c>
      <c r="D3132" s="127">
        <v>2000</v>
      </c>
      <c r="E3132" s="63">
        <v>652</v>
      </c>
      <c r="F3132" s="63">
        <v>656</v>
      </c>
      <c r="G3132" s="101">
        <v>660</v>
      </c>
      <c r="H3132" s="126">
        <f t="shared" si="2617"/>
        <v>8000</v>
      </c>
      <c r="I3132" s="63">
        <f>SUM(G3132-F3132)*D3132</f>
        <v>8000</v>
      </c>
      <c r="J3132" s="126" t="e">
        <f>SUM(#REF!+I3132+H3132)</f>
        <v>#REF!</v>
      </c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92"/>
    </row>
    <row r="3133" s="33" customFormat="1" ht="14.25" spans="1:69">
      <c r="A3133" s="113" t="s">
        <v>1358</v>
      </c>
      <c r="B3133" s="84" t="s">
        <v>1240</v>
      </c>
      <c r="C3133" s="100" t="s">
        <v>552</v>
      </c>
      <c r="D3133" s="127">
        <v>500</v>
      </c>
      <c r="E3133" s="63">
        <v>645</v>
      </c>
      <c r="F3133" s="63">
        <v>650</v>
      </c>
      <c r="G3133" s="101">
        <v>655</v>
      </c>
      <c r="H3133" s="126">
        <f t="shared" si="2617"/>
        <v>2500</v>
      </c>
      <c r="I3133" s="63">
        <f>SUM(G3133-F3133)*D3133</f>
        <v>2500</v>
      </c>
      <c r="J3133" s="126" t="e">
        <f>SUM(#REF!+I3133+H3133)</f>
        <v>#REF!</v>
      </c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92"/>
    </row>
    <row r="3134" s="33" customFormat="1" ht="14.25" spans="1:69">
      <c r="A3134" s="113" t="s">
        <v>1359</v>
      </c>
      <c r="B3134" s="84" t="s">
        <v>992</v>
      </c>
      <c r="C3134" s="100" t="s">
        <v>552</v>
      </c>
      <c r="D3134" s="127">
        <v>2000</v>
      </c>
      <c r="E3134" s="63">
        <v>120.5</v>
      </c>
      <c r="F3134" s="63">
        <v>121.5</v>
      </c>
      <c r="G3134" s="101">
        <v>122.5</v>
      </c>
      <c r="H3134" s="126">
        <f t="shared" si="2617"/>
        <v>2000</v>
      </c>
      <c r="I3134" s="63">
        <f>SUM(G3134-F3134)*D3134</f>
        <v>2000</v>
      </c>
      <c r="J3134" s="126" t="e">
        <f>SUM(#REF!+I3134+H3134)</f>
        <v>#REF!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92"/>
    </row>
    <row r="3135" s="33" customFormat="1" ht="14.25" spans="1:69">
      <c r="A3135" s="113" t="s">
        <v>1359</v>
      </c>
      <c r="B3135" s="84" t="s">
        <v>1360</v>
      </c>
      <c r="C3135" s="100" t="s">
        <v>552</v>
      </c>
      <c r="D3135" s="127">
        <v>2000</v>
      </c>
      <c r="E3135" s="63">
        <v>223</v>
      </c>
      <c r="F3135" s="63">
        <v>224.5</v>
      </c>
      <c r="G3135" s="101">
        <v>0</v>
      </c>
      <c r="H3135" s="126">
        <f t="shared" si="2617"/>
        <v>3000</v>
      </c>
      <c r="I3135" s="63">
        <v>0</v>
      </c>
      <c r="J3135" s="126" t="e">
        <f>SUM(#REF!+I3135+H3135)</f>
        <v>#REF!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92"/>
    </row>
    <row r="3136" s="33" customFormat="1" ht="14.25" spans="1:69">
      <c r="A3136" s="113" t="s">
        <v>1359</v>
      </c>
      <c r="B3136" s="84" t="s">
        <v>972</v>
      </c>
      <c r="C3136" s="100" t="s">
        <v>552</v>
      </c>
      <c r="D3136" s="127">
        <v>2000</v>
      </c>
      <c r="E3136" s="63">
        <v>271.5</v>
      </c>
      <c r="F3136" s="63">
        <v>271</v>
      </c>
      <c r="G3136" s="101">
        <v>0</v>
      </c>
      <c r="H3136" s="126">
        <f t="shared" si="2617"/>
        <v>-1000</v>
      </c>
      <c r="I3136" s="63">
        <v>0</v>
      </c>
      <c r="J3136" s="126" t="e">
        <f>SUM(#REF!+I3136+H3136)</f>
        <v>#REF!</v>
      </c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92"/>
    </row>
    <row r="3137" s="33" customFormat="1" ht="14.25" spans="1:69">
      <c r="A3137" s="113" t="s">
        <v>1361</v>
      </c>
      <c r="B3137" s="84" t="s">
        <v>1360</v>
      </c>
      <c r="C3137" s="100" t="s">
        <v>552</v>
      </c>
      <c r="D3137" s="127">
        <v>2000</v>
      </c>
      <c r="E3137" s="63">
        <v>215</v>
      </c>
      <c r="F3137" s="63">
        <v>216.5</v>
      </c>
      <c r="G3137" s="101">
        <v>218</v>
      </c>
      <c r="H3137" s="126">
        <f t="shared" si="2617"/>
        <v>3000</v>
      </c>
      <c r="I3137" s="63">
        <f>SUM(G3137-F3137)*D3137</f>
        <v>3000</v>
      </c>
      <c r="J3137" s="126" t="e">
        <f>SUM(#REF!+I3137+H3137)</f>
        <v>#REF!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92"/>
    </row>
    <row r="3138" s="33" customFormat="1" ht="14.25" spans="1:69">
      <c r="A3138" s="113" t="s">
        <v>1361</v>
      </c>
      <c r="B3138" s="84" t="s">
        <v>1357</v>
      </c>
      <c r="C3138" s="100" t="s">
        <v>552</v>
      </c>
      <c r="D3138" s="127">
        <v>500</v>
      </c>
      <c r="E3138" s="63">
        <v>1343</v>
      </c>
      <c r="F3138" s="63">
        <v>1354</v>
      </c>
      <c r="G3138" s="101">
        <v>0</v>
      </c>
      <c r="H3138" s="126">
        <f t="shared" si="2617"/>
        <v>5500</v>
      </c>
      <c r="I3138" s="63">
        <v>0</v>
      </c>
      <c r="J3138" s="126" t="e">
        <f>SUM(#REF!+I3138+H3138)</f>
        <v>#REF!</v>
      </c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92"/>
    </row>
    <row r="3139" s="33" customFormat="1" ht="14.25" spans="1:69">
      <c r="A3139" s="113" t="s">
        <v>1361</v>
      </c>
      <c r="B3139" s="84" t="s">
        <v>1096</v>
      </c>
      <c r="C3139" s="100" t="s">
        <v>552</v>
      </c>
      <c r="D3139" s="127">
        <v>500</v>
      </c>
      <c r="E3139" s="63">
        <v>663.5</v>
      </c>
      <c r="F3139" s="63">
        <v>668</v>
      </c>
      <c r="G3139" s="101">
        <v>0</v>
      </c>
      <c r="H3139" s="126">
        <f t="shared" si="2617"/>
        <v>2250</v>
      </c>
      <c r="I3139" s="63">
        <v>0</v>
      </c>
      <c r="J3139" s="126" t="e">
        <f>SUM(#REF!+I3139+H3139)</f>
        <v>#REF!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92"/>
    </row>
    <row r="3140" s="33" customFormat="1" ht="14.25" spans="1:69">
      <c r="A3140" s="113" t="s">
        <v>1362</v>
      </c>
      <c r="B3140" s="84" t="s">
        <v>795</v>
      </c>
      <c r="C3140" s="100" t="s">
        <v>552</v>
      </c>
      <c r="D3140" s="127">
        <v>2000</v>
      </c>
      <c r="E3140" s="63">
        <v>193.5</v>
      </c>
      <c r="F3140" s="63">
        <v>195</v>
      </c>
      <c r="G3140" s="101">
        <v>197</v>
      </c>
      <c r="H3140" s="126">
        <f t="shared" si="2617"/>
        <v>3000</v>
      </c>
      <c r="I3140" s="63">
        <f>SUM(G3140-F3140)*D3140</f>
        <v>4000</v>
      </c>
      <c r="J3140" s="126" t="e">
        <f>SUM(#REF!+I3140+H3140)</f>
        <v>#REF!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92"/>
    </row>
    <row r="3141" s="33" customFormat="1" ht="14.25" spans="1:69">
      <c r="A3141" s="113" t="s">
        <v>1362</v>
      </c>
      <c r="B3141" s="84" t="s">
        <v>996</v>
      </c>
      <c r="C3141" s="100" t="s">
        <v>552</v>
      </c>
      <c r="D3141" s="127">
        <v>500</v>
      </c>
      <c r="E3141" s="63">
        <v>1411</v>
      </c>
      <c r="F3141" s="63">
        <v>1420</v>
      </c>
      <c r="G3141" s="101">
        <v>0</v>
      </c>
      <c r="H3141" s="126">
        <f t="shared" si="2617"/>
        <v>4500</v>
      </c>
      <c r="I3141" s="63">
        <v>0</v>
      </c>
      <c r="J3141" s="126" t="e">
        <f>SUM(#REF!+I3141+H3141)</f>
        <v>#REF!</v>
      </c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92"/>
    </row>
    <row r="3142" s="33" customFormat="1" ht="14.25" spans="1:69">
      <c r="A3142" s="113" t="s">
        <v>1362</v>
      </c>
      <c r="B3142" s="84" t="s">
        <v>1024</v>
      </c>
      <c r="C3142" s="100" t="s">
        <v>552</v>
      </c>
      <c r="D3142" s="127">
        <v>500</v>
      </c>
      <c r="E3142" s="63">
        <v>831</v>
      </c>
      <c r="F3142" s="63">
        <v>831</v>
      </c>
      <c r="G3142" s="101">
        <v>0</v>
      </c>
      <c r="H3142" s="126">
        <f t="shared" si="2617"/>
        <v>0</v>
      </c>
      <c r="I3142" s="63">
        <v>0</v>
      </c>
      <c r="J3142" s="126" t="e">
        <f>SUM(#REF!+I3142+H3142)</f>
        <v>#REF!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92"/>
    </row>
    <row r="3143" s="33" customFormat="1" ht="14.25" spans="1:69">
      <c r="A3143" s="113" t="s">
        <v>1362</v>
      </c>
      <c r="B3143" s="84" t="s">
        <v>1363</v>
      </c>
      <c r="C3143" s="100" t="s">
        <v>552</v>
      </c>
      <c r="D3143" s="127">
        <v>2000</v>
      </c>
      <c r="E3143" s="63">
        <v>162</v>
      </c>
      <c r="F3143" s="63">
        <v>160</v>
      </c>
      <c r="G3143" s="101">
        <v>0</v>
      </c>
      <c r="H3143" s="126">
        <f t="shared" si="2617"/>
        <v>-4000</v>
      </c>
      <c r="I3143" s="63">
        <v>0</v>
      </c>
      <c r="J3143" s="126" t="e">
        <f>SUM(#REF!+I3143+H3143)</f>
        <v>#REF!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92"/>
    </row>
    <row r="3144" s="33" customFormat="1" ht="14.25" spans="1:69">
      <c r="A3144" s="113" t="s">
        <v>1364</v>
      </c>
      <c r="B3144" s="84" t="s">
        <v>1365</v>
      </c>
      <c r="C3144" s="100" t="s">
        <v>552</v>
      </c>
      <c r="D3144" s="127">
        <v>2000</v>
      </c>
      <c r="E3144" s="63">
        <v>82.5</v>
      </c>
      <c r="F3144" s="63">
        <v>81</v>
      </c>
      <c r="G3144" s="101">
        <v>0</v>
      </c>
      <c r="H3144" s="126">
        <f t="shared" si="2617"/>
        <v>-3000</v>
      </c>
      <c r="I3144" s="63">
        <v>0</v>
      </c>
      <c r="J3144" s="126" t="e">
        <f>SUM(#REF!+I3144+H3144)</f>
        <v>#REF!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92"/>
    </row>
    <row r="3145" s="33" customFormat="1" ht="14.25" spans="1:69">
      <c r="A3145" s="113" t="s">
        <v>1364</v>
      </c>
      <c r="B3145" s="84" t="s">
        <v>882</v>
      </c>
      <c r="C3145" s="100" t="s">
        <v>552</v>
      </c>
      <c r="D3145" s="127">
        <v>379.9</v>
      </c>
      <c r="E3145" s="63">
        <v>382</v>
      </c>
      <c r="F3145" s="63">
        <v>376</v>
      </c>
      <c r="G3145" s="101">
        <v>0</v>
      </c>
      <c r="H3145" s="126">
        <f t="shared" si="2617"/>
        <v>-2279.4</v>
      </c>
      <c r="I3145" s="63">
        <v>0</v>
      </c>
      <c r="J3145" s="126" t="e">
        <f>SUM(#REF!+I3145+H3145)</f>
        <v>#REF!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92"/>
    </row>
    <row r="3146" s="33" customFormat="1" ht="14.25" spans="1:69">
      <c r="A3146" s="113" t="s">
        <v>1366</v>
      </c>
      <c r="B3146" s="84" t="s">
        <v>1367</v>
      </c>
      <c r="C3146" s="100" t="s">
        <v>552</v>
      </c>
      <c r="D3146" s="127">
        <v>2000</v>
      </c>
      <c r="E3146" s="63">
        <v>222</v>
      </c>
      <c r="F3146" s="63">
        <v>224</v>
      </c>
      <c r="G3146" s="101">
        <v>226</v>
      </c>
      <c r="H3146" s="126">
        <f t="shared" si="2617"/>
        <v>4000</v>
      </c>
      <c r="I3146" s="63">
        <f>SUM(G3146-F3146)*D3146</f>
        <v>4000</v>
      </c>
      <c r="J3146" s="126" t="e">
        <f>SUM(#REF!+I3146+H3146)</f>
        <v>#REF!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92"/>
    </row>
    <row r="3147" s="33" customFormat="1" ht="14.25" spans="1:69">
      <c r="A3147" s="113" t="s">
        <v>1366</v>
      </c>
      <c r="B3147" s="84" t="s">
        <v>992</v>
      </c>
      <c r="C3147" s="100" t="s">
        <v>552</v>
      </c>
      <c r="D3147" s="127">
        <v>2000</v>
      </c>
      <c r="E3147" s="63">
        <v>119</v>
      </c>
      <c r="F3147" s="63">
        <v>120</v>
      </c>
      <c r="G3147" s="101">
        <v>121</v>
      </c>
      <c r="H3147" s="126">
        <f t="shared" si="2617"/>
        <v>2000</v>
      </c>
      <c r="I3147" s="63">
        <f>SUM(G3147-F3147)*D3147</f>
        <v>2000</v>
      </c>
      <c r="J3147" s="126" t="e">
        <f>SUM(#REF!+I3147+H3147)</f>
        <v>#REF!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92"/>
    </row>
    <row r="3148" s="33" customFormat="1" ht="14.25" spans="1:69">
      <c r="A3148" s="113" t="s">
        <v>1366</v>
      </c>
      <c r="B3148" s="84" t="s">
        <v>1044</v>
      </c>
      <c r="C3148" s="100" t="s">
        <v>552</v>
      </c>
      <c r="D3148" s="127">
        <v>4000</v>
      </c>
      <c r="E3148" s="63">
        <v>298</v>
      </c>
      <c r="F3148" s="63">
        <v>300</v>
      </c>
      <c r="G3148" s="101">
        <v>302</v>
      </c>
      <c r="H3148" s="126">
        <f t="shared" si="2617"/>
        <v>8000</v>
      </c>
      <c r="I3148" s="63">
        <f>SUM(G3148-F3148)*D3148</f>
        <v>8000</v>
      </c>
      <c r="J3148" s="126" t="e">
        <f>SUM(#REF!+I3148+H3148)</f>
        <v>#REF!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92"/>
    </row>
    <row r="3149" s="33" customFormat="1" ht="14.25" spans="1:69">
      <c r="A3149" s="113" t="s">
        <v>1366</v>
      </c>
      <c r="B3149" s="84" t="s">
        <v>794</v>
      </c>
      <c r="C3149" s="100" t="s">
        <v>552</v>
      </c>
      <c r="D3149" s="127">
        <v>500</v>
      </c>
      <c r="E3149" s="63">
        <v>1455</v>
      </c>
      <c r="F3149" s="63">
        <v>1440</v>
      </c>
      <c r="G3149" s="101">
        <v>0</v>
      </c>
      <c r="H3149" s="126">
        <f t="shared" si="2617"/>
        <v>-7500</v>
      </c>
      <c r="I3149" s="63">
        <v>0</v>
      </c>
      <c r="J3149" s="126" t="e">
        <f>SUM(#REF!+I3149+H3149)</f>
        <v>#REF!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92"/>
    </row>
    <row r="3150" s="33" customFormat="1" ht="14.25" spans="1:69">
      <c r="A3150" s="113" t="s">
        <v>1366</v>
      </c>
      <c r="B3150" s="84" t="s">
        <v>1088</v>
      </c>
      <c r="C3150" s="100" t="s">
        <v>552</v>
      </c>
      <c r="D3150" s="127">
        <v>500</v>
      </c>
      <c r="E3150" s="63">
        <v>530</v>
      </c>
      <c r="F3150" s="63">
        <v>523</v>
      </c>
      <c r="G3150" s="101">
        <v>0</v>
      </c>
      <c r="H3150" s="126">
        <f t="shared" si="2617"/>
        <v>-3500</v>
      </c>
      <c r="I3150" s="63">
        <v>0</v>
      </c>
      <c r="J3150" s="126" t="e">
        <f>SUM(#REF!+I3150+H3150)</f>
        <v>#REF!</v>
      </c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92"/>
    </row>
    <row r="3151" s="33" customFormat="1" ht="14.25" spans="1:69">
      <c r="A3151" s="113" t="s">
        <v>1368</v>
      </c>
      <c r="B3151" s="84" t="s">
        <v>1087</v>
      </c>
      <c r="C3151" s="100" t="s">
        <v>552</v>
      </c>
      <c r="D3151" s="127">
        <v>2000</v>
      </c>
      <c r="E3151" s="63">
        <v>239</v>
      </c>
      <c r="F3151" s="63">
        <v>241</v>
      </c>
      <c r="G3151" s="101">
        <v>243</v>
      </c>
      <c r="H3151" s="126">
        <f t="shared" si="2617"/>
        <v>4000</v>
      </c>
      <c r="I3151" s="63">
        <f>SUM(G3151-F3151)*D3151</f>
        <v>4000</v>
      </c>
      <c r="J3151" s="126" t="e">
        <f>SUM(#REF!+I3151+H3151)</f>
        <v>#REF!</v>
      </c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92"/>
    </row>
    <row r="3152" s="33" customFormat="1" ht="14.25" spans="1:69">
      <c r="A3152" s="113" t="s">
        <v>1368</v>
      </c>
      <c r="B3152" s="84" t="s">
        <v>1363</v>
      </c>
      <c r="C3152" s="100" t="s">
        <v>552</v>
      </c>
      <c r="D3152" s="127">
        <v>2000</v>
      </c>
      <c r="E3152" s="63">
        <v>161</v>
      </c>
      <c r="F3152" s="63">
        <v>162</v>
      </c>
      <c r="G3152" s="101">
        <v>0</v>
      </c>
      <c r="H3152" s="126">
        <f t="shared" si="2617"/>
        <v>2000</v>
      </c>
      <c r="I3152" s="63">
        <v>0</v>
      </c>
      <c r="J3152" s="126" t="e">
        <f>SUM(#REF!+I3152+H3152)</f>
        <v>#REF!</v>
      </c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92"/>
    </row>
    <row r="3153" s="33" customFormat="1" ht="14.25" spans="1:69">
      <c r="A3153" s="113" t="s">
        <v>1368</v>
      </c>
      <c r="B3153" s="84" t="s">
        <v>794</v>
      </c>
      <c r="C3153" s="100" t="s">
        <v>552</v>
      </c>
      <c r="D3153" s="127">
        <v>500</v>
      </c>
      <c r="E3153" s="63">
        <v>1430</v>
      </c>
      <c r="F3153" s="63">
        <v>1440</v>
      </c>
      <c r="G3153" s="101">
        <v>0</v>
      </c>
      <c r="H3153" s="126">
        <f t="shared" si="2617"/>
        <v>5000</v>
      </c>
      <c r="I3153" s="63">
        <v>0</v>
      </c>
      <c r="J3153" s="126" t="e">
        <f>SUM(#REF!+I3153+H3153)</f>
        <v>#REF!</v>
      </c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92"/>
    </row>
    <row r="3154" s="33" customFormat="1" ht="14.25" spans="1:69">
      <c r="A3154" s="113" t="s">
        <v>1369</v>
      </c>
      <c r="B3154" s="84" t="s">
        <v>1193</v>
      </c>
      <c r="C3154" s="100" t="s">
        <v>552</v>
      </c>
      <c r="D3154" s="127">
        <v>500</v>
      </c>
      <c r="E3154" s="63">
        <v>885</v>
      </c>
      <c r="F3154" s="63">
        <v>892</v>
      </c>
      <c r="G3154" s="101">
        <v>900</v>
      </c>
      <c r="H3154" s="126">
        <f t="shared" si="2617"/>
        <v>3500</v>
      </c>
      <c r="I3154" s="63">
        <f>SUM(G3154-F3154)*D3154</f>
        <v>4000</v>
      </c>
      <c r="J3154" s="126" t="e">
        <f>SUM(#REF!+I3154+H3154)</f>
        <v>#REF!</v>
      </c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92"/>
    </row>
    <row r="3155" s="33" customFormat="1" ht="14.25" spans="1:69">
      <c r="A3155" s="113" t="s">
        <v>1369</v>
      </c>
      <c r="B3155" s="84" t="s">
        <v>1092</v>
      </c>
      <c r="C3155" s="100" t="s">
        <v>552</v>
      </c>
      <c r="D3155" s="127">
        <v>500</v>
      </c>
      <c r="E3155" s="63">
        <v>1320</v>
      </c>
      <c r="F3155" s="63">
        <v>1330</v>
      </c>
      <c r="G3155" s="101">
        <v>0</v>
      </c>
      <c r="H3155" s="126">
        <f t="shared" si="2617"/>
        <v>5000</v>
      </c>
      <c r="I3155" s="63">
        <v>0</v>
      </c>
      <c r="J3155" s="126" t="e">
        <f>SUM(#REF!+I3155+H3155)</f>
        <v>#REF!</v>
      </c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92"/>
    </row>
    <row r="3156" s="33" customFormat="1" ht="14.25" spans="1:69">
      <c r="A3156" s="113" t="s">
        <v>1369</v>
      </c>
      <c r="B3156" s="84" t="s">
        <v>1040</v>
      </c>
      <c r="C3156" s="100" t="s">
        <v>552</v>
      </c>
      <c r="D3156" s="127">
        <v>500</v>
      </c>
      <c r="E3156" s="63">
        <v>1290</v>
      </c>
      <c r="F3156" s="63">
        <v>1300</v>
      </c>
      <c r="G3156" s="101">
        <v>0</v>
      </c>
      <c r="H3156" s="126">
        <f t="shared" si="2617"/>
        <v>5000</v>
      </c>
      <c r="I3156" s="63">
        <v>0</v>
      </c>
      <c r="J3156" s="126" t="e">
        <f>SUM(#REF!+I3156+H3156)</f>
        <v>#REF!</v>
      </c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92"/>
    </row>
    <row r="3157" s="33" customFormat="1" ht="14.25" spans="1:69">
      <c r="A3157" s="113" t="s">
        <v>1370</v>
      </c>
      <c r="B3157" s="84" t="s">
        <v>976</v>
      </c>
      <c r="C3157" s="100" t="s">
        <v>552</v>
      </c>
      <c r="D3157" s="127">
        <v>500</v>
      </c>
      <c r="E3157" s="63">
        <v>1575</v>
      </c>
      <c r="F3157" s="63">
        <v>1585</v>
      </c>
      <c r="G3157" s="101">
        <v>0</v>
      </c>
      <c r="H3157" s="126">
        <f t="shared" si="2617"/>
        <v>5000</v>
      </c>
      <c r="I3157" s="63">
        <v>0</v>
      </c>
      <c r="J3157" s="126" t="e">
        <f>SUM(#REF!+I3157+H3157)</f>
        <v>#REF!</v>
      </c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92"/>
    </row>
    <row r="3158" s="33" customFormat="1" ht="14.25" spans="1:69">
      <c r="A3158" s="113" t="s">
        <v>1370</v>
      </c>
      <c r="B3158" s="84" t="s">
        <v>1371</v>
      </c>
      <c r="C3158" s="100" t="s">
        <v>552</v>
      </c>
      <c r="D3158" s="127">
        <v>500</v>
      </c>
      <c r="E3158" s="63">
        <v>1770</v>
      </c>
      <c r="F3158" s="63">
        <v>1770</v>
      </c>
      <c r="G3158" s="101">
        <v>0</v>
      </c>
      <c r="H3158" s="126">
        <f t="shared" si="2617"/>
        <v>0</v>
      </c>
      <c r="I3158" s="63">
        <v>0</v>
      </c>
      <c r="J3158" s="126" t="e">
        <f>SUM(#REF!+I3158+H3158)</f>
        <v>#REF!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92"/>
    </row>
    <row r="3159" s="33" customFormat="1" ht="14.25" spans="1:69">
      <c r="A3159" s="113" t="s">
        <v>1370</v>
      </c>
      <c r="B3159" s="84" t="s">
        <v>716</v>
      </c>
      <c r="C3159" s="100" t="s">
        <v>552</v>
      </c>
      <c r="D3159" s="127">
        <v>2000</v>
      </c>
      <c r="E3159" s="63">
        <v>205</v>
      </c>
      <c r="F3159" s="63">
        <v>202</v>
      </c>
      <c r="G3159" s="101">
        <v>0</v>
      </c>
      <c r="H3159" s="126">
        <f t="shared" si="2617"/>
        <v>-6000</v>
      </c>
      <c r="I3159" s="63">
        <v>0</v>
      </c>
      <c r="J3159" s="126" t="e">
        <f>SUM(#REF!+I3159+H3159)</f>
        <v>#REF!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92"/>
    </row>
    <row r="3160" s="33" customFormat="1" ht="14.25" spans="1:69">
      <c r="A3160" s="113" t="s">
        <v>1370</v>
      </c>
      <c r="B3160" s="84" t="s">
        <v>1308</v>
      </c>
      <c r="C3160" s="100" t="s">
        <v>552</v>
      </c>
      <c r="D3160" s="127">
        <v>2000</v>
      </c>
      <c r="E3160" s="63">
        <v>234</v>
      </c>
      <c r="F3160" s="63">
        <v>231</v>
      </c>
      <c r="G3160" s="101">
        <v>0</v>
      </c>
      <c r="H3160" s="126">
        <f t="shared" si="2617"/>
        <v>-6000</v>
      </c>
      <c r="I3160" s="63">
        <v>0</v>
      </c>
      <c r="J3160" s="126" t="e">
        <f>SUM(#REF!+I3160+H3160)</f>
        <v>#REF!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92"/>
    </row>
    <row r="3161" s="33" customFormat="1" ht="14.25" spans="1:69">
      <c r="A3161" s="113" t="s">
        <v>1372</v>
      </c>
      <c r="B3161" s="84" t="s">
        <v>1160</v>
      </c>
      <c r="C3161" s="100" t="s">
        <v>552</v>
      </c>
      <c r="D3161" s="127">
        <v>1000</v>
      </c>
      <c r="E3161" s="63">
        <v>1530</v>
      </c>
      <c r="F3161" s="63">
        <v>1540</v>
      </c>
      <c r="G3161" s="101">
        <v>0</v>
      </c>
      <c r="H3161" s="126">
        <f t="shared" si="2617"/>
        <v>10000</v>
      </c>
      <c r="I3161" s="63">
        <v>0</v>
      </c>
      <c r="J3161" s="126" t="e">
        <f>SUM(#REF!+I3161+H3161)</f>
        <v>#REF!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92"/>
    </row>
    <row r="3162" s="33" customFormat="1" ht="14.25" spans="1:69">
      <c r="A3162" s="113" t="s">
        <v>1372</v>
      </c>
      <c r="B3162" s="84" t="s">
        <v>992</v>
      </c>
      <c r="C3162" s="100" t="s">
        <v>552</v>
      </c>
      <c r="D3162" s="127">
        <v>6000</v>
      </c>
      <c r="E3162" s="63">
        <v>112</v>
      </c>
      <c r="F3162" s="63">
        <v>113</v>
      </c>
      <c r="G3162" s="101">
        <v>0</v>
      </c>
      <c r="H3162" s="126">
        <f t="shared" si="2617"/>
        <v>6000</v>
      </c>
      <c r="I3162" s="63">
        <v>0</v>
      </c>
      <c r="J3162" s="126" t="e">
        <f>SUM(#REF!+I3162+H3162)</f>
        <v>#REF!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92"/>
    </row>
    <row r="3163" s="33" customFormat="1" ht="14.25" spans="1:69">
      <c r="A3163" s="113" t="s">
        <v>1372</v>
      </c>
      <c r="B3163" s="84" t="s">
        <v>1360</v>
      </c>
      <c r="C3163" s="100" t="s">
        <v>552</v>
      </c>
      <c r="D3163" s="127">
        <v>2000</v>
      </c>
      <c r="E3163" s="63">
        <v>218.5</v>
      </c>
      <c r="F3163" s="63">
        <v>216</v>
      </c>
      <c r="G3163" s="101">
        <v>0</v>
      </c>
      <c r="H3163" s="126">
        <f t="shared" si="2617"/>
        <v>-5000</v>
      </c>
      <c r="I3163" s="63">
        <v>0</v>
      </c>
      <c r="J3163" s="126" t="e">
        <f>SUM(#REF!+I3163+H3163)</f>
        <v>#REF!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92"/>
    </row>
    <row r="3164" s="33" customFormat="1" ht="14.25" spans="1:69">
      <c r="A3164" s="113" t="s">
        <v>1373</v>
      </c>
      <c r="B3164" s="84" t="s">
        <v>1330</v>
      </c>
      <c r="C3164" s="100" t="s">
        <v>552</v>
      </c>
      <c r="D3164" s="127">
        <v>1000</v>
      </c>
      <c r="E3164" s="63">
        <v>575</v>
      </c>
      <c r="F3164" s="63">
        <v>578.5</v>
      </c>
      <c r="G3164" s="101">
        <v>582</v>
      </c>
      <c r="H3164" s="126">
        <f t="shared" si="2617"/>
        <v>3500</v>
      </c>
      <c r="I3164" s="63">
        <f>SUM(G3164-F3164)*D3164</f>
        <v>3500</v>
      </c>
      <c r="J3164" s="126" t="e">
        <f>SUM(#REF!+I3164+H3164)</f>
        <v>#REF!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92"/>
    </row>
    <row r="3165" s="33" customFormat="1" ht="14.25" spans="1:69">
      <c r="A3165" s="113" t="s">
        <v>1373</v>
      </c>
      <c r="B3165" s="84" t="s">
        <v>1288</v>
      </c>
      <c r="C3165" s="100" t="s">
        <v>552</v>
      </c>
      <c r="D3165" s="127">
        <v>2000</v>
      </c>
      <c r="E3165" s="63">
        <v>177.5</v>
      </c>
      <c r="F3165" s="63">
        <v>178.5</v>
      </c>
      <c r="G3165" s="101">
        <v>179.5</v>
      </c>
      <c r="H3165" s="126">
        <f t="shared" si="2617"/>
        <v>2000</v>
      </c>
      <c r="I3165" s="63">
        <f>SUM(G3165-F3165)*D3165</f>
        <v>2000</v>
      </c>
      <c r="J3165" s="126" t="e">
        <f>SUM(#REF!+I3165+H3165)</f>
        <v>#REF!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92"/>
    </row>
    <row r="3166" s="33" customFormat="1" ht="14.25" spans="1:69">
      <c r="A3166" s="113" t="s">
        <v>1373</v>
      </c>
      <c r="B3166" s="84" t="s">
        <v>996</v>
      </c>
      <c r="C3166" s="100" t="s">
        <v>552</v>
      </c>
      <c r="D3166" s="127">
        <v>500</v>
      </c>
      <c r="E3166" s="63">
        <v>1420</v>
      </c>
      <c r="F3166" s="63">
        <v>1430</v>
      </c>
      <c r="G3166" s="101">
        <v>1439</v>
      </c>
      <c r="H3166" s="126">
        <f t="shared" si="2617"/>
        <v>5000</v>
      </c>
      <c r="I3166" s="63">
        <f>SUM(G3166-F3166)*D3166</f>
        <v>4500</v>
      </c>
      <c r="J3166" s="126" t="e">
        <f>SUM(#REF!+I3166+H3166)</f>
        <v>#REF!</v>
      </c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92"/>
    </row>
    <row r="3167" s="33" customFormat="1" ht="14.25" spans="1:69">
      <c r="A3167" s="113" t="s">
        <v>1373</v>
      </c>
      <c r="B3167" s="84" t="s">
        <v>1374</v>
      </c>
      <c r="C3167" s="100" t="s">
        <v>552</v>
      </c>
      <c r="D3167" s="127">
        <v>1000</v>
      </c>
      <c r="E3167" s="63">
        <v>488</v>
      </c>
      <c r="F3167" s="63">
        <v>483.5</v>
      </c>
      <c r="G3167" s="101">
        <v>0</v>
      </c>
      <c r="H3167" s="126">
        <f t="shared" si="2617"/>
        <v>-4500</v>
      </c>
      <c r="I3167" s="63">
        <v>0</v>
      </c>
      <c r="J3167" s="126" t="e">
        <f>SUM(#REF!+I3167+H3167)</f>
        <v>#REF!</v>
      </c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92"/>
    </row>
    <row r="3168" s="33" customFormat="1" ht="14.25" spans="1:69">
      <c r="A3168" s="113" t="s">
        <v>1373</v>
      </c>
      <c r="B3168" s="84" t="s">
        <v>1288</v>
      </c>
      <c r="C3168" s="100" t="s">
        <v>552</v>
      </c>
      <c r="D3168" s="127">
        <v>2000</v>
      </c>
      <c r="E3168" s="63">
        <v>177.5</v>
      </c>
      <c r="F3168" s="63">
        <v>178.5</v>
      </c>
      <c r="G3168" s="101">
        <v>179.5</v>
      </c>
      <c r="H3168" s="126">
        <f t="shared" si="2617"/>
        <v>2000</v>
      </c>
      <c r="I3168" s="63">
        <f>SUM(G3168-F3168)*D3168</f>
        <v>2000</v>
      </c>
      <c r="J3168" s="126" t="e">
        <f>SUM(#REF!+I3168+H3168)</f>
        <v>#REF!</v>
      </c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92"/>
    </row>
    <row r="3169" s="33" customFormat="1" ht="14.25" spans="1:69">
      <c r="A3169" s="113" t="s">
        <v>1375</v>
      </c>
      <c r="B3169" s="84" t="s">
        <v>1351</v>
      </c>
      <c r="C3169" s="100" t="s">
        <v>552</v>
      </c>
      <c r="D3169" s="127">
        <v>2000</v>
      </c>
      <c r="E3169" s="63">
        <v>330</v>
      </c>
      <c r="F3169" s="63">
        <v>333</v>
      </c>
      <c r="G3169" s="101">
        <v>336</v>
      </c>
      <c r="H3169" s="126">
        <f t="shared" si="2617"/>
        <v>6000</v>
      </c>
      <c r="I3169" s="63">
        <f>SUM(G3169-F3169)*D3169</f>
        <v>6000</v>
      </c>
      <c r="J3169" s="126" t="e">
        <f>SUM(#REF!+I3169+H3169)</f>
        <v>#REF!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92"/>
    </row>
    <row r="3170" s="33" customFormat="1" ht="14.25" spans="1:69">
      <c r="A3170" s="113" t="s">
        <v>1375</v>
      </c>
      <c r="B3170" s="84" t="s">
        <v>1374</v>
      </c>
      <c r="C3170" s="100" t="s">
        <v>552</v>
      </c>
      <c r="D3170" s="127">
        <v>2000</v>
      </c>
      <c r="E3170" s="63">
        <v>483.5</v>
      </c>
      <c r="F3170" s="63">
        <v>486.5</v>
      </c>
      <c r="G3170" s="101">
        <v>0</v>
      </c>
      <c r="H3170" s="126">
        <f t="shared" si="2617"/>
        <v>6000</v>
      </c>
      <c r="I3170" s="63">
        <v>0</v>
      </c>
      <c r="J3170" s="126" t="e">
        <f>SUM(#REF!+I3170+H3170)</f>
        <v>#REF!</v>
      </c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92"/>
    </row>
    <row r="3171" s="33" customFormat="1" ht="14.25" spans="1:69">
      <c r="A3171" s="113" t="s">
        <v>1375</v>
      </c>
      <c r="B3171" s="84" t="s">
        <v>943</v>
      </c>
      <c r="C3171" s="100" t="s">
        <v>552</v>
      </c>
      <c r="D3171" s="127">
        <v>2000</v>
      </c>
      <c r="E3171" s="63">
        <v>145</v>
      </c>
      <c r="F3171" s="63">
        <v>145</v>
      </c>
      <c r="G3171" s="101">
        <v>0</v>
      </c>
      <c r="H3171" s="126">
        <f t="shared" si="2617"/>
        <v>0</v>
      </c>
      <c r="I3171" s="63">
        <v>0</v>
      </c>
      <c r="J3171" s="126" t="e">
        <f>SUM(#REF!+I3171+H3171)</f>
        <v>#REF!</v>
      </c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92"/>
    </row>
    <row r="3172" s="33" customFormat="1" ht="14.25" spans="1:69">
      <c r="A3172" s="113" t="s">
        <v>1375</v>
      </c>
      <c r="B3172" s="84" t="s">
        <v>1052</v>
      </c>
      <c r="C3172" s="100" t="s">
        <v>552</v>
      </c>
      <c r="D3172" s="127">
        <v>2000</v>
      </c>
      <c r="E3172" s="63">
        <v>108</v>
      </c>
      <c r="F3172" s="63">
        <v>106.5</v>
      </c>
      <c r="G3172" s="101">
        <v>0</v>
      </c>
      <c r="H3172" s="126">
        <f t="shared" si="2617"/>
        <v>-3000</v>
      </c>
      <c r="I3172" s="63">
        <v>0</v>
      </c>
      <c r="J3172" s="126" t="e">
        <f>SUM(#REF!+I3172+H3172)</f>
        <v>#REF!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92"/>
    </row>
    <row r="3173" s="33" customFormat="1" ht="14.25" spans="1:69">
      <c r="A3173" s="113" t="s">
        <v>1376</v>
      </c>
      <c r="B3173" s="84" t="s">
        <v>795</v>
      </c>
      <c r="C3173" s="100" t="s">
        <v>552</v>
      </c>
      <c r="D3173" s="127">
        <v>2000</v>
      </c>
      <c r="E3173" s="63">
        <v>196</v>
      </c>
      <c r="F3173" s="63">
        <v>194</v>
      </c>
      <c r="G3173" s="101">
        <v>0</v>
      </c>
      <c r="H3173" s="126">
        <f t="shared" si="2617"/>
        <v>-4000</v>
      </c>
      <c r="I3173" s="63">
        <v>0</v>
      </c>
      <c r="J3173" s="126" t="e">
        <f>SUM(#REF!+I3173+H3173)</f>
        <v>#REF!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92"/>
    </row>
    <row r="3174" s="33" customFormat="1" ht="14.25" spans="1:69">
      <c r="A3174" s="113" t="s">
        <v>1376</v>
      </c>
      <c r="B3174" s="84" t="s">
        <v>1104</v>
      </c>
      <c r="C3174" s="100" t="s">
        <v>552</v>
      </c>
      <c r="D3174" s="127">
        <v>1000</v>
      </c>
      <c r="E3174" s="63">
        <v>1426</v>
      </c>
      <c r="F3174" s="63">
        <v>1436</v>
      </c>
      <c r="G3174" s="101">
        <v>0</v>
      </c>
      <c r="H3174" s="126">
        <f t="shared" si="2617"/>
        <v>10000</v>
      </c>
      <c r="I3174" s="63">
        <v>0</v>
      </c>
      <c r="J3174" s="126" t="e">
        <f>SUM(#REF!+I3174+H3174)</f>
        <v>#REF!</v>
      </c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92"/>
    </row>
    <row r="3175" s="33" customFormat="1" ht="14.25" spans="1:69">
      <c r="A3175" s="113" t="s">
        <v>1377</v>
      </c>
      <c r="B3175" s="84" t="s">
        <v>942</v>
      </c>
      <c r="C3175" s="100" t="s">
        <v>552</v>
      </c>
      <c r="D3175" s="127">
        <v>2000</v>
      </c>
      <c r="E3175" s="63">
        <v>192</v>
      </c>
      <c r="F3175" s="63">
        <v>193.5</v>
      </c>
      <c r="G3175" s="101">
        <v>196</v>
      </c>
      <c r="H3175" s="126">
        <f t="shared" ref="H3175:H3189" si="2618">SUM(F3175-E3175)*D3175</f>
        <v>3000</v>
      </c>
      <c r="I3175" s="63">
        <f>SUM(G3175-F3175)*D3175</f>
        <v>5000</v>
      </c>
      <c r="J3175" s="126" t="e">
        <f>SUM(#REF!+I3175+H3175)</f>
        <v>#REF!</v>
      </c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92"/>
    </row>
    <row r="3176" s="33" customFormat="1" ht="14.25" spans="1:69">
      <c r="A3176" s="113" t="s">
        <v>1377</v>
      </c>
      <c r="B3176" s="84" t="s">
        <v>114</v>
      </c>
      <c r="C3176" s="100" t="s">
        <v>552</v>
      </c>
      <c r="D3176" s="127">
        <v>1000</v>
      </c>
      <c r="E3176" s="63">
        <v>430</v>
      </c>
      <c r="F3176" s="63">
        <v>433</v>
      </c>
      <c r="G3176" s="101">
        <v>0</v>
      </c>
      <c r="H3176" s="126">
        <f t="shared" si="2618"/>
        <v>3000</v>
      </c>
      <c r="I3176" s="63">
        <v>0</v>
      </c>
      <c r="J3176" s="126" t="e">
        <f>SUM(#REF!+I3176+H3176)</f>
        <v>#REF!</v>
      </c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92"/>
    </row>
    <row r="3177" s="33" customFormat="1" ht="14.25" spans="1:69">
      <c r="A3177" s="113" t="s">
        <v>1377</v>
      </c>
      <c r="B3177" s="84" t="s">
        <v>972</v>
      </c>
      <c r="C3177" s="100" t="s">
        <v>552</v>
      </c>
      <c r="D3177" s="127">
        <v>2000</v>
      </c>
      <c r="E3177" s="63">
        <v>274</v>
      </c>
      <c r="F3177" s="63">
        <v>276</v>
      </c>
      <c r="G3177" s="101">
        <v>0</v>
      </c>
      <c r="H3177" s="126">
        <f t="shared" si="2618"/>
        <v>4000</v>
      </c>
      <c r="I3177" s="63">
        <v>0</v>
      </c>
      <c r="J3177" s="126" t="e">
        <f>SUM(#REF!+I3177+H3177)</f>
        <v>#REF!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92"/>
    </row>
    <row r="3178" s="33" customFormat="1" ht="14.25" spans="1:69">
      <c r="A3178" s="113" t="s">
        <v>1377</v>
      </c>
      <c r="B3178" s="84" t="s">
        <v>1228</v>
      </c>
      <c r="C3178" s="100" t="s">
        <v>552</v>
      </c>
      <c r="D3178" s="127">
        <v>2000</v>
      </c>
      <c r="E3178" s="63">
        <v>90</v>
      </c>
      <c r="F3178" s="63">
        <v>90</v>
      </c>
      <c r="G3178" s="101">
        <v>0</v>
      </c>
      <c r="H3178" s="126">
        <f t="shared" si="2618"/>
        <v>0</v>
      </c>
      <c r="I3178" s="63">
        <v>0</v>
      </c>
      <c r="J3178" s="126" t="e">
        <f>SUM(#REF!+I3178+H3178)</f>
        <v>#REF!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92"/>
    </row>
    <row r="3179" s="33" customFormat="1" ht="14.25" spans="1:69">
      <c r="A3179" s="113" t="s">
        <v>1378</v>
      </c>
      <c r="B3179" s="84" t="s">
        <v>965</v>
      </c>
      <c r="C3179" s="100" t="s">
        <v>552</v>
      </c>
      <c r="D3179" s="127">
        <v>2000</v>
      </c>
      <c r="E3179" s="63">
        <v>349</v>
      </c>
      <c r="F3179" s="63">
        <v>352</v>
      </c>
      <c r="G3179" s="101">
        <v>355</v>
      </c>
      <c r="H3179" s="126">
        <f t="shared" si="2618"/>
        <v>6000</v>
      </c>
      <c r="I3179" s="63">
        <f>SUM(G3179-F3179)*D3179</f>
        <v>6000</v>
      </c>
      <c r="J3179" s="126" t="e">
        <f>SUM(#REF!+I3179+H3179)</f>
        <v>#REF!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92"/>
    </row>
    <row r="3180" s="33" customFormat="1" ht="14.25" spans="1:69">
      <c r="A3180" s="113" t="s">
        <v>1378</v>
      </c>
      <c r="B3180" s="84" t="s">
        <v>795</v>
      </c>
      <c r="C3180" s="100" t="s">
        <v>552</v>
      </c>
      <c r="D3180" s="127">
        <v>2000</v>
      </c>
      <c r="E3180" s="63">
        <v>196.9</v>
      </c>
      <c r="F3180" s="63">
        <v>198.5</v>
      </c>
      <c r="G3180" s="101">
        <v>0</v>
      </c>
      <c r="H3180" s="126">
        <f t="shared" si="2618"/>
        <v>3199.99999999999</v>
      </c>
      <c r="I3180" s="63">
        <v>0</v>
      </c>
      <c r="J3180" s="126" t="e">
        <f>SUM(#REF!+I3180+H3180)</f>
        <v>#REF!</v>
      </c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92"/>
    </row>
    <row r="3181" s="33" customFormat="1" ht="14.25" spans="1:69">
      <c r="A3181" s="113" t="s">
        <v>1378</v>
      </c>
      <c r="B3181" s="84" t="s">
        <v>1072</v>
      </c>
      <c r="C3181" s="100" t="s">
        <v>552</v>
      </c>
      <c r="D3181" s="127">
        <v>2000</v>
      </c>
      <c r="E3181" s="63">
        <v>420</v>
      </c>
      <c r="F3181" s="63">
        <v>415</v>
      </c>
      <c r="G3181" s="101">
        <v>0</v>
      </c>
      <c r="H3181" s="126">
        <f t="shared" si="2618"/>
        <v>-10000</v>
      </c>
      <c r="I3181" s="63">
        <v>0</v>
      </c>
      <c r="J3181" s="126" t="e">
        <f>SUM(#REF!+I3181+H3181)</f>
        <v>#REF!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92"/>
    </row>
    <row r="3182" s="33" customFormat="1" ht="14.25" spans="1:69">
      <c r="A3182" s="113" t="s">
        <v>1378</v>
      </c>
      <c r="B3182" s="84" t="s">
        <v>992</v>
      </c>
      <c r="C3182" s="100" t="s">
        <v>552</v>
      </c>
      <c r="D3182" s="127">
        <v>2000</v>
      </c>
      <c r="E3182" s="63">
        <v>118.5</v>
      </c>
      <c r="F3182" s="63">
        <v>116</v>
      </c>
      <c r="G3182" s="101">
        <v>0</v>
      </c>
      <c r="H3182" s="126">
        <f t="shared" si="2618"/>
        <v>-5000</v>
      </c>
      <c r="I3182" s="63">
        <v>0</v>
      </c>
      <c r="J3182" s="126" t="e">
        <f>SUM(#REF!+I3182+H3182)</f>
        <v>#REF!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92"/>
    </row>
    <row r="3183" s="33" customFormat="1" ht="14.25" spans="1:69">
      <c r="A3183" s="113" t="s">
        <v>1379</v>
      </c>
      <c r="B3183" s="84" t="s">
        <v>992</v>
      </c>
      <c r="C3183" s="100" t="s">
        <v>552</v>
      </c>
      <c r="D3183" s="127">
        <v>2000</v>
      </c>
      <c r="E3183" s="63">
        <v>122</v>
      </c>
      <c r="F3183" s="63">
        <v>123</v>
      </c>
      <c r="G3183" s="101">
        <v>124</v>
      </c>
      <c r="H3183" s="126">
        <f t="shared" si="2618"/>
        <v>2000</v>
      </c>
      <c r="I3183" s="63">
        <f>SUM(G3183-F3183)*D3183</f>
        <v>2000</v>
      </c>
      <c r="J3183" s="126" t="e">
        <f>SUM(#REF!+I3183+H3183)</f>
        <v>#REF!</v>
      </c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92"/>
    </row>
    <row r="3184" s="33" customFormat="1" ht="14.25" spans="1:69">
      <c r="A3184" s="113" t="s">
        <v>1379</v>
      </c>
      <c r="B3184" s="84" t="s">
        <v>976</v>
      </c>
      <c r="C3184" s="100" t="s">
        <v>552</v>
      </c>
      <c r="D3184" s="127">
        <v>500</v>
      </c>
      <c r="E3184" s="63">
        <v>1545</v>
      </c>
      <c r="F3184" s="63">
        <v>1555</v>
      </c>
      <c r="G3184" s="101">
        <v>0</v>
      </c>
      <c r="H3184" s="126">
        <f t="shared" si="2618"/>
        <v>5000</v>
      </c>
      <c r="I3184" s="63">
        <v>0</v>
      </c>
      <c r="J3184" s="126" t="e">
        <f>SUM(#REF!+I3184+H3184)</f>
        <v>#REF!</v>
      </c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92"/>
    </row>
    <row r="3185" s="33" customFormat="1" ht="14.25" spans="1:69">
      <c r="A3185" s="113" t="s">
        <v>1379</v>
      </c>
      <c r="B3185" s="84" t="s">
        <v>1106</v>
      </c>
      <c r="C3185" s="100" t="s">
        <v>552</v>
      </c>
      <c r="D3185" s="127">
        <v>1000</v>
      </c>
      <c r="E3185" s="63">
        <v>338</v>
      </c>
      <c r="F3185" s="63">
        <v>341</v>
      </c>
      <c r="G3185" s="101">
        <v>0</v>
      </c>
      <c r="H3185" s="126">
        <f t="shared" si="2618"/>
        <v>3000</v>
      </c>
      <c r="I3185" s="63">
        <v>0</v>
      </c>
      <c r="J3185" s="126" t="e">
        <f>SUM(#REF!+I3185+H3185)</f>
        <v>#REF!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92"/>
    </row>
    <row r="3186" s="33" customFormat="1" ht="14.25" spans="1:69">
      <c r="A3186" s="113" t="s">
        <v>1380</v>
      </c>
      <c r="B3186" s="84" t="s">
        <v>1335</v>
      </c>
      <c r="C3186" s="100" t="s">
        <v>552</v>
      </c>
      <c r="D3186" s="127">
        <v>500</v>
      </c>
      <c r="E3186" s="63">
        <v>620</v>
      </c>
      <c r="F3186" s="63">
        <v>625</v>
      </c>
      <c r="G3186" s="101">
        <v>0</v>
      </c>
      <c r="H3186" s="126">
        <f t="shared" si="2618"/>
        <v>2500</v>
      </c>
      <c r="I3186" s="63">
        <v>0</v>
      </c>
      <c r="J3186" s="126" t="e">
        <f>SUM(#REF!+I3186+H3186)</f>
        <v>#REF!</v>
      </c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92"/>
    </row>
    <row r="3187" s="33" customFormat="1" ht="14.25" spans="1:69">
      <c r="A3187" s="113" t="s">
        <v>1380</v>
      </c>
      <c r="B3187" s="84" t="s">
        <v>1150</v>
      </c>
      <c r="C3187" s="100" t="s">
        <v>552</v>
      </c>
      <c r="D3187" s="127">
        <v>500</v>
      </c>
      <c r="E3187" s="63">
        <v>980</v>
      </c>
      <c r="F3187" s="63">
        <v>980</v>
      </c>
      <c r="G3187" s="101">
        <v>0</v>
      </c>
      <c r="H3187" s="126">
        <f t="shared" si="2618"/>
        <v>0</v>
      </c>
      <c r="I3187" s="63">
        <v>0</v>
      </c>
      <c r="J3187" s="126" t="e">
        <f>SUM(#REF!+I3187+H3187)</f>
        <v>#REF!</v>
      </c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92"/>
    </row>
    <row r="3188" s="33" customFormat="1" ht="14.25" spans="1:69">
      <c r="A3188" s="113" t="s">
        <v>1380</v>
      </c>
      <c r="B3188" s="84" t="s">
        <v>1024</v>
      </c>
      <c r="C3188" s="100" t="s">
        <v>552</v>
      </c>
      <c r="D3188" s="127">
        <v>500</v>
      </c>
      <c r="E3188" s="63">
        <v>920</v>
      </c>
      <c r="F3188" s="63">
        <v>905</v>
      </c>
      <c r="G3188" s="101">
        <v>0</v>
      </c>
      <c r="H3188" s="126">
        <f t="shared" si="2618"/>
        <v>-7500</v>
      </c>
      <c r="I3188" s="63">
        <v>0</v>
      </c>
      <c r="J3188" s="126" t="e">
        <f>SUM(#REF!+I3188+H3188)</f>
        <v>#REF!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92"/>
    </row>
    <row r="3189" s="33" customFormat="1" ht="14.25" spans="1:69">
      <c r="A3189" s="113" t="s">
        <v>1381</v>
      </c>
      <c r="B3189" s="84" t="s">
        <v>867</v>
      </c>
      <c r="C3189" s="100" t="s">
        <v>552</v>
      </c>
      <c r="D3189" s="127">
        <v>2000</v>
      </c>
      <c r="E3189" s="63">
        <v>285</v>
      </c>
      <c r="F3189" s="63">
        <v>287</v>
      </c>
      <c r="G3189" s="101">
        <v>289</v>
      </c>
      <c r="H3189" s="126">
        <f t="shared" si="2618"/>
        <v>4000</v>
      </c>
      <c r="I3189" s="63">
        <f>SUM(G3189-F3189)*D3189</f>
        <v>4000</v>
      </c>
      <c r="J3189" s="126" t="e">
        <f>SUM(#REF!+I3189+H3189)</f>
        <v>#REF!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92"/>
    </row>
    <row r="3190" s="33" customFormat="1" ht="14.25" spans="1:69">
      <c r="A3190" s="113" t="s">
        <v>1381</v>
      </c>
      <c r="B3190" s="84" t="s">
        <v>1119</v>
      </c>
      <c r="C3190" s="100" t="s">
        <v>552</v>
      </c>
      <c r="D3190" s="127">
        <v>500</v>
      </c>
      <c r="E3190" s="63">
        <v>972</v>
      </c>
      <c r="F3190" s="63">
        <v>980</v>
      </c>
      <c r="G3190" s="101">
        <v>990</v>
      </c>
      <c r="H3190" s="126">
        <f t="shared" ref="H3190" si="2619">SUM(F3190-E3190)*D3190</f>
        <v>4000</v>
      </c>
      <c r="I3190" s="63">
        <f>SUM(G3190-F3190)*D3190</f>
        <v>5000</v>
      </c>
      <c r="J3190" s="126" t="e">
        <f>SUM(#REF!+I3190+H3190)</f>
        <v>#REF!</v>
      </c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92"/>
    </row>
    <row r="3191" s="33" customFormat="1" ht="14.25" spans="1:69">
      <c r="A3191" s="113" t="s">
        <v>1381</v>
      </c>
      <c r="B3191" s="84" t="s">
        <v>1040</v>
      </c>
      <c r="C3191" s="100" t="s">
        <v>552</v>
      </c>
      <c r="D3191" s="127">
        <v>500</v>
      </c>
      <c r="E3191" s="63">
        <v>1381</v>
      </c>
      <c r="F3191" s="63">
        <v>1381</v>
      </c>
      <c r="G3191" s="101">
        <v>0</v>
      </c>
      <c r="H3191" s="126">
        <f t="shared" ref="H3191:H3197" si="2620">SUM(F3191-E3191)*D3191</f>
        <v>0</v>
      </c>
      <c r="I3191" s="63">
        <v>0</v>
      </c>
      <c r="J3191" s="126" t="e">
        <f>SUM(#REF!+I3191+H3191)</f>
        <v>#REF!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92"/>
    </row>
    <row r="3192" s="33" customFormat="1" ht="14.25" spans="1:69">
      <c r="A3192" s="113" t="s">
        <v>1381</v>
      </c>
      <c r="B3192" s="84" t="s">
        <v>1332</v>
      </c>
      <c r="C3192" s="100" t="s">
        <v>552</v>
      </c>
      <c r="D3192" s="127">
        <v>500</v>
      </c>
      <c r="E3192" s="63">
        <v>642</v>
      </c>
      <c r="F3192" s="63">
        <v>642</v>
      </c>
      <c r="G3192" s="101">
        <v>0</v>
      </c>
      <c r="H3192" s="126">
        <f t="shared" si="2620"/>
        <v>0</v>
      </c>
      <c r="I3192" s="63">
        <v>0</v>
      </c>
      <c r="J3192" s="126" t="e">
        <f>SUM(#REF!+I3192+H3192)</f>
        <v>#REF!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92"/>
    </row>
    <row r="3193" s="33" customFormat="1" ht="14.25" spans="1:69">
      <c r="A3193" s="113" t="s">
        <v>1382</v>
      </c>
      <c r="B3193" s="84" t="s">
        <v>1262</v>
      </c>
      <c r="C3193" s="100" t="s">
        <v>552</v>
      </c>
      <c r="D3193" s="127">
        <v>2000</v>
      </c>
      <c r="E3193" s="63">
        <v>286</v>
      </c>
      <c r="F3193" s="63">
        <v>288</v>
      </c>
      <c r="G3193" s="101">
        <v>290</v>
      </c>
      <c r="H3193" s="126">
        <f t="shared" si="2620"/>
        <v>4000</v>
      </c>
      <c r="I3193" s="63">
        <f>SUM(G3193-F3193)*D3193</f>
        <v>4000</v>
      </c>
      <c r="J3193" s="126" t="e">
        <f>SUM(#REF!+I3193+H3193)</f>
        <v>#REF!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92"/>
    </row>
    <row r="3194" s="33" customFormat="1" ht="14.25" spans="1:69">
      <c r="A3194" s="113" t="s">
        <v>1382</v>
      </c>
      <c r="B3194" s="84" t="s">
        <v>1383</v>
      </c>
      <c r="C3194" s="100" t="s">
        <v>552</v>
      </c>
      <c r="D3194" s="127">
        <v>2000</v>
      </c>
      <c r="E3194" s="63">
        <v>135</v>
      </c>
      <c r="F3194" s="63">
        <v>136</v>
      </c>
      <c r="G3194" s="101">
        <v>137</v>
      </c>
      <c r="H3194" s="126">
        <f t="shared" si="2620"/>
        <v>2000</v>
      </c>
      <c r="I3194" s="63">
        <f>SUM(G3194-F3194)*D3194</f>
        <v>2000</v>
      </c>
      <c r="J3194" s="126" t="e">
        <f>SUM(#REF!+I3194+H3194)</f>
        <v>#REF!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92"/>
    </row>
    <row r="3195" s="33" customFormat="1" ht="14.25" spans="1:69">
      <c r="A3195" s="113" t="s">
        <v>1384</v>
      </c>
      <c r="B3195" s="84" t="s">
        <v>1047</v>
      </c>
      <c r="C3195" s="100" t="s">
        <v>552</v>
      </c>
      <c r="D3195" s="127">
        <v>2000</v>
      </c>
      <c r="E3195" s="63">
        <v>117</v>
      </c>
      <c r="F3195" s="63">
        <v>118</v>
      </c>
      <c r="G3195" s="101">
        <v>119</v>
      </c>
      <c r="H3195" s="126">
        <f t="shared" si="2620"/>
        <v>2000</v>
      </c>
      <c r="I3195" s="63">
        <f>SUM(G3195-F3195)*D3195</f>
        <v>2000</v>
      </c>
      <c r="J3195" s="126" t="e">
        <f>SUM(#REF!+I3195+H3195)</f>
        <v>#REF!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92"/>
    </row>
    <row r="3196" s="33" customFormat="1" ht="14.25" spans="1:69">
      <c r="A3196" s="113" t="s">
        <v>1384</v>
      </c>
      <c r="B3196" s="84" t="s">
        <v>942</v>
      </c>
      <c r="C3196" s="100" t="s">
        <v>552</v>
      </c>
      <c r="D3196" s="127">
        <v>2000</v>
      </c>
      <c r="E3196" s="63">
        <v>192</v>
      </c>
      <c r="F3196" s="63">
        <v>193.5</v>
      </c>
      <c r="G3196" s="101">
        <v>0</v>
      </c>
      <c r="H3196" s="126">
        <f t="shared" si="2620"/>
        <v>3000</v>
      </c>
      <c r="I3196" s="63">
        <v>0</v>
      </c>
      <c r="J3196" s="126" t="e">
        <f>SUM(#REF!+I3196+H3196)</f>
        <v>#REF!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92"/>
    </row>
    <row r="3197" s="33" customFormat="1" ht="14.25" spans="1:69">
      <c r="A3197" s="113" t="s">
        <v>1384</v>
      </c>
      <c r="B3197" s="84" t="s">
        <v>943</v>
      </c>
      <c r="C3197" s="100" t="s">
        <v>552</v>
      </c>
      <c r="D3197" s="127">
        <v>2000</v>
      </c>
      <c r="E3197" s="63">
        <v>145</v>
      </c>
      <c r="F3197" s="63">
        <v>146</v>
      </c>
      <c r="G3197" s="101">
        <v>0</v>
      </c>
      <c r="H3197" s="126">
        <f t="shared" si="2620"/>
        <v>2000</v>
      </c>
      <c r="I3197" s="63">
        <v>0</v>
      </c>
      <c r="J3197" s="126" t="e">
        <f>SUM(#REF!+I3197+H3197)</f>
        <v>#REF!</v>
      </c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92"/>
    </row>
    <row r="3198" s="33" customFormat="1" ht="14.25" spans="1:69">
      <c r="A3198" s="113"/>
      <c r="B3198" s="84"/>
      <c r="C3198" s="100"/>
      <c r="D3198" s="127"/>
      <c r="E3198" s="63"/>
      <c r="F3198" s="63"/>
      <c r="G3198" s="101"/>
      <c r="H3198" s="126"/>
      <c r="I3198" s="63"/>
      <c r="J3198" s="126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92"/>
    </row>
    <row r="3199" s="33" customFormat="1" ht="14.25" spans="1:69">
      <c r="A3199" s="130"/>
      <c r="B3199" s="131"/>
      <c r="C3199" s="132"/>
      <c r="D3199" s="133"/>
      <c r="E3199" s="134"/>
      <c r="F3199" s="134"/>
      <c r="G3199" s="135" t="s">
        <v>1187</v>
      </c>
      <c r="H3199" s="134">
        <f>SUM(H3127:H3197)</f>
        <v>118670.6</v>
      </c>
      <c r="I3199" s="134" t="s">
        <v>1224</v>
      </c>
      <c r="J3199" s="134" t="e">
        <f>SUM(J3127:J3197)</f>
        <v>#REF!</v>
      </c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92"/>
    </row>
    <row r="3200" s="33" customFormat="1" ht="14.25" spans="1:69">
      <c r="A3200" s="84"/>
      <c r="B3200" s="84"/>
      <c r="C3200" s="84"/>
      <c r="D3200" s="127"/>
      <c r="E3200" s="63"/>
      <c r="F3200" s="63"/>
      <c r="G3200" s="101"/>
      <c r="H3200" s="63"/>
      <c r="I3200" s="63"/>
      <c r="J3200" s="63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92"/>
    </row>
    <row r="3201" s="33" customFormat="1" ht="14.25" spans="1:69">
      <c r="A3201" s="136"/>
      <c r="B3201" s="137"/>
      <c r="C3201" s="137"/>
      <c r="D3201" s="138"/>
      <c r="E3201" s="139"/>
      <c r="F3201" s="134">
        <v>43282</v>
      </c>
      <c r="G3201" s="140"/>
      <c r="H3201" s="139"/>
      <c r="I3201" s="139"/>
      <c r="J3201" s="139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92"/>
    </row>
    <row r="3202" s="33" customFormat="1" ht="14.25" spans="1:69">
      <c r="A3202" s="113"/>
      <c r="B3202" s="84"/>
      <c r="C3202" s="100"/>
      <c r="D3202" s="127"/>
      <c r="E3202" s="63"/>
      <c r="F3202" s="63"/>
      <c r="G3202" s="101"/>
      <c r="H3202" s="126"/>
      <c r="I3202" s="63"/>
      <c r="J3202" s="126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92"/>
    </row>
    <row r="3203" s="33" customFormat="1" ht="14.25" spans="1:69">
      <c r="A3203" s="113" t="s">
        <v>1385</v>
      </c>
      <c r="B3203" s="84" t="s">
        <v>744</v>
      </c>
      <c r="C3203" s="100" t="s">
        <v>552</v>
      </c>
      <c r="D3203" s="127">
        <v>500</v>
      </c>
      <c r="E3203" s="63">
        <v>470</v>
      </c>
      <c r="F3203" s="63">
        <v>474</v>
      </c>
      <c r="G3203" s="101">
        <v>478</v>
      </c>
      <c r="H3203" s="126">
        <f t="shared" ref="H3203:H3224" si="2621">SUM(F3203-E3203)*D3203</f>
        <v>2000</v>
      </c>
      <c r="I3203" s="63">
        <f>SUM(G3203-F3203)*D3203</f>
        <v>2000</v>
      </c>
      <c r="J3203" s="126" t="e">
        <f>SUM(#REF!+I3203+H3203)</f>
        <v>#REF!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92"/>
    </row>
    <row r="3204" s="33" customFormat="1" ht="14.25" spans="1:69">
      <c r="A3204" s="113" t="s">
        <v>1385</v>
      </c>
      <c r="B3204" s="84" t="s">
        <v>1005</v>
      </c>
      <c r="C3204" s="100" t="s">
        <v>552</v>
      </c>
      <c r="D3204" s="127">
        <v>2000</v>
      </c>
      <c r="E3204" s="63">
        <v>205</v>
      </c>
      <c r="F3204" s="63">
        <v>206</v>
      </c>
      <c r="G3204" s="101">
        <v>0</v>
      </c>
      <c r="H3204" s="126">
        <f t="shared" si="2621"/>
        <v>2000</v>
      </c>
      <c r="I3204" s="63">
        <v>0</v>
      </c>
      <c r="J3204" s="126" t="e">
        <f>SUM(#REF!+I3204+H3204)</f>
        <v>#REF!</v>
      </c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92"/>
    </row>
    <row r="3205" s="33" customFormat="1" ht="14.25" spans="1:69">
      <c r="A3205" s="113" t="s">
        <v>1386</v>
      </c>
      <c r="B3205" s="84" t="s">
        <v>1024</v>
      </c>
      <c r="C3205" s="100" t="s">
        <v>552</v>
      </c>
      <c r="D3205" s="127">
        <v>500</v>
      </c>
      <c r="E3205" s="63">
        <v>864</v>
      </c>
      <c r="F3205" s="63">
        <v>872</v>
      </c>
      <c r="G3205" s="101">
        <v>880</v>
      </c>
      <c r="H3205" s="126">
        <f t="shared" si="2621"/>
        <v>4000</v>
      </c>
      <c r="I3205" s="63">
        <f>SUM(G3205-F3205)*D3205</f>
        <v>4000</v>
      </c>
      <c r="J3205" s="126" t="e">
        <f>SUM(#REF!+I3205+H3205)</f>
        <v>#REF!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92"/>
    </row>
    <row r="3206" s="33" customFormat="1" ht="14.25" spans="1:69">
      <c r="A3206" s="113" t="s">
        <v>1386</v>
      </c>
      <c r="B3206" s="84" t="s">
        <v>1220</v>
      </c>
      <c r="C3206" s="100" t="s">
        <v>552</v>
      </c>
      <c r="D3206" s="127">
        <v>500</v>
      </c>
      <c r="E3206" s="63">
        <v>142.5</v>
      </c>
      <c r="F3206" s="63">
        <v>143.5</v>
      </c>
      <c r="G3206" s="101">
        <v>0</v>
      </c>
      <c r="H3206" s="126">
        <f t="shared" si="2621"/>
        <v>500</v>
      </c>
      <c r="I3206" s="63">
        <v>0</v>
      </c>
      <c r="J3206" s="126" t="e">
        <f>SUM(#REF!+I3206+H3206)</f>
        <v>#REF!</v>
      </c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92"/>
    </row>
    <row r="3207" s="33" customFormat="1" ht="14.25" spans="1:69">
      <c r="A3207" s="113" t="s">
        <v>1386</v>
      </c>
      <c r="B3207" s="84" t="s">
        <v>1091</v>
      </c>
      <c r="C3207" s="100" t="s">
        <v>552</v>
      </c>
      <c r="D3207" s="127">
        <v>1000</v>
      </c>
      <c r="E3207" s="63">
        <v>324</v>
      </c>
      <c r="F3207" s="63">
        <v>319</v>
      </c>
      <c r="G3207" s="101">
        <v>0</v>
      </c>
      <c r="H3207" s="126">
        <f t="shared" si="2621"/>
        <v>-5000</v>
      </c>
      <c r="I3207" s="63">
        <v>0</v>
      </c>
      <c r="J3207" s="126" t="e">
        <f>SUM(#REF!+I3207+H3207)</f>
        <v>#REF!</v>
      </c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92"/>
    </row>
    <row r="3208" s="33" customFormat="1" ht="14.25" spans="1:69">
      <c r="A3208" s="113" t="s">
        <v>1387</v>
      </c>
      <c r="B3208" s="84" t="s">
        <v>1172</v>
      </c>
      <c r="C3208" s="100" t="s">
        <v>552</v>
      </c>
      <c r="D3208" s="127">
        <v>500</v>
      </c>
      <c r="E3208" s="63">
        <v>1525</v>
      </c>
      <c r="F3208" s="63">
        <v>1535</v>
      </c>
      <c r="G3208" s="101">
        <v>0</v>
      </c>
      <c r="H3208" s="126">
        <f t="shared" si="2621"/>
        <v>5000</v>
      </c>
      <c r="I3208" s="63">
        <v>0</v>
      </c>
      <c r="J3208" s="126" t="e">
        <f>SUM(#REF!+I3208+H3208)</f>
        <v>#REF!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92"/>
    </row>
    <row r="3209" s="33" customFormat="1" ht="14.25" spans="1:69">
      <c r="A3209" s="113" t="s">
        <v>1387</v>
      </c>
      <c r="B3209" s="84" t="s">
        <v>996</v>
      </c>
      <c r="C3209" s="100" t="s">
        <v>552</v>
      </c>
      <c r="D3209" s="127">
        <v>500</v>
      </c>
      <c r="E3209" s="63">
        <v>1398</v>
      </c>
      <c r="F3209" s="63">
        <v>1410</v>
      </c>
      <c r="G3209" s="101">
        <v>0</v>
      </c>
      <c r="H3209" s="126">
        <f t="shared" si="2621"/>
        <v>6000</v>
      </c>
      <c r="I3209" s="63">
        <v>0</v>
      </c>
      <c r="J3209" s="126" t="e">
        <f>SUM(#REF!+I3209+H3209)</f>
        <v>#REF!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92"/>
    </row>
    <row r="3210" s="33" customFormat="1" ht="14.25" spans="1:69">
      <c r="A3210" s="113" t="s">
        <v>1387</v>
      </c>
      <c r="B3210" s="84" t="s">
        <v>1302</v>
      </c>
      <c r="C3210" s="100" t="s">
        <v>552</v>
      </c>
      <c r="D3210" s="127">
        <v>2000</v>
      </c>
      <c r="E3210" s="63">
        <v>117</v>
      </c>
      <c r="F3210" s="63">
        <v>118.5</v>
      </c>
      <c r="G3210" s="101">
        <v>0</v>
      </c>
      <c r="H3210" s="126">
        <f t="shared" si="2621"/>
        <v>3000</v>
      </c>
      <c r="I3210" s="63">
        <v>0</v>
      </c>
      <c r="J3210" s="126" t="e">
        <f>SUM(#REF!+I3210+H3210)</f>
        <v>#REF!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92"/>
    </row>
    <row r="3211" s="33" customFormat="1" ht="14.25" spans="1:69">
      <c r="A3211" s="113" t="s">
        <v>1387</v>
      </c>
      <c r="B3211" s="84" t="s">
        <v>716</v>
      </c>
      <c r="C3211" s="100" t="s">
        <v>552</v>
      </c>
      <c r="D3211" s="127">
        <v>2000</v>
      </c>
      <c r="E3211" s="63">
        <v>205.3</v>
      </c>
      <c r="F3211" s="63">
        <v>202</v>
      </c>
      <c r="G3211" s="101">
        <v>0</v>
      </c>
      <c r="H3211" s="126">
        <f t="shared" si="2621"/>
        <v>-6600.00000000002</v>
      </c>
      <c r="I3211" s="63">
        <v>0</v>
      </c>
      <c r="J3211" s="126" t="e">
        <f>SUM(#REF!+I3211+H3211)</f>
        <v>#REF!</v>
      </c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92"/>
    </row>
    <row r="3212" s="33" customFormat="1" ht="14.25" spans="1:69">
      <c r="A3212" s="113" t="s">
        <v>1388</v>
      </c>
      <c r="B3212" s="84" t="s">
        <v>1087</v>
      </c>
      <c r="C3212" s="100" t="s">
        <v>552</v>
      </c>
      <c r="D3212" s="127">
        <v>2000</v>
      </c>
      <c r="E3212" s="63">
        <v>254</v>
      </c>
      <c r="F3212" s="63">
        <v>256</v>
      </c>
      <c r="G3212" s="101">
        <v>258</v>
      </c>
      <c r="H3212" s="126">
        <f t="shared" si="2621"/>
        <v>4000</v>
      </c>
      <c r="I3212" s="63">
        <f>SUM(G3212-F3212)*D3212</f>
        <v>4000</v>
      </c>
      <c r="J3212" s="126" t="e">
        <f>SUM(#REF!+I3212+H3212)</f>
        <v>#REF!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92"/>
    </row>
    <row r="3213" s="33" customFormat="1" ht="14.25" spans="1:69">
      <c r="A3213" s="113" t="s">
        <v>1388</v>
      </c>
      <c r="B3213" s="84" t="s">
        <v>1262</v>
      </c>
      <c r="C3213" s="100" t="s">
        <v>552</v>
      </c>
      <c r="D3213" s="127">
        <v>2000</v>
      </c>
      <c r="E3213" s="63">
        <v>283</v>
      </c>
      <c r="F3213" s="63">
        <v>285</v>
      </c>
      <c r="G3213" s="101">
        <v>287</v>
      </c>
      <c r="H3213" s="126">
        <f t="shared" si="2621"/>
        <v>4000</v>
      </c>
      <c r="I3213" s="63">
        <f>SUM(G3213-F3213)*D3213</f>
        <v>4000</v>
      </c>
      <c r="J3213" s="126" t="e">
        <f>SUM(#REF!+I3213+H3213)</f>
        <v>#REF!</v>
      </c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92"/>
    </row>
    <row r="3214" s="33" customFormat="1" ht="14.25" spans="1:69">
      <c r="A3214" s="113" t="s">
        <v>1388</v>
      </c>
      <c r="B3214" s="84" t="s">
        <v>1019</v>
      </c>
      <c r="C3214" s="100" t="s">
        <v>552</v>
      </c>
      <c r="D3214" s="127">
        <v>1000</v>
      </c>
      <c r="E3214" s="63">
        <v>625</v>
      </c>
      <c r="F3214" s="63">
        <v>629</v>
      </c>
      <c r="G3214" s="101">
        <v>0</v>
      </c>
      <c r="H3214" s="126">
        <f t="shared" si="2621"/>
        <v>4000</v>
      </c>
      <c r="I3214" s="63">
        <v>0</v>
      </c>
      <c r="J3214" s="126" t="e">
        <f>SUM(#REF!+I3214+H3214)</f>
        <v>#REF!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92"/>
    </row>
    <row r="3215" s="33" customFormat="1" ht="14.25" spans="1:69">
      <c r="A3215" s="113" t="s">
        <v>1389</v>
      </c>
      <c r="B3215" s="84" t="s">
        <v>1262</v>
      </c>
      <c r="C3215" s="100" t="s">
        <v>552</v>
      </c>
      <c r="D3215" s="127">
        <v>2000</v>
      </c>
      <c r="E3215" s="63">
        <v>277.5</v>
      </c>
      <c r="F3215" s="63">
        <v>280</v>
      </c>
      <c r="G3215" s="101">
        <v>282</v>
      </c>
      <c r="H3215" s="126">
        <f t="shared" si="2621"/>
        <v>5000</v>
      </c>
      <c r="I3215" s="63">
        <f>SUM(G3215-F3215)*D3215</f>
        <v>4000</v>
      </c>
      <c r="J3215" s="126" t="e">
        <f>SUM(#REF!+I3215+H3215)</f>
        <v>#REF!</v>
      </c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92"/>
    </row>
    <row r="3216" s="33" customFormat="1" ht="14.25" spans="1:69">
      <c r="A3216" s="113" t="s">
        <v>1389</v>
      </c>
      <c r="B3216" s="84" t="s">
        <v>1288</v>
      </c>
      <c r="C3216" s="100" t="s">
        <v>552</v>
      </c>
      <c r="D3216" s="127">
        <v>2000</v>
      </c>
      <c r="E3216" s="63">
        <v>183.5</v>
      </c>
      <c r="F3216" s="63">
        <v>185</v>
      </c>
      <c r="G3216" s="101">
        <v>0</v>
      </c>
      <c r="H3216" s="126">
        <f t="shared" si="2621"/>
        <v>3000</v>
      </c>
      <c r="I3216" s="63">
        <v>0</v>
      </c>
      <c r="J3216" s="126" t="e">
        <f>SUM(#REF!+I3216+H3216)</f>
        <v>#REF!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92"/>
    </row>
    <row r="3217" s="33" customFormat="1" ht="14.25" spans="1:69">
      <c r="A3217" s="113" t="s">
        <v>1389</v>
      </c>
      <c r="B3217" s="84" t="s">
        <v>1104</v>
      </c>
      <c r="C3217" s="100" t="s">
        <v>552</v>
      </c>
      <c r="D3217" s="127">
        <v>500</v>
      </c>
      <c r="E3217" s="63">
        <v>1275</v>
      </c>
      <c r="F3217" s="63">
        <v>1285</v>
      </c>
      <c r="G3217" s="101">
        <v>0</v>
      </c>
      <c r="H3217" s="126">
        <f t="shared" si="2621"/>
        <v>5000</v>
      </c>
      <c r="I3217" s="63">
        <v>0</v>
      </c>
      <c r="J3217" s="126" t="e">
        <f>SUM(#REF!+I3217+H3217)</f>
        <v>#REF!</v>
      </c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92"/>
    </row>
    <row r="3218" s="33" customFormat="1" ht="14.25" spans="1:69">
      <c r="A3218" s="113" t="s">
        <v>1389</v>
      </c>
      <c r="B3218" s="84" t="s">
        <v>979</v>
      </c>
      <c r="C3218" s="100" t="s">
        <v>552</v>
      </c>
      <c r="D3218" s="127">
        <v>500</v>
      </c>
      <c r="E3218" s="63">
        <v>1363</v>
      </c>
      <c r="F3218" s="63">
        <v>1363</v>
      </c>
      <c r="G3218" s="101">
        <v>0</v>
      </c>
      <c r="H3218" s="126">
        <f t="shared" si="2621"/>
        <v>0</v>
      </c>
      <c r="I3218" s="63">
        <v>0</v>
      </c>
      <c r="J3218" s="126" t="e">
        <f>SUM(#REF!+I3218+H3218)</f>
        <v>#REF!</v>
      </c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92"/>
    </row>
    <row r="3219" s="33" customFormat="1" ht="14.25" spans="1:69">
      <c r="A3219" s="113" t="s">
        <v>1389</v>
      </c>
      <c r="B3219" s="84" t="s">
        <v>1007</v>
      </c>
      <c r="C3219" s="100" t="s">
        <v>552</v>
      </c>
      <c r="D3219" s="127">
        <v>2000</v>
      </c>
      <c r="E3219" s="63">
        <v>221</v>
      </c>
      <c r="F3219" s="63">
        <v>221</v>
      </c>
      <c r="G3219" s="101">
        <v>0</v>
      </c>
      <c r="H3219" s="126">
        <f t="shared" si="2621"/>
        <v>0</v>
      </c>
      <c r="I3219" s="63">
        <v>0</v>
      </c>
      <c r="J3219" s="126" t="e">
        <f>SUM(#REF!+I3219+H3219)</f>
        <v>#REF!</v>
      </c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92"/>
    </row>
    <row r="3220" s="33" customFormat="1" ht="14.25" spans="1:69">
      <c r="A3220" s="113" t="s">
        <v>1390</v>
      </c>
      <c r="B3220" s="84" t="s">
        <v>795</v>
      </c>
      <c r="C3220" s="100" t="s">
        <v>552</v>
      </c>
      <c r="D3220" s="127">
        <v>2500</v>
      </c>
      <c r="E3220" s="63">
        <v>193</v>
      </c>
      <c r="F3220" s="63">
        <v>194.5</v>
      </c>
      <c r="G3220" s="101">
        <v>196</v>
      </c>
      <c r="H3220" s="126">
        <f t="shared" si="2621"/>
        <v>3750</v>
      </c>
      <c r="I3220" s="63">
        <f>SUM(G3220-F3220)*D3220</f>
        <v>3750</v>
      </c>
      <c r="J3220" s="126" t="e">
        <f>SUM(#REF!+I3220+H3220)</f>
        <v>#REF!</v>
      </c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92"/>
    </row>
    <row r="3221" s="33" customFormat="1" ht="14.25" spans="1:69">
      <c r="A3221" s="113" t="s">
        <v>1390</v>
      </c>
      <c r="B3221" s="84" t="s">
        <v>992</v>
      </c>
      <c r="C3221" s="100" t="s">
        <v>552</v>
      </c>
      <c r="D3221" s="127">
        <v>3000</v>
      </c>
      <c r="E3221" s="63">
        <v>116</v>
      </c>
      <c r="F3221" s="63">
        <v>117</v>
      </c>
      <c r="G3221" s="101">
        <v>118</v>
      </c>
      <c r="H3221" s="126">
        <f t="shared" si="2621"/>
        <v>3000</v>
      </c>
      <c r="I3221" s="63">
        <f>SUM(G3221-F3221)*D3221</f>
        <v>3000</v>
      </c>
      <c r="J3221" s="126" t="e">
        <f>SUM(#REF!+I3221+H3221)</f>
        <v>#REF!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92"/>
    </row>
    <row r="3222" s="33" customFormat="1" ht="14.25" spans="1:69">
      <c r="A3222" s="113" t="s">
        <v>1390</v>
      </c>
      <c r="B3222" s="84" t="s">
        <v>1391</v>
      </c>
      <c r="C3222" s="100" t="s">
        <v>552</v>
      </c>
      <c r="D3222" s="127">
        <v>3000</v>
      </c>
      <c r="E3222" s="63">
        <v>105.5</v>
      </c>
      <c r="F3222" s="63">
        <v>106.5</v>
      </c>
      <c r="G3222" s="101">
        <v>107.5</v>
      </c>
      <c r="H3222" s="126">
        <f t="shared" si="2621"/>
        <v>3000</v>
      </c>
      <c r="I3222" s="63">
        <f>SUM(G3222-F3222)*D3222</f>
        <v>3000</v>
      </c>
      <c r="J3222" s="126" t="e">
        <f>SUM(#REF!+I3222+H3222)</f>
        <v>#REF!</v>
      </c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92"/>
    </row>
    <row r="3223" s="33" customFormat="1" ht="14.25" spans="1:69">
      <c r="A3223" s="113" t="s">
        <v>1392</v>
      </c>
      <c r="B3223" s="84" t="s">
        <v>1052</v>
      </c>
      <c r="C3223" s="100" t="s">
        <v>552</v>
      </c>
      <c r="D3223" s="127">
        <v>2000</v>
      </c>
      <c r="E3223" s="63">
        <v>89.5</v>
      </c>
      <c r="F3223" s="63">
        <v>90.5</v>
      </c>
      <c r="G3223" s="101">
        <v>91.5</v>
      </c>
      <c r="H3223" s="126">
        <f t="shared" si="2621"/>
        <v>2000</v>
      </c>
      <c r="I3223" s="63">
        <f>SUM(G3223-F3223)*D3223</f>
        <v>2000</v>
      </c>
      <c r="J3223" s="126" t="e">
        <f>SUM(#REF!+I3223+H3223)</f>
        <v>#REF!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92"/>
    </row>
    <row r="3224" s="33" customFormat="1" ht="14.25" spans="1:69">
      <c r="A3224" s="113" t="s">
        <v>1392</v>
      </c>
      <c r="B3224" s="84" t="s">
        <v>979</v>
      </c>
      <c r="C3224" s="100" t="s">
        <v>552</v>
      </c>
      <c r="D3224" s="127">
        <v>500</v>
      </c>
      <c r="E3224" s="63">
        <v>1330</v>
      </c>
      <c r="F3224" s="63">
        <v>1345</v>
      </c>
      <c r="G3224" s="101">
        <v>1355</v>
      </c>
      <c r="H3224" s="126">
        <f t="shared" si="2621"/>
        <v>7500</v>
      </c>
      <c r="I3224" s="63">
        <f>SUM(G3224-F3224)*D3224</f>
        <v>5000</v>
      </c>
      <c r="J3224" s="126" t="e">
        <f>SUM(#REF!+I3224+H3224)</f>
        <v>#REF!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92"/>
    </row>
    <row r="3225" s="33" customFormat="1" ht="14.25" spans="1:69">
      <c r="A3225" s="113" t="s">
        <v>1392</v>
      </c>
      <c r="B3225" s="84" t="s">
        <v>1185</v>
      </c>
      <c r="C3225" s="100" t="s">
        <v>477</v>
      </c>
      <c r="D3225" s="127">
        <v>500</v>
      </c>
      <c r="E3225" s="63">
        <v>590</v>
      </c>
      <c r="F3225" s="63">
        <v>597</v>
      </c>
      <c r="G3225" s="101">
        <v>0</v>
      </c>
      <c r="H3225" s="126">
        <f>SUM(E3225-F3225)*D3225</f>
        <v>-3500</v>
      </c>
      <c r="I3225" s="63">
        <v>0</v>
      </c>
      <c r="J3225" s="126" t="e">
        <f>SUM(#REF!+I3225+H3225)</f>
        <v>#REF!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92"/>
    </row>
    <row r="3226" s="33" customFormat="1" ht="14.25" spans="1:69">
      <c r="A3226" s="113" t="s">
        <v>1393</v>
      </c>
      <c r="B3226" s="84" t="s">
        <v>882</v>
      </c>
      <c r="C3226" s="100" t="s">
        <v>552</v>
      </c>
      <c r="D3226" s="127">
        <v>1000</v>
      </c>
      <c r="E3226" s="63">
        <v>389</v>
      </c>
      <c r="F3226" s="63">
        <v>392</v>
      </c>
      <c r="G3226" s="101">
        <v>395</v>
      </c>
      <c r="H3226" s="126">
        <f t="shared" ref="H3226" si="2622">SUM(F3226-E3226)*D3226</f>
        <v>3000</v>
      </c>
      <c r="I3226" s="63">
        <v>0</v>
      </c>
      <c r="J3226" s="126" t="e">
        <f>SUM(#REF!+I3226+H3226)</f>
        <v>#REF!</v>
      </c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92"/>
    </row>
    <row r="3227" s="33" customFormat="1" ht="14.25" spans="1:69">
      <c r="A3227" s="113" t="s">
        <v>1393</v>
      </c>
      <c r="B3227" s="84" t="s">
        <v>1104</v>
      </c>
      <c r="C3227" s="100" t="s">
        <v>552</v>
      </c>
      <c r="D3227" s="127">
        <v>500</v>
      </c>
      <c r="E3227" s="63">
        <v>1160</v>
      </c>
      <c r="F3227" s="63">
        <v>1150</v>
      </c>
      <c r="G3227" s="101">
        <v>0</v>
      </c>
      <c r="H3227" s="126">
        <f>SUM(E3227-F3227)*D3227</f>
        <v>5000</v>
      </c>
      <c r="I3227" s="63">
        <v>0</v>
      </c>
      <c r="J3227" s="126" t="e">
        <f>SUM(#REF!+I3227+H3227)</f>
        <v>#REF!</v>
      </c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92"/>
    </row>
    <row r="3228" s="33" customFormat="1" ht="14.25" spans="1:69">
      <c r="A3228" s="113" t="s">
        <v>1393</v>
      </c>
      <c r="B3228" s="84" t="s">
        <v>906</v>
      </c>
      <c r="C3228" s="100" t="s">
        <v>552</v>
      </c>
      <c r="D3228" s="127">
        <v>500</v>
      </c>
      <c r="E3228" s="63">
        <v>1015</v>
      </c>
      <c r="F3228" s="63">
        <v>1015</v>
      </c>
      <c r="G3228" s="101">
        <v>0</v>
      </c>
      <c r="H3228" s="126">
        <f>SUM(E3228-F3228)*D3228</f>
        <v>0</v>
      </c>
      <c r="I3228" s="63">
        <v>0</v>
      </c>
      <c r="J3228" s="126" t="e">
        <f>SUM(#REF!+I3228+H3228)</f>
        <v>#REF!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92"/>
    </row>
    <row r="3229" s="33" customFormat="1" ht="14.25" spans="1:69">
      <c r="A3229" s="113" t="s">
        <v>1394</v>
      </c>
      <c r="B3229" s="84" t="s">
        <v>1024</v>
      </c>
      <c r="C3229" s="100" t="s">
        <v>477</v>
      </c>
      <c r="D3229" s="127">
        <v>500</v>
      </c>
      <c r="E3229" s="63">
        <v>760</v>
      </c>
      <c r="F3229" s="63">
        <v>753</v>
      </c>
      <c r="G3229" s="101">
        <v>0</v>
      </c>
      <c r="H3229" s="126">
        <f>SUM(E3229-F3229)*D3229</f>
        <v>3500</v>
      </c>
      <c r="I3229" s="63">
        <v>0</v>
      </c>
      <c r="J3229" s="126" t="e">
        <f>SUM(#REF!+I3229+H3229)</f>
        <v>#REF!</v>
      </c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92"/>
    </row>
    <row r="3230" s="33" customFormat="1" ht="14.25" spans="1:69">
      <c r="A3230" s="113" t="s">
        <v>1394</v>
      </c>
      <c r="B3230" s="84" t="s">
        <v>1040</v>
      </c>
      <c r="C3230" s="100" t="s">
        <v>477</v>
      </c>
      <c r="D3230" s="127">
        <v>500</v>
      </c>
      <c r="E3230" s="63">
        <v>1210</v>
      </c>
      <c r="F3230" s="63">
        <v>1220</v>
      </c>
      <c r="G3230" s="101">
        <v>0</v>
      </c>
      <c r="H3230" s="126">
        <f t="shared" ref="H3230:H3237" si="2623">SUM(F3230-E3230)*D3230</f>
        <v>5000</v>
      </c>
      <c r="I3230" s="63">
        <v>0</v>
      </c>
      <c r="J3230" s="126" t="e">
        <f>SUM(#REF!+I3230+H3230)</f>
        <v>#REF!</v>
      </c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92"/>
    </row>
    <row r="3231" s="33" customFormat="1" ht="14.25" spans="1:69">
      <c r="A3231" s="113" t="s">
        <v>1395</v>
      </c>
      <c r="B3231" s="84" t="s">
        <v>1217</v>
      </c>
      <c r="C3231" s="100" t="s">
        <v>552</v>
      </c>
      <c r="D3231" s="127">
        <v>500</v>
      </c>
      <c r="E3231" s="63">
        <v>1088</v>
      </c>
      <c r="F3231" s="63">
        <v>1095</v>
      </c>
      <c r="G3231" s="101">
        <v>0</v>
      </c>
      <c r="H3231" s="126">
        <f t="shared" si="2623"/>
        <v>3500</v>
      </c>
      <c r="I3231" s="63">
        <v>0</v>
      </c>
      <c r="J3231" s="126" t="e">
        <f>SUM(#REF!+I3231+H3231)</f>
        <v>#REF!</v>
      </c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92"/>
    </row>
    <row r="3232" s="33" customFormat="1" ht="14.25" spans="1:69">
      <c r="A3232" s="113" t="s">
        <v>1395</v>
      </c>
      <c r="B3232" s="84" t="s">
        <v>882</v>
      </c>
      <c r="C3232" s="100" t="s">
        <v>552</v>
      </c>
      <c r="D3232" s="127">
        <v>2000</v>
      </c>
      <c r="E3232" s="63">
        <v>385</v>
      </c>
      <c r="F3232" s="63">
        <v>387</v>
      </c>
      <c r="G3232" s="101">
        <v>0</v>
      </c>
      <c r="H3232" s="126">
        <f t="shared" si="2623"/>
        <v>4000</v>
      </c>
      <c r="I3232" s="63">
        <v>0</v>
      </c>
      <c r="J3232" s="126" t="e">
        <f>SUM(#REF!+I3232+H3232)</f>
        <v>#REF!</v>
      </c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92"/>
    </row>
    <row r="3233" s="33" customFormat="1" ht="14.25" spans="1:69">
      <c r="A3233" s="113" t="s">
        <v>1395</v>
      </c>
      <c r="B3233" s="84" t="s">
        <v>906</v>
      </c>
      <c r="C3233" s="100" t="s">
        <v>552</v>
      </c>
      <c r="D3233" s="127">
        <v>500</v>
      </c>
      <c r="E3233" s="63">
        <v>1010</v>
      </c>
      <c r="F3233" s="63">
        <v>995</v>
      </c>
      <c r="G3233" s="101">
        <v>0</v>
      </c>
      <c r="H3233" s="126">
        <f t="shared" si="2623"/>
        <v>-7500</v>
      </c>
      <c r="I3233" s="63">
        <v>0</v>
      </c>
      <c r="J3233" s="126" t="e">
        <f>SUM(#REF!+I3233+H3233)</f>
        <v>#REF!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92"/>
    </row>
    <row r="3234" s="33" customFormat="1" ht="14.25" spans="1:69">
      <c r="A3234" s="113" t="s">
        <v>1396</v>
      </c>
      <c r="B3234" s="84" t="s">
        <v>1312</v>
      </c>
      <c r="C3234" s="100" t="s">
        <v>552</v>
      </c>
      <c r="D3234" s="127">
        <v>2400</v>
      </c>
      <c r="E3234" s="63">
        <v>845</v>
      </c>
      <c r="F3234" s="63">
        <v>850</v>
      </c>
      <c r="G3234" s="101">
        <v>855</v>
      </c>
      <c r="H3234" s="126">
        <f t="shared" si="2623"/>
        <v>12000</v>
      </c>
      <c r="I3234" s="63">
        <f>SUM(G3234-F3234)*D3234</f>
        <v>12000</v>
      </c>
      <c r="J3234" s="126" t="e">
        <f>SUM(#REF!+I3234+H3234)</f>
        <v>#REF!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92"/>
    </row>
    <row r="3235" s="33" customFormat="1" ht="14.25" spans="1:69">
      <c r="A3235" s="113" t="s">
        <v>1396</v>
      </c>
      <c r="B3235" s="84" t="s">
        <v>1397</v>
      </c>
      <c r="C3235" s="100" t="s">
        <v>552</v>
      </c>
      <c r="D3235" s="127">
        <v>500</v>
      </c>
      <c r="E3235" s="63">
        <v>1998</v>
      </c>
      <c r="F3235" s="63">
        <v>2000</v>
      </c>
      <c r="G3235" s="101">
        <v>0</v>
      </c>
      <c r="H3235" s="126">
        <f t="shared" si="2623"/>
        <v>1000</v>
      </c>
      <c r="I3235" s="63">
        <v>0</v>
      </c>
      <c r="J3235" s="126" t="e">
        <f>SUM(#REF!+I3235+H3235)</f>
        <v>#REF!</v>
      </c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92"/>
    </row>
    <row r="3236" s="33" customFormat="1" ht="14.25" spans="1:69">
      <c r="A3236" s="113" t="s">
        <v>1396</v>
      </c>
      <c r="B3236" s="84" t="s">
        <v>1038</v>
      </c>
      <c r="C3236" s="100" t="s">
        <v>552</v>
      </c>
      <c r="D3236" s="127">
        <v>2000</v>
      </c>
      <c r="E3236" s="63">
        <v>366</v>
      </c>
      <c r="F3236" s="63">
        <v>369</v>
      </c>
      <c r="G3236" s="101">
        <v>0</v>
      </c>
      <c r="H3236" s="126">
        <f t="shared" si="2623"/>
        <v>6000</v>
      </c>
      <c r="I3236" s="63">
        <v>0</v>
      </c>
      <c r="J3236" s="126" t="e">
        <f>SUM(#REF!+I3236+H3236)</f>
        <v>#REF!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92"/>
    </row>
    <row r="3237" s="33" customFormat="1" ht="14.25" spans="1:69">
      <c r="A3237" s="113" t="s">
        <v>1396</v>
      </c>
      <c r="B3237" s="84" t="s">
        <v>1150</v>
      </c>
      <c r="C3237" s="100" t="s">
        <v>477</v>
      </c>
      <c r="D3237" s="127">
        <v>500</v>
      </c>
      <c r="E3237" s="63">
        <v>923</v>
      </c>
      <c r="F3237" s="63">
        <v>915</v>
      </c>
      <c r="G3237" s="101">
        <v>0</v>
      </c>
      <c r="H3237" s="126">
        <f t="shared" si="2623"/>
        <v>-4000</v>
      </c>
      <c r="I3237" s="63">
        <v>0</v>
      </c>
      <c r="J3237" s="126" t="e">
        <f>SUM(#REF!+I3237+H3237)</f>
        <v>#REF!</v>
      </c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92"/>
    </row>
    <row r="3238" s="33" customFormat="1" ht="14.25" spans="1:69">
      <c r="A3238" s="113" t="s">
        <v>1398</v>
      </c>
      <c r="B3238" s="84" t="s">
        <v>833</v>
      </c>
      <c r="C3238" s="100" t="s">
        <v>477</v>
      </c>
      <c r="D3238" s="127">
        <v>1000</v>
      </c>
      <c r="E3238" s="63">
        <v>616</v>
      </c>
      <c r="F3238" s="63">
        <v>611</v>
      </c>
      <c r="G3238" s="101">
        <v>605</v>
      </c>
      <c r="H3238" s="126">
        <f>SUM(E3238-F3238)*D3238</f>
        <v>5000</v>
      </c>
      <c r="I3238" s="63">
        <f>SUM(F3238-G3238)*D3238</f>
        <v>6000</v>
      </c>
      <c r="J3238" s="126" t="e">
        <f>SUM(#REF!+I3238+H3238)</f>
        <v>#REF!</v>
      </c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92"/>
    </row>
    <row r="3239" s="33" customFormat="1" ht="14.25" spans="1:69">
      <c r="A3239" s="113" t="s">
        <v>1398</v>
      </c>
      <c r="B3239" s="84" t="s">
        <v>1302</v>
      </c>
      <c r="C3239" s="100" t="s">
        <v>477</v>
      </c>
      <c r="D3239" s="127">
        <v>2000</v>
      </c>
      <c r="E3239" s="63">
        <v>110</v>
      </c>
      <c r="F3239" s="63">
        <v>109</v>
      </c>
      <c r="G3239" s="101">
        <v>108</v>
      </c>
      <c r="H3239" s="126">
        <f>SUM(E3239-F3239)*D3239</f>
        <v>2000</v>
      </c>
      <c r="I3239" s="63">
        <f>SUM(F3239-G3239)*D3239</f>
        <v>2000</v>
      </c>
      <c r="J3239" s="126" t="e">
        <f>SUM(#REF!+I3239+H3239)</f>
        <v>#REF!</v>
      </c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92"/>
    </row>
    <row r="3240" s="33" customFormat="1" ht="14.25" spans="1:69">
      <c r="A3240" s="113" t="s">
        <v>1398</v>
      </c>
      <c r="B3240" s="84" t="s">
        <v>1104</v>
      </c>
      <c r="C3240" s="100" t="s">
        <v>552</v>
      </c>
      <c r="D3240" s="127">
        <v>500</v>
      </c>
      <c r="E3240" s="63">
        <v>1270</v>
      </c>
      <c r="F3240" s="63">
        <v>1279</v>
      </c>
      <c r="G3240" s="101">
        <v>0</v>
      </c>
      <c r="H3240" s="126">
        <f t="shared" ref="H3240:H3250" si="2624">SUM(F3240-E3240)*D3240</f>
        <v>4500</v>
      </c>
      <c r="I3240" s="63">
        <v>0</v>
      </c>
      <c r="J3240" s="126" t="e">
        <f>SUM(#REF!+I3240+H3240)</f>
        <v>#REF!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92"/>
    </row>
    <row r="3241" s="33" customFormat="1" ht="14.25" spans="1:69">
      <c r="A3241" s="113" t="s">
        <v>1398</v>
      </c>
      <c r="B3241" s="84" t="s">
        <v>764</v>
      </c>
      <c r="C3241" s="100" t="s">
        <v>552</v>
      </c>
      <c r="D3241" s="127">
        <v>500</v>
      </c>
      <c r="E3241" s="63">
        <v>1408</v>
      </c>
      <c r="F3241" s="63">
        <v>1408</v>
      </c>
      <c r="G3241" s="101">
        <v>0</v>
      </c>
      <c r="H3241" s="126">
        <f t="shared" si="2624"/>
        <v>0</v>
      </c>
      <c r="I3241" s="63">
        <v>0</v>
      </c>
      <c r="J3241" s="126" t="e">
        <f>SUM(#REF!+I3241+H3241)</f>
        <v>#REF!</v>
      </c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92"/>
    </row>
    <row r="3242" s="33" customFormat="1" ht="14.25" spans="1:69">
      <c r="A3242" s="113" t="s">
        <v>1399</v>
      </c>
      <c r="B3242" s="84" t="s">
        <v>1351</v>
      </c>
      <c r="C3242" s="100" t="s">
        <v>552</v>
      </c>
      <c r="D3242" s="127">
        <v>1000</v>
      </c>
      <c r="E3242" s="63">
        <v>324</v>
      </c>
      <c r="F3242" s="63">
        <v>328</v>
      </c>
      <c r="G3242" s="101">
        <v>332</v>
      </c>
      <c r="H3242" s="126">
        <f t="shared" si="2624"/>
        <v>4000</v>
      </c>
      <c r="I3242" s="63">
        <f>SUM(G3242-F3242)*D3242</f>
        <v>4000</v>
      </c>
      <c r="J3242" s="126" t="e">
        <f>SUM(#REF!+I3242+H3242)</f>
        <v>#REF!</v>
      </c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92"/>
    </row>
    <row r="3243" s="33" customFormat="1" ht="14.25" spans="1:69">
      <c r="A3243" s="113" t="s">
        <v>1399</v>
      </c>
      <c r="B3243" s="84" t="s">
        <v>943</v>
      </c>
      <c r="C3243" s="100" t="s">
        <v>552</v>
      </c>
      <c r="D3243" s="127">
        <v>2000</v>
      </c>
      <c r="E3243" s="63">
        <v>144</v>
      </c>
      <c r="F3243" s="63">
        <v>145</v>
      </c>
      <c r="G3243" s="101">
        <v>146</v>
      </c>
      <c r="H3243" s="126">
        <f t="shared" si="2624"/>
        <v>2000</v>
      </c>
      <c r="I3243" s="63">
        <f>SUM(G3243-F3243)*D3243</f>
        <v>2000</v>
      </c>
      <c r="J3243" s="126" t="e">
        <f>SUM(#REF!+I3243+H3243)</f>
        <v>#REF!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92"/>
    </row>
    <row r="3244" s="33" customFormat="1" ht="14.25" spans="1:69">
      <c r="A3244" s="113" t="s">
        <v>1399</v>
      </c>
      <c r="B3244" s="84" t="s">
        <v>794</v>
      </c>
      <c r="C3244" s="100" t="s">
        <v>552</v>
      </c>
      <c r="D3244" s="127">
        <v>500</v>
      </c>
      <c r="E3244" s="63">
        <v>1430</v>
      </c>
      <c r="F3244" s="63">
        <v>1430</v>
      </c>
      <c r="G3244" s="101">
        <v>0</v>
      </c>
      <c r="H3244" s="126">
        <f t="shared" si="2624"/>
        <v>0</v>
      </c>
      <c r="I3244" s="63">
        <v>0</v>
      </c>
      <c r="J3244" s="126" t="e">
        <f>SUM(#REF!+I3244+H3244)</f>
        <v>#REF!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92"/>
    </row>
    <row r="3245" s="33" customFormat="1" ht="14.25" spans="1:69">
      <c r="A3245" s="113" t="s">
        <v>1400</v>
      </c>
      <c r="B3245" s="84" t="s">
        <v>1186</v>
      </c>
      <c r="C3245" s="100" t="s">
        <v>552</v>
      </c>
      <c r="D3245" s="127">
        <v>500</v>
      </c>
      <c r="E3245" s="63">
        <v>1605</v>
      </c>
      <c r="F3245" s="63">
        <v>1616</v>
      </c>
      <c r="G3245" s="101">
        <v>0</v>
      </c>
      <c r="H3245" s="126">
        <f t="shared" si="2624"/>
        <v>5500</v>
      </c>
      <c r="I3245" s="63">
        <v>0</v>
      </c>
      <c r="J3245" s="126" t="e">
        <f>SUM(#REF!+I3245+H3245)</f>
        <v>#REF!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92"/>
    </row>
    <row r="3246" s="33" customFormat="1" ht="14.25" spans="1:69">
      <c r="A3246" s="113" t="s">
        <v>1400</v>
      </c>
      <c r="B3246" s="84" t="s">
        <v>882</v>
      </c>
      <c r="C3246" s="100" t="s">
        <v>552</v>
      </c>
      <c r="D3246" s="127">
        <v>2000</v>
      </c>
      <c r="E3246" s="63">
        <v>383</v>
      </c>
      <c r="F3246" s="63">
        <v>385</v>
      </c>
      <c r="G3246" s="101">
        <v>0</v>
      </c>
      <c r="H3246" s="126">
        <f t="shared" si="2624"/>
        <v>4000</v>
      </c>
      <c r="I3246" s="63">
        <v>0</v>
      </c>
      <c r="J3246" s="126" t="e">
        <f>SUM(#REF!+I3246+H3246)</f>
        <v>#REF!</v>
      </c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92"/>
    </row>
    <row r="3247" s="33" customFormat="1" ht="14.25" spans="1:69">
      <c r="A3247" s="113" t="s">
        <v>1401</v>
      </c>
      <c r="B3247" s="84" t="s">
        <v>1302</v>
      </c>
      <c r="C3247" s="100" t="s">
        <v>552</v>
      </c>
      <c r="D3247" s="127">
        <v>2000</v>
      </c>
      <c r="E3247" s="63">
        <v>116</v>
      </c>
      <c r="F3247" s="63">
        <v>117</v>
      </c>
      <c r="G3247" s="101">
        <v>118</v>
      </c>
      <c r="H3247" s="126">
        <f t="shared" si="2624"/>
        <v>2000</v>
      </c>
      <c r="I3247" s="63">
        <f>SUM(G3247-F3247)*D3247</f>
        <v>2000</v>
      </c>
      <c r="J3247" s="126" t="e">
        <f>SUM(#REF!+I3247+H3247)</f>
        <v>#REF!</v>
      </c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92"/>
    </row>
    <row r="3248" s="33" customFormat="1" ht="14.25" spans="1:69">
      <c r="A3248" s="113" t="s">
        <v>1401</v>
      </c>
      <c r="B3248" s="84" t="s">
        <v>946</v>
      </c>
      <c r="C3248" s="100" t="s">
        <v>552</v>
      </c>
      <c r="D3248" s="127">
        <v>2000</v>
      </c>
      <c r="E3248" s="63">
        <v>158</v>
      </c>
      <c r="F3248" s="63">
        <v>159</v>
      </c>
      <c r="G3248" s="101">
        <v>160</v>
      </c>
      <c r="H3248" s="126">
        <f t="shared" si="2624"/>
        <v>2000</v>
      </c>
      <c r="I3248" s="63">
        <f>SUM(G3248-F3248)*D3248</f>
        <v>2000</v>
      </c>
      <c r="J3248" s="126" t="e">
        <f>SUM(#REF!+I3248+H3248)</f>
        <v>#REF!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92"/>
    </row>
    <row r="3249" s="33" customFormat="1" ht="14.25" spans="1:69">
      <c r="A3249" s="113" t="s">
        <v>1402</v>
      </c>
      <c r="B3249" s="84" t="s">
        <v>867</v>
      </c>
      <c r="C3249" s="100" t="s">
        <v>552</v>
      </c>
      <c r="D3249" s="127">
        <v>2000</v>
      </c>
      <c r="E3249" s="63">
        <v>253</v>
      </c>
      <c r="F3249" s="63">
        <v>254.5</v>
      </c>
      <c r="G3249" s="101">
        <v>0</v>
      </c>
      <c r="H3249" s="126">
        <f t="shared" si="2624"/>
        <v>3000</v>
      </c>
      <c r="I3249" s="63">
        <v>0</v>
      </c>
      <c r="J3249" s="126" t="e">
        <f>SUM(#REF!+I3249+H3249)</f>
        <v>#REF!</v>
      </c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92"/>
    </row>
    <row r="3250" s="33" customFormat="1" ht="14.25" spans="1:69">
      <c r="A3250" s="113" t="s">
        <v>1402</v>
      </c>
      <c r="B3250" s="84" t="s">
        <v>1024</v>
      </c>
      <c r="C3250" s="100" t="s">
        <v>552</v>
      </c>
      <c r="D3250" s="127">
        <v>500</v>
      </c>
      <c r="E3250" s="63">
        <v>848</v>
      </c>
      <c r="F3250" s="63">
        <v>858</v>
      </c>
      <c r="G3250" s="101">
        <v>0</v>
      </c>
      <c r="H3250" s="126">
        <f t="shared" si="2624"/>
        <v>5000</v>
      </c>
      <c r="I3250" s="63">
        <v>0</v>
      </c>
      <c r="J3250" s="126" t="e">
        <f>SUM(#REF!+I3250+H3250)</f>
        <v>#REF!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92"/>
    </row>
    <row r="3251" s="33" customFormat="1" ht="14.25" spans="1:69">
      <c r="A3251" s="113" t="s">
        <v>1403</v>
      </c>
      <c r="B3251" s="84" t="s">
        <v>943</v>
      </c>
      <c r="C3251" s="100" t="s">
        <v>552</v>
      </c>
      <c r="D3251" s="127">
        <v>2000</v>
      </c>
      <c r="E3251" s="63">
        <v>145</v>
      </c>
      <c r="F3251" s="63">
        <v>146</v>
      </c>
      <c r="G3251" s="101">
        <v>0</v>
      </c>
      <c r="H3251" s="126">
        <f t="shared" ref="H3251:H3255" si="2625">SUM(F3251-E3251)*D3251</f>
        <v>2000</v>
      </c>
      <c r="I3251" s="63">
        <v>0</v>
      </c>
      <c r="J3251" s="126" t="e">
        <f>SUM(#REF!+I3251+H3251)</f>
        <v>#REF!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92"/>
    </row>
    <row r="3252" s="33" customFormat="1" ht="14.25" spans="1:69">
      <c r="A3252" s="113" t="s">
        <v>1403</v>
      </c>
      <c r="B3252" s="84" t="s">
        <v>744</v>
      </c>
      <c r="C3252" s="100" t="s">
        <v>477</v>
      </c>
      <c r="D3252" s="127">
        <v>500</v>
      </c>
      <c r="E3252" s="63">
        <v>470</v>
      </c>
      <c r="F3252" s="63">
        <v>465</v>
      </c>
      <c r="G3252" s="101">
        <v>0</v>
      </c>
      <c r="H3252" s="126">
        <f>SUM(E3252-F3252)*D3252</f>
        <v>2500</v>
      </c>
      <c r="I3252" s="63">
        <v>0</v>
      </c>
      <c r="J3252" s="126" t="e">
        <f>SUM(#REF!+I3252+H3252)</f>
        <v>#REF!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92"/>
    </row>
    <row r="3253" s="33" customFormat="1" ht="14.25" spans="1:69">
      <c r="A3253" s="113" t="s">
        <v>1403</v>
      </c>
      <c r="B3253" s="84" t="s">
        <v>1172</v>
      </c>
      <c r="C3253" s="100" t="s">
        <v>552</v>
      </c>
      <c r="D3253" s="127">
        <v>500</v>
      </c>
      <c r="E3253" s="63">
        <v>1485</v>
      </c>
      <c r="F3253" s="63">
        <v>1485</v>
      </c>
      <c r="G3253" s="101">
        <v>0</v>
      </c>
      <c r="H3253" s="126">
        <f>SUM(E3253-F3253)*D3253</f>
        <v>0</v>
      </c>
      <c r="I3253" s="63">
        <v>0</v>
      </c>
      <c r="J3253" s="126" t="e">
        <f>SUM(#REF!+I3253+H3253)</f>
        <v>#REF!</v>
      </c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92"/>
    </row>
    <row r="3254" s="33" customFormat="1" ht="14.25" spans="1:69">
      <c r="A3254" s="113" t="s">
        <v>1403</v>
      </c>
      <c r="B3254" s="84" t="s">
        <v>987</v>
      </c>
      <c r="C3254" s="100" t="s">
        <v>552</v>
      </c>
      <c r="D3254" s="127">
        <v>2000</v>
      </c>
      <c r="E3254" s="63">
        <v>82.5</v>
      </c>
      <c r="F3254" s="63">
        <v>81</v>
      </c>
      <c r="G3254" s="101">
        <v>0</v>
      </c>
      <c r="H3254" s="126">
        <f t="shared" si="2625"/>
        <v>-3000</v>
      </c>
      <c r="I3254" s="63">
        <v>0</v>
      </c>
      <c r="J3254" s="126" t="e">
        <f>SUM(#REF!+I3254+H3254)</f>
        <v>#REF!</v>
      </c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92"/>
    </row>
    <row r="3255" s="33" customFormat="1" ht="14.25" spans="1:69">
      <c r="A3255" s="113" t="s">
        <v>1404</v>
      </c>
      <c r="B3255" s="84" t="s">
        <v>1262</v>
      </c>
      <c r="C3255" s="100" t="s">
        <v>552</v>
      </c>
      <c r="D3255" s="127">
        <v>3000</v>
      </c>
      <c r="E3255" s="63">
        <v>256</v>
      </c>
      <c r="F3255" s="63">
        <v>258</v>
      </c>
      <c r="G3255" s="101">
        <v>260</v>
      </c>
      <c r="H3255" s="126">
        <f t="shared" si="2625"/>
        <v>6000</v>
      </c>
      <c r="I3255" s="63">
        <f>SUM(G3255-F3255)*D3255</f>
        <v>6000</v>
      </c>
      <c r="J3255" s="126" t="e">
        <f>SUM(#REF!+I3255+H3255)</f>
        <v>#REF!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92"/>
    </row>
    <row r="3256" s="33" customFormat="1" ht="14.25" spans="1:69">
      <c r="A3256" s="113" t="s">
        <v>1404</v>
      </c>
      <c r="B3256" s="84" t="s">
        <v>979</v>
      </c>
      <c r="C3256" s="100" t="s">
        <v>552</v>
      </c>
      <c r="D3256" s="127">
        <v>500</v>
      </c>
      <c r="E3256" s="63">
        <v>1285</v>
      </c>
      <c r="F3256" s="63">
        <v>1295</v>
      </c>
      <c r="G3256" s="101">
        <v>1305</v>
      </c>
      <c r="H3256" s="126">
        <f t="shared" ref="H3256:H3258" si="2626">SUM(F3256-E3256)*D3256</f>
        <v>5000</v>
      </c>
      <c r="I3256" s="63">
        <f>SUM(G3256-F3256)*D3256</f>
        <v>5000</v>
      </c>
      <c r="J3256" s="126" t="e">
        <f>SUM(#REF!+I3256+H3256)</f>
        <v>#REF!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92"/>
    </row>
    <row r="3257" s="33" customFormat="1" ht="14.25" spans="1:69">
      <c r="A3257" s="113" t="s">
        <v>1404</v>
      </c>
      <c r="B3257" s="84" t="s">
        <v>953</v>
      </c>
      <c r="C3257" s="100" t="s">
        <v>552</v>
      </c>
      <c r="D3257" s="127">
        <v>2000</v>
      </c>
      <c r="E3257" s="63">
        <v>294</v>
      </c>
      <c r="F3257" s="63">
        <v>296</v>
      </c>
      <c r="G3257" s="101">
        <v>0</v>
      </c>
      <c r="H3257" s="126">
        <f t="shared" si="2626"/>
        <v>4000</v>
      </c>
      <c r="I3257" s="63">
        <v>0</v>
      </c>
      <c r="J3257" s="126" t="e">
        <f>SUM(#REF!+I3257+H3257)</f>
        <v>#REF!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92"/>
    </row>
    <row r="3258" s="33" customFormat="1" ht="14.25" spans="1:69">
      <c r="A3258" s="113" t="s">
        <v>1405</v>
      </c>
      <c r="B3258" s="84" t="s">
        <v>1127</v>
      </c>
      <c r="C3258" s="100" t="s">
        <v>552</v>
      </c>
      <c r="D3258" s="127">
        <v>2000</v>
      </c>
      <c r="E3258" s="63">
        <v>146</v>
      </c>
      <c r="F3258" s="63">
        <v>146.9</v>
      </c>
      <c r="G3258" s="101">
        <v>0</v>
      </c>
      <c r="H3258" s="126">
        <f t="shared" si="2626"/>
        <v>1800.00000000001</v>
      </c>
      <c r="I3258" s="63">
        <v>0</v>
      </c>
      <c r="J3258" s="126" t="e">
        <f>SUM(#REF!+I3258+H3258)</f>
        <v>#REF!</v>
      </c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92"/>
    </row>
    <row r="3259" s="33" customFormat="1" ht="14.25" spans="1:69">
      <c r="A3259" s="113" t="s">
        <v>1405</v>
      </c>
      <c r="B3259" s="84" t="s">
        <v>1024</v>
      </c>
      <c r="C3259" s="100" t="s">
        <v>552</v>
      </c>
      <c r="D3259" s="127">
        <v>500</v>
      </c>
      <c r="E3259" s="63">
        <v>816</v>
      </c>
      <c r="F3259" s="63">
        <v>808</v>
      </c>
      <c r="G3259" s="101">
        <v>0</v>
      </c>
      <c r="H3259" s="126">
        <f>SUM(E3259-F3259)*D3259</f>
        <v>4000</v>
      </c>
      <c r="I3259" s="63">
        <v>0</v>
      </c>
      <c r="J3259" s="126" t="e">
        <f>SUM(#REF!+I3259+H3259)</f>
        <v>#REF!</v>
      </c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92"/>
    </row>
    <row r="3260" s="33" customFormat="1" ht="14.25" spans="1:69">
      <c r="A3260" s="113" t="s">
        <v>1405</v>
      </c>
      <c r="B3260" s="84" t="s">
        <v>998</v>
      </c>
      <c r="C3260" s="100" t="s">
        <v>552</v>
      </c>
      <c r="D3260" s="127">
        <v>2000</v>
      </c>
      <c r="E3260" s="63">
        <v>114.25</v>
      </c>
      <c r="F3260" s="63">
        <v>115.25</v>
      </c>
      <c r="G3260" s="101">
        <v>0</v>
      </c>
      <c r="H3260" s="126">
        <f>SUM(F3260-E3260)*D3260</f>
        <v>2000</v>
      </c>
      <c r="I3260" s="63">
        <v>0</v>
      </c>
      <c r="J3260" s="126" t="e">
        <f>SUM(#REF!+I3260+H3260)</f>
        <v>#REF!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92"/>
    </row>
    <row r="3261" s="33" customFormat="1" ht="14.25" spans="1:69">
      <c r="A3261" s="113" t="s">
        <v>1405</v>
      </c>
      <c r="B3261" s="84" t="s">
        <v>1406</v>
      </c>
      <c r="C3261" s="100" t="s">
        <v>552</v>
      </c>
      <c r="D3261" s="127">
        <v>2000</v>
      </c>
      <c r="E3261" s="63">
        <v>246</v>
      </c>
      <c r="F3261" s="63">
        <v>243</v>
      </c>
      <c r="G3261" s="101">
        <v>0</v>
      </c>
      <c r="H3261" s="126">
        <f t="shared" ref="H3261:H3269" si="2627">SUM(F3261-E3261)*D3261</f>
        <v>-6000</v>
      </c>
      <c r="I3261" s="63">
        <v>0</v>
      </c>
      <c r="J3261" s="126" t="e">
        <f>SUM(#REF!+I3261+H3261)</f>
        <v>#REF!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92"/>
    </row>
    <row r="3262" s="33" customFormat="1" ht="14.25" spans="1:69">
      <c r="A3262" s="113" t="s">
        <v>1407</v>
      </c>
      <c r="B3262" s="84" t="s">
        <v>1234</v>
      </c>
      <c r="C3262" s="100" t="s">
        <v>552</v>
      </c>
      <c r="D3262" s="127">
        <v>500</v>
      </c>
      <c r="E3262" s="63">
        <v>915</v>
      </c>
      <c r="F3262" s="63">
        <v>925</v>
      </c>
      <c r="G3262" s="101">
        <v>935</v>
      </c>
      <c r="H3262" s="126">
        <f t="shared" si="2627"/>
        <v>5000</v>
      </c>
      <c r="I3262" s="63">
        <f>SUM(G3262-F3262)*D3262</f>
        <v>5000</v>
      </c>
      <c r="J3262" s="126" t="e">
        <f>SUM(#REF!+I3262+H3262)</f>
        <v>#REF!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92"/>
    </row>
    <row r="3263" s="33" customFormat="1" ht="14.25" spans="1:69">
      <c r="A3263" s="113" t="s">
        <v>1407</v>
      </c>
      <c r="B3263" s="84" t="s">
        <v>1039</v>
      </c>
      <c r="C3263" s="100" t="s">
        <v>552</v>
      </c>
      <c r="D3263" s="127">
        <v>500</v>
      </c>
      <c r="E3263" s="63">
        <v>1965</v>
      </c>
      <c r="F3263" s="63">
        <v>1975</v>
      </c>
      <c r="G3263" s="101">
        <v>1985</v>
      </c>
      <c r="H3263" s="126">
        <f t="shared" si="2627"/>
        <v>5000</v>
      </c>
      <c r="I3263" s="63">
        <f>SUM(G3263-F3263)*D3263</f>
        <v>5000</v>
      </c>
      <c r="J3263" s="126" t="e">
        <f>SUM(#REF!+I3263+H3263)</f>
        <v>#REF!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92"/>
    </row>
    <row r="3264" s="33" customFormat="1" ht="14.25" spans="1:69">
      <c r="A3264" s="113" t="s">
        <v>1407</v>
      </c>
      <c r="B3264" s="84" t="s">
        <v>882</v>
      </c>
      <c r="C3264" s="100" t="s">
        <v>552</v>
      </c>
      <c r="D3264" s="127">
        <v>1000</v>
      </c>
      <c r="E3264" s="63">
        <v>334</v>
      </c>
      <c r="F3264" s="63">
        <v>336.45</v>
      </c>
      <c r="G3264" s="101">
        <v>0</v>
      </c>
      <c r="H3264" s="126">
        <f t="shared" si="2627"/>
        <v>2449.99999999999</v>
      </c>
      <c r="I3264" s="63">
        <v>0</v>
      </c>
      <c r="J3264" s="126" t="e">
        <f>SUM(#REF!+I3264+H3264)</f>
        <v>#REF!</v>
      </c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92"/>
    </row>
    <row r="3265" s="33" customFormat="1" ht="14.25" spans="1:69">
      <c r="A3265" s="113" t="s">
        <v>1408</v>
      </c>
      <c r="B3265" s="84" t="s">
        <v>1152</v>
      </c>
      <c r="C3265" s="100" t="s">
        <v>552</v>
      </c>
      <c r="D3265" s="127">
        <v>4000</v>
      </c>
      <c r="E3265" s="63">
        <v>77</v>
      </c>
      <c r="F3265" s="63">
        <v>78</v>
      </c>
      <c r="G3265" s="101">
        <v>0</v>
      </c>
      <c r="H3265" s="126">
        <f t="shared" si="2627"/>
        <v>4000</v>
      </c>
      <c r="I3265" s="63">
        <v>0</v>
      </c>
      <c r="J3265" s="126" t="e">
        <f>SUM(#REF!+I3265+H3265)</f>
        <v>#REF!</v>
      </c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92"/>
    </row>
    <row r="3266" s="33" customFormat="1" ht="14.25" spans="1:69">
      <c r="A3266" s="113" t="s">
        <v>1408</v>
      </c>
      <c r="B3266" s="84" t="s">
        <v>833</v>
      </c>
      <c r="C3266" s="100" t="s">
        <v>552</v>
      </c>
      <c r="D3266" s="127">
        <v>500</v>
      </c>
      <c r="E3266" s="63">
        <v>646</v>
      </c>
      <c r="F3266" s="63">
        <v>651</v>
      </c>
      <c r="G3266" s="101">
        <v>0</v>
      </c>
      <c r="H3266" s="126">
        <f t="shared" si="2627"/>
        <v>2500</v>
      </c>
      <c r="I3266" s="63">
        <v>0</v>
      </c>
      <c r="J3266" s="126" t="e">
        <f>SUM(#REF!+I3266+H3266)</f>
        <v>#REF!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92"/>
    </row>
    <row r="3267" s="33" customFormat="1" ht="14.25" spans="1:69">
      <c r="A3267" s="113" t="s">
        <v>1408</v>
      </c>
      <c r="B3267" s="84" t="s">
        <v>1007</v>
      </c>
      <c r="C3267" s="100" t="s">
        <v>552</v>
      </c>
      <c r="D3267" s="127">
        <v>2000</v>
      </c>
      <c r="E3267" s="63">
        <v>234.15</v>
      </c>
      <c r="F3267" s="63">
        <v>231</v>
      </c>
      <c r="G3267" s="101">
        <v>0</v>
      </c>
      <c r="H3267" s="126">
        <f t="shared" si="2627"/>
        <v>-6300.00000000001</v>
      </c>
      <c r="I3267" s="63">
        <v>0</v>
      </c>
      <c r="J3267" s="126" t="e">
        <f>SUM(#REF!+I3267+H3267)</f>
        <v>#REF!</v>
      </c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92"/>
    </row>
    <row r="3268" s="33" customFormat="1" ht="14.25" spans="1:69">
      <c r="A3268" s="113" t="s">
        <v>1409</v>
      </c>
      <c r="B3268" s="84" t="s">
        <v>1007</v>
      </c>
      <c r="C3268" s="100" t="s">
        <v>552</v>
      </c>
      <c r="D3268" s="127">
        <v>2000</v>
      </c>
      <c r="E3268" s="63">
        <v>231</v>
      </c>
      <c r="F3268" s="63">
        <v>233</v>
      </c>
      <c r="G3268" s="101">
        <v>235</v>
      </c>
      <c r="H3268" s="126">
        <f t="shared" si="2627"/>
        <v>4000</v>
      </c>
      <c r="I3268" s="63">
        <f>SUM(G3268-F3268)*D3268</f>
        <v>4000</v>
      </c>
      <c r="J3268" s="126" t="e">
        <f>SUM(#REF!+I3268+H3268)</f>
        <v>#REF!</v>
      </c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92"/>
    </row>
    <row r="3269" s="33" customFormat="1" ht="14.25" spans="1:69">
      <c r="A3269" s="113" t="s">
        <v>1409</v>
      </c>
      <c r="B3269" s="84" t="s">
        <v>882</v>
      </c>
      <c r="C3269" s="100" t="s">
        <v>552</v>
      </c>
      <c r="D3269" s="127">
        <v>2000</v>
      </c>
      <c r="E3269" s="63">
        <v>334</v>
      </c>
      <c r="F3269" s="63">
        <v>336.5</v>
      </c>
      <c r="G3269" s="101">
        <v>338.5</v>
      </c>
      <c r="H3269" s="126">
        <f t="shared" si="2627"/>
        <v>5000</v>
      </c>
      <c r="I3269" s="63">
        <f>SUM(G3269-F3269)*D3269</f>
        <v>4000</v>
      </c>
      <c r="J3269" s="126" t="e">
        <f>SUM(#REF!+I3269+H3269)</f>
        <v>#REF!</v>
      </c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92"/>
    </row>
    <row r="3270" s="33" customFormat="1" ht="14.25" spans="1:69">
      <c r="A3270" s="113" t="s">
        <v>1409</v>
      </c>
      <c r="B3270" s="84" t="s">
        <v>1234</v>
      </c>
      <c r="C3270" s="100" t="s">
        <v>477</v>
      </c>
      <c r="D3270" s="127">
        <v>500</v>
      </c>
      <c r="E3270" s="63">
        <v>892</v>
      </c>
      <c r="F3270" s="63">
        <v>884</v>
      </c>
      <c r="G3270" s="101">
        <v>0</v>
      </c>
      <c r="H3270" s="126">
        <f>SUM(E3270-F3270)*D3270</f>
        <v>4000</v>
      </c>
      <c r="I3270" s="63">
        <v>0</v>
      </c>
      <c r="J3270" s="126" t="e">
        <f>SUM(#REF!+I3270+H3270)</f>
        <v>#REF!</v>
      </c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92"/>
    </row>
    <row r="3271" s="33" customFormat="1" ht="14.25" spans="1:69">
      <c r="A3271" s="84"/>
      <c r="B3271" s="84"/>
      <c r="C3271" s="84"/>
      <c r="D3271" s="127"/>
      <c r="E3271" s="63"/>
      <c r="F3271" s="63"/>
      <c r="G3271" s="101"/>
      <c r="H3271" s="63"/>
      <c r="I3271" s="63"/>
      <c r="J3271" s="63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92"/>
    </row>
    <row r="3272" s="33" customFormat="1" ht="14.25" spans="1:69">
      <c r="A3272" s="130"/>
      <c r="B3272" s="131"/>
      <c r="C3272" s="132"/>
      <c r="D3272" s="133"/>
      <c r="E3272" s="134"/>
      <c r="F3272" s="134"/>
      <c r="G3272" s="135" t="s">
        <v>1187</v>
      </c>
      <c r="H3272" s="134">
        <f>SUM(H3205:H3270)</f>
        <v>162100</v>
      </c>
      <c r="I3272" s="134" t="s">
        <v>1224</v>
      </c>
      <c r="J3272" s="134" t="e">
        <f>SUM(J3205:J3270)</f>
        <v>#REF!</v>
      </c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92"/>
    </row>
    <row r="3273" s="33" customFormat="1" ht="14.25" spans="1:69">
      <c r="A3273" s="84"/>
      <c r="B3273" s="84"/>
      <c r="C3273" s="84"/>
      <c r="D3273" s="127"/>
      <c r="E3273" s="63"/>
      <c r="F3273" s="63"/>
      <c r="G3273" s="101"/>
      <c r="H3273" s="63"/>
      <c r="I3273" s="63"/>
      <c r="J3273" s="63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92"/>
    </row>
    <row r="3274" s="33" customFormat="1" ht="14.25" spans="1:69">
      <c r="A3274" s="136"/>
      <c r="B3274" s="137"/>
      <c r="C3274" s="137"/>
      <c r="D3274" s="138"/>
      <c r="E3274" s="139"/>
      <c r="F3274" s="134">
        <v>43252</v>
      </c>
      <c r="G3274" s="140"/>
      <c r="H3274" s="139"/>
      <c r="I3274" s="139"/>
      <c r="J3274" s="139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92"/>
    </row>
    <row r="3275" s="33" customFormat="1" ht="14.25" spans="1:69">
      <c r="A3275" s="113" t="s">
        <v>1410</v>
      </c>
      <c r="B3275" s="84" t="s">
        <v>882</v>
      </c>
      <c r="C3275" s="100" t="s">
        <v>552</v>
      </c>
      <c r="D3275" s="127">
        <v>2000</v>
      </c>
      <c r="E3275" s="63">
        <v>333</v>
      </c>
      <c r="F3275" s="63">
        <v>335</v>
      </c>
      <c r="G3275" s="101">
        <v>337</v>
      </c>
      <c r="H3275" s="126">
        <f>SUM(F3275-E3275)*D3275</f>
        <v>4000</v>
      </c>
      <c r="I3275" s="63">
        <f>SUM(G3275-F3275)*D3275</f>
        <v>4000</v>
      </c>
      <c r="J3275" s="126" t="e">
        <f>SUM(#REF!+I3275+H3275)</f>
        <v>#REF!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92"/>
    </row>
    <row r="3276" s="33" customFormat="1" ht="14.25" spans="1:69">
      <c r="A3276" s="113" t="s">
        <v>1410</v>
      </c>
      <c r="B3276" s="84" t="s">
        <v>1052</v>
      </c>
      <c r="C3276" s="100" t="s">
        <v>552</v>
      </c>
      <c r="D3276" s="127">
        <v>2000</v>
      </c>
      <c r="E3276" s="63">
        <v>138</v>
      </c>
      <c r="F3276" s="63">
        <v>138</v>
      </c>
      <c r="G3276" s="101">
        <v>0</v>
      </c>
      <c r="H3276" s="126">
        <f>SUM(F3276-E3276)*D3276</f>
        <v>0</v>
      </c>
      <c r="I3276" s="63">
        <v>0</v>
      </c>
      <c r="J3276" s="126" t="e">
        <f>SUM(#REF!+I3276+H3276)</f>
        <v>#REF!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92"/>
    </row>
    <row r="3277" s="33" customFormat="1" ht="14.25" spans="1:69">
      <c r="A3277" s="113" t="s">
        <v>1410</v>
      </c>
      <c r="B3277" s="84" t="s">
        <v>1039</v>
      </c>
      <c r="C3277" s="100" t="s">
        <v>552</v>
      </c>
      <c r="D3277" s="127">
        <v>500</v>
      </c>
      <c r="E3277" s="63">
        <v>1950</v>
      </c>
      <c r="F3277" s="63">
        <v>1935</v>
      </c>
      <c r="G3277" s="101">
        <v>0</v>
      </c>
      <c r="H3277" s="126">
        <f>SUM(F3277-E3277)*D3277</f>
        <v>-7500</v>
      </c>
      <c r="I3277" s="63">
        <v>0</v>
      </c>
      <c r="J3277" s="126" t="e">
        <f>SUM(#REF!+I3277+H3277)</f>
        <v>#REF!</v>
      </c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92"/>
    </row>
    <row r="3278" s="33" customFormat="1" ht="14.25" spans="1:69">
      <c r="A3278" s="113" t="s">
        <v>1411</v>
      </c>
      <c r="B3278" s="84" t="s">
        <v>716</v>
      </c>
      <c r="C3278" s="100" t="s">
        <v>477</v>
      </c>
      <c r="D3278" s="127">
        <v>2000</v>
      </c>
      <c r="E3278" s="63">
        <v>111</v>
      </c>
      <c r="F3278" s="63">
        <v>110</v>
      </c>
      <c r="G3278" s="101">
        <v>109</v>
      </c>
      <c r="H3278" s="126">
        <f>SUM(E3278-F3278)*D3278</f>
        <v>2000</v>
      </c>
      <c r="I3278" s="63">
        <f>SUM(F3278-G3278)*D3278</f>
        <v>2000</v>
      </c>
      <c r="J3278" s="126" t="e">
        <f>SUM(#REF!+I3278+H3278)</f>
        <v>#REF!</v>
      </c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92"/>
    </row>
    <row r="3279" s="33" customFormat="1" ht="14.25" spans="1:69">
      <c r="A3279" s="113" t="s">
        <v>1411</v>
      </c>
      <c r="B3279" s="84" t="s">
        <v>867</v>
      </c>
      <c r="C3279" s="100" t="s">
        <v>477</v>
      </c>
      <c r="D3279" s="127">
        <v>2000</v>
      </c>
      <c r="E3279" s="63">
        <v>249</v>
      </c>
      <c r="F3279" s="63">
        <v>247</v>
      </c>
      <c r="G3279" s="101">
        <v>0</v>
      </c>
      <c r="H3279" s="126">
        <f>SUM(E3279-F3279)*D3279</f>
        <v>4000</v>
      </c>
      <c r="I3279" s="63">
        <v>0</v>
      </c>
      <c r="J3279" s="126" t="e">
        <f>SUM(#REF!+I3279+H3279)</f>
        <v>#REF!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92"/>
    </row>
    <row r="3280" s="33" customFormat="1" ht="14.25" spans="1:69">
      <c r="A3280" s="113" t="s">
        <v>1411</v>
      </c>
      <c r="B3280" s="84" t="s">
        <v>1088</v>
      </c>
      <c r="C3280" s="100" t="s">
        <v>552</v>
      </c>
      <c r="D3280" s="127">
        <v>500</v>
      </c>
      <c r="E3280" s="63">
        <v>550</v>
      </c>
      <c r="F3280" s="63">
        <v>550</v>
      </c>
      <c r="G3280" s="101">
        <v>0</v>
      </c>
      <c r="H3280" s="126">
        <f>SUM(E3280-F3280)*D3280</f>
        <v>0</v>
      </c>
      <c r="I3280" s="63">
        <v>0</v>
      </c>
      <c r="J3280" s="126" t="e">
        <f>SUM(#REF!+I3280+H3280)</f>
        <v>#REF!</v>
      </c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92"/>
    </row>
    <row r="3281" s="33" customFormat="1" ht="14.25" spans="1:69">
      <c r="A3281" s="113" t="s">
        <v>1411</v>
      </c>
      <c r="B3281" s="84" t="s">
        <v>943</v>
      </c>
      <c r="C3281" s="100" t="s">
        <v>552</v>
      </c>
      <c r="D3281" s="127">
        <v>2000</v>
      </c>
      <c r="E3281" s="63">
        <v>134</v>
      </c>
      <c r="F3281" s="63">
        <v>134</v>
      </c>
      <c r="G3281" s="101">
        <v>0</v>
      </c>
      <c r="H3281" s="126">
        <f>SUM(E3281-F3281)*D3281</f>
        <v>0</v>
      </c>
      <c r="I3281" s="63">
        <v>0</v>
      </c>
      <c r="J3281" s="126" t="e">
        <f>SUM(#REF!+I3281+H3281)</f>
        <v>#REF!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92"/>
    </row>
    <row r="3282" s="33" customFormat="1" ht="14.25" spans="1:69">
      <c r="A3282" s="113" t="s">
        <v>1411</v>
      </c>
      <c r="B3282" s="84" t="s">
        <v>1127</v>
      </c>
      <c r="C3282" s="100" t="s">
        <v>552</v>
      </c>
      <c r="D3282" s="127">
        <v>2000</v>
      </c>
      <c r="E3282" s="63">
        <v>148</v>
      </c>
      <c r="F3282" s="63">
        <v>146.5</v>
      </c>
      <c r="G3282" s="101">
        <v>0</v>
      </c>
      <c r="H3282" s="126">
        <f>SUM(F3282-E3282)*D3282</f>
        <v>-3000</v>
      </c>
      <c r="I3282" s="63">
        <v>0</v>
      </c>
      <c r="J3282" s="126" t="e">
        <f>SUM(#REF!+I3282+H3282)</f>
        <v>#REF!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92"/>
    </row>
    <row r="3283" s="33" customFormat="1" ht="14.25" spans="1:69">
      <c r="A3283" s="113" t="s">
        <v>1412</v>
      </c>
      <c r="B3283" s="84" t="s">
        <v>979</v>
      </c>
      <c r="C3283" s="100" t="s">
        <v>477</v>
      </c>
      <c r="D3283" s="127">
        <v>500</v>
      </c>
      <c r="E3283" s="63">
        <v>1284</v>
      </c>
      <c r="F3283" s="63">
        <v>1274</v>
      </c>
      <c r="G3283" s="101">
        <v>1264</v>
      </c>
      <c r="H3283" s="126">
        <f>SUM(E3283-F3283)*D3283</f>
        <v>5000</v>
      </c>
      <c r="I3283" s="63">
        <f>SUM(F3283-G3283)*D3283</f>
        <v>5000</v>
      </c>
      <c r="J3283" s="126" t="e">
        <f>SUM(#REF!+I3283+H3283)</f>
        <v>#REF!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92"/>
    </row>
    <row r="3284" s="33" customFormat="1" ht="14.25" spans="1:69">
      <c r="A3284" s="113" t="s">
        <v>1412</v>
      </c>
      <c r="B3284" s="84" t="s">
        <v>744</v>
      </c>
      <c r="C3284" s="100" t="s">
        <v>552</v>
      </c>
      <c r="D3284" s="127">
        <v>2000</v>
      </c>
      <c r="E3284" s="63">
        <v>142</v>
      </c>
      <c r="F3284" s="63">
        <v>143</v>
      </c>
      <c r="G3284" s="101">
        <v>143.9</v>
      </c>
      <c r="H3284" s="126">
        <f t="shared" ref="H3284" si="2628">SUM(F3284-E3284)*D3284</f>
        <v>2000</v>
      </c>
      <c r="I3284" s="63">
        <f>SUM(G3284-F3284)*D3284</f>
        <v>1800.00000000001</v>
      </c>
      <c r="J3284" s="126" t="e">
        <f>SUM(#REF!+I3284+H3284)</f>
        <v>#REF!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92"/>
    </row>
    <row r="3285" s="33" customFormat="1" ht="14.25" spans="1:69">
      <c r="A3285" s="113" t="s">
        <v>1412</v>
      </c>
      <c r="B3285" s="84" t="s">
        <v>744</v>
      </c>
      <c r="C3285" s="100" t="s">
        <v>552</v>
      </c>
      <c r="D3285" s="127">
        <v>500</v>
      </c>
      <c r="E3285" s="63">
        <v>614</v>
      </c>
      <c r="F3285" s="63">
        <v>608</v>
      </c>
      <c r="G3285" s="101">
        <v>0</v>
      </c>
      <c r="H3285" s="126">
        <f t="shared" ref="H3285" si="2629">SUM(F3285-E3285)*D3285</f>
        <v>-3000</v>
      </c>
      <c r="I3285" s="63">
        <v>0</v>
      </c>
      <c r="J3285" s="126" t="e">
        <f>SUM(#REF!+I3285+H3285)</f>
        <v>#REF!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92"/>
    </row>
    <row r="3286" s="33" customFormat="1" ht="14.25" spans="1:69">
      <c r="A3286" s="113" t="s">
        <v>1412</v>
      </c>
      <c r="B3286" s="84" t="s">
        <v>867</v>
      </c>
      <c r="C3286" s="100" t="s">
        <v>552</v>
      </c>
      <c r="D3286" s="127">
        <v>2000</v>
      </c>
      <c r="E3286" s="63">
        <v>246.5</v>
      </c>
      <c r="F3286" s="63">
        <v>243</v>
      </c>
      <c r="G3286" s="101">
        <v>0</v>
      </c>
      <c r="H3286" s="126">
        <f t="shared" ref="H3286:H3294" si="2630">SUM(F3286-E3286)*D3286</f>
        <v>-7000</v>
      </c>
      <c r="I3286" s="63">
        <v>0</v>
      </c>
      <c r="J3286" s="126" t="e">
        <f>SUM(#REF!+I3286+H3286)</f>
        <v>#REF!</v>
      </c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92"/>
    </row>
    <row r="3287" s="33" customFormat="1" ht="14.25" spans="1:69">
      <c r="A3287" s="113" t="s">
        <v>1413</v>
      </c>
      <c r="B3287" s="84" t="s">
        <v>744</v>
      </c>
      <c r="C3287" s="100" t="s">
        <v>552</v>
      </c>
      <c r="D3287" s="127">
        <v>500</v>
      </c>
      <c r="E3287" s="63">
        <v>579</v>
      </c>
      <c r="F3287" s="63">
        <v>584</v>
      </c>
      <c r="G3287" s="101">
        <v>588</v>
      </c>
      <c r="H3287" s="126">
        <f t="shared" si="2630"/>
        <v>2500</v>
      </c>
      <c r="I3287" s="63">
        <f>SUM(G3287-F3287)*D3287</f>
        <v>2000</v>
      </c>
      <c r="J3287" s="126" t="e">
        <f>SUM(#REF!+I3287+H3287)</f>
        <v>#REF!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92"/>
    </row>
    <row r="3288" s="33" customFormat="1" ht="14.25" spans="1:69">
      <c r="A3288" s="113" t="s">
        <v>1413</v>
      </c>
      <c r="B3288" s="84" t="s">
        <v>906</v>
      </c>
      <c r="C3288" s="100" t="s">
        <v>552</v>
      </c>
      <c r="D3288" s="127">
        <v>500</v>
      </c>
      <c r="E3288" s="63">
        <v>834</v>
      </c>
      <c r="F3288" s="63">
        <v>840</v>
      </c>
      <c r="G3288" s="101">
        <v>850</v>
      </c>
      <c r="H3288" s="126">
        <f t="shared" si="2630"/>
        <v>3000</v>
      </c>
      <c r="I3288" s="63">
        <f>SUM(G3288-F3288)*D3288</f>
        <v>5000</v>
      </c>
      <c r="J3288" s="126" t="e">
        <f>SUM(#REF!+I3288+H3288)</f>
        <v>#REF!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92"/>
    </row>
    <row r="3289" s="33" customFormat="1" ht="14.25" spans="1:69">
      <c r="A3289" s="113" t="s">
        <v>1414</v>
      </c>
      <c r="B3289" s="84" t="s">
        <v>867</v>
      </c>
      <c r="C3289" s="100" t="s">
        <v>552</v>
      </c>
      <c r="D3289" s="127">
        <v>2000</v>
      </c>
      <c r="E3289" s="63">
        <v>258</v>
      </c>
      <c r="F3289" s="63">
        <v>260</v>
      </c>
      <c r="G3289" s="101">
        <v>0</v>
      </c>
      <c r="H3289" s="126">
        <f t="shared" si="2630"/>
        <v>4000</v>
      </c>
      <c r="I3289" s="63">
        <v>0</v>
      </c>
      <c r="J3289" s="126" t="e">
        <f>SUM(#REF!+I3289+H3289)</f>
        <v>#REF!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92"/>
    </row>
    <row r="3290" s="33" customFormat="1" ht="14.25" spans="1:69">
      <c r="A3290" s="113" t="s">
        <v>1414</v>
      </c>
      <c r="B3290" s="84" t="s">
        <v>1106</v>
      </c>
      <c r="C3290" s="100" t="s">
        <v>552</v>
      </c>
      <c r="D3290" s="127">
        <v>1000</v>
      </c>
      <c r="E3290" s="63">
        <v>336</v>
      </c>
      <c r="F3290" s="63">
        <v>332.5</v>
      </c>
      <c r="G3290" s="101">
        <v>0</v>
      </c>
      <c r="H3290" s="126">
        <f t="shared" si="2630"/>
        <v>-3500</v>
      </c>
      <c r="I3290" s="63">
        <v>0</v>
      </c>
      <c r="J3290" s="126" t="e">
        <f>SUM(#REF!+I3290+H3290)</f>
        <v>#REF!</v>
      </c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92"/>
    </row>
    <row r="3291" s="33" customFormat="1" ht="14.25" spans="1:69">
      <c r="A3291" s="113" t="s">
        <v>1415</v>
      </c>
      <c r="B3291" s="84" t="s">
        <v>867</v>
      </c>
      <c r="C3291" s="100" t="s">
        <v>552</v>
      </c>
      <c r="D3291" s="127">
        <v>2000</v>
      </c>
      <c r="E3291" s="63">
        <v>258</v>
      </c>
      <c r="F3291" s="63">
        <v>260</v>
      </c>
      <c r="G3291" s="101">
        <v>0</v>
      </c>
      <c r="H3291" s="126">
        <f t="shared" si="2630"/>
        <v>4000</v>
      </c>
      <c r="I3291" s="63">
        <v>0</v>
      </c>
      <c r="J3291" s="126" t="e">
        <f>SUM(#REF!+I3291+H3291)</f>
        <v>#REF!</v>
      </c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92"/>
    </row>
    <row r="3292" s="33" customFormat="1" ht="14.25" spans="1:69">
      <c r="A3292" s="113" t="s">
        <v>1415</v>
      </c>
      <c r="B3292" s="84" t="s">
        <v>1234</v>
      </c>
      <c r="C3292" s="100" t="s">
        <v>552</v>
      </c>
      <c r="D3292" s="127">
        <v>500</v>
      </c>
      <c r="E3292" s="63">
        <v>904</v>
      </c>
      <c r="F3292" s="63">
        <v>908.5</v>
      </c>
      <c r="G3292" s="101">
        <v>0</v>
      </c>
      <c r="H3292" s="126">
        <f t="shared" si="2630"/>
        <v>2250</v>
      </c>
      <c r="I3292" s="63">
        <v>0</v>
      </c>
      <c r="J3292" s="126" t="e">
        <f>SUM(#REF!+I3292+H3292)</f>
        <v>#REF!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92"/>
    </row>
    <row r="3293" s="33" customFormat="1" ht="14.25" spans="1:69">
      <c r="A3293" s="113" t="s">
        <v>1415</v>
      </c>
      <c r="B3293" s="84" t="s">
        <v>1416</v>
      </c>
      <c r="C3293" s="100" t="s">
        <v>552</v>
      </c>
      <c r="D3293" s="127">
        <v>1000</v>
      </c>
      <c r="E3293" s="63">
        <v>338</v>
      </c>
      <c r="F3293" s="63">
        <v>333</v>
      </c>
      <c r="G3293" s="101">
        <v>0</v>
      </c>
      <c r="H3293" s="126">
        <f t="shared" si="2630"/>
        <v>-5000</v>
      </c>
      <c r="I3293" s="63">
        <v>0</v>
      </c>
      <c r="J3293" s="126" t="e">
        <f>SUM(#REF!+I3293+H3293)</f>
        <v>#REF!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92"/>
    </row>
    <row r="3294" s="33" customFormat="1" ht="14.25" spans="1:69">
      <c r="A3294" s="113" t="s">
        <v>1415</v>
      </c>
      <c r="B3294" s="84" t="s">
        <v>1212</v>
      </c>
      <c r="C3294" s="100" t="s">
        <v>552</v>
      </c>
      <c r="D3294" s="127">
        <v>500</v>
      </c>
      <c r="E3294" s="63">
        <v>995</v>
      </c>
      <c r="F3294" s="63">
        <v>995</v>
      </c>
      <c r="G3294" s="101">
        <v>0</v>
      </c>
      <c r="H3294" s="126">
        <f t="shared" si="2630"/>
        <v>0</v>
      </c>
      <c r="I3294" s="63">
        <v>0</v>
      </c>
      <c r="J3294" s="126" t="e">
        <f>SUM(#REF!+I3294+H3294)</f>
        <v>#REF!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92"/>
    </row>
    <row r="3295" s="33" customFormat="1" ht="14.25" spans="1:69">
      <c r="A3295" s="113" t="s">
        <v>1417</v>
      </c>
      <c r="B3295" s="84" t="s">
        <v>1052</v>
      </c>
      <c r="C3295" s="100" t="s">
        <v>477</v>
      </c>
      <c r="D3295" s="127">
        <v>2000</v>
      </c>
      <c r="E3295" s="63">
        <v>146</v>
      </c>
      <c r="F3295" s="63">
        <v>145</v>
      </c>
      <c r="G3295" s="101">
        <v>144</v>
      </c>
      <c r="H3295" s="126">
        <f>SUM(E3295-F3295)*D3295</f>
        <v>2000</v>
      </c>
      <c r="I3295" s="63">
        <f>SUM(F3295-G3295)*D3295</f>
        <v>2000</v>
      </c>
      <c r="J3295" s="126" t="e">
        <f>SUM(#REF!+I3295+H3295)</f>
        <v>#REF!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92"/>
    </row>
    <row r="3296" s="33" customFormat="1" ht="14.25" spans="1:69">
      <c r="A3296" s="113" t="s">
        <v>1417</v>
      </c>
      <c r="B3296" s="84" t="s">
        <v>1119</v>
      </c>
      <c r="C3296" s="100" t="s">
        <v>552</v>
      </c>
      <c r="D3296" s="127">
        <v>500</v>
      </c>
      <c r="E3296" s="63">
        <v>1170</v>
      </c>
      <c r="F3296" s="63">
        <v>1180</v>
      </c>
      <c r="G3296" s="101">
        <v>0</v>
      </c>
      <c r="H3296" s="126">
        <f t="shared" ref="H3296" si="2631">SUM(F3296-E3296)*D3296</f>
        <v>5000</v>
      </c>
      <c r="I3296" s="63">
        <v>0</v>
      </c>
      <c r="J3296" s="126" t="e">
        <f>SUM(#REF!+I3296+H3296)</f>
        <v>#REF!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92"/>
    </row>
    <row r="3297" s="33" customFormat="1" ht="14.25" spans="1:69">
      <c r="A3297" s="113" t="s">
        <v>1417</v>
      </c>
      <c r="B3297" s="84" t="s">
        <v>1236</v>
      </c>
      <c r="C3297" s="100" t="s">
        <v>477</v>
      </c>
      <c r="D3297" s="127">
        <v>500</v>
      </c>
      <c r="E3297" s="63">
        <v>904</v>
      </c>
      <c r="F3297" s="63">
        <v>912</v>
      </c>
      <c r="G3297" s="101">
        <v>0</v>
      </c>
      <c r="H3297" s="126">
        <f>SUM(E3297-F3297)*D3297</f>
        <v>-4000</v>
      </c>
      <c r="I3297" s="63">
        <v>0</v>
      </c>
      <c r="J3297" s="126" t="e">
        <f>SUM(#REF!+I3297+H3297)</f>
        <v>#REF!</v>
      </c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92"/>
    </row>
    <row r="3298" s="33" customFormat="1" ht="14.25" spans="1:69">
      <c r="A3298" s="113" t="s">
        <v>1417</v>
      </c>
      <c r="B3298" s="84" t="s">
        <v>1127</v>
      </c>
      <c r="C3298" s="100" t="s">
        <v>552</v>
      </c>
      <c r="D3298" s="127">
        <v>2000</v>
      </c>
      <c r="E3298" s="63">
        <v>160.5</v>
      </c>
      <c r="F3298" s="63">
        <v>159</v>
      </c>
      <c r="G3298" s="101">
        <v>0</v>
      </c>
      <c r="H3298" s="126">
        <f t="shared" ref="H3298:H3301" si="2632">SUM(F3298-E3298)*D3298</f>
        <v>-3000</v>
      </c>
      <c r="I3298" s="63">
        <v>0</v>
      </c>
      <c r="J3298" s="126" t="e">
        <f>SUM(#REF!+I3298+H3298)</f>
        <v>#REF!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92"/>
    </row>
    <row r="3299" s="33" customFormat="1" ht="14.25" spans="1:69">
      <c r="A3299" s="113" t="s">
        <v>1418</v>
      </c>
      <c r="B3299" s="84" t="s">
        <v>1079</v>
      </c>
      <c r="C3299" s="100" t="s">
        <v>552</v>
      </c>
      <c r="D3299" s="127">
        <v>2000</v>
      </c>
      <c r="E3299" s="63">
        <v>132.5</v>
      </c>
      <c r="F3299" s="63">
        <v>133.5</v>
      </c>
      <c r="G3299" s="101">
        <v>134.5</v>
      </c>
      <c r="H3299" s="126">
        <f t="shared" si="2632"/>
        <v>2000</v>
      </c>
      <c r="I3299" s="63">
        <f t="shared" ref="I3299" si="2633">SUM(G3299-F3299)*D3299</f>
        <v>2000</v>
      </c>
      <c r="J3299" s="126" t="e">
        <f>SUM(#REF!+I3299+H3299)</f>
        <v>#REF!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92"/>
    </row>
    <row r="3300" s="33" customFormat="1" ht="14.25" spans="1:69">
      <c r="A3300" s="113" t="s">
        <v>1418</v>
      </c>
      <c r="B3300" s="84" t="s">
        <v>1052</v>
      </c>
      <c r="C3300" s="100" t="s">
        <v>552</v>
      </c>
      <c r="D3300" s="127">
        <v>2000</v>
      </c>
      <c r="E3300" s="63">
        <v>151.5</v>
      </c>
      <c r="F3300" s="63">
        <v>151.5</v>
      </c>
      <c r="G3300" s="101">
        <v>0</v>
      </c>
      <c r="H3300" s="126">
        <f t="shared" si="2632"/>
        <v>0</v>
      </c>
      <c r="I3300" s="63">
        <v>0</v>
      </c>
      <c r="J3300" s="126" t="e">
        <f>SUM(#REF!+I3300+H3300)</f>
        <v>#REF!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92"/>
    </row>
    <row r="3301" s="33" customFormat="1" ht="14.25" spans="1:69">
      <c r="A3301" s="113" t="s">
        <v>1418</v>
      </c>
      <c r="B3301" s="84" t="s">
        <v>1351</v>
      </c>
      <c r="C3301" s="100" t="s">
        <v>552</v>
      </c>
      <c r="D3301" s="127">
        <v>2000</v>
      </c>
      <c r="E3301" s="63">
        <v>320</v>
      </c>
      <c r="F3301" s="63">
        <v>320</v>
      </c>
      <c r="G3301" s="101">
        <v>0</v>
      </c>
      <c r="H3301" s="126">
        <f t="shared" si="2632"/>
        <v>0</v>
      </c>
      <c r="I3301" s="63">
        <v>0</v>
      </c>
      <c r="J3301" s="126" t="e">
        <f>SUM(#REF!+I3301+H3301)</f>
        <v>#REF!</v>
      </c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92"/>
    </row>
    <row r="3302" s="33" customFormat="1" ht="14.25" spans="1:69">
      <c r="A3302" s="113" t="s">
        <v>1419</v>
      </c>
      <c r="B3302" s="84" t="s">
        <v>867</v>
      </c>
      <c r="C3302" s="100" t="s">
        <v>477</v>
      </c>
      <c r="D3302" s="127">
        <v>3000</v>
      </c>
      <c r="E3302" s="63">
        <v>265</v>
      </c>
      <c r="F3302" s="63">
        <v>263</v>
      </c>
      <c r="G3302" s="101">
        <v>261</v>
      </c>
      <c r="H3302" s="126">
        <f>SUM(E3302-F3302)*D3302</f>
        <v>6000</v>
      </c>
      <c r="I3302" s="63">
        <f>SUM(F3302-G3302)*D3302</f>
        <v>6000</v>
      </c>
      <c r="J3302" s="126" t="e">
        <f>SUM(#REF!+I3302+H3302)</f>
        <v>#REF!</v>
      </c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92"/>
    </row>
    <row r="3303" s="33" customFormat="1" ht="14.25" spans="1:69">
      <c r="A3303" s="113" t="s">
        <v>1419</v>
      </c>
      <c r="B3303" s="84" t="s">
        <v>946</v>
      </c>
      <c r="C3303" s="100" t="s">
        <v>477</v>
      </c>
      <c r="D3303" s="127">
        <v>2000</v>
      </c>
      <c r="E3303" s="63">
        <v>167</v>
      </c>
      <c r="F3303" s="63">
        <v>166</v>
      </c>
      <c r="G3303" s="101">
        <v>165</v>
      </c>
      <c r="H3303" s="126">
        <f>SUM(E3303-F3303)*D3303</f>
        <v>2000</v>
      </c>
      <c r="I3303" s="63">
        <f>SUM(F3303-G3303)*D3303</f>
        <v>2000</v>
      </c>
      <c r="J3303" s="126" t="e">
        <f>SUM(#REF!+I3303+H3303)</f>
        <v>#REF!</v>
      </c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92"/>
    </row>
    <row r="3304" s="33" customFormat="1" ht="14.25" spans="1:69">
      <c r="A3304" s="113" t="s">
        <v>1420</v>
      </c>
      <c r="B3304" s="84" t="s">
        <v>1104</v>
      </c>
      <c r="C3304" s="100" t="s">
        <v>552</v>
      </c>
      <c r="D3304" s="127">
        <v>500</v>
      </c>
      <c r="E3304" s="63">
        <v>1463</v>
      </c>
      <c r="F3304" s="63">
        <v>1463</v>
      </c>
      <c r="G3304" s="101">
        <v>0</v>
      </c>
      <c r="H3304" s="126">
        <f t="shared" ref="H3304" si="2634">SUM(F3304-E3304)*D3304</f>
        <v>0</v>
      </c>
      <c r="I3304" s="63">
        <v>0</v>
      </c>
      <c r="J3304" s="126" t="e">
        <f>SUM(#REF!+I3304+H3304)</f>
        <v>#REF!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92"/>
    </row>
    <row r="3305" s="33" customFormat="1" ht="14.25" spans="1:69">
      <c r="A3305" s="113" t="s">
        <v>1420</v>
      </c>
      <c r="B3305" s="84" t="s">
        <v>1335</v>
      </c>
      <c r="C3305" s="100" t="s">
        <v>552</v>
      </c>
      <c r="D3305" s="127">
        <v>500</v>
      </c>
      <c r="E3305" s="63">
        <v>550</v>
      </c>
      <c r="F3305" s="63">
        <v>544</v>
      </c>
      <c r="G3305" s="101">
        <v>0</v>
      </c>
      <c r="H3305" s="126">
        <f t="shared" ref="H3305" si="2635">SUM(F3305-E3305)*D3305</f>
        <v>-3000</v>
      </c>
      <c r="I3305" s="63">
        <v>0</v>
      </c>
      <c r="J3305" s="126" t="e">
        <f>SUM(#REF!+I3305+H3305)</f>
        <v>#REF!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92"/>
    </row>
    <row r="3306" s="33" customFormat="1" ht="14.25" spans="1:69">
      <c r="A3306" s="113" t="s">
        <v>1420</v>
      </c>
      <c r="B3306" s="84" t="s">
        <v>1134</v>
      </c>
      <c r="C3306" s="100" t="s">
        <v>552</v>
      </c>
      <c r="D3306" s="127">
        <v>1000</v>
      </c>
      <c r="E3306" s="63">
        <v>472</v>
      </c>
      <c r="F3306" s="63">
        <v>474.5</v>
      </c>
      <c r="G3306" s="101">
        <v>0</v>
      </c>
      <c r="H3306" s="126">
        <f t="shared" ref="H3306:H3309" si="2636">SUM(F3306-E3306)*D3306</f>
        <v>2500</v>
      </c>
      <c r="I3306" s="63">
        <v>0</v>
      </c>
      <c r="J3306" s="126" t="e">
        <f>SUM(#REF!+I3306+H3306)</f>
        <v>#REF!</v>
      </c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92"/>
    </row>
    <row r="3307" s="33" customFormat="1" ht="14.25" spans="1:69">
      <c r="A3307" s="113" t="s">
        <v>1420</v>
      </c>
      <c r="B3307" s="84" t="s">
        <v>1220</v>
      </c>
      <c r="C3307" s="100" t="s">
        <v>552</v>
      </c>
      <c r="D3307" s="127">
        <v>2000</v>
      </c>
      <c r="E3307" s="63">
        <v>145</v>
      </c>
      <c r="F3307" s="63">
        <v>146</v>
      </c>
      <c r="G3307" s="101">
        <v>0</v>
      </c>
      <c r="H3307" s="126">
        <f t="shared" si="2636"/>
        <v>2000</v>
      </c>
      <c r="I3307" s="63">
        <v>0</v>
      </c>
      <c r="J3307" s="126" t="e">
        <f>SUM(#REF!+I3307+H3307)</f>
        <v>#REF!</v>
      </c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92"/>
    </row>
    <row r="3308" s="33" customFormat="1" ht="14.25" spans="1:69">
      <c r="A3308" s="113" t="s">
        <v>1420</v>
      </c>
      <c r="B3308" s="84" t="s">
        <v>1088</v>
      </c>
      <c r="C3308" s="100" t="s">
        <v>552</v>
      </c>
      <c r="D3308" s="127">
        <v>500</v>
      </c>
      <c r="E3308" s="63">
        <v>565</v>
      </c>
      <c r="F3308" s="63">
        <v>565</v>
      </c>
      <c r="G3308" s="101">
        <v>0</v>
      </c>
      <c r="H3308" s="126">
        <f t="shared" si="2636"/>
        <v>0</v>
      </c>
      <c r="I3308" s="63">
        <v>0</v>
      </c>
      <c r="J3308" s="126" t="e">
        <f>SUM(#REF!+I3308+H3308)</f>
        <v>#REF!</v>
      </c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92"/>
    </row>
    <row r="3309" s="33" customFormat="1" ht="14.25" spans="1:69">
      <c r="A3309" s="113" t="s">
        <v>1421</v>
      </c>
      <c r="B3309" s="84" t="s">
        <v>1338</v>
      </c>
      <c r="C3309" s="100" t="s">
        <v>552</v>
      </c>
      <c r="D3309" s="127">
        <v>2000</v>
      </c>
      <c r="E3309" s="63">
        <v>144</v>
      </c>
      <c r="F3309" s="63">
        <v>145</v>
      </c>
      <c r="G3309" s="101">
        <v>146</v>
      </c>
      <c r="H3309" s="126">
        <f t="shared" si="2636"/>
        <v>2000</v>
      </c>
      <c r="I3309" s="63">
        <f t="shared" ref="I3309" si="2637">SUM(G3309-F3309)*D3309</f>
        <v>2000</v>
      </c>
      <c r="J3309" s="126" t="e">
        <f>SUM(#REF!+I3309+H3309)</f>
        <v>#REF!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92"/>
    </row>
    <row r="3310" s="33" customFormat="1" ht="14.25" spans="1:69">
      <c r="A3310" s="113" t="s">
        <v>1421</v>
      </c>
      <c r="B3310" s="84" t="s">
        <v>867</v>
      </c>
      <c r="C3310" s="100" t="s">
        <v>477</v>
      </c>
      <c r="D3310" s="127">
        <v>3000</v>
      </c>
      <c r="E3310" s="63">
        <v>271</v>
      </c>
      <c r="F3310" s="63">
        <v>269</v>
      </c>
      <c r="G3310" s="101">
        <v>0</v>
      </c>
      <c r="H3310" s="126">
        <f>SUM(E3310-F3310)*D3310</f>
        <v>6000</v>
      </c>
      <c r="I3310" s="63">
        <v>0</v>
      </c>
      <c r="J3310" s="126" t="e">
        <f>SUM(#REF!+I3310+H3310)</f>
        <v>#REF!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92"/>
    </row>
    <row r="3311" s="33" customFormat="1" ht="14.25" spans="1:69">
      <c r="A3311" s="113" t="s">
        <v>1421</v>
      </c>
      <c r="B3311" s="84" t="s">
        <v>740</v>
      </c>
      <c r="C3311" s="100" t="s">
        <v>477</v>
      </c>
      <c r="D3311" s="127">
        <v>2000</v>
      </c>
      <c r="E3311" s="63">
        <v>908</v>
      </c>
      <c r="F3311" s="63">
        <v>908</v>
      </c>
      <c r="G3311" s="101">
        <v>0</v>
      </c>
      <c r="H3311" s="126">
        <f>SUM(E3311-F3311)*D3311</f>
        <v>0</v>
      </c>
      <c r="I3311" s="63">
        <v>0</v>
      </c>
      <c r="J3311" s="126" t="e">
        <f>SUM(#REF!+I3311+H3311)</f>
        <v>#REF!</v>
      </c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92"/>
    </row>
    <row r="3312" s="33" customFormat="1" ht="14.25" spans="1:69">
      <c r="A3312" s="113" t="s">
        <v>1421</v>
      </c>
      <c r="B3312" s="84" t="s">
        <v>962</v>
      </c>
      <c r="C3312" s="100" t="s">
        <v>477</v>
      </c>
      <c r="D3312" s="127">
        <v>1000</v>
      </c>
      <c r="E3312" s="63">
        <v>360</v>
      </c>
      <c r="F3312" s="63">
        <v>355</v>
      </c>
      <c r="G3312" s="101">
        <v>0</v>
      </c>
      <c r="H3312" s="126">
        <f>SUM(E3312-F3312)*D3312</f>
        <v>5000</v>
      </c>
      <c r="I3312" s="63">
        <v>0</v>
      </c>
      <c r="J3312" s="126" t="e">
        <f>SUM(#REF!+I3312+H3312)</f>
        <v>#REF!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92"/>
    </row>
    <row r="3313" s="33" customFormat="1" ht="14.25" spans="1:69">
      <c r="A3313" s="113" t="s">
        <v>1422</v>
      </c>
      <c r="B3313" s="84" t="s">
        <v>1416</v>
      </c>
      <c r="C3313" s="100" t="s">
        <v>552</v>
      </c>
      <c r="D3313" s="127">
        <v>1000</v>
      </c>
      <c r="E3313" s="63">
        <v>357.5</v>
      </c>
      <c r="F3313" s="63">
        <v>360</v>
      </c>
      <c r="G3313" s="101">
        <v>363</v>
      </c>
      <c r="H3313" s="126">
        <f t="shared" ref="H3313:H3317" si="2638">SUM(F3313-E3313)*D3313</f>
        <v>2500</v>
      </c>
      <c r="I3313" s="63">
        <f t="shared" ref="I3313:I3316" si="2639">SUM(G3313-F3313)*D3313</f>
        <v>3000</v>
      </c>
      <c r="J3313" s="126" t="e">
        <f>SUM(#REF!+I3313+H3313)</f>
        <v>#REF!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92"/>
    </row>
    <row r="3314" s="33" customFormat="1" ht="14.25" spans="1:69">
      <c r="A3314" s="113" t="s">
        <v>1422</v>
      </c>
      <c r="B3314" s="84" t="s">
        <v>1052</v>
      </c>
      <c r="C3314" s="100" t="s">
        <v>552</v>
      </c>
      <c r="D3314" s="127">
        <v>2000</v>
      </c>
      <c r="E3314" s="63">
        <v>163</v>
      </c>
      <c r="F3314" s="63">
        <v>164</v>
      </c>
      <c r="G3314" s="101">
        <v>164.9</v>
      </c>
      <c r="H3314" s="126">
        <f t="shared" si="2638"/>
        <v>2000</v>
      </c>
      <c r="I3314" s="63">
        <f t="shared" si="2639"/>
        <v>1800.00000000001</v>
      </c>
      <c r="J3314" s="126" t="e">
        <f>SUM(#REF!+I3314+H3314)</f>
        <v>#REF!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92"/>
    </row>
    <row r="3315" s="33" customFormat="1" ht="14.25" spans="1:69">
      <c r="A3315" s="113" t="s">
        <v>1423</v>
      </c>
      <c r="B3315" s="84" t="s">
        <v>1127</v>
      </c>
      <c r="C3315" s="100" t="s">
        <v>552</v>
      </c>
      <c r="D3315" s="127">
        <v>2000</v>
      </c>
      <c r="E3315" s="63">
        <v>155.65</v>
      </c>
      <c r="F3315" s="63">
        <v>157</v>
      </c>
      <c r="G3315" s="101">
        <v>158.5</v>
      </c>
      <c r="H3315" s="126">
        <f t="shared" si="2638"/>
        <v>2699.99999999999</v>
      </c>
      <c r="I3315" s="63">
        <f t="shared" si="2639"/>
        <v>3000</v>
      </c>
      <c r="J3315" s="126" t="e">
        <f>SUM(#REF!+I3315+H3315)</f>
        <v>#REF!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92"/>
    </row>
    <row r="3316" s="33" customFormat="1" ht="14.25" spans="1:69">
      <c r="A3316" s="113" t="s">
        <v>1423</v>
      </c>
      <c r="B3316" s="84" t="s">
        <v>1052</v>
      </c>
      <c r="C3316" s="100" t="s">
        <v>552</v>
      </c>
      <c r="D3316" s="127">
        <v>2000</v>
      </c>
      <c r="E3316" s="63">
        <v>150</v>
      </c>
      <c r="F3316" s="63">
        <v>151</v>
      </c>
      <c r="G3316" s="101">
        <v>152</v>
      </c>
      <c r="H3316" s="126">
        <f t="shared" si="2638"/>
        <v>2000</v>
      </c>
      <c r="I3316" s="63">
        <f t="shared" si="2639"/>
        <v>2000</v>
      </c>
      <c r="J3316" s="126" t="e">
        <f>SUM(#REF!+I3316+H3316)</f>
        <v>#REF!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92"/>
    </row>
    <row r="3317" s="33" customFormat="1" ht="14.25" spans="1:69">
      <c r="A3317" s="113" t="s">
        <v>1423</v>
      </c>
      <c r="B3317" s="84" t="s">
        <v>1140</v>
      </c>
      <c r="C3317" s="100" t="s">
        <v>552</v>
      </c>
      <c r="D3317" s="127">
        <v>1000</v>
      </c>
      <c r="E3317" s="63">
        <v>237</v>
      </c>
      <c r="F3317" s="63">
        <v>237</v>
      </c>
      <c r="G3317" s="101">
        <v>0</v>
      </c>
      <c r="H3317" s="126">
        <f t="shared" si="2638"/>
        <v>0</v>
      </c>
      <c r="I3317" s="63">
        <v>0</v>
      </c>
      <c r="J3317" s="126" t="e">
        <f>SUM(#REF!+I3317+H3317)</f>
        <v>#REF!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92"/>
    </row>
    <row r="3318" s="33" customFormat="1" ht="14.25" spans="1:69">
      <c r="A3318" s="113" t="s">
        <v>1423</v>
      </c>
      <c r="B3318" s="84" t="s">
        <v>1072</v>
      </c>
      <c r="C3318" s="100" t="s">
        <v>552</v>
      </c>
      <c r="D3318" s="127">
        <v>1000</v>
      </c>
      <c r="E3318" s="63">
        <v>366</v>
      </c>
      <c r="F3318" s="63">
        <v>362</v>
      </c>
      <c r="G3318" s="101">
        <v>0</v>
      </c>
      <c r="H3318" s="126">
        <f t="shared" ref="H3318" si="2640">SUM(F3318-E3318)*D3318</f>
        <v>-4000</v>
      </c>
      <c r="I3318" s="63">
        <v>0</v>
      </c>
      <c r="J3318" s="126" t="e">
        <f>SUM(#REF!+I3318+H3318)</f>
        <v>#REF!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92"/>
    </row>
    <row r="3319" s="33" customFormat="1" ht="14.25" spans="1:69">
      <c r="A3319" s="113" t="s">
        <v>1424</v>
      </c>
      <c r="B3319" s="84" t="s">
        <v>1051</v>
      </c>
      <c r="C3319" s="100" t="s">
        <v>552</v>
      </c>
      <c r="D3319" s="127">
        <v>2000</v>
      </c>
      <c r="E3319" s="63">
        <v>285</v>
      </c>
      <c r="F3319" s="63">
        <v>287</v>
      </c>
      <c r="G3319" s="101">
        <v>289</v>
      </c>
      <c r="H3319" s="126">
        <f t="shared" ref="H3319" si="2641">SUM(F3319-E3319)*D3319</f>
        <v>4000</v>
      </c>
      <c r="I3319" s="63">
        <f t="shared" ref="I3319" si="2642">SUM(G3319-F3319)*D3319</f>
        <v>4000</v>
      </c>
      <c r="J3319" s="126" t="e">
        <f>SUM(#REF!+I3319+H3319)</f>
        <v>#REF!</v>
      </c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92"/>
    </row>
    <row r="3320" s="33" customFormat="1" ht="14.25" spans="1:69">
      <c r="A3320" s="113" t="s">
        <v>1424</v>
      </c>
      <c r="B3320" s="84" t="s">
        <v>874</v>
      </c>
      <c r="C3320" s="100" t="s">
        <v>552</v>
      </c>
      <c r="D3320" s="127">
        <v>1000</v>
      </c>
      <c r="E3320" s="63">
        <v>369</v>
      </c>
      <c r="F3320" s="63">
        <v>369</v>
      </c>
      <c r="G3320" s="101">
        <v>0</v>
      </c>
      <c r="H3320" s="126">
        <f t="shared" ref="H3320:H3323" si="2643">SUM(F3320-E3320)*D3320</f>
        <v>0</v>
      </c>
      <c r="I3320" s="63">
        <v>0</v>
      </c>
      <c r="J3320" s="126" t="e">
        <f>SUM(#REF!+I3320+H3320)</f>
        <v>#REF!</v>
      </c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92"/>
    </row>
    <row r="3321" s="33" customFormat="1" ht="14.25" spans="1:69">
      <c r="A3321" s="113" t="s">
        <v>1424</v>
      </c>
      <c r="B3321" s="84" t="s">
        <v>1351</v>
      </c>
      <c r="C3321" s="100" t="s">
        <v>552</v>
      </c>
      <c r="D3321" s="127">
        <v>1000</v>
      </c>
      <c r="E3321" s="63">
        <v>338</v>
      </c>
      <c r="F3321" s="63">
        <v>338</v>
      </c>
      <c r="G3321" s="101">
        <v>0</v>
      </c>
      <c r="H3321" s="126">
        <f t="shared" si="2643"/>
        <v>0</v>
      </c>
      <c r="I3321" s="63">
        <v>0</v>
      </c>
      <c r="J3321" s="126" t="e">
        <f>SUM(#REF!+I3321+H3321)</f>
        <v>#REF!</v>
      </c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92"/>
    </row>
    <row r="3322" s="33" customFormat="1" ht="14.25" spans="1:69">
      <c r="A3322" s="113" t="s">
        <v>1425</v>
      </c>
      <c r="B3322" s="84" t="s">
        <v>1052</v>
      </c>
      <c r="C3322" s="100" t="s">
        <v>552</v>
      </c>
      <c r="D3322" s="127">
        <v>2000</v>
      </c>
      <c r="E3322" s="63">
        <v>145</v>
      </c>
      <c r="F3322" s="63">
        <v>146</v>
      </c>
      <c r="G3322" s="101">
        <v>147</v>
      </c>
      <c r="H3322" s="126">
        <f t="shared" si="2643"/>
        <v>2000</v>
      </c>
      <c r="I3322" s="63">
        <f t="shared" ref="I3322:I3323" si="2644">SUM(G3322-F3322)*D3322</f>
        <v>2000</v>
      </c>
      <c r="J3322" s="126" t="e">
        <f>SUM(#REF!+I3322+H3322)</f>
        <v>#REF!</v>
      </c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92"/>
    </row>
    <row r="3323" s="33" customFormat="1" ht="14.25" spans="1:69">
      <c r="A3323" s="113" t="s">
        <v>1425</v>
      </c>
      <c r="B3323" s="84" t="s">
        <v>1127</v>
      </c>
      <c r="C3323" s="100" t="s">
        <v>552</v>
      </c>
      <c r="D3323" s="127">
        <v>2000</v>
      </c>
      <c r="E3323" s="63">
        <v>132</v>
      </c>
      <c r="F3323" s="63">
        <v>133</v>
      </c>
      <c r="G3323" s="101">
        <v>134</v>
      </c>
      <c r="H3323" s="126">
        <f t="shared" si="2643"/>
        <v>2000</v>
      </c>
      <c r="I3323" s="63">
        <f t="shared" si="2644"/>
        <v>2000</v>
      </c>
      <c r="J3323" s="126" t="e">
        <f>SUM(#REF!+I3323+H3323)</f>
        <v>#REF!</v>
      </c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92"/>
    </row>
    <row r="3324" s="33" customFormat="1" ht="14.25" spans="1:69">
      <c r="A3324" s="113" t="s">
        <v>1425</v>
      </c>
      <c r="B3324" s="84" t="s">
        <v>976</v>
      </c>
      <c r="C3324" s="100" t="s">
        <v>552</v>
      </c>
      <c r="D3324" s="127">
        <v>400</v>
      </c>
      <c r="E3324" s="63">
        <v>1338</v>
      </c>
      <c r="F3324" s="63">
        <v>1322</v>
      </c>
      <c r="G3324" s="101">
        <v>0</v>
      </c>
      <c r="H3324" s="126">
        <f t="shared" ref="H3324:H3337" si="2645">SUM(F3324-E3324)*D3324</f>
        <v>-6400</v>
      </c>
      <c r="I3324" s="63">
        <v>0</v>
      </c>
      <c r="J3324" s="126" t="e">
        <f>SUM(#REF!+I3324+H3324)</f>
        <v>#REF!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92"/>
    </row>
    <row r="3325" s="33" customFormat="1" ht="14.25" spans="1:69">
      <c r="A3325" s="113" t="s">
        <v>1426</v>
      </c>
      <c r="B3325" s="84" t="s">
        <v>1427</v>
      </c>
      <c r="C3325" s="100" t="s">
        <v>552</v>
      </c>
      <c r="D3325" s="127">
        <v>1000</v>
      </c>
      <c r="E3325" s="63">
        <v>450</v>
      </c>
      <c r="F3325" s="63">
        <v>454</v>
      </c>
      <c r="G3325" s="101">
        <v>458</v>
      </c>
      <c r="H3325" s="126">
        <f t="shared" si="2645"/>
        <v>4000</v>
      </c>
      <c r="I3325" s="63">
        <f t="shared" ref="I3325:I3326" si="2646">SUM(G3325-F3325)*D3325</f>
        <v>4000</v>
      </c>
      <c r="J3325" s="126" t="e">
        <f>SUM(#REF!+I3325+H3325)</f>
        <v>#REF!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92"/>
    </row>
    <row r="3326" s="33" customFormat="1" ht="14.25" spans="1:69">
      <c r="A3326" s="113" t="s">
        <v>1426</v>
      </c>
      <c r="B3326" s="84" t="s">
        <v>1024</v>
      </c>
      <c r="C3326" s="100" t="s">
        <v>552</v>
      </c>
      <c r="D3326" s="127">
        <v>500</v>
      </c>
      <c r="E3326" s="63">
        <v>890</v>
      </c>
      <c r="F3326" s="63">
        <v>900</v>
      </c>
      <c r="G3326" s="101">
        <v>910</v>
      </c>
      <c r="H3326" s="126">
        <f t="shared" si="2645"/>
        <v>5000</v>
      </c>
      <c r="I3326" s="63">
        <f t="shared" si="2646"/>
        <v>5000</v>
      </c>
      <c r="J3326" s="126" t="e">
        <f>SUM(#REF!+I3326+H3326)</f>
        <v>#REF!</v>
      </c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92"/>
    </row>
    <row r="3327" s="33" customFormat="1" ht="14.25" spans="1:69">
      <c r="A3327" s="113" t="s">
        <v>1426</v>
      </c>
      <c r="B3327" s="84" t="s">
        <v>1052</v>
      </c>
      <c r="C3327" s="100" t="s">
        <v>552</v>
      </c>
      <c r="D3327" s="127">
        <v>2000</v>
      </c>
      <c r="E3327" s="63">
        <v>139</v>
      </c>
      <c r="F3327" s="63">
        <v>140</v>
      </c>
      <c r="G3327" s="101">
        <v>0</v>
      </c>
      <c r="H3327" s="126">
        <f t="shared" si="2645"/>
        <v>2000</v>
      </c>
      <c r="I3327" s="63">
        <v>0</v>
      </c>
      <c r="J3327" s="126" t="e">
        <f>SUM(#REF!+I3327+H3327)</f>
        <v>#REF!</v>
      </c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92"/>
    </row>
    <row r="3328" s="33" customFormat="1" ht="14.25" spans="1:69">
      <c r="A3328" s="113" t="s">
        <v>1426</v>
      </c>
      <c r="B3328" s="84" t="s">
        <v>1428</v>
      </c>
      <c r="C3328" s="100" t="s">
        <v>552</v>
      </c>
      <c r="D3328" s="127">
        <v>2000</v>
      </c>
      <c r="E3328" s="63">
        <v>123</v>
      </c>
      <c r="F3328" s="63">
        <v>123.8</v>
      </c>
      <c r="G3328" s="101">
        <v>0</v>
      </c>
      <c r="H3328" s="126">
        <f t="shared" si="2645"/>
        <v>1599.99999999999</v>
      </c>
      <c r="I3328" s="63">
        <v>0</v>
      </c>
      <c r="J3328" s="126" t="e">
        <f>SUM(#REF!+I3328+H3328)</f>
        <v>#REF!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92"/>
    </row>
    <row r="3329" s="33" customFormat="1" ht="14.25" spans="1:69">
      <c r="A3329" s="113" t="s">
        <v>1429</v>
      </c>
      <c r="B3329" s="84" t="s">
        <v>1355</v>
      </c>
      <c r="C3329" s="100" t="s">
        <v>552</v>
      </c>
      <c r="D3329" s="127">
        <v>2000</v>
      </c>
      <c r="E3329" s="63">
        <v>140</v>
      </c>
      <c r="F3329" s="63">
        <v>141</v>
      </c>
      <c r="G3329" s="101">
        <v>142</v>
      </c>
      <c r="H3329" s="126">
        <f t="shared" si="2645"/>
        <v>2000</v>
      </c>
      <c r="I3329" s="63">
        <f t="shared" ref="I3329:I3331" si="2647">SUM(G3329-F3329)*D3329</f>
        <v>2000</v>
      </c>
      <c r="J3329" s="126" t="e">
        <f>SUM(#REF!+I3329+H3329)</f>
        <v>#REF!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92"/>
    </row>
    <row r="3330" s="33" customFormat="1" ht="14.25" spans="1:69">
      <c r="A3330" s="113" t="s">
        <v>1429</v>
      </c>
      <c r="B3330" s="84" t="s">
        <v>1087</v>
      </c>
      <c r="C3330" s="100" t="s">
        <v>552</v>
      </c>
      <c r="D3330" s="127">
        <v>2000</v>
      </c>
      <c r="E3330" s="63">
        <v>252</v>
      </c>
      <c r="F3330" s="63">
        <v>254</v>
      </c>
      <c r="G3330" s="101">
        <v>256</v>
      </c>
      <c r="H3330" s="126">
        <f t="shared" si="2645"/>
        <v>4000</v>
      </c>
      <c r="I3330" s="63">
        <f t="shared" si="2647"/>
        <v>4000</v>
      </c>
      <c r="J3330" s="126" t="e">
        <f>SUM(#REF!+I3330+H3330)</f>
        <v>#REF!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92"/>
    </row>
    <row r="3331" s="33" customFormat="1" ht="14.25" spans="1:69">
      <c r="A3331" s="113" t="s">
        <v>1429</v>
      </c>
      <c r="B3331" s="84" t="s">
        <v>1430</v>
      </c>
      <c r="C3331" s="100" t="s">
        <v>552</v>
      </c>
      <c r="D3331" s="127">
        <v>2000</v>
      </c>
      <c r="E3331" s="63">
        <v>242</v>
      </c>
      <c r="F3331" s="63">
        <v>244</v>
      </c>
      <c r="G3331" s="101">
        <v>246</v>
      </c>
      <c r="H3331" s="126">
        <f t="shared" si="2645"/>
        <v>4000</v>
      </c>
      <c r="I3331" s="63">
        <f t="shared" si="2647"/>
        <v>4000</v>
      </c>
      <c r="J3331" s="126" t="e">
        <f>SUM(#REF!+I3331+H3331)</f>
        <v>#REF!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92"/>
    </row>
    <row r="3332" s="33" customFormat="1" ht="14.25" spans="1:69">
      <c r="A3332" s="113" t="s">
        <v>1429</v>
      </c>
      <c r="B3332" s="84" t="s">
        <v>972</v>
      </c>
      <c r="C3332" s="100" t="s">
        <v>552</v>
      </c>
      <c r="D3332" s="127">
        <v>2000</v>
      </c>
      <c r="E3332" s="63">
        <v>226.5</v>
      </c>
      <c r="F3332" s="63">
        <v>226.5</v>
      </c>
      <c r="G3332" s="101">
        <v>0</v>
      </c>
      <c r="H3332" s="126">
        <f t="shared" si="2645"/>
        <v>0</v>
      </c>
      <c r="I3332" s="63">
        <v>0</v>
      </c>
      <c r="J3332" s="126" t="e">
        <f>SUM(#REF!+I3332+H3332)</f>
        <v>#REF!</v>
      </c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92"/>
    </row>
    <row r="3333" s="33" customFormat="1" ht="14.25" spans="1:69">
      <c r="A3333" s="113" t="s">
        <v>1431</v>
      </c>
      <c r="B3333" s="84" t="s">
        <v>946</v>
      </c>
      <c r="C3333" s="100" t="s">
        <v>552</v>
      </c>
      <c r="D3333" s="127">
        <v>2000</v>
      </c>
      <c r="E3333" s="63">
        <v>177.5</v>
      </c>
      <c r="F3333" s="63">
        <v>179</v>
      </c>
      <c r="G3333" s="101">
        <v>181</v>
      </c>
      <c r="H3333" s="126">
        <f t="shared" si="2645"/>
        <v>3000</v>
      </c>
      <c r="I3333" s="63">
        <f t="shared" ref="I3333" si="2648">SUM(G3333-F3333)*D3333</f>
        <v>4000</v>
      </c>
      <c r="J3333" s="126" t="e">
        <f>SUM(#REF!+I3333+H3333)</f>
        <v>#REF!</v>
      </c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92"/>
    </row>
    <row r="3334" s="33" customFormat="1" ht="14.25" spans="1:69">
      <c r="A3334" s="113" t="s">
        <v>1431</v>
      </c>
      <c r="B3334" s="84" t="s">
        <v>874</v>
      </c>
      <c r="C3334" s="100" t="s">
        <v>552</v>
      </c>
      <c r="D3334" s="127">
        <v>2000</v>
      </c>
      <c r="E3334" s="63">
        <v>328</v>
      </c>
      <c r="F3334" s="63">
        <v>331</v>
      </c>
      <c r="G3334" s="101">
        <v>0</v>
      </c>
      <c r="H3334" s="126">
        <f t="shared" si="2645"/>
        <v>6000</v>
      </c>
      <c r="I3334" s="63">
        <v>0</v>
      </c>
      <c r="J3334" s="126" t="e">
        <f>SUM(#REF!+I3334+H3334)</f>
        <v>#REF!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92"/>
    </row>
    <row r="3335" s="33" customFormat="1" ht="14.25" spans="1:69">
      <c r="A3335" s="113" t="s">
        <v>1431</v>
      </c>
      <c r="B3335" s="84" t="s">
        <v>992</v>
      </c>
      <c r="C3335" s="100" t="s">
        <v>552</v>
      </c>
      <c r="D3335" s="127">
        <v>2000</v>
      </c>
      <c r="E3335" s="63">
        <v>116</v>
      </c>
      <c r="F3335" s="63">
        <v>117</v>
      </c>
      <c r="G3335" s="101">
        <v>0</v>
      </c>
      <c r="H3335" s="126">
        <f t="shared" si="2645"/>
        <v>2000</v>
      </c>
      <c r="I3335" s="63">
        <v>0</v>
      </c>
      <c r="J3335" s="126" t="e">
        <f>SUM(#REF!+I3335+H3335)</f>
        <v>#REF!</v>
      </c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92"/>
    </row>
    <row r="3336" s="33" customFormat="1" ht="14.25" spans="1:69">
      <c r="A3336" s="113" t="s">
        <v>1431</v>
      </c>
      <c r="B3336" s="84" t="s">
        <v>1338</v>
      </c>
      <c r="C3336" s="100" t="s">
        <v>552</v>
      </c>
      <c r="D3336" s="127">
        <v>2000</v>
      </c>
      <c r="E3336" s="63">
        <v>138</v>
      </c>
      <c r="F3336" s="63">
        <v>136.5</v>
      </c>
      <c r="G3336" s="101">
        <v>0</v>
      </c>
      <c r="H3336" s="126">
        <f t="shared" si="2645"/>
        <v>-3000</v>
      </c>
      <c r="I3336" s="63">
        <v>0</v>
      </c>
      <c r="J3336" s="126" t="e">
        <f>SUM(#REF!+I3336+H3336)</f>
        <v>#REF!</v>
      </c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92"/>
    </row>
    <row r="3337" s="33" customFormat="1" ht="14.25" spans="1:69">
      <c r="A3337" s="113" t="s">
        <v>1431</v>
      </c>
      <c r="B3337" s="84" t="s">
        <v>998</v>
      </c>
      <c r="C3337" s="100" t="s">
        <v>552</v>
      </c>
      <c r="D3337" s="127">
        <v>2000</v>
      </c>
      <c r="E3337" s="63">
        <v>130</v>
      </c>
      <c r="F3337" s="63">
        <v>128.5</v>
      </c>
      <c r="G3337" s="101">
        <v>0</v>
      </c>
      <c r="H3337" s="126">
        <f t="shared" si="2645"/>
        <v>-3000</v>
      </c>
      <c r="I3337" s="63">
        <v>0</v>
      </c>
      <c r="J3337" s="126" t="e">
        <f>SUM(#REF!+I3337+H3337)</f>
        <v>#REF!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92"/>
    </row>
    <row r="3338" s="33" customFormat="1" ht="14.25" spans="1:69">
      <c r="A3338" s="113" t="s">
        <v>1432</v>
      </c>
      <c r="B3338" s="84" t="s">
        <v>1433</v>
      </c>
      <c r="C3338" s="100" t="s">
        <v>477</v>
      </c>
      <c r="D3338" s="127">
        <v>2000</v>
      </c>
      <c r="E3338" s="63">
        <v>158</v>
      </c>
      <c r="F3338" s="63">
        <v>157</v>
      </c>
      <c r="G3338" s="101">
        <v>156</v>
      </c>
      <c r="H3338" s="126">
        <f>SUM(E3338-F3338)*D3338</f>
        <v>2000</v>
      </c>
      <c r="I3338" s="63">
        <f>SUM(F3338-G3338)*D3338</f>
        <v>2000</v>
      </c>
      <c r="J3338" s="126" t="e">
        <f>SUM(#REF!+I3338+H3338)</f>
        <v>#REF!</v>
      </c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92"/>
    </row>
    <row r="3339" s="33" customFormat="1" ht="14.25" spans="1:69">
      <c r="A3339" s="113" t="s">
        <v>1434</v>
      </c>
      <c r="B3339" s="84" t="s">
        <v>1052</v>
      </c>
      <c r="C3339" s="100" t="s">
        <v>477</v>
      </c>
      <c r="D3339" s="127">
        <v>2000</v>
      </c>
      <c r="E3339" s="63">
        <v>133</v>
      </c>
      <c r="F3339" s="63">
        <v>132</v>
      </c>
      <c r="G3339" s="101">
        <v>131</v>
      </c>
      <c r="H3339" s="126">
        <f>SUM(E3339-F3339)*D3339</f>
        <v>2000</v>
      </c>
      <c r="I3339" s="63">
        <f>SUM(F3339-G3339)*D3339</f>
        <v>2000</v>
      </c>
      <c r="J3339" s="126" t="e">
        <f>SUM(#REF!+I3339+H3339)</f>
        <v>#REF!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92"/>
    </row>
    <row r="3340" s="33" customFormat="1" ht="14.25" spans="1:69">
      <c r="A3340" s="113" t="s">
        <v>1434</v>
      </c>
      <c r="B3340" s="84" t="s">
        <v>1433</v>
      </c>
      <c r="C3340" s="100" t="s">
        <v>477</v>
      </c>
      <c r="D3340" s="127">
        <v>2000</v>
      </c>
      <c r="E3340" s="63">
        <v>171</v>
      </c>
      <c r="F3340" s="63">
        <v>170</v>
      </c>
      <c r="G3340" s="101">
        <v>169</v>
      </c>
      <c r="H3340" s="126">
        <f>SUM(E3340-F3340)*D3340</f>
        <v>2000</v>
      </c>
      <c r="I3340" s="63">
        <f>SUM(F3340-G3340)*D3340</f>
        <v>2000</v>
      </c>
      <c r="J3340" s="126" t="e">
        <f>SUM(#REF!+I3340+H3340)</f>
        <v>#REF!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92"/>
    </row>
    <row r="3341" s="33" customFormat="1" ht="14.25" spans="1:69">
      <c r="A3341" s="113" t="s">
        <v>1434</v>
      </c>
      <c r="B3341" s="84" t="s">
        <v>1435</v>
      </c>
      <c r="C3341" s="100" t="s">
        <v>552</v>
      </c>
      <c r="D3341" s="127">
        <v>2000</v>
      </c>
      <c r="E3341" s="63">
        <v>270.25</v>
      </c>
      <c r="F3341" s="63">
        <v>270.25</v>
      </c>
      <c r="G3341" s="101">
        <v>0</v>
      </c>
      <c r="H3341" s="126">
        <f>SUM(E3341-F3341)*D3341</f>
        <v>0</v>
      </c>
      <c r="I3341" s="63">
        <v>0</v>
      </c>
      <c r="J3341" s="126" t="e">
        <f>SUM(#REF!+I3341+H3341)</f>
        <v>#REF!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92"/>
    </row>
    <row r="3342" s="33" customFormat="1" ht="14.25" spans="1:69">
      <c r="A3342" s="113" t="s">
        <v>1434</v>
      </c>
      <c r="B3342" s="84" t="s">
        <v>1104</v>
      </c>
      <c r="C3342" s="100" t="s">
        <v>552</v>
      </c>
      <c r="D3342" s="127">
        <v>500</v>
      </c>
      <c r="E3342" s="63">
        <v>1448</v>
      </c>
      <c r="F3342" s="63">
        <v>1433</v>
      </c>
      <c r="G3342" s="101">
        <v>0</v>
      </c>
      <c r="H3342" s="126">
        <f t="shared" ref="H3342:H3343" si="2649">SUM(F3342-E3342)*D3342</f>
        <v>-7500</v>
      </c>
      <c r="I3342" s="63">
        <v>0</v>
      </c>
      <c r="J3342" s="126" t="e">
        <f>SUM(#REF!+I3342+H3342)</f>
        <v>#REF!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92"/>
    </row>
    <row r="3343" s="33" customFormat="1" ht="14.25" spans="1:69">
      <c r="A3343" s="113" t="s">
        <v>1434</v>
      </c>
      <c r="B3343" s="84" t="s">
        <v>1087</v>
      </c>
      <c r="C3343" s="100" t="s">
        <v>552</v>
      </c>
      <c r="D3343" s="127">
        <v>2000</v>
      </c>
      <c r="E3343" s="63">
        <v>248</v>
      </c>
      <c r="F3343" s="63">
        <v>245</v>
      </c>
      <c r="G3343" s="101">
        <v>0</v>
      </c>
      <c r="H3343" s="126">
        <f t="shared" si="2649"/>
        <v>-6000</v>
      </c>
      <c r="I3343" s="63">
        <v>0</v>
      </c>
      <c r="J3343" s="126" t="e">
        <f>SUM(#REF!+I3343+H3343)</f>
        <v>#REF!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92"/>
    </row>
    <row r="3344" s="33" customFormat="1" ht="14.25" spans="1:69">
      <c r="A3344" s="113" t="s">
        <v>1434</v>
      </c>
      <c r="B3344" s="84" t="s">
        <v>1436</v>
      </c>
      <c r="C3344" s="100" t="s">
        <v>552</v>
      </c>
      <c r="D3344" s="127">
        <v>2000</v>
      </c>
      <c r="E3344" s="63">
        <v>150</v>
      </c>
      <c r="F3344" s="63">
        <v>148.5</v>
      </c>
      <c r="G3344" s="101">
        <v>0</v>
      </c>
      <c r="H3344" s="126">
        <f t="shared" ref="H3344:H3345" si="2650">SUM(F3344-E3344)*D3344</f>
        <v>-3000</v>
      </c>
      <c r="I3344" s="63">
        <v>0</v>
      </c>
      <c r="J3344" s="126" t="e">
        <f>SUM(#REF!+I3344+H3344)</f>
        <v>#REF!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92"/>
    </row>
    <row r="3345" s="33" customFormat="1" ht="14.25" spans="1:69">
      <c r="A3345" s="113" t="s">
        <v>1437</v>
      </c>
      <c r="B3345" s="84" t="s">
        <v>1237</v>
      </c>
      <c r="C3345" s="100" t="s">
        <v>552</v>
      </c>
      <c r="D3345" s="127">
        <v>2000</v>
      </c>
      <c r="E3345" s="63">
        <v>391</v>
      </c>
      <c r="F3345" s="63">
        <v>393</v>
      </c>
      <c r="G3345" s="101">
        <v>395.5</v>
      </c>
      <c r="H3345" s="126">
        <f t="shared" si="2650"/>
        <v>4000</v>
      </c>
      <c r="I3345" s="63">
        <f t="shared" ref="I3345" si="2651">SUM(G3345-F3345)*D3345</f>
        <v>5000</v>
      </c>
      <c r="J3345" s="126" t="e">
        <f>SUM(#REF!+I3345+H3345)</f>
        <v>#REF!</v>
      </c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92"/>
    </row>
    <row r="3346" s="33" customFormat="1" ht="14.25" spans="1:69">
      <c r="A3346" s="113" t="s">
        <v>1437</v>
      </c>
      <c r="B3346" s="84" t="s">
        <v>1183</v>
      </c>
      <c r="C3346" s="100" t="s">
        <v>477</v>
      </c>
      <c r="D3346" s="127">
        <v>1000</v>
      </c>
      <c r="E3346" s="63">
        <v>440</v>
      </c>
      <c r="F3346" s="63">
        <v>438</v>
      </c>
      <c r="G3346" s="101">
        <v>0</v>
      </c>
      <c r="H3346" s="126">
        <v>2000</v>
      </c>
      <c r="I3346" s="63">
        <v>0</v>
      </c>
      <c r="J3346" s="126" t="e">
        <f>SUM(#REF!+I3346+H3346)</f>
        <v>#REF!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92"/>
    </row>
    <row r="3347" s="33" customFormat="1" ht="14.25" spans="1:69">
      <c r="A3347" s="113" t="s">
        <v>1437</v>
      </c>
      <c r="B3347" s="84" t="s">
        <v>1040</v>
      </c>
      <c r="C3347" s="100" t="s">
        <v>552</v>
      </c>
      <c r="D3347" s="127">
        <v>500</v>
      </c>
      <c r="E3347" s="63">
        <v>1250</v>
      </c>
      <c r="F3347" s="63">
        <v>1235</v>
      </c>
      <c r="G3347" s="101">
        <v>0</v>
      </c>
      <c r="H3347" s="126">
        <f t="shared" ref="H3347:H3348" si="2652">SUM(F3347-E3347)*D3347</f>
        <v>-7500</v>
      </c>
      <c r="I3347" s="63">
        <v>0</v>
      </c>
      <c r="J3347" s="126" t="e">
        <f>SUM(#REF!+I3347+H3347)</f>
        <v>#REF!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92"/>
    </row>
    <row r="3348" s="33" customFormat="1" ht="14.25" spans="1:69">
      <c r="A3348" s="113" t="s">
        <v>1437</v>
      </c>
      <c r="B3348" s="84" t="s">
        <v>1051</v>
      </c>
      <c r="C3348" s="100" t="s">
        <v>552</v>
      </c>
      <c r="D3348" s="127">
        <v>2000</v>
      </c>
      <c r="E3348" s="63">
        <v>291.5</v>
      </c>
      <c r="F3348" s="63">
        <v>287</v>
      </c>
      <c r="G3348" s="101">
        <v>0</v>
      </c>
      <c r="H3348" s="126">
        <f t="shared" si="2652"/>
        <v>-9000</v>
      </c>
      <c r="I3348" s="63">
        <v>0</v>
      </c>
      <c r="J3348" s="126" t="e">
        <f>SUM(#REF!+I3348+H3348)</f>
        <v>#REF!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92"/>
    </row>
    <row r="3349" s="33" customFormat="1" ht="14.25" spans="1:69">
      <c r="A3349" s="84"/>
      <c r="B3349" s="84"/>
      <c r="C3349" s="84"/>
      <c r="D3349" s="127"/>
      <c r="E3349" s="63"/>
      <c r="F3349" s="63"/>
      <c r="G3349" s="101"/>
      <c r="H3349" s="63"/>
      <c r="I3349" s="63"/>
      <c r="J3349" s="63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92"/>
    </row>
    <row r="3350" s="33" customFormat="1" ht="14.25" spans="1:69">
      <c r="A3350" s="130"/>
      <c r="B3350" s="131"/>
      <c r="C3350" s="132"/>
      <c r="D3350" s="133"/>
      <c r="E3350" s="134"/>
      <c r="F3350" s="134"/>
      <c r="G3350" s="135" t="s">
        <v>1187</v>
      </c>
      <c r="H3350" s="134">
        <f>SUM(H3275:H3348)</f>
        <v>41650</v>
      </c>
      <c r="I3350" s="134" t="s">
        <v>1224</v>
      </c>
      <c r="J3350" s="134" t="e">
        <f>SUM(J3275:J3348)</f>
        <v>#REF!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92"/>
    </row>
    <row r="3351" s="33" customFormat="1" ht="14.25" spans="1:69">
      <c r="A3351" s="84"/>
      <c r="B3351" s="84"/>
      <c r="C3351" s="84"/>
      <c r="D3351" s="127"/>
      <c r="E3351" s="63"/>
      <c r="F3351" s="63"/>
      <c r="G3351" s="101"/>
      <c r="H3351" s="63"/>
      <c r="I3351" s="63"/>
      <c r="J3351" s="63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92"/>
    </row>
    <row r="3352" s="33" customFormat="1" ht="14.25" spans="1:69">
      <c r="A3352" s="136"/>
      <c r="B3352" s="137"/>
      <c r="C3352" s="137"/>
      <c r="D3352" s="138"/>
      <c r="E3352" s="139"/>
      <c r="F3352" s="134">
        <v>43221</v>
      </c>
      <c r="G3352" s="140"/>
      <c r="H3352" s="139"/>
      <c r="I3352" s="139"/>
      <c r="J3352" s="139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92"/>
    </row>
    <row r="3353" s="33" customFormat="1" ht="14.25" spans="1:69">
      <c r="A3353" s="84"/>
      <c r="B3353" s="84"/>
      <c r="C3353" s="84"/>
      <c r="D3353" s="127"/>
      <c r="E3353" s="63"/>
      <c r="F3353" s="63"/>
      <c r="G3353" s="101"/>
      <c r="H3353" s="63"/>
      <c r="I3353" s="63"/>
      <c r="J3353" s="63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92"/>
    </row>
    <row r="3354" s="33" customFormat="1" ht="14.25" spans="1:69">
      <c r="A3354" s="113" t="s">
        <v>1437</v>
      </c>
      <c r="B3354" s="84" t="s">
        <v>1237</v>
      </c>
      <c r="C3354" s="100" t="s">
        <v>552</v>
      </c>
      <c r="D3354" s="127">
        <v>2000</v>
      </c>
      <c r="E3354" s="63">
        <v>391</v>
      </c>
      <c r="F3354" s="63">
        <v>393</v>
      </c>
      <c r="G3354" s="101">
        <v>395.5</v>
      </c>
      <c r="H3354" s="126">
        <f t="shared" ref="H3354:H3357" si="2653">SUM(F3354-E3354)*D3354</f>
        <v>4000</v>
      </c>
      <c r="I3354" s="63">
        <f t="shared" ref="I3354" si="2654">SUM(G3354-F3354)*D3354</f>
        <v>5000</v>
      </c>
      <c r="J3354" s="126" t="e">
        <f>SUM(#REF!+I3354+H3354)</f>
        <v>#REF!</v>
      </c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92"/>
    </row>
    <row r="3355" s="33" customFormat="1" ht="14.25" spans="1:69">
      <c r="A3355" s="113" t="s">
        <v>1437</v>
      </c>
      <c r="B3355" s="84" t="s">
        <v>1183</v>
      </c>
      <c r="C3355" s="100" t="s">
        <v>477</v>
      </c>
      <c r="D3355" s="127">
        <v>1000</v>
      </c>
      <c r="E3355" s="63">
        <v>440</v>
      </c>
      <c r="F3355" s="63">
        <v>438</v>
      </c>
      <c r="G3355" s="101">
        <v>0</v>
      </c>
      <c r="H3355" s="126">
        <v>2000</v>
      </c>
      <c r="I3355" s="63">
        <v>0</v>
      </c>
      <c r="J3355" s="126" t="e">
        <f>SUM(#REF!+I3355+H3355)</f>
        <v>#REF!</v>
      </c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92"/>
    </row>
    <row r="3356" s="33" customFormat="1" ht="14.25" spans="1:69">
      <c r="A3356" s="113" t="s">
        <v>1437</v>
      </c>
      <c r="B3356" s="84" t="s">
        <v>1040</v>
      </c>
      <c r="C3356" s="100" t="s">
        <v>552</v>
      </c>
      <c r="D3356" s="127">
        <v>1000</v>
      </c>
      <c r="E3356" s="63">
        <v>1250</v>
      </c>
      <c r="F3356" s="63">
        <v>1235</v>
      </c>
      <c r="G3356" s="101">
        <v>0</v>
      </c>
      <c r="H3356" s="126">
        <f t="shared" si="2653"/>
        <v>-15000</v>
      </c>
      <c r="I3356" s="63">
        <v>0</v>
      </c>
      <c r="J3356" s="126" t="e">
        <f>SUM(#REF!+I3356+H3356)</f>
        <v>#REF!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92"/>
    </row>
    <row r="3357" s="33" customFormat="1" ht="14.25" spans="1:69">
      <c r="A3357" s="113" t="s">
        <v>1437</v>
      </c>
      <c r="B3357" s="84" t="s">
        <v>1051</v>
      </c>
      <c r="C3357" s="100" t="s">
        <v>552</v>
      </c>
      <c r="D3357" s="127">
        <v>2000</v>
      </c>
      <c r="E3357" s="63">
        <v>291.5</v>
      </c>
      <c r="F3357" s="63">
        <v>287</v>
      </c>
      <c r="G3357" s="101">
        <v>0</v>
      </c>
      <c r="H3357" s="126">
        <f t="shared" si="2653"/>
        <v>-9000</v>
      </c>
      <c r="I3357" s="63">
        <v>0</v>
      </c>
      <c r="J3357" s="126" t="e">
        <f>SUM(#REF!+I3357+H3357)</f>
        <v>#REF!</v>
      </c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92"/>
    </row>
    <row r="3358" s="33" customFormat="1" ht="14.25" spans="1:69">
      <c r="A3358" s="113" t="s">
        <v>1438</v>
      </c>
      <c r="B3358" s="84" t="s">
        <v>1172</v>
      </c>
      <c r="C3358" s="100" t="s">
        <v>552</v>
      </c>
      <c r="D3358" s="127">
        <v>500</v>
      </c>
      <c r="E3358" s="63">
        <v>1615</v>
      </c>
      <c r="F3358" s="63">
        <v>1625</v>
      </c>
      <c r="G3358" s="101">
        <v>1635</v>
      </c>
      <c r="H3358" s="126">
        <f t="shared" ref="H3358:H3393" si="2655">SUM(F3358-E3358)*D3358</f>
        <v>5000</v>
      </c>
      <c r="I3358" s="63">
        <f t="shared" ref="I3358:I3359" si="2656">SUM(G3358-F3358)*D3358</f>
        <v>5000</v>
      </c>
      <c r="J3358" s="126" t="e">
        <f>SUM(#REF!+I3358+H3358)</f>
        <v>#REF!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92"/>
    </row>
    <row r="3359" s="33" customFormat="1" ht="14.25" spans="1:69">
      <c r="A3359" s="113" t="s">
        <v>1438</v>
      </c>
      <c r="B3359" s="84" t="s">
        <v>794</v>
      </c>
      <c r="C3359" s="100" t="s">
        <v>552</v>
      </c>
      <c r="D3359" s="127">
        <v>500</v>
      </c>
      <c r="E3359" s="63">
        <v>1230</v>
      </c>
      <c r="F3359" s="63">
        <v>1240</v>
      </c>
      <c r="G3359" s="101">
        <v>1250</v>
      </c>
      <c r="H3359" s="126">
        <f t="shared" si="2655"/>
        <v>5000</v>
      </c>
      <c r="I3359" s="63">
        <f t="shared" si="2656"/>
        <v>5000</v>
      </c>
      <c r="J3359" s="126" t="e">
        <f>SUM(#REF!+I3359+H3359)</f>
        <v>#REF!</v>
      </c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92"/>
    </row>
    <row r="3360" s="33" customFormat="1" ht="14.25" spans="1:69">
      <c r="A3360" s="113" t="s">
        <v>1439</v>
      </c>
      <c r="B3360" s="84" t="s">
        <v>1440</v>
      </c>
      <c r="C3360" s="100" t="s">
        <v>552</v>
      </c>
      <c r="D3360" s="127">
        <v>2000</v>
      </c>
      <c r="E3360" s="63">
        <v>256</v>
      </c>
      <c r="F3360" s="63">
        <v>258</v>
      </c>
      <c r="G3360" s="101">
        <v>0</v>
      </c>
      <c r="H3360" s="126">
        <f t="shared" si="2655"/>
        <v>4000</v>
      </c>
      <c r="I3360" s="63">
        <v>0</v>
      </c>
      <c r="J3360" s="126" t="e">
        <f>SUM(#REF!+I3360+H3360)</f>
        <v>#REF!</v>
      </c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92"/>
    </row>
    <row r="3361" s="33" customFormat="1" ht="14.25" spans="1:69">
      <c r="A3361" s="113" t="s">
        <v>1439</v>
      </c>
      <c r="B3361" s="84" t="s">
        <v>794</v>
      </c>
      <c r="C3361" s="100" t="s">
        <v>552</v>
      </c>
      <c r="D3361" s="127">
        <v>500</v>
      </c>
      <c r="E3361" s="63">
        <v>1245</v>
      </c>
      <c r="F3361" s="63">
        <v>1255</v>
      </c>
      <c r="G3361" s="101">
        <v>0</v>
      </c>
      <c r="H3361" s="126">
        <f t="shared" si="2655"/>
        <v>5000</v>
      </c>
      <c r="I3361" s="63">
        <v>0</v>
      </c>
      <c r="J3361" s="126" t="e">
        <f>SUM(#REF!+I3361+H3361)</f>
        <v>#REF!</v>
      </c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92"/>
    </row>
    <row r="3362" s="33" customFormat="1" ht="14.25" spans="1:69">
      <c r="A3362" s="113" t="s">
        <v>1439</v>
      </c>
      <c r="B3362" s="84" t="s">
        <v>1172</v>
      </c>
      <c r="C3362" s="100" t="s">
        <v>552</v>
      </c>
      <c r="D3362" s="127">
        <v>500</v>
      </c>
      <c r="E3362" s="63">
        <v>1565</v>
      </c>
      <c r="F3362" s="63">
        <v>1565</v>
      </c>
      <c r="G3362" s="101">
        <v>0</v>
      </c>
      <c r="H3362" s="126">
        <f t="shared" si="2655"/>
        <v>0</v>
      </c>
      <c r="I3362" s="63">
        <v>0</v>
      </c>
      <c r="J3362" s="126" t="e">
        <f>SUM(#REF!+I3362+H3362)</f>
        <v>#REF!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92"/>
    </row>
    <row r="3363" s="33" customFormat="1" ht="14.25" spans="1:69">
      <c r="A3363" s="113" t="s">
        <v>1439</v>
      </c>
      <c r="B3363" s="84" t="s">
        <v>1338</v>
      </c>
      <c r="C3363" s="100" t="s">
        <v>552</v>
      </c>
      <c r="D3363" s="127">
        <v>2000</v>
      </c>
      <c r="E3363" s="63">
        <v>135</v>
      </c>
      <c r="F3363" s="63">
        <v>133.5</v>
      </c>
      <c r="G3363" s="101">
        <v>0</v>
      </c>
      <c r="H3363" s="126">
        <f t="shared" si="2655"/>
        <v>-3000</v>
      </c>
      <c r="I3363" s="63">
        <v>0</v>
      </c>
      <c r="J3363" s="126" t="e">
        <f>SUM(#REF!+I3363+H3363)</f>
        <v>#REF!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92"/>
    </row>
    <row r="3364" s="33" customFormat="1" ht="14.25" spans="1:69">
      <c r="A3364" s="113" t="s">
        <v>1439</v>
      </c>
      <c r="B3364" s="84" t="s">
        <v>955</v>
      </c>
      <c r="C3364" s="100" t="s">
        <v>552</v>
      </c>
      <c r="D3364" s="127">
        <v>2090</v>
      </c>
      <c r="E3364" s="63">
        <v>2100</v>
      </c>
      <c r="F3364" s="63">
        <v>2075</v>
      </c>
      <c r="G3364" s="101">
        <v>0</v>
      </c>
      <c r="H3364" s="126">
        <f t="shared" si="2655"/>
        <v>-52250</v>
      </c>
      <c r="I3364" s="63">
        <v>0</v>
      </c>
      <c r="J3364" s="126" t="e">
        <f>SUM(#REF!+I3364+H3364)</f>
        <v>#REF!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92"/>
    </row>
    <row r="3365" s="33" customFormat="1" ht="14.25" spans="1:69">
      <c r="A3365" s="113" t="s">
        <v>1441</v>
      </c>
      <c r="B3365" s="84" t="s">
        <v>249</v>
      </c>
      <c r="C3365" s="100" t="s">
        <v>552</v>
      </c>
      <c r="D3365" s="127">
        <v>500</v>
      </c>
      <c r="E3365" s="63">
        <v>1555</v>
      </c>
      <c r="F3365" s="63">
        <v>1565</v>
      </c>
      <c r="G3365" s="101">
        <v>0</v>
      </c>
      <c r="H3365" s="126">
        <f t="shared" si="2655"/>
        <v>5000</v>
      </c>
      <c r="I3365" s="63">
        <v>0</v>
      </c>
      <c r="J3365" s="126" t="e">
        <f>SUM(#REF!+I3365+H3365)</f>
        <v>#REF!</v>
      </c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92"/>
    </row>
    <row r="3366" s="33" customFormat="1" ht="14.25" spans="1:69">
      <c r="A3366" s="113" t="s">
        <v>1441</v>
      </c>
      <c r="B3366" s="84" t="s">
        <v>1430</v>
      </c>
      <c r="C3366" s="100" t="s">
        <v>552</v>
      </c>
      <c r="D3366" s="127">
        <v>2000</v>
      </c>
      <c r="E3366" s="63">
        <v>242.5</v>
      </c>
      <c r="F3366" s="63">
        <v>238.5</v>
      </c>
      <c r="G3366" s="101">
        <v>0</v>
      </c>
      <c r="H3366" s="126">
        <f t="shared" si="2655"/>
        <v>-8000</v>
      </c>
      <c r="I3366" s="63">
        <v>0</v>
      </c>
      <c r="J3366" s="126" t="e">
        <f>SUM(#REF!+I3366+H3366)</f>
        <v>#REF!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92"/>
    </row>
    <row r="3367" s="33" customFormat="1" ht="14.25" spans="1:69">
      <c r="A3367" s="113" t="s">
        <v>1441</v>
      </c>
      <c r="B3367" s="84" t="s">
        <v>1104</v>
      </c>
      <c r="C3367" s="100" t="s">
        <v>552</v>
      </c>
      <c r="D3367" s="127">
        <v>500</v>
      </c>
      <c r="E3367" s="63">
        <v>1526</v>
      </c>
      <c r="F3367" s="63">
        <v>1510</v>
      </c>
      <c r="G3367" s="101">
        <v>0</v>
      </c>
      <c r="H3367" s="126">
        <f t="shared" si="2655"/>
        <v>-8000</v>
      </c>
      <c r="I3367" s="63">
        <v>0</v>
      </c>
      <c r="J3367" s="126" t="e">
        <f>SUM(#REF!+I3367+H3367)</f>
        <v>#REF!</v>
      </c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92"/>
    </row>
    <row r="3368" s="33" customFormat="1" ht="14.25" spans="1:69">
      <c r="A3368" s="113" t="s">
        <v>1442</v>
      </c>
      <c r="B3368" s="84" t="s">
        <v>1051</v>
      </c>
      <c r="C3368" s="100" t="s">
        <v>552</v>
      </c>
      <c r="D3368" s="127">
        <v>2000</v>
      </c>
      <c r="E3368" s="63">
        <v>280</v>
      </c>
      <c r="F3368" s="63">
        <v>282</v>
      </c>
      <c r="G3368" s="101">
        <v>284</v>
      </c>
      <c r="H3368" s="126">
        <f t="shared" si="2655"/>
        <v>4000</v>
      </c>
      <c r="I3368" s="63">
        <f t="shared" ref="I3368:I3369" si="2657">SUM(G3368-F3368)*D3368</f>
        <v>4000</v>
      </c>
      <c r="J3368" s="126" t="e">
        <f>SUM(#REF!+I3368+H3368)</f>
        <v>#REF!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92"/>
    </row>
    <row r="3369" s="33" customFormat="1" ht="14.25" spans="1:69">
      <c r="A3369" s="113" t="s">
        <v>1442</v>
      </c>
      <c r="B3369" s="84" t="s">
        <v>972</v>
      </c>
      <c r="C3369" s="100" t="s">
        <v>552</v>
      </c>
      <c r="D3369" s="127">
        <v>2000</v>
      </c>
      <c r="E3369" s="63">
        <v>234.5</v>
      </c>
      <c r="F3369" s="63">
        <v>236.5</v>
      </c>
      <c r="G3369" s="101">
        <v>238.5</v>
      </c>
      <c r="H3369" s="126">
        <f t="shared" si="2655"/>
        <v>4000</v>
      </c>
      <c r="I3369" s="63">
        <f t="shared" si="2657"/>
        <v>4000</v>
      </c>
      <c r="J3369" s="126" t="e">
        <f>SUM(#REF!+I3369+H3369)</f>
        <v>#REF!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92"/>
    </row>
    <row r="3370" s="33" customFormat="1" ht="14.25" spans="1:69">
      <c r="A3370" s="113" t="s">
        <v>1442</v>
      </c>
      <c r="B3370" s="84" t="s">
        <v>1153</v>
      </c>
      <c r="C3370" s="100" t="s">
        <v>552</v>
      </c>
      <c r="D3370" s="127">
        <v>500</v>
      </c>
      <c r="E3370" s="63">
        <v>1930</v>
      </c>
      <c r="F3370" s="63">
        <v>1945</v>
      </c>
      <c r="G3370" s="101">
        <v>0</v>
      </c>
      <c r="H3370" s="126">
        <f t="shared" si="2655"/>
        <v>7500</v>
      </c>
      <c r="I3370" s="63">
        <v>0</v>
      </c>
      <c r="J3370" s="126" t="e">
        <f>SUM(#REF!+I3370+H3370)</f>
        <v>#REF!</v>
      </c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92"/>
    </row>
    <row r="3371" s="33" customFormat="1" ht="14.25" spans="1:69">
      <c r="A3371" s="113" t="s">
        <v>1442</v>
      </c>
      <c r="B3371" s="84" t="s">
        <v>953</v>
      </c>
      <c r="C3371" s="100" t="s">
        <v>552</v>
      </c>
      <c r="D3371" s="127">
        <v>1000</v>
      </c>
      <c r="E3371" s="63">
        <v>325</v>
      </c>
      <c r="F3371" s="63">
        <v>327.5</v>
      </c>
      <c r="G3371" s="101">
        <v>0</v>
      </c>
      <c r="H3371" s="126">
        <f t="shared" si="2655"/>
        <v>2500</v>
      </c>
      <c r="I3371" s="63">
        <v>0</v>
      </c>
      <c r="J3371" s="126" t="e">
        <f>SUM(#REF!+I3371+H3371)</f>
        <v>#REF!</v>
      </c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92"/>
    </row>
    <row r="3372" s="33" customFormat="1" ht="14.25" spans="1:69">
      <c r="A3372" s="113" t="s">
        <v>1442</v>
      </c>
      <c r="B3372" s="84" t="s">
        <v>357</v>
      </c>
      <c r="C3372" s="100" t="s">
        <v>552</v>
      </c>
      <c r="D3372" s="127">
        <v>2000</v>
      </c>
      <c r="E3372" s="63">
        <v>136</v>
      </c>
      <c r="F3372" s="63">
        <v>134.5</v>
      </c>
      <c r="G3372" s="101">
        <v>0</v>
      </c>
      <c r="H3372" s="126">
        <f t="shared" si="2655"/>
        <v>-3000</v>
      </c>
      <c r="I3372" s="63">
        <v>0</v>
      </c>
      <c r="J3372" s="126" t="e">
        <f>SUM(#REF!+I3372+H3372)</f>
        <v>#REF!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92"/>
    </row>
    <row r="3373" s="33" customFormat="1" ht="14.25" spans="1:69">
      <c r="A3373" s="113" t="s">
        <v>1443</v>
      </c>
      <c r="B3373" s="84" t="s">
        <v>1330</v>
      </c>
      <c r="C3373" s="100" t="s">
        <v>552</v>
      </c>
      <c r="D3373" s="127">
        <v>500</v>
      </c>
      <c r="E3373" s="63">
        <v>650</v>
      </c>
      <c r="F3373" s="63">
        <v>654</v>
      </c>
      <c r="G3373" s="101">
        <v>660</v>
      </c>
      <c r="H3373" s="126">
        <f t="shared" si="2655"/>
        <v>2000</v>
      </c>
      <c r="I3373" s="63">
        <f t="shared" ref="I3373" si="2658">SUM(G3373-F3373)*D3373</f>
        <v>3000</v>
      </c>
      <c r="J3373" s="126" t="e">
        <f>SUM(#REF!+I3373+H3373)</f>
        <v>#REF!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92"/>
    </row>
    <row r="3374" s="33" customFormat="1" ht="14.25" spans="1:69">
      <c r="A3374" s="113" t="s">
        <v>1443</v>
      </c>
      <c r="B3374" s="84" t="s">
        <v>794</v>
      </c>
      <c r="C3374" s="100" t="s">
        <v>552</v>
      </c>
      <c r="D3374" s="127">
        <v>500</v>
      </c>
      <c r="E3374" s="63">
        <v>1226</v>
      </c>
      <c r="F3374" s="63">
        <v>1236</v>
      </c>
      <c r="G3374" s="101">
        <v>0</v>
      </c>
      <c r="H3374" s="126">
        <f t="shared" si="2655"/>
        <v>5000</v>
      </c>
      <c r="I3374" s="63">
        <v>0</v>
      </c>
      <c r="J3374" s="126" t="e">
        <f>SUM(#REF!+I3374+H3374)</f>
        <v>#REF!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92"/>
    </row>
    <row r="3375" s="33" customFormat="1" ht="14.25" spans="1:69">
      <c r="A3375" s="113" t="s">
        <v>1443</v>
      </c>
      <c r="B3375" s="84" t="s">
        <v>1444</v>
      </c>
      <c r="C3375" s="100" t="s">
        <v>552</v>
      </c>
      <c r="D3375" s="127">
        <v>2000</v>
      </c>
      <c r="E3375" s="63">
        <v>118.5</v>
      </c>
      <c r="F3375" s="63">
        <v>118.5</v>
      </c>
      <c r="G3375" s="101">
        <v>0</v>
      </c>
      <c r="H3375" s="126">
        <f t="shared" si="2655"/>
        <v>0</v>
      </c>
      <c r="I3375" s="63">
        <v>0</v>
      </c>
      <c r="J3375" s="126" t="e">
        <f>SUM(#REF!+I3375+H3375)</f>
        <v>#REF!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92"/>
    </row>
    <row r="3376" s="33" customFormat="1" ht="14.25" spans="1:69">
      <c r="A3376" s="113" t="s">
        <v>1445</v>
      </c>
      <c r="B3376" s="84" t="s">
        <v>1004</v>
      </c>
      <c r="C3376" s="100" t="s">
        <v>552</v>
      </c>
      <c r="D3376" s="127">
        <v>4000</v>
      </c>
      <c r="E3376" s="63">
        <v>111</v>
      </c>
      <c r="F3376" s="63">
        <v>112</v>
      </c>
      <c r="G3376" s="101">
        <v>113</v>
      </c>
      <c r="H3376" s="126">
        <f t="shared" si="2655"/>
        <v>4000</v>
      </c>
      <c r="I3376" s="63">
        <f t="shared" ref="I3376" si="2659">SUM(G3376-F3376)*D3376</f>
        <v>4000</v>
      </c>
      <c r="J3376" s="126" t="e">
        <f>SUM(#REF!+I3376+H3376)</f>
        <v>#REF!</v>
      </c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92"/>
    </row>
    <row r="3377" s="33" customFormat="1" ht="14.25" spans="1:69">
      <c r="A3377" s="113" t="s">
        <v>1445</v>
      </c>
      <c r="B3377" s="84" t="s">
        <v>998</v>
      </c>
      <c r="C3377" s="100" t="s">
        <v>552</v>
      </c>
      <c r="D3377" s="127">
        <v>4000</v>
      </c>
      <c r="E3377" s="63">
        <v>139</v>
      </c>
      <c r="F3377" s="63">
        <v>140</v>
      </c>
      <c r="G3377" s="101">
        <v>0</v>
      </c>
      <c r="H3377" s="126">
        <f t="shared" si="2655"/>
        <v>4000</v>
      </c>
      <c r="I3377" s="63">
        <v>0</v>
      </c>
      <c r="J3377" s="126" t="e">
        <f>SUM(#REF!+I3377+H3377)</f>
        <v>#REF!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92"/>
    </row>
    <row r="3378" s="33" customFormat="1" ht="14.25" spans="1:69">
      <c r="A3378" s="113" t="s">
        <v>1445</v>
      </c>
      <c r="B3378" s="84" t="s">
        <v>1119</v>
      </c>
      <c r="C3378" s="100" t="s">
        <v>552</v>
      </c>
      <c r="D3378" s="127">
        <v>500</v>
      </c>
      <c r="E3378" s="63">
        <v>1164</v>
      </c>
      <c r="F3378" s="63">
        <v>1164</v>
      </c>
      <c r="G3378" s="101">
        <v>0</v>
      </c>
      <c r="H3378" s="126">
        <f t="shared" si="2655"/>
        <v>0</v>
      </c>
      <c r="I3378" s="63">
        <v>0</v>
      </c>
      <c r="J3378" s="126" t="e">
        <f>SUM(#REF!+I3378+H3378)</f>
        <v>#REF!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92"/>
    </row>
    <row r="3379" s="33" customFormat="1" ht="14.25" spans="1:69">
      <c r="A3379" s="113" t="s">
        <v>1445</v>
      </c>
      <c r="B3379" s="84" t="s">
        <v>972</v>
      </c>
      <c r="C3379" s="100" t="s">
        <v>552</v>
      </c>
      <c r="D3379" s="127">
        <v>2000</v>
      </c>
      <c r="E3379" s="63">
        <v>233.5</v>
      </c>
      <c r="F3379" s="63">
        <v>230</v>
      </c>
      <c r="G3379" s="101">
        <v>0</v>
      </c>
      <c r="H3379" s="126">
        <f t="shared" si="2655"/>
        <v>-7000</v>
      </c>
      <c r="I3379" s="63">
        <v>0</v>
      </c>
      <c r="J3379" s="126" t="e">
        <f>SUM(#REF!+I3379+H3379)</f>
        <v>#REF!</v>
      </c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92"/>
    </row>
    <row r="3380" s="33" customFormat="1" ht="14.25" spans="1:69">
      <c r="A3380" s="113" t="s">
        <v>1445</v>
      </c>
      <c r="B3380" s="84" t="s">
        <v>1446</v>
      </c>
      <c r="C3380" s="100" t="s">
        <v>552</v>
      </c>
      <c r="D3380" s="127">
        <v>2000</v>
      </c>
      <c r="E3380" s="63">
        <v>214.5</v>
      </c>
      <c r="F3380" s="63">
        <v>212</v>
      </c>
      <c r="G3380" s="101">
        <v>0</v>
      </c>
      <c r="H3380" s="126">
        <f t="shared" si="2655"/>
        <v>-5000</v>
      </c>
      <c r="I3380" s="63">
        <v>0</v>
      </c>
      <c r="J3380" s="126" t="e">
        <f>SUM(#REF!+I3380+H3380)</f>
        <v>#REF!</v>
      </c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92"/>
    </row>
    <row r="3381" s="33" customFormat="1" ht="14.25" spans="1:69">
      <c r="A3381" s="113" t="s">
        <v>1447</v>
      </c>
      <c r="B3381" s="84" t="s">
        <v>1072</v>
      </c>
      <c r="C3381" s="100" t="s">
        <v>552</v>
      </c>
      <c r="D3381" s="127">
        <v>1000</v>
      </c>
      <c r="E3381" s="63">
        <v>410</v>
      </c>
      <c r="F3381" s="63">
        <v>413</v>
      </c>
      <c r="G3381" s="101">
        <v>416</v>
      </c>
      <c r="H3381" s="126">
        <f t="shared" si="2655"/>
        <v>3000</v>
      </c>
      <c r="I3381" s="63">
        <f t="shared" ref="I3381" si="2660">SUM(G3381-F3381)*D3381</f>
        <v>3000</v>
      </c>
      <c r="J3381" s="126" t="e">
        <f>SUM(#REF!+I3381+H3381)</f>
        <v>#REF!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92"/>
    </row>
    <row r="3382" s="33" customFormat="1" ht="14.25" spans="1:69">
      <c r="A3382" s="113" t="s">
        <v>1447</v>
      </c>
      <c r="B3382" s="84" t="s">
        <v>1164</v>
      </c>
      <c r="C3382" s="100" t="s">
        <v>552</v>
      </c>
      <c r="D3382" s="127">
        <v>1000</v>
      </c>
      <c r="E3382" s="63">
        <v>410</v>
      </c>
      <c r="F3382" s="63">
        <v>413</v>
      </c>
      <c r="G3382" s="101">
        <v>0</v>
      </c>
      <c r="H3382" s="126">
        <f t="shared" si="2655"/>
        <v>3000</v>
      </c>
      <c r="I3382" s="63">
        <v>0</v>
      </c>
      <c r="J3382" s="126" t="e">
        <f>SUM(#REF!+I3382+H3382)</f>
        <v>#REF!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92"/>
    </row>
    <row r="3383" s="33" customFormat="1" ht="14.25" spans="1:69">
      <c r="A3383" s="113" t="s">
        <v>1447</v>
      </c>
      <c r="B3383" s="84" t="s">
        <v>1119</v>
      </c>
      <c r="C3383" s="100" t="s">
        <v>552</v>
      </c>
      <c r="D3383" s="127">
        <v>500</v>
      </c>
      <c r="E3383" s="63">
        <v>1155</v>
      </c>
      <c r="F3383" s="63">
        <v>1165</v>
      </c>
      <c r="G3383" s="101">
        <v>0</v>
      </c>
      <c r="H3383" s="126">
        <f t="shared" si="2655"/>
        <v>5000</v>
      </c>
      <c r="I3383" s="63">
        <v>0</v>
      </c>
      <c r="J3383" s="126" t="e">
        <f>SUM(#REF!+I3383+H3383)</f>
        <v>#REF!</v>
      </c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92"/>
    </row>
    <row r="3384" s="33" customFormat="1" ht="14.25" spans="1:69">
      <c r="A3384" s="113" t="s">
        <v>1447</v>
      </c>
      <c r="B3384" s="84" t="s">
        <v>906</v>
      </c>
      <c r="C3384" s="100" t="s">
        <v>552</v>
      </c>
      <c r="D3384" s="127">
        <v>500</v>
      </c>
      <c r="E3384" s="63">
        <v>847</v>
      </c>
      <c r="F3384" s="63">
        <v>837</v>
      </c>
      <c r="G3384" s="101">
        <v>0</v>
      </c>
      <c r="H3384" s="126">
        <f t="shared" si="2655"/>
        <v>-5000</v>
      </c>
      <c r="I3384" s="63">
        <v>0</v>
      </c>
      <c r="J3384" s="126" t="e">
        <f>SUM(#REF!+I3384+H3384)</f>
        <v>#REF!</v>
      </c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92"/>
    </row>
    <row r="3385" s="33" customFormat="1" ht="14.25" spans="1:69">
      <c r="A3385" s="113" t="s">
        <v>1448</v>
      </c>
      <c r="B3385" s="84" t="s">
        <v>1152</v>
      </c>
      <c r="C3385" s="100" t="s">
        <v>552</v>
      </c>
      <c r="D3385" s="127">
        <v>4000</v>
      </c>
      <c r="E3385" s="63">
        <v>80</v>
      </c>
      <c r="F3385" s="63">
        <v>81</v>
      </c>
      <c r="G3385" s="101">
        <v>82</v>
      </c>
      <c r="H3385" s="126">
        <f t="shared" si="2655"/>
        <v>4000</v>
      </c>
      <c r="I3385" s="63">
        <f t="shared" ref="I3385:I3388" si="2661">SUM(G3385-F3385)*D3385</f>
        <v>4000</v>
      </c>
      <c r="J3385" s="126" t="e">
        <f>SUM(#REF!+I3385+H3385)</f>
        <v>#REF!</v>
      </c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92"/>
    </row>
    <row r="3386" s="33" customFormat="1" ht="14.25" spans="1:69">
      <c r="A3386" s="113" t="s">
        <v>1448</v>
      </c>
      <c r="B3386" s="84" t="s">
        <v>998</v>
      </c>
      <c r="C3386" s="100" t="s">
        <v>552</v>
      </c>
      <c r="D3386" s="127">
        <v>4000</v>
      </c>
      <c r="E3386" s="63">
        <v>132</v>
      </c>
      <c r="F3386" s="63">
        <v>133</v>
      </c>
      <c r="G3386" s="101">
        <v>134</v>
      </c>
      <c r="H3386" s="126">
        <f t="shared" si="2655"/>
        <v>4000</v>
      </c>
      <c r="I3386" s="63">
        <f t="shared" si="2661"/>
        <v>4000</v>
      </c>
      <c r="J3386" s="126" t="e">
        <f>SUM(#REF!+I3386+H3386)</f>
        <v>#REF!</v>
      </c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92"/>
    </row>
    <row r="3387" s="33" customFormat="1" ht="14.25" spans="1:69">
      <c r="A3387" s="113" t="s">
        <v>1448</v>
      </c>
      <c r="B3387" s="84" t="s">
        <v>1000</v>
      </c>
      <c r="C3387" s="100" t="s">
        <v>552</v>
      </c>
      <c r="D3387" s="127">
        <v>2000</v>
      </c>
      <c r="E3387" s="63">
        <v>287.5</v>
      </c>
      <c r="F3387" s="63">
        <v>288.5</v>
      </c>
      <c r="G3387" s="101">
        <v>290.5</v>
      </c>
      <c r="H3387" s="126">
        <f t="shared" si="2655"/>
        <v>2000</v>
      </c>
      <c r="I3387" s="63">
        <f t="shared" si="2661"/>
        <v>4000</v>
      </c>
      <c r="J3387" s="126" t="e">
        <f>SUM(#REF!+I3387+H3387)</f>
        <v>#REF!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92"/>
    </row>
    <row r="3388" s="33" customFormat="1" ht="14.25" spans="1:69">
      <c r="A3388" s="113" t="s">
        <v>1448</v>
      </c>
      <c r="B3388" s="84" t="s">
        <v>1119</v>
      </c>
      <c r="C3388" s="100" t="s">
        <v>552</v>
      </c>
      <c r="D3388" s="127">
        <v>500</v>
      </c>
      <c r="E3388" s="63">
        <v>1126</v>
      </c>
      <c r="F3388" s="63">
        <v>1135</v>
      </c>
      <c r="G3388" s="101">
        <v>1144</v>
      </c>
      <c r="H3388" s="126">
        <f t="shared" si="2655"/>
        <v>4500</v>
      </c>
      <c r="I3388" s="63">
        <f t="shared" si="2661"/>
        <v>4500</v>
      </c>
      <c r="J3388" s="126" t="e">
        <f>SUM(#REF!+I3388+H3388)</f>
        <v>#REF!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92"/>
    </row>
    <row r="3389" s="33" customFormat="1" ht="14.25" spans="1:69">
      <c r="A3389" s="113" t="s">
        <v>1448</v>
      </c>
      <c r="B3389" s="84" t="s">
        <v>1444</v>
      </c>
      <c r="C3389" s="100" t="s">
        <v>552</v>
      </c>
      <c r="D3389" s="127">
        <v>2000</v>
      </c>
      <c r="E3389" s="63">
        <v>117.5</v>
      </c>
      <c r="F3389" s="63">
        <v>118.5</v>
      </c>
      <c r="G3389" s="101">
        <v>0</v>
      </c>
      <c r="H3389" s="126">
        <f t="shared" si="2655"/>
        <v>2000</v>
      </c>
      <c r="I3389" s="63">
        <v>0</v>
      </c>
      <c r="J3389" s="126" t="e">
        <f>SUM(#REF!+I3389+H3389)</f>
        <v>#REF!</v>
      </c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92"/>
    </row>
    <row r="3390" s="33" customFormat="1" ht="14.25" spans="1:69">
      <c r="A3390" s="113" t="s">
        <v>1448</v>
      </c>
      <c r="B3390" s="84" t="s">
        <v>987</v>
      </c>
      <c r="C3390" s="100" t="s">
        <v>552</v>
      </c>
      <c r="D3390" s="127">
        <v>4000</v>
      </c>
      <c r="E3390" s="63">
        <v>89</v>
      </c>
      <c r="F3390" s="63">
        <v>89.9</v>
      </c>
      <c r="G3390" s="101">
        <v>0</v>
      </c>
      <c r="H3390" s="126">
        <f t="shared" si="2655"/>
        <v>3600.00000000002</v>
      </c>
      <c r="I3390" s="63">
        <v>0</v>
      </c>
      <c r="J3390" s="126" t="e">
        <f>SUM(#REF!+I3390+H3390)</f>
        <v>#REF!</v>
      </c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92"/>
    </row>
    <row r="3391" s="33" customFormat="1" ht="14.25" spans="1:69">
      <c r="A3391" s="113" t="s">
        <v>1448</v>
      </c>
      <c r="B3391" s="84" t="s">
        <v>946</v>
      </c>
      <c r="C3391" s="100" t="s">
        <v>552</v>
      </c>
      <c r="D3391" s="127">
        <v>2000</v>
      </c>
      <c r="E3391" s="63">
        <v>193</v>
      </c>
      <c r="F3391" s="63">
        <v>194.9</v>
      </c>
      <c r="G3391" s="101">
        <v>0</v>
      </c>
      <c r="H3391" s="126">
        <f t="shared" si="2655"/>
        <v>3800.00000000001</v>
      </c>
      <c r="I3391" s="63">
        <v>0</v>
      </c>
      <c r="J3391" s="126" t="e">
        <f>SUM(#REF!+I3391+H3391)</f>
        <v>#REF!</v>
      </c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92"/>
    </row>
    <row r="3392" s="33" customFormat="1" ht="14.25" spans="1:69">
      <c r="A3392" s="113" t="s">
        <v>1449</v>
      </c>
      <c r="B3392" s="84" t="s">
        <v>1450</v>
      </c>
      <c r="C3392" s="100" t="s">
        <v>552</v>
      </c>
      <c r="D3392" s="127">
        <v>4000</v>
      </c>
      <c r="E3392" s="63">
        <v>77</v>
      </c>
      <c r="F3392" s="63">
        <v>78</v>
      </c>
      <c r="G3392" s="101">
        <v>0</v>
      </c>
      <c r="H3392" s="126">
        <f t="shared" si="2655"/>
        <v>4000</v>
      </c>
      <c r="I3392" s="63">
        <v>0</v>
      </c>
      <c r="J3392" s="126" t="e">
        <f>SUM(#REF!+I3392+H3392)</f>
        <v>#REF!</v>
      </c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92"/>
    </row>
    <row r="3393" s="33" customFormat="1" ht="14.25" spans="1:69">
      <c r="A3393" s="113" t="s">
        <v>1449</v>
      </c>
      <c r="B3393" s="84" t="s">
        <v>987</v>
      </c>
      <c r="C3393" s="100" t="s">
        <v>552</v>
      </c>
      <c r="D3393" s="127">
        <v>4000</v>
      </c>
      <c r="E3393" s="63">
        <v>86.5</v>
      </c>
      <c r="F3393" s="63">
        <v>87.5</v>
      </c>
      <c r="G3393" s="101">
        <v>88.5</v>
      </c>
      <c r="H3393" s="126">
        <f t="shared" si="2655"/>
        <v>4000</v>
      </c>
      <c r="I3393" s="63">
        <f t="shared" ref="I3393" si="2662">SUM(G3393-F3393)*D3393</f>
        <v>4000</v>
      </c>
      <c r="J3393" s="126" t="e">
        <f>SUM(#REF!+I3393+H3393)</f>
        <v>#REF!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92"/>
    </row>
    <row r="3394" s="33" customFormat="1" ht="14.25" spans="1:69">
      <c r="A3394" s="113" t="s">
        <v>1451</v>
      </c>
      <c r="B3394" s="84" t="s">
        <v>1052</v>
      </c>
      <c r="C3394" s="100" t="s">
        <v>477</v>
      </c>
      <c r="D3394" s="127">
        <v>2000</v>
      </c>
      <c r="E3394" s="63">
        <v>166</v>
      </c>
      <c r="F3394" s="63">
        <v>165</v>
      </c>
      <c r="G3394" s="101">
        <v>164</v>
      </c>
      <c r="H3394" s="126">
        <f>SUM(E3394-F3394)*D3394</f>
        <v>2000</v>
      </c>
      <c r="I3394" s="63">
        <f>SUM(F3394-G3394)*D3394</f>
        <v>2000</v>
      </c>
      <c r="J3394" s="126" t="e">
        <f>SUM(#REF!+I3394+H3394)</f>
        <v>#REF!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92"/>
    </row>
    <row r="3395" s="33" customFormat="1" ht="14.25" spans="1:69">
      <c r="A3395" s="113" t="s">
        <v>1451</v>
      </c>
      <c r="B3395" s="84" t="s">
        <v>953</v>
      </c>
      <c r="C3395" s="100" t="s">
        <v>552</v>
      </c>
      <c r="D3395" s="127">
        <v>2000</v>
      </c>
      <c r="E3395" s="63">
        <v>323.5</v>
      </c>
      <c r="F3395" s="63">
        <v>325</v>
      </c>
      <c r="G3395" s="101">
        <v>0</v>
      </c>
      <c r="H3395" s="126">
        <f t="shared" ref="H3395" si="2663">SUM(F3395-E3395)*D3395</f>
        <v>3000</v>
      </c>
      <c r="I3395" s="63">
        <v>0</v>
      </c>
      <c r="J3395" s="126" t="e">
        <f>SUM(#REF!+I3395+H3395)</f>
        <v>#REF!</v>
      </c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92"/>
    </row>
    <row r="3396" s="33" customFormat="1" ht="14.25" spans="1:69">
      <c r="A3396" s="113" t="s">
        <v>1451</v>
      </c>
      <c r="B3396" s="84" t="s">
        <v>1024</v>
      </c>
      <c r="C3396" s="100" t="s">
        <v>552</v>
      </c>
      <c r="D3396" s="127">
        <v>5000</v>
      </c>
      <c r="E3396" s="63">
        <v>1075</v>
      </c>
      <c r="F3396" s="63">
        <v>1082</v>
      </c>
      <c r="G3396" s="101">
        <v>0</v>
      </c>
      <c r="H3396" s="126">
        <f t="shared" ref="H3396" si="2664">SUM(F3396-E3396)*D3396</f>
        <v>35000</v>
      </c>
      <c r="I3396" s="63">
        <v>0</v>
      </c>
      <c r="J3396" s="126" t="e">
        <f>SUM(#REF!+I3396+H3396)</f>
        <v>#REF!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92"/>
    </row>
    <row r="3397" s="33" customFormat="1" ht="14.25" spans="1:69">
      <c r="A3397" s="113" t="s">
        <v>1452</v>
      </c>
      <c r="B3397" s="84" t="s">
        <v>959</v>
      </c>
      <c r="C3397" s="100" t="s">
        <v>552</v>
      </c>
      <c r="D3397" s="127">
        <v>2000</v>
      </c>
      <c r="E3397" s="63">
        <v>245</v>
      </c>
      <c r="F3397" s="63">
        <v>247</v>
      </c>
      <c r="G3397" s="101">
        <v>249</v>
      </c>
      <c r="H3397" s="126">
        <f t="shared" ref="H3397:H3410" si="2665">SUM(F3397-E3397)*D3397</f>
        <v>4000</v>
      </c>
      <c r="I3397" s="63">
        <f t="shared" ref="I3397:I3398" si="2666">SUM(G3397-F3397)*D3397</f>
        <v>4000</v>
      </c>
      <c r="J3397" s="126" t="e">
        <f>SUM(#REF!+I3397+H3397)</f>
        <v>#REF!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92"/>
    </row>
    <row r="3398" s="33" customFormat="1" ht="14.25" spans="1:69">
      <c r="A3398" s="113" t="s">
        <v>1452</v>
      </c>
      <c r="B3398" s="84" t="s">
        <v>1183</v>
      </c>
      <c r="C3398" s="100" t="s">
        <v>552</v>
      </c>
      <c r="D3398" s="127">
        <v>1000</v>
      </c>
      <c r="E3398" s="63">
        <v>430</v>
      </c>
      <c r="F3398" s="63">
        <v>433</v>
      </c>
      <c r="G3398" s="101">
        <v>436</v>
      </c>
      <c r="H3398" s="126">
        <f t="shared" si="2665"/>
        <v>3000</v>
      </c>
      <c r="I3398" s="63">
        <f t="shared" si="2666"/>
        <v>3000</v>
      </c>
      <c r="J3398" s="126" t="e">
        <f>SUM(#REF!+I3398+H3398)</f>
        <v>#REF!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92"/>
    </row>
    <row r="3399" s="33" customFormat="1" ht="14.25" spans="1:69">
      <c r="A3399" s="113" t="s">
        <v>1452</v>
      </c>
      <c r="B3399" s="84" t="s">
        <v>1127</v>
      </c>
      <c r="C3399" s="100" t="s">
        <v>552</v>
      </c>
      <c r="D3399" s="127">
        <v>2000</v>
      </c>
      <c r="E3399" s="63">
        <v>142</v>
      </c>
      <c r="F3399" s="63">
        <v>143</v>
      </c>
      <c r="G3399" s="101">
        <v>0</v>
      </c>
      <c r="H3399" s="126">
        <f t="shared" si="2665"/>
        <v>2000</v>
      </c>
      <c r="I3399" s="63">
        <v>0</v>
      </c>
      <c r="J3399" s="126" t="e">
        <f>SUM(#REF!+I3399+H3399)</f>
        <v>#REF!</v>
      </c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92"/>
    </row>
    <row r="3400" s="33" customFormat="1" ht="14.25" spans="1:69">
      <c r="A3400" s="113" t="s">
        <v>1452</v>
      </c>
      <c r="B3400" s="84" t="s">
        <v>1453</v>
      </c>
      <c r="C3400" s="100" t="s">
        <v>552</v>
      </c>
      <c r="D3400" s="127">
        <v>2000</v>
      </c>
      <c r="E3400" s="63">
        <v>182</v>
      </c>
      <c r="F3400" s="63">
        <v>183</v>
      </c>
      <c r="G3400" s="101">
        <v>0</v>
      </c>
      <c r="H3400" s="126">
        <f t="shared" si="2665"/>
        <v>2000</v>
      </c>
      <c r="I3400" s="63">
        <v>0</v>
      </c>
      <c r="J3400" s="126" t="e">
        <f>SUM(#REF!+I3400+H3400)</f>
        <v>#REF!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92"/>
    </row>
    <row r="3401" s="33" customFormat="1" ht="14.25" spans="1:69">
      <c r="A3401" s="113" t="s">
        <v>1452</v>
      </c>
      <c r="B3401" s="84" t="s">
        <v>794</v>
      </c>
      <c r="C3401" s="100" t="s">
        <v>552</v>
      </c>
      <c r="D3401" s="127">
        <v>500</v>
      </c>
      <c r="E3401" s="63">
        <v>1183</v>
      </c>
      <c r="F3401" s="63">
        <v>1183</v>
      </c>
      <c r="G3401" s="101">
        <v>0</v>
      </c>
      <c r="H3401" s="126">
        <f t="shared" si="2665"/>
        <v>0</v>
      </c>
      <c r="I3401" s="63">
        <v>0</v>
      </c>
      <c r="J3401" s="126" t="e">
        <f>SUM(#REF!+I3401+H3401)</f>
        <v>#REF!</v>
      </c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92"/>
    </row>
    <row r="3402" s="33" customFormat="1" ht="14.25" spans="1:69">
      <c r="A3402" s="113" t="s">
        <v>1452</v>
      </c>
      <c r="B3402" s="84" t="s">
        <v>1454</v>
      </c>
      <c r="C3402" s="100" t="s">
        <v>552</v>
      </c>
      <c r="D3402" s="127">
        <v>500</v>
      </c>
      <c r="E3402" s="63">
        <v>1422</v>
      </c>
      <c r="F3402" s="63">
        <v>1407</v>
      </c>
      <c r="G3402" s="101">
        <v>0</v>
      </c>
      <c r="H3402" s="126">
        <f t="shared" si="2665"/>
        <v>-7500</v>
      </c>
      <c r="I3402" s="63">
        <v>0</v>
      </c>
      <c r="J3402" s="126" t="e">
        <f>SUM(#REF!+I3402+H3402)</f>
        <v>#REF!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92"/>
    </row>
    <row r="3403" s="33" customFormat="1" ht="14.25" spans="1:69">
      <c r="A3403" s="113" t="s">
        <v>1452</v>
      </c>
      <c r="B3403" s="84" t="s">
        <v>946</v>
      </c>
      <c r="C3403" s="100" t="s">
        <v>552</v>
      </c>
      <c r="D3403" s="127">
        <v>2000</v>
      </c>
      <c r="E3403" s="63">
        <v>212.5</v>
      </c>
      <c r="F3403" s="63">
        <v>210</v>
      </c>
      <c r="G3403" s="101">
        <v>0</v>
      </c>
      <c r="H3403" s="126">
        <f t="shared" si="2665"/>
        <v>-5000</v>
      </c>
      <c r="I3403" s="63">
        <v>0</v>
      </c>
      <c r="J3403" s="126" t="e">
        <f>SUM(#REF!+I3403+H3403)</f>
        <v>#REF!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92"/>
    </row>
    <row r="3404" s="33" customFormat="1" ht="14.25" spans="1:69">
      <c r="A3404" s="113" t="s">
        <v>1455</v>
      </c>
      <c r="B3404" s="84" t="s">
        <v>1039</v>
      </c>
      <c r="C3404" s="100" t="s">
        <v>552</v>
      </c>
      <c r="D3404" s="127">
        <v>500</v>
      </c>
      <c r="E3404" s="63">
        <v>1905</v>
      </c>
      <c r="F3404" s="63">
        <v>1915</v>
      </c>
      <c r="G3404" s="101">
        <v>1925</v>
      </c>
      <c r="H3404" s="126">
        <f t="shared" si="2665"/>
        <v>5000</v>
      </c>
      <c r="I3404" s="63">
        <f t="shared" ref="I3404:I3407" si="2667">SUM(G3404-F3404)*D3404</f>
        <v>5000</v>
      </c>
      <c r="J3404" s="126" t="e">
        <f>SUM(#REF!+I3404+H3404)</f>
        <v>#REF!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92"/>
    </row>
    <row r="3405" s="33" customFormat="1" ht="14.25" spans="1:69">
      <c r="A3405" s="113" t="s">
        <v>1455</v>
      </c>
      <c r="B3405" s="84" t="s">
        <v>987</v>
      </c>
      <c r="C3405" s="100" t="s">
        <v>552</v>
      </c>
      <c r="D3405" s="127">
        <v>4000</v>
      </c>
      <c r="E3405" s="63">
        <v>84.15</v>
      </c>
      <c r="F3405" s="63">
        <v>85</v>
      </c>
      <c r="G3405" s="101">
        <v>86</v>
      </c>
      <c r="H3405" s="126">
        <f t="shared" si="2665"/>
        <v>3399.99999999998</v>
      </c>
      <c r="I3405" s="63">
        <f t="shared" si="2667"/>
        <v>4000</v>
      </c>
      <c r="J3405" s="126" t="e">
        <f>SUM(#REF!+I3405+H3405)</f>
        <v>#REF!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92"/>
    </row>
    <row r="3406" s="33" customFormat="1" ht="14.25" spans="1:69">
      <c r="A3406" s="113" t="s">
        <v>1455</v>
      </c>
      <c r="B3406" s="84" t="s">
        <v>962</v>
      </c>
      <c r="C3406" s="100" t="s">
        <v>552</v>
      </c>
      <c r="D3406" s="127">
        <v>1000</v>
      </c>
      <c r="E3406" s="63">
        <v>407</v>
      </c>
      <c r="F3406" s="63">
        <v>411</v>
      </c>
      <c r="G3406" s="101">
        <v>414</v>
      </c>
      <c r="H3406" s="126">
        <f t="shared" si="2665"/>
        <v>4000</v>
      </c>
      <c r="I3406" s="63">
        <f t="shared" si="2667"/>
        <v>3000</v>
      </c>
      <c r="J3406" s="126" t="e">
        <f>SUM(#REF!+I3406+H3406)</f>
        <v>#REF!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92"/>
    </row>
    <row r="3407" s="33" customFormat="1" ht="14.25" spans="1:69">
      <c r="A3407" s="113" t="s">
        <v>1455</v>
      </c>
      <c r="B3407" s="84" t="s">
        <v>946</v>
      </c>
      <c r="C3407" s="100" t="s">
        <v>552</v>
      </c>
      <c r="D3407" s="127">
        <v>2000</v>
      </c>
      <c r="E3407" s="63">
        <v>207</v>
      </c>
      <c r="F3407" s="63">
        <v>208.5</v>
      </c>
      <c r="G3407" s="101">
        <v>209.5</v>
      </c>
      <c r="H3407" s="126">
        <f t="shared" si="2665"/>
        <v>3000</v>
      </c>
      <c r="I3407" s="63">
        <f t="shared" si="2667"/>
        <v>2000</v>
      </c>
      <c r="J3407" s="126" t="e">
        <f>SUM(#REF!+I3407+H3407)</f>
        <v>#REF!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92"/>
    </row>
    <row r="3408" s="33" customFormat="1" ht="14.25" spans="1:69">
      <c r="A3408" s="113" t="s">
        <v>1455</v>
      </c>
      <c r="B3408" s="84" t="s">
        <v>1088</v>
      </c>
      <c r="C3408" s="100" t="s">
        <v>552</v>
      </c>
      <c r="D3408" s="127">
        <v>500</v>
      </c>
      <c r="E3408" s="63">
        <v>575</v>
      </c>
      <c r="F3408" s="63">
        <v>575</v>
      </c>
      <c r="G3408" s="101">
        <v>0</v>
      </c>
      <c r="H3408" s="126">
        <f t="shared" si="2665"/>
        <v>0</v>
      </c>
      <c r="I3408" s="63">
        <v>0</v>
      </c>
      <c r="J3408" s="126" t="e">
        <f>SUM(#REF!+I3408+H3408)</f>
        <v>#REF!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92"/>
    </row>
    <row r="3409" s="33" customFormat="1" ht="14.25" spans="1:69">
      <c r="A3409" s="113" t="s">
        <v>1456</v>
      </c>
      <c r="B3409" s="84" t="s">
        <v>1024</v>
      </c>
      <c r="C3409" s="100" t="s">
        <v>552</v>
      </c>
      <c r="D3409" s="127">
        <v>500</v>
      </c>
      <c r="E3409" s="63">
        <v>1060</v>
      </c>
      <c r="F3409" s="63">
        <v>1070</v>
      </c>
      <c r="G3409" s="101">
        <v>1080</v>
      </c>
      <c r="H3409" s="126">
        <f t="shared" si="2665"/>
        <v>5000</v>
      </c>
      <c r="I3409" s="63">
        <f t="shared" ref="I3409" si="2668">SUM(G3409-F3409)*D3409</f>
        <v>5000</v>
      </c>
      <c r="J3409" s="126" t="e">
        <f>SUM(#REF!+I3409+H3409)</f>
        <v>#REF!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92"/>
    </row>
    <row r="3410" s="33" customFormat="1" ht="14.25" spans="1:69">
      <c r="A3410" s="113" t="s">
        <v>1456</v>
      </c>
      <c r="B3410" s="84" t="s">
        <v>998</v>
      </c>
      <c r="C3410" s="100" t="s">
        <v>552</v>
      </c>
      <c r="D3410" s="127">
        <v>4000</v>
      </c>
      <c r="E3410" s="63">
        <v>139.5</v>
      </c>
      <c r="F3410" s="63">
        <v>140.5</v>
      </c>
      <c r="G3410" s="101">
        <v>0</v>
      </c>
      <c r="H3410" s="126">
        <f t="shared" si="2665"/>
        <v>4000</v>
      </c>
      <c r="I3410" s="63">
        <v>0</v>
      </c>
      <c r="J3410" s="126" t="e">
        <f>SUM(#REF!+I3410+H3410)</f>
        <v>#REF!</v>
      </c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92"/>
    </row>
    <row r="3411" s="33" customFormat="1" ht="14.25" spans="1:69">
      <c r="A3411" s="113" t="s">
        <v>1456</v>
      </c>
      <c r="B3411" s="84" t="s">
        <v>1446</v>
      </c>
      <c r="C3411" s="100" t="s">
        <v>552</v>
      </c>
      <c r="D3411" s="127">
        <v>2000</v>
      </c>
      <c r="E3411" s="63">
        <v>217</v>
      </c>
      <c r="F3411" s="63">
        <v>219</v>
      </c>
      <c r="G3411" s="101">
        <v>0</v>
      </c>
      <c r="H3411" s="126">
        <f t="shared" ref="H3411" si="2669">SUM(F3411-E3411)*D3411</f>
        <v>4000</v>
      </c>
      <c r="I3411" s="63">
        <v>0</v>
      </c>
      <c r="J3411" s="126" t="e">
        <f>SUM(#REF!+I3411+H3411)</f>
        <v>#REF!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92"/>
    </row>
    <row r="3412" s="33" customFormat="1" ht="14.25" spans="1:69">
      <c r="A3412" s="113" t="s">
        <v>1456</v>
      </c>
      <c r="B3412" s="84" t="s">
        <v>962</v>
      </c>
      <c r="C3412" s="100" t="s">
        <v>552</v>
      </c>
      <c r="D3412" s="127">
        <v>1000</v>
      </c>
      <c r="E3412" s="63">
        <v>442</v>
      </c>
      <c r="F3412" s="63">
        <v>436</v>
      </c>
      <c r="G3412" s="101">
        <v>0</v>
      </c>
      <c r="H3412" s="126">
        <f t="shared" ref="H3412:H3420" si="2670">SUM(F3412-E3412)*D3412</f>
        <v>-6000</v>
      </c>
      <c r="I3412" s="63">
        <v>0</v>
      </c>
      <c r="J3412" s="126" t="e">
        <f>SUM(#REF!+I3412+H3412)</f>
        <v>#REF!</v>
      </c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92"/>
    </row>
    <row r="3413" s="33" customFormat="1" ht="14.25" spans="1:69">
      <c r="A3413" s="113" t="s">
        <v>1456</v>
      </c>
      <c r="B3413" s="84" t="s">
        <v>950</v>
      </c>
      <c r="C3413" s="100" t="s">
        <v>552</v>
      </c>
      <c r="D3413" s="127">
        <v>200</v>
      </c>
      <c r="E3413" s="63">
        <v>5410</v>
      </c>
      <c r="F3413" s="63">
        <v>5410</v>
      </c>
      <c r="G3413" s="101">
        <v>0</v>
      </c>
      <c r="H3413" s="126">
        <f t="shared" si="2670"/>
        <v>0</v>
      </c>
      <c r="I3413" s="63">
        <v>0</v>
      </c>
      <c r="J3413" s="126" t="e">
        <f>SUM(#REF!+I3413+H3413)</f>
        <v>#REF!</v>
      </c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92"/>
    </row>
    <row r="3414" s="33" customFormat="1" ht="14.25" spans="1:69">
      <c r="A3414" s="113" t="s">
        <v>1457</v>
      </c>
      <c r="B3414" s="84" t="s">
        <v>764</v>
      </c>
      <c r="C3414" s="100" t="s">
        <v>552</v>
      </c>
      <c r="D3414" s="127">
        <v>500</v>
      </c>
      <c r="E3414" s="63">
        <v>1266</v>
      </c>
      <c r="F3414" s="63">
        <v>1278</v>
      </c>
      <c r="G3414" s="101">
        <v>0</v>
      </c>
      <c r="H3414" s="126">
        <f t="shared" si="2670"/>
        <v>6000</v>
      </c>
      <c r="I3414" s="63">
        <v>0</v>
      </c>
      <c r="J3414" s="126" t="e">
        <f>SUM(#REF!+I3414+H3414)</f>
        <v>#REF!</v>
      </c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92"/>
    </row>
    <row r="3415" s="33" customFormat="1" ht="14.25" spans="1:69">
      <c r="A3415" s="113" t="s">
        <v>1457</v>
      </c>
      <c r="B3415" s="84" t="s">
        <v>950</v>
      </c>
      <c r="C3415" s="100" t="s">
        <v>552</v>
      </c>
      <c r="D3415" s="127">
        <v>200</v>
      </c>
      <c r="E3415" s="63">
        <v>5370</v>
      </c>
      <c r="F3415" s="63">
        <v>5390</v>
      </c>
      <c r="G3415" s="101">
        <v>0</v>
      </c>
      <c r="H3415" s="126">
        <f t="shared" si="2670"/>
        <v>4000</v>
      </c>
      <c r="I3415" s="63">
        <v>0</v>
      </c>
      <c r="J3415" s="126" t="e">
        <f>SUM(#REF!+I3415+H3415)</f>
        <v>#REF!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92"/>
    </row>
    <row r="3416" s="33" customFormat="1" ht="14.25" spans="1:69">
      <c r="A3416" s="113" t="s">
        <v>1457</v>
      </c>
      <c r="B3416" s="84" t="s">
        <v>1039</v>
      </c>
      <c r="C3416" s="100" t="s">
        <v>552</v>
      </c>
      <c r="D3416" s="127">
        <v>500</v>
      </c>
      <c r="E3416" s="63">
        <v>1915</v>
      </c>
      <c r="F3416" s="63">
        <v>1915</v>
      </c>
      <c r="G3416" s="101">
        <v>0</v>
      </c>
      <c r="H3416" s="126">
        <f t="shared" si="2670"/>
        <v>0</v>
      </c>
      <c r="I3416" s="63">
        <v>0</v>
      </c>
      <c r="J3416" s="126" t="e">
        <f>SUM(#REF!+I3416+H3416)</f>
        <v>#REF!</v>
      </c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92"/>
    </row>
    <row r="3417" s="33" customFormat="1" ht="14.25" spans="1:69">
      <c r="A3417" s="113" t="s">
        <v>1458</v>
      </c>
      <c r="B3417" s="84" t="s">
        <v>998</v>
      </c>
      <c r="C3417" s="100" t="s">
        <v>552</v>
      </c>
      <c r="D3417" s="127">
        <v>4000</v>
      </c>
      <c r="E3417" s="63">
        <v>140.5</v>
      </c>
      <c r="F3417" s="63">
        <v>141.5</v>
      </c>
      <c r="G3417" s="101">
        <v>142.5</v>
      </c>
      <c r="H3417" s="126">
        <f t="shared" si="2670"/>
        <v>4000</v>
      </c>
      <c r="I3417" s="63">
        <f t="shared" ref="I3417" si="2671">SUM(G3417-F3417)*D3417</f>
        <v>4000</v>
      </c>
      <c r="J3417" s="126" t="e">
        <f>SUM(#REF!+I3417+H3417)</f>
        <v>#REF!</v>
      </c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92"/>
    </row>
    <row r="3418" s="33" customFormat="1" ht="14.25" spans="1:69">
      <c r="A3418" s="113" t="s">
        <v>1458</v>
      </c>
      <c r="B3418" s="84" t="s">
        <v>924</v>
      </c>
      <c r="C3418" s="100" t="s">
        <v>552</v>
      </c>
      <c r="D3418" s="127">
        <v>500</v>
      </c>
      <c r="E3418" s="63">
        <v>545</v>
      </c>
      <c r="F3418" s="63">
        <v>549</v>
      </c>
      <c r="G3418" s="101">
        <v>0</v>
      </c>
      <c r="H3418" s="126">
        <f t="shared" si="2670"/>
        <v>2000</v>
      </c>
      <c r="I3418" s="63">
        <v>0</v>
      </c>
      <c r="J3418" s="126" t="e">
        <f>SUM(#REF!+I3418+H3418)</f>
        <v>#REF!</v>
      </c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92"/>
    </row>
    <row r="3419" s="33" customFormat="1" ht="14.25" spans="1:69">
      <c r="A3419" s="113" t="s">
        <v>1458</v>
      </c>
      <c r="B3419" s="84" t="s">
        <v>1330</v>
      </c>
      <c r="C3419" s="100" t="s">
        <v>552</v>
      </c>
      <c r="D3419" s="127">
        <v>500</v>
      </c>
      <c r="E3419" s="63">
        <v>635</v>
      </c>
      <c r="F3419" s="63">
        <v>640</v>
      </c>
      <c r="G3419" s="101">
        <v>0</v>
      </c>
      <c r="H3419" s="126">
        <f t="shared" si="2670"/>
        <v>2500</v>
      </c>
      <c r="I3419" s="63">
        <v>0</v>
      </c>
      <c r="J3419" s="126" t="e">
        <f>SUM(#REF!+I3419+H3419)</f>
        <v>#REF!</v>
      </c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92"/>
    </row>
    <row r="3420" s="33" customFormat="1" ht="14.25" spans="1:69">
      <c r="A3420" s="113" t="s">
        <v>1458</v>
      </c>
      <c r="B3420" s="84" t="s">
        <v>764</v>
      </c>
      <c r="C3420" s="100" t="s">
        <v>552</v>
      </c>
      <c r="D3420" s="127">
        <v>500</v>
      </c>
      <c r="E3420" s="63">
        <v>1255</v>
      </c>
      <c r="F3420" s="63">
        <v>1265</v>
      </c>
      <c r="G3420" s="101">
        <v>0</v>
      </c>
      <c r="H3420" s="126">
        <f t="shared" si="2670"/>
        <v>5000</v>
      </c>
      <c r="I3420" s="63">
        <v>0</v>
      </c>
      <c r="J3420" s="126" t="e">
        <f>SUM(#REF!+I3420+H3420)</f>
        <v>#REF!</v>
      </c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92"/>
    </row>
    <row r="3421" s="33" customFormat="1" ht="14.25" spans="1:69">
      <c r="A3421" s="113" t="s">
        <v>1459</v>
      </c>
      <c r="B3421" s="84" t="s">
        <v>962</v>
      </c>
      <c r="C3421" s="100" t="s">
        <v>552</v>
      </c>
      <c r="D3421" s="127">
        <v>1000</v>
      </c>
      <c r="E3421" s="63">
        <v>402</v>
      </c>
      <c r="F3421" s="63">
        <v>402</v>
      </c>
      <c r="G3421" s="101">
        <v>0</v>
      </c>
      <c r="H3421" s="126">
        <f t="shared" ref="H3421:H3443" si="2672">SUM(F3421-E3421)*D3421</f>
        <v>0</v>
      </c>
      <c r="I3421" s="63">
        <v>0</v>
      </c>
      <c r="J3421" s="126" t="e">
        <f>SUM(#REF!+I3421+H3421)</f>
        <v>#REF!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92"/>
    </row>
    <row r="3422" s="33" customFormat="1" ht="14.25" spans="1:69">
      <c r="A3422" s="113" t="s">
        <v>1459</v>
      </c>
      <c r="B3422" s="84" t="s">
        <v>1460</v>
      </c>
      <c r="C3422" s="100" t="s">
        <v>552</v>
      </c>
      <c r="D3422" s="127">
        <v>2000</v>
      </c>
      <c r="E3422" s="63">
        <v>51</v>
      </c>
      <c r="F3422" s="63">
        <v>52</v>
      </c>
      <c r="G3422" s="101">
        <v>0</v>
      </c>
      <c r="H3422" s="126">
        <f t="shared" si="2672"/>
        <v>2000</v>
      </c>
      <c r="I3422" s="63">
        <v>0</v>
      </c>
      <c r="J3422" s="126" t="e">
        <f>SUM(#REF!+I3422+H3422)</f>
        <v>#REF!</v>
      </c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92"/>
    </row>
    <row r="3423" s="33" customFormat="1" ht="14.25" spans="1:69">
      <c r="A3423" s="113" t="s">
        <v>1461</v>
      </c>
      <c r="B3423" s="84" t="s">
        <v>959</v>
      </c>
      <c r="C3423" s="100" t="s">
        <v>552</v>
      </c>
      <c r="D3423" s="127">
        <v>1000</v>
      </c>
      <c r="E3423" s="63">
        <v>325</v>
      </c>
      <c r="F3423" s="63">
        <v>328</v>
      </c>
      <c r="G3423" s="101">
        <v>332</v>
      </c>
      <c r="H3423" s="126">
        <f t="shared" si="2672"/>
        <v>3000</v>
      </c>
      <c r="I3423" s="63">
        <f t="shared" ref="I3423" si="2673">SUM(G3423-F3423)*D3423</f>
        <v>4000</v>
      </c>
      <c r="J3423" s="126" t="e">
        <f>SUM(#REF!+I3423+H3423)</f>
        <v>#REF!</v>
      </c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92"/>
    </row>
    <row r="3424" s="33" customFormat="1" ht="14.25" spans="1:69">
      <c r="A3424" s="113" t="s">
        <v>1461</v>
      </c>
      <c r="B3424" s="84" t="s">
        <v>1220</v>
      </c>
      <c r="C3424" s="100" t="s">
        <v>552</v>
      </c>
      <c r="D3424" s="127">
        <v>2000</v>
      </c>
      <c r="E3424" s="63">
        <v>148.5</v>
      </c>
      <c r="F3424" s="63">
        <v>149.5</v>
      </c>
      <c r="G3424" s="101">
        <v>0</v>
      </c>
      <c r="H3424" s="126">
        <f t="shared" si="2672"/>
        <v>2000</v>
      </c>
      <c r="I3424" s="63">
        <v>0</v>
      </c>
      <c r="J3424" s="126" t="e">
        <f>SUM(#REF!+I3424+H3424)</f>
        <v>#REF!</v>
      </c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92"/>
    </row>
    <row r="3425" s="33" customFormat="1" ht="14.25" spans="1:69">
      <c r="A3425" s="113" t="s">
        <v>1461</v>
      </c>
      <c r="B3425" s="84" t="s">
        <v>1351</v>
      </c>
      <c r="C3425" s="100" t="s">
        <v>552</v>
      </c>
      <c r="D3425" s="127">
        <v>1000</v>
      </c>
      <c r="E3425" s="63">
        <v>364.25</v>
      </c>
      <c r="F3425" s="63">
        <v>367</v>
      </c>
      <c r="G3425" s="101">
        <v>0</v>
      </c>
      <c r="H3425" s="126">
        <f t="shared" si="2672"/>
        <v>2750</v>
      </c>
      <c r="I3425" s="63">
        <v>0</v>
      </c>
      <c r="J3425" s="126" t="e">
        <f>SUM(#REF!+I3425+H3425)</f>
        <v>#REF!</v>
      </c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92"/>
    </row>
    <row r="3426" s="33" customFormat="1" ht="14.25" spans="1:69">
      <c r="A3426" s="113" t="s">
        <v>1461</v>
      </c>
      <c r="B3426" s="84" t="s">
        <v>906</v>
      </c>
      <c r="C3426" s="100" t="s">
        <v>552</v>
      </c>
      <c r="D3426" s="127">
        <v>500</v>
      </c>
      <c r="E3426" s="63">
        <v>775</v>
      </c>
      <c r="F3426" s="63">
        <v>775</v>
      </c>
      <c r="G3426" s="101">
        <v>0</v>
      </c>
      <c r="H3426" s="126">
        <f t="shared" si="2672"/>
        <v>0</v>
      </c>
      <c r="I3426" s="63">
        <v>0</v>
      </c>
      <c r="J3426" s="126" t="e">
        <f>SUM(#REF!+I3426+H3426)</f>
        <v>#REF!</v>
      </c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92"/>
    </row>
    <row r="3427" s="33" customFormat="1" ht="14.25" spans="1:69">
      <c r="A3427" s="113" t="s">
        <v>1462</v>
      </c>
      <c r="B3427" s="84" t="s">
        <v>1044</v>
      </c>
      <c r="C3427" s="100" t="s">
        <v>552</v>
      </c>
      <c r="D3427" s="127">
        <v>4000</v>
      </c>
      <c r="E3427" s="63">
        <v>269</v>
      </c>
      <c r="F3427" s="63">
        <v>270.5</v>
      </c>
      <c r="G3427" s="101">
        <v>0</v>
      </c>
      <c r="H3427" s="126">
        <f t="shared" si="2672"/>
        <v>6000</v>
      </c>
      <c r="I3427" s="63">
        <v>0</v>
      </c>
      <c r="J3427" s="126" t="e">
        <f>SUM(#REF!+I3427+H3427)</f>
        <v>#REF!</v>
      </c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92"/>
    </row>
    <row r="3428" s="33" customFormat="1" ht="14.25" spans="1:69">
      <c r="A3428" s="113" t="s">
        <v>1462</v>
      </c>
      <c r="B3428" s="84" t="s">
        <v>1112</v>
      </c>
      <c r="C3428" s="100" t="s">
        <v>552</v>
      </c>
      <c r="D3428" s="127">
        <v>2000</v>
      </c>
      <c r="E3428" s="63">
        <v>107</v>
      </c>
      <c r="F3428" s="63">
        <v>107</v>
      </c>
      <c r="G3428" s="101">
        <v>0</v>
      </c>
      <c r="H3428" s="126">
        <f t="shared" si="2672"/>
        <v>0</v>
      </c>
      <c r="I3428" s="63">
        <v>0</v>
      </c>
      <c r="J3428" s="126" t="e">
        <f>SUM(#REF!+I3428+H3428)</f>
        <v>#REF!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92"/>
    </row>
    <row r="3429" s="33" customFormat="1" ht="14.25" spans="1:69">
      <c r="A3429" s="113" t="s">
        <v>1462</v>
      </c>
      <c r="B3429" s="84" t="s">
        <v>1164</v>
      </c>
      <c r="C3429" s="100" t="s">
        <v>552</v>
      </c>
      <c r="D3429" s="127">
        <v>1000</v>
      </c>
      <c r="E3429" s="63">
        <v>423</v>
      </c>
      <c r="F3429" s="63">
        <v>418</v>
      </c>
      <c r="G3429" s="101">
        <v>0</v>
      </c>
      <c r="H3429" s="126">
        <f t="shared" si="2672"/>
        <v>-5000</v>
      </c>
      <c r="I3429" s="63">
        <v>0</v>
      </c>
      <c r="J3429" s="126" t="e">
        <f>SUM(#REF!+I3429+H3429)</f>
        <v>#REF!</v>
      </c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92"/>
    </row>
    <row r="3430" s="33" customFormat="1" ht="14.25" spans="1:69">
      <c r="A3430" s="113" t="s">
        <v>1462</v>
      </c>
      <c r="B3430" s="84" t="s">
        <v>1087</v>
      </c>
      <c r="C3430" s="100" t="s">
        <v>552</v>
      </c>
      <c r="D3430" s="127">
        <v>2000</v>
      </c>
      <c r="E3430" s="63">
        <v>276</v>
      </c>
      <c r="F3430" s="63">
        <v>273</v>
      </c>
      <c r="G3430" s="101">
        <v>0</v>
      </c>
      <c r="H3430" s="126">
        <f t="shared" si="2672"/>
        <v>-6000</v>
      </c>
      <c r="I3430" s="63">
        <v>0</v>
      </c>
      <c r="J3430" s="126" t="e">
        <f>SUM(#REF!+I3430+H3430)</f>
        <v>#REF!</v>
      </c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92"/>
    </row>
    <row r="3431" s="33" customFormat="1" ht="14.25" spans="1:69">
      <c r="A3431" s="113" t="s">
        <v>1462</v>
      </c>
      <c r="B3431" s="84" t="s">
        <v>1463</v>
      </c>
      <c r="C3431" s="100" t="s">
        <v>552</v>
      </c>
      <c r="D3431" s="127">
        <v>4000</v>
      </c>
      <c r="E3431" s="63">
        <v>98.3</v>
      </c>
      <c r="F3431" s="63">
        <v>97</v>
      </c>
      <c r="G3431" s="101">
        <v>0</v>
      </c>
      <c r="H3431" s="126">
        <f t="shared" si="2672"/>
        <v>-5199.99999999999</v>
      </c>
      <c r="I3431" s="63">
        <v>0</v>
      </c>
      <c r="J3431" s="126" t="e">
        <f>SUM(#REF!+I3431+H3431)</f>
        <v>#REF!</v>
      </c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92"/>
    </row>
    <row r="3432" s="33" customFormat="1" ht="14.25" spans="1:69">
      <c r="A3432" s="113" t="s">
        <v>1462</v>
      </c>
      <c r="B3432" s="84" t="s">
        <v>967</v>
      </c>
      <c r="C3432" s="100" t="s">
        <v>552</v>
      </c>
      <c r="D3432" s="127">
        <v>1000</v>
      </c>
      <c r="E3432" s="63">
        <v>319</v>
      </c>
      <c r="F3432" s="63">
        <v>315</v>
      </c>
      <c r="G3432" s="101">
        <v>0</v>
      </c>
      <c r="H3432" s="126">
        <f t="shared" si="2672"/>
        <v>-4000</v>
      </c>
      <c r="I3432" s="63">
        <v>0</v>
      </c>
      <c r="J3432" s="126" t="e">
        <f>SUM(#REF!+I3432+H3432)</f>
        <v>#REF!</v>
      </c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92"/>
    </row>
    <row r="3433" s="33" customFormat="1" ht="14.25" spans="1:69">
      <c r="A3433" s="113" t="s">
        <v>1464</v>
      </c>
      <c r="B3433" s="84" t="s">
        <v>1052</v>
      </c>
      <c r="C3433" s="100" t="s">
        <v>552</v>
      </c>
      <c r="D3433" s="127">
        <v>2000</v>
      </c>
      <c r="E3433" s="63">
        <v>212</v>
      </c>
      <c r="F3433" s="63">
        <v>213.5</v>
      </c>
      <c r="G3433" s="101">
        <v>215</v>
      </c>
      <c r="H3433" s="126">
        <f t="shared" si="2672"/>
        <v>3000</v>
      </c>
      <c r="I3433" s="63">
        <f t="shared" ref="I3433:I3438" si="2674">SUM(G3433-F3433)*D3433</f>
        <v>3000</v>
      </c>
      <c r="J3433" s="126" t="e">
        <f>SUM(#REF!+I3433+H3433)</f>
        <v>#REF!</v>
      </c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92"/>
    </row>
    <row r="3434" s="33" customFormat="1" ht="14.25" spans="1:69">
      <c r="A3434" s="113" t="s">
        <v>1464</v>
      </c>
      <c r="B3434" s="84" t="s">
        <v>1465</v>
      </c>
      <c r="C3434" s="100" t="s">
        <v>552</v>
      </c>
      <c r="D3434" s="127">
        <v>2000</v>
      </c>
      <c r="E3434" s="63">
        <v>235</v>
      </c>
      <c r="F3434" s="63">
        <v>237</v>
      </c>
      <c r="G3434" s="101">
        <v>239</v>
      </c>
      <c r="H3434" s="126">
        <f t="shared" si="2672"/>
        <v>4000</v>
      </c>
      <c r="I3434" s="63">
        <f t="shared" si="2674"/>
        <v>4000</v>
      </c>
      <c r="J3434" s="126" t="e">
        <f>SUM(#REF!+I3434+H3434)</f>
        <v>#REF!</v>
      </c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92"/>
    </row>
    <row r="3435" s="33" customFormat="1" ht="14.25" spans="1:69">
      <c r="A3435" s="113" t="s">
        <v>1464</v>
      </c>
      <c r="B3435" s="84" t="s">
        <v>1052</v>
      </c>
      <c r="C3435" s="100" t="s">
        <v>552</v>
      </c>
      <c r="D3435" s="127">
        <v>2000</v>
      </c>
      <c r="E3435" s="63">
        <v>318</v>
      </c>
      <c r="F3435" s="63">
        <v>321</v>
      </c>
      <c r="G3435" s="101">
        <v>324</v>
      </c>
      <c r="H3435" s="126">
        <f t="shared" si="2672"/>
        <v>6000</v>
      </c>
      <c r="I3435" s="63">
        <f t="shared" si="2674"/>
        <v>6000</v>
      </c>
      <c r="J3435" s="126" t="e">
        <f>SUM(#REF!+I3435+H3435)</f>
        <v>#REF!</v>
      </c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92"/>
    </row>
    <row r="3436" s="33" customFormat="1" ht="14.25" spans="1:69">
      <c r="A3436" s="113" t="s">
        <v>1464</v>
      </c>
      <c r="B3436" s="84" t="s">
        <v>1078</v>
      </c>
      <c r="C3436" s="100" t="s">
        <v>552</v>
      </c>
      <c r="D3436" s="127">
        <v>1000</v>
      </c>
      <c r="E3436" s="63">
        <v>448</v>
      </c>
      <c r="F3436" s="63">
        <v>451.5</v>
      </c>
      <c r="G3436" s="101">
        <v>455</v>
      </c>
      <c r="H3436" s="126">
        <f t="shared" si="2672"/>
        <v>3500</v>
      </c>
      <c r="I3436" s="63">
        <f t="shared" si="2674"/>
        <v>3500</v>
      </c>
      <c r="J3436" s="126" t="e">
        <f>SUM(#REF!+I3436+H3436)</f>
        <v>#REF!</v>
      </c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92"/>
    </row>
    <row r="3437" s="33" customFormat="1" ht="14.25" spans="1:69">
      <c r="A3437" s="113" t="s">
        <v>1466</v>
      </c>
      <c r="B3437" s="84" t="s">
        <v>750</v>
      </c>
      <c r="C3437" s="100" t="s">
        <v>552</v>
      </c>
      <c r="D3437" s="127">
        <v>1000</v>
      </c>
      <c r="E3437" s="63">
        <v>400</v>
      </c>
      <c r="F3437" s="63">
        <v>403</v>
      </c>
      <c r="G3437" s="101">
        <v>406</v>
      </c>
      <c r="H3437" s="126">
        <f t="shared" si="2672"/>
        <v>3000</v>
      </c>
      <c r="I3437" s="63">
        <f t="shared" si="2674"/>
        <v>3000</v>
      </c>
      <c r="J3437" s="126" t="e">
        <f>SUM(#REF!+I3437+H3437)</f>
        <v>#REF!</v>
      </c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92"/>
    </row>
    <row r="3438" s="33" customFormat="1" ht="14.25" spans="1:69">
      <c r="A3438" s="113" t="s">
        <v>1466</v>
      </c>
      <c r="B3438" s="84" t="s">
        <v>1467</v>
      </c>
      <c r="C3438" s="100" t="s">
        <v>552</v>
      </c>
      <c r="D3438" s="127">
        <v>500</v>
      </c>
      <c r="E3438" s="63">
        <v>1090</v>
      </c>
      <c r="F3438" s="63">
        <v>1100</v>
      </c>
      <c r="G3438" s="101">
        <v>1110</v>
      </c>
      <c r="H3438" s="126">
        <f t="shared" si="2672"/>
        <v>5000</v>
      </c>
      <c r="I3438" s="63">
        <f t="shared" si="2674"/>
        <v>5000</v>
      </c>
      <c r="J3438" s="126" t="e">
        <f>SUM(#REF!+I3438+H3438)</f>
        <v>#REF!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92"/>
    </row>
    <row r="3439" s="33" customFormat="1" ht="14.25" spans="1:69">
      <c r="A3439" s="113" t="s">
        <v>1466</v>
      </c>
      <c r="B3439" s="84" t="s">
        <v>1468</v>
      </c>
      <c r="C3439" s="100" t="s">
        <v>552</v>
      </c>
      <c r="D3439" s="127">
        <v>500</v>
      </c>
      <c r="E3439" s="63">
        <v>574</v>
      </c>
      <c r="F3439" s="63">
        <v>568</v>
      </c>
      <c r="G3439" s="101">
        <v>0</v>
      </c>
      <c r="H3439" s="126">
        <f t="shared" si="2672"/>
        <v>-3000</v>
      </c>
      <c r="I3439" s="63">
        <v>0</v>
      </c>
      <c r="J3439" s="126" t="e">
        <f>SUM(#REF!+I3439+H3439)</f>
        <v>#REF!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92"/>
    </row>
    <row r="3440" s="33" customFormat="1" ht="14.25" spans="1:69">
      <c r="A3440" s="113" t="s">
        <v>1469</v>
      </c>
      <c r="B3440" s="84" t="s">
        <v>950</v>
      </c>
      <c r="C3440" s="100" t="s">
        <v>552</v>
      </c>
      <c r="D3440" s="127">
        <v>200</v>
      </c>
      <c r="E3440" s="63">
        <v>5395</v>
      </c>
      <c r="F3440" s="63">
        <v>5420</v>
      </c>
      <c r="G3440" s="101">
        <v>5440</v>
      </c>
      <c r="H3440" s="126">
        <f t="shared" si="2672"/>
        <v>5000</v>
      </c>
      <c r="I3440" s="63">
        <f t="shared" ref="I3440:I3442" si="2675">SUM(G3440-F3440)*D3440</f>
        <v>4000</v>
      </c>
      <c r="J3440" s="126" t="e">
        <f>SUM(#REF!+I3440+H3440)</f>
        <v>#REF!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92"/>
    </row>
    <row r="3441" s="33" customFormat="1" ht="14.25" spans="1:69">
      <c r="A3441" s="113" t="s">
        <v>1469</v>
      </c>
      <c r="B3441" s="84" t="s">
        <v>795</v>
      </c>
      <c r="C3441" s="100" t="s">
        <v>552</v>
      </c>
      <c r="D3441" s="127">
        <v>2000</v>
      </c>
      <c r="E3441" s="63">
        <v>263</v>
      </c>
      <c r="F3441" s="63">
        <v>260</v>
      </c>
      <c r="G3441" s="101">
        <v>0</v>
      </c>
      <c r="H3441" s="126">
        <f t="shared" si="2672"/>
        <v>-6000</v>
      </c>
      <c r="I3441" s="63">
        <v>0</v>
      </c>
      <c r="J3441" s="126" t="e">
        <f>SUM(#REF!+I3441+H3441)</f>
        <v>#REF!</v>
      </c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92"/>
    </row>
    <row r="3442" s="33" customFormat="1" ht="14.25" spans="1:69">
      <c r="A3442" s="113" t="s">
        <v>1470</v>
      </c>
      <c r="B3442" s="84" t="s">
        <v>506</v>
      </c>
      <c r="C3442" s="100" t="s">
        <v>552</v>
      </c>
      <c r="D3442" s="127">
        <v>1000</v>
      </c>
      <c r="E3442" s="63">
        <v>412</v>
      </c>
      <c r="F3442" s="63">
        <v>416</v>
      </c>
      <c r="G3442" s="101">
        <v>420</v>
      </c>
      <c r="H3442" s="126">
        <f t="shared" si="2672"/>
        <v>4000</v>
      </c>
      <c r="I3442" s="63">
        <f t="shared" si="2675"/>
        <v>4000</v>
      </c>
      <c r="J3442" s="126" t="e">
        <f>SUM(#REF!+I3442+H3442)</f>
        <v>#REF!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92"/>
    </row>
    <row r="3443" s="33" customFormat="1" ht="14.25" spans="1:69">
      <c r="A3443" s="113" t="s">
        <v>1470</v>
      </c>
      <c r="B3443" s="84" t="s">
        <v>910</v>
      </c>
      <c r="C3443" s="100" t="s">
        <v>552</v>
      </c>
      <c r="D3443" s="127">
        <v>1000</v>
      </c>
      <c r="E3443" s="63">
        <v>312</v>
      </c>
      <c r="F3443" s="63">
        <v>308</v>
      </c>
      <c r="G3443" s="101">
        <v>0</v>
      </c>
      <c r="H3443" s="126">
        <f t="shared" si="2672"/>
        <v>-4000</v>
      </c>
      <c r="I3443" s="63">
        <v>0</v>
      </c>
      <c r="J3443" s="126" t="e">
        <f>SUM(#REF!+I3443+H3443)</f>
        <v>#REF!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92"/>
    </row>
    <row r="3444" s="33" customFormat="1" ht="14.25" spans="1:69">
      <c r="A3444" s="130"/>
      <c r="B3444" s="131"/>
      <c r="C3444" s="132"/>
      <c r="D3444" s="133"/>
      <c r="E3444" s="134"/>
      <c r="F3444" s="134"/>
      <c r="G3444" s="135" t="s">
        <v>1187</v>
      </c>
      <c r="H3444" s="134">
        <f>SUM(H3365:H3443)</f>
        <v>145350</v>
      </c>
      <c r="I3444" s="134" t="s">
        <v>1224</v>
      </c>
      <c r="J3444" s="134" t="e">
        <f>SUM(J3365:J3443)</f>
        <v>#REF!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92"/>
    </row>
    <row r="3445" s="33" customFormat="1" ht="14.25" spans="1:69">
      <c r="A3445" s="113"/>
      <c r="B3445" s="84"/>
      <c r="C3445" s="100"/>
      <c r="D3445" s="127"/>
      <c r="E3445" s="63"/>
      <c r="F3445" s="63"/>
      <c r="G3445" s="101"/>
      <c r="H3445" s="126"/>
      <c r="I3445" s="63"/>
      <c r="J3445" s="126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92"/>
    </row>
    <row r="3446" s="33" customFormat="1" ht="14.25" spans="1:69">
      <c r="A3446" s="136"/>
      <c r="B3446" s="137"/>
      <c r="C3446" s="137"/>
      <c r="D3446" s="138"/>
      <c r="E3446" s="139"/>
      <c r="F3446" s="134">
        <v>43191</v>
      </c>
      <c r="G3446" s="140"/>
      <c r="H3446" s="139"/>
      <c r="I3446" s="139"/>
      <c r="J3446" s="139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92"/>
    </row>
    <row r="3447" s="33" customFormat="1" ht="14.25" spans="1:69">
      <c r="A3447" s="113" t="s">
        <v>1471</v>
      </c>
      <c r="B3447" s="84" t="s">
        <v>1134</v>
      </c>
      <c r="C3447" s="100" t="s">
        <v>552</v>
      </c>
      <c r="D3447" s="127">
        <v>1000</v>
      </c>
      <c r="E3447" s="63">
        <v>476</v>
      </c>
      <c r="F3447" s="63">
        <v>479</v>
      </c>
      <c r="G3447" s="101">
        <v>0</v>
      </c>
      <c r="H3447" s="126">
        <f t="shared" ref="H3447:H3473" si="2676">SUM(F3447-E3447)*D3447</f>
        <v>3000</v>
      </c>
      <c r="I3447" s="63">
        <v>0</v>
      </c>
      <c r="J3447" s="126" t="e">
        <f>SUM(#REF!+I3447+H3447)</f>
        <v>#REF!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92"/>
    </row>
    <row r="3448" s="33" customFormat="1" ht="14.25" spans="1:69">
      <c r="A3448" s="113" t="s">
        <v>1471</v>
      </c>
      <c r="B3448" s="84" t="s">
        <v>1195</v>
      </c>
      <c r="C3448" s="100" t="s">
        <v>552</v>
      </c>
      <c r="D3448" s="127">
        <v>2000</v>
      </c>
      <c r="E3448" s="63">
        <v>121</v>
      </c>
      <c r="F3448" s="63">
        <v>122</v>
      </c>
      <c r="G3448" s="101">
        <v>123</v>
      </c>
      <c r="H3448" s="126">
        <f t="shared" si="2676"/>
        <v>2000</v>
      </c>
      <c r="I3448" s="63">
        <f t="shared" ref="I3448:I3455" si="2677">SUM(G3448-F3448)*D3448</f>
        <v>2000</v>
      </c>
      <c r="J3448" s="126" t="e">
        <f>SUM(#REF!+I3448+H3448)</f>
        <v>#REF!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92"/>
    </row>
    <row r="3449" s="33" customFormat="1" ht="14.25" spans="1:69">
      <c r="A3449" s="113" t="s">
        <v>1471</v>
      </c>
      <c r="B3449" s="84" t="s">
        <v>1472</v>
      </c>
      <c r="C3449" s="100" t="s">
        <v>552</v>
      </c>
      <c r="D3449" s="127">
        <v>2000</v>
      </c>
      <c r="E3449" s="63">
        <v>104</v>
      </c>
      <c r="F3449" s="63">
        <v>105</v>
      </c>
      <c r="G3449" s="101">
        <v>106</v>
      </c>
      <c r="H3449" s="126">
        <f t="shared" si="2676"/>
        <v>2000</v>
      </c>
      <c r="I3449" s="63">
        <f t="shared" si="2677"/>
        <v>2000</v>
      </c>
      <c r="J3449" s="126" t="e">
        <f>SUM(#REF!+I3449+H3449)</f>
        <v>#REF!</v>
      </c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92"/>
    </row>
    <row r="3450" s="33" customFormat="1" ht="14.25" spans="1:69">
      <c r="A3450" s="113" t="s">
        <v>1473</v>
      </c>
      <c r="B3450" s="84" t="s">
        <v>910</v>
      </c>
      <c r="C3450" s="100" t="s">
        <v>552</v>
      </c>
      <c r="D3450" s="127">
        <v>2000</v>
      </c>
      <c r="E3450" s="63">
        <v>314</v>
      </c>
      <c r="F3450" s="63">
        <v>316</v>
      </c>
      <c r="G3450" s="101">
        <v>318</v>
      </c>
      <c r="H3450" s="126">
        <f t="shared" si="2676"/>
        <v>4000</v>
      </c>
      <c r="I3450" s="63">
        <f t="shared" si="2677"/>
        <v>4000</v>
      </c>
      <c r="J3450" s="126" t="e">
        <f>SUM(#REF!+I3450+H3450)</f>
        <v>#REF!</v>
      </c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92"/>
    </row>
    <row r="3451" s="33" customFormat="1" ht="14.25" spans="1:69">
      <c r="A3451" s="113" t="s">
        <v>1473</v>
      </c>
      <c r="B3451" s="84" t="s">
        <v>867</v>
      </c>
      <c r="C3451" s="100" t="s">
        <v>552</v>
      </c>
      <c r="D3451" s="127">
        <v>2000</v>
      </c>
      <c r="E3451" s="63">
        <v>265</v>
      </c>
      <c r="F3451" s="63">
        <v>267</v>
      </c>
      <c r="G3451" s="101">
        <v>269</v>
      </c>
      <c r="H3451" s="126">
        <f t="shared" si="2676"/>
        <v>4000</v>
      </c>
      <c r="I3451" s="63">
        <f t="shared" si="2677"/>
        <v>4000</v>
      </c>
      <c r="J3451" s="126" t="e">
        <f>SUM(#REF!+I3451+H3451)</f>
        <v>#REF!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92"/>
    </row>
    <row r="3452" s="33" customFormat="1" ht="14.25" spans="1:69">
      <c r="A3452" s="113" t="s">
        <v>1473</v>
      </c>
      <c r="B3452" s="84" t="s">
        <v>1028</v>
      </c>
      <c r="C3452" s="100" t="s">
        <v>552</v>
      </c>
      <c r="D3452" s="127">
        <v>500</v>
      </c>
      <c r="E3452" s="63">
        <v>555</v>
      </c>
      <c r="F3452" s="63">
        <v>559</v>
      </c>
      <c r="G3452" s="101">
        <v>565</v>
      </c>
      <c r="H3452" s="126">
        <f t="shared" si="2676"/>
        <v>2000</v>
      </c>
      <c r="I3452" s="63">
        <f t="shared" si="2677"/>
        <v>3000</v>
      </c>
      <c r="J3452" s="126" t="e">
        <f>SUM(#REF!+I3452+H3452)</f>
        <v>#REF!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92"/>
    </row>
    <row r="3453" s="33" customFormat="1" ht="14.25" spans="1:69">
      <c r="A3453" s="113" t="s">
        <v>1474</v>
      </c>
      <c r="B3453" s="84" t="s">
        <v>1475</v>
      </c>
      <c r="C3453" s="100" t="s">
        <v>552</v>
      </c>
      <c r="D3453" s="127">
        <v>2000</v>
      </c>
      <c r="E3453" s="63">
        <v>148</v>
      </c>
      <c r="F3453" s="63">
        <v>149</v>
      </c>
      <c r="G3453" s="101">
        <v>150</v>
      </c>
      <c r="H3453" s="126">
        <f t="shared" si="2676"/>
        <v>2000</v>
      </c>
      <c r="I3453" s="63">
        <f t="shared" si="2677"/>
        <v>2000</v>
      </c>
      <c r="J3453" s="126" t="e">
        <f>SUM(#REF!+I3453+H3453)</f>
        <v>#REF!</v>
      </c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92"/>
    </row>
    <row r="3454" s="33" customFormat="1" ht="14.25" spans="1:69">
      <c r="A3454" s="113" t="s">
        <v>1474</v>
      </c>
      <c r="B3454" s="84" t="s">
        <v>1000</v>
      </c>
      <c r="C3454" s="100" t="s">
        <v>552</v>
      </c>
      <c r="D3454" s="127">
        <v>2000</v>
      </c>
      <c r="E3454" s="63">
        <v>277.5</v>
      </c>
      <c r="F3454" s="63">
        <v>280</v>
      </c>
      <c r="G3454" s="101">
        <v>282</v>
      </c>
      <c r="H3454" s="126">
        <f t="shared" si="2676"/>
        <v>5000</v>
      </c>
      <c r="I3454" s="63">
        <f t="shared" si="2677"/>
        <v>4000</v>
      </c>
      <c r="J3454" s="126" t="e">
        <f>SUM(#REF!+I3454+H3454)</f>
        <v>#REF!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92"/>
    </row>
    <row r="3455" s="33" customFormat="1" ht="14.25" spans="1:69">
      <c r="A3455" s="113" t="s">
        <v>1474</v>
      </c>
      <c r="B3455" s="84" t="s">
        <v>1106</v>
      </c>
      <c r="C3455" s="100" t="s">
        <v>552</v>
      </c>
      <c r="D3455" s="127">
        <v>1000</v>
      </c>
      <c r="E3455" s="63">
        <v>326.5</v>
      </c>
      <c r="F3455" s="63">
        <v>328.5</v>
      </c>
      <c r="G3455" s="101">
        <v>330.5</v>
      </c>
      <c r="H3455" s="126">
        <f t="shared" si="2676"/>
        <v>2000</v>
      </c>
      <c r="I3455" s="63">
        <f t="shared" si="2677"/>
        <v>2000</v>
      </c>
      <c r="J3455" s="126" t="e">
        <f>SUM(#REF!+I3455+H3455)</f>
        <v>#REF!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92"/>
    </row>
    <row r="3456" s="33" customFormat="1" ht="14.25" spans="1:69">
      <c r="A3456" s="113" t="s">
        <v>1474</v>
      </c>
      <c r="B3456" s="84" t="s">
        <v>1472</v>
      </c>
      <c r="C3456" s="100" t="s">
        <v>552</v>
      </c>
      <c r="D3456" s="127">
        <v>2000</v>
      </c>
      <c r="E3456" s="63">
        <v>103</v>
      </c>
      <c r="F3456" s="63">
        <v>104</v>
      </c>
      <c r="G3456" s="101">
        <v>0</v>
      </c>
      <c r="H3456" s="126">
        <f t="shared" si="2676"/>
        <v>2000</v>
      </c>
      <c r="I3456" s="63">
        <v>0</v>
      </c>
      <c r="J3456" s="126" t="e">
        <f>SUM(#REF!+I3456+H3456)</f>
        <v>#REF!</v>
      </c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92"/>
    </row>
    <row r="3457" s="33" customFormat="1" ht="14.25" spans="1:69">
      <c r="A3457" s="113" t="s">
        <v>1476</v>
      </c>
      <c r="B3457" s="84" t="s">
        <v>1477</v>
      </c>
      <c r="C3457" s="100" t="s">
        <v>552</v>
      </c>
      <c r="D3457" s="127">
        <v>2000</v>
      </c>
      <c r="E3457" s="63">
        <v>133</v>
      </c>
      <c r="F3457" s="63">
        <v>134</v>
      </c>
      <c r="G3457" s="101">
        <v>135</v>
      </c>
      <c r="H3457" s="126">
        <f t="shared" si="2676"/>
        <v>2000</v>
      </c>
      <c r="I3457" s="63">
        <f>SUM(G3457-F3457)*D3457</f>
        <v>2000</v>
      </c>
      <c r="J3457" s="126" t="e">
        <f>SUM(#REF!+I3457+H3457)</f>
        <v>#REF!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92"/>
    </row>
    <row r="3458" s="33" customFormat="1" ht="14.25" spans="1:69">
      <c r="A3458" s="113" t="s">
        <v>1476</v>
      </c>
      <c r="B3458" s="84" t="s">
        <v>946</v>
      </c>
      <c r="C3458" s="100" t="s">
        <v>552</v>
      </c>
      <c r="D3458" s="127">
        <v>2000</v>
      </c>
      <c r="E3458" s="63">
        <v>205</v>
      </c>
      <c r="F3458" s="63">
        <v>203</v>
      </c>
      <c r="G3458" s="101">
        <v>0</v>
      </c>
      <c r="H3458" s="126">
        <f t="shared" si="2676"/>
        <v>-4000</v>
      </c>
      <c r="I3458" s="63">
        <v>0</v>
      </c>
      <c r="J3458" s="126" t="e">
        <f>SUM(#REF!+I3458+H3458)</f>
        <v>#REF!</v>
      </c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92"/>
    </row>
    <row r="3459" s="33" customFormat="1" ht="14.25" spans="1:69">
      <c r="A3459" s="113" t="s">
        <v>1478</v>
      </c>
      <c r="B3459" s="84" t="s">
        <v>1435</v>
      </c>
      <c r="C3459" s="100" t="s">
        <v>552</v>
      </c>
      <c r="D3459" s="127">
        <v>2000</v>
      </c>
      <c r="E3459" s="63">
        <v>298</v>
      </c>
      <c r="F3459" s="63">
        <v>300</v>
      </c>
      <c r="G3459" s="101">
        <v>0</v>
      </c>
      <c r="H3459" s="126">
        <f t="shared" si="2676"/>
        <v>4000</v>
      </c>
      <c r="I3459" s="63">
        <v>0</v>
      </c>
      <c r="J3459" s="126" t="e">
        <f>SUM(#REF!+I3459+H3459)</f>
        <v>#REF!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92"/>
    </row>
    <row r="3460" s="33" customFormat="1" ht="14.25" spans="1:69">
      <c r="A3460" s="113" t="s">
        <v>1478</v>
      </c>
      <c r="B3460" s="84" t="s">
        <v>1472</v>
      </c>
      <c r="C3460" s="100" t="s">
        <v>552</v>
      </c>
      <c r="D3460" s="127">
        <v>2000</v>
      </c>
      <c r="E3460" s="63">
        <v>94</v>
      </c>
      <c r="F3460" s="63">
        <v>96</v>
      </c>
      <c r="G3460" s="101">
        <v>0</v>
      </c>
      <c r="H3460" s="126">
        <f t="shared" si="2676"/>
        <v>4000</v>
      </c>
      <c r="I3460" s="63">
        <v>0</v>
      </c>
      <c r="J3460" s="126" t="e">
        <f>SUM(#REF!+I3460+H3460)</f>
        <v>#REF!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92"/>
    </row>
    <row r="3461" s="33" customFormat="1" ht="14.25" spans="1:69">
      <c r="A3461" s="113" t="s">
        <v>1479</v>
      </c>
      <c r="B3461" s="84" t="s">
        <v>1246</v>
      </c>
      <c r="C3461" s="100" t="s">
        <v>552</v>
      </c>
      <c r="D3461" s="127">
        <v>2000</v>
      </c>
      <c r="E3461" s="63">
        <v>121</v>
      </c>
      <c r="F3461" s="63">
        <v>122</v>
      </c>
      <c r="G3461" s="101">
        <v>0</v>
      </c>
      <c r="H3461" s="126">
        <f t="shared" si="2676"/>
        <v>2000</v>
      </c>
      <c r="I3461" s="63">
        <v>0</v>
      </c>
      <c r="J3461" s="126" t="e">
        <f>SUM(#REF!+I3461+H3461)</f>
        <v>#REF!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92"/>
    </row>
    <row r="3462" s="33" customFormat="1" ht="14.25" spans="1:69">
      <c r="A3462" s="113" t="s">
        <v>1479</v>
      </c>
      <c r="B3462" s="84" t="s">
        <v>945</v>
      </c>
      <c r="C3462" s="100" t="s">
        <v>552</v>
      </c>
      <c r="D3462" s="127">
        <v>1000</v>
      </c>
      <c r="E3462" s="63">
        <v>425</v>
      </c>
      <c r="F3462" s="63">
        <v>429</v>
      </c>
      <c r="G3462" s="101">
        <v>0</v>
      </c>
      <c r="H3462" s="126">
        <f t="shared" si="2676"/>
        <v>4000</v>
      </c>
      <c r="I3462" s="63">
        <v>0</v>
      </c>
      <c r="J3462" s="126" t="e">
        <f>SUM(#REF!+I3462+H3462)</f>
        <v>#REF!</v>
      </c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92"/>
    </row>
    <row r="3463" s="33" customFormat="1" ht="14.25" spans="1:69">
      <c r="A3463" s="113" t="s">
        <v>1479</v>
      </c>
      <c r="B3463" s="84" t="s">
        <v>967</v>
      </c>
      <c r="C3463" s="100" t="s">
        <v>552</v>
      </c>
      <c r="D3463" s="127">
        <v>2000</v>
      </c>
      <c r="E3463" s="63">
        <v>284</v>
      </c>
      <c r="F3463" s="63">
        <v>286</v>
      </c>
      <c r="G3463" s="101">
        <v>288</v>
      </c>
      <c r="H3463" s="126">
        <f t="shared" si="2676"/>
        <v>4000</v>
      </c>
      <c r="I3463" s="63">
        <f>SUM(G3463-F3463)*D3463</f>
        <v>4000</v>
      </c>
      <c r="J3463" s="126" t="e">
        <f>SUM(#REF!+I3463+H3463)</f>
        <v>#REF!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92"/>
    </row>
    <row r="3464" s="33" customFormat="1" ht="14.25" spans="1:69">
      <c r="A3464" s="113" t="s">
        <v>1479</v>
      </c>
      <c r="B3464" s="84" t="s">
        <v>969</v>
      </c>
      <c r="C3464" s="100" t="s">
        <v>552</v>
      </c>
      <c r="D3464" s="127">
        <v>2000</v>
      </c>
      <c r="E3464" s="63">
        <v>309</v>
      </c>
      <c r="F3464" s="63">
        <v>309</v>
      </c>
      <c r="G3464" s="101">
        <v>0</v>
      </c>
      <c r="H3464" s="126">
        <f t="shared" si="2676"/>
        <v>0</v>
      </c>
      <c r="I3464" s="63">
        <v>0</v>
      </c>
      <c r="J3464" s="126" t="e">
        <f>SUM(#REF!+I3464+H3464)</f>
        <v>#REF!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92"/>
    </row>
    <row r="3465" s="33" customFormat="1" ht="14.25" spans="1:69">
      <c r="A3465" s="113" t="s">
        <v>1479</v>
      </c>
      <c r="B3465" s="84" t="s">
        <v>1145</v>
      </c>
      <c r="C3465" s="100" t="s">
        <v>552</v>
      </c>
      <c r="D3465" s="127">
        <v>2000</v>
      </c>
      <c r="E3465" s="63">
        <v>252.5</v>
      </c>
      <c r="F3465" s="63">
        <v>250</v>
      </c>
      <c r="G3465" s="101">
        <v>0</v>
      </c>
      <c r="H3465" s="126">
        <f t="shared" si="2676"/>
        <v>-5000</v>
      </c>
      <c r="I3465" s="63">
        <v>0</v>
      </c>
      <c r="J3465" s="126" t="e">
        <f>SUM(#REF!+I3465+H3465)</f>
        <v>#REF!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92"/>
    </row>
    <row r="3466" s="33" customFormat="1" ht="14.25" spans="1:69">
      <c r="A3466" s="113" t="s">
        <v>1480</v>
      </c>
      <c r="B3466" s="84" t="s">
        <v>1351</v>
      </c>
      <c r="C3466" s="100" t="s">
        <v>552</v>
      </c>
      <c r="D3466" s="127">
        <v>1000</v>
      </c>
      <c r="E3466" s="63">
        <v>340</v>
      </c>
      <c r="F3466" s="63">
        <v>343</v>
      </c>
      <c r="G3466" s="101">
        <v>346</v>
      </c>
      <c r="H3466" s="126">
        <f t="shared" si="2676"/>
        <v>3000</v>
      </c>
      <c r="I3466" s="63">
        <f>SUM(G3466-F3466)*D3466</f>
        <v>3000</v>
      </c>
      <c r="J3466" s="126" t="e">
        <f>SUM(#REF!+I3466+H3466)</f>
        <v>#REF!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92"/>
    </row>
    <row r="3467" s="33" customFormat="1" ht="14.25" spans="1:69">
      <c r="A3467" s="113" t="s">
        <v>1480</v>
      </c>
      <c r="B3467" s="84" t="s">
        <v>1446</v>
      </c>
      <c r="C3467" s="100" t="s">
        <v>552</v>
      </c>
      <c r="D3467" s="127">
        <v>2000</v>
      </c>
      <c r="E3467" s="63">
        <v>185</v>
      </c>
      <c r="F3467" s="63">
        <v>186.5</v>
      </c>
      <c r="G3467" s="101">
        <v>0</v>
      </c>
      <c r="H3467" s="126">
        <f t="shared" si="2676"/>
        <v>3000</v>
      </c>
      <c r="I3467" s="63">
        <v>0</v>
      </c>
      <c r="J3467" s="126" t="e">
        <f>SUM(#REF!+I3467+H3467)</f>
        <v>#REF!</v>
      </c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92"/>
    </row>
    <row r="3468" s="33" customFormat="1" ht="14.25" spans="1:69">
      <c r="A3468" s="113" t="s">
        <v>1480</v>
      </c>
      <c r="B3468" s="84" t="s">
        <v>1481</v>
      </c>
      <c r="C3468" s="100" t="s">
        <v>552</v>
      </c>
      <c r="D3468" s="127">
        <v>2000</v>
      </c>
      <c r="E3468" s="63">
        <v>181</v>
      </c>
      <c r="F3468" s="63">
        <v>182.4</v>
      </c>
      <c r="G3468" s="101">
        <v>0</v>
      </c>
      <c r="H3468" s="126">
        <f t="shared" si="2676"/>
        <v>2800.00000000001</v>
      </c>
      <c r="I3468" s="63">
        <v>0</v>
      </c>
      <c r="J3468" s="126" t="e">
        <f>SUM(#REF!+I3468+H3468)</f>
        <v>#REF!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92"/>
    </row>
    <row r="3469" s="33" customFormat="1" ht="14.25" spans="1:69">
      <c r="A3469" s="113" t="s">
        <v>1480</v>
      </c>
      <c r="B3469" s="84" t="s">
        <v>1092</v>
      </c>
      <c r="C3469" s="100" t="s">
        <v>552</v>
      </c>
      <c r="D3469" s="127">
        <v>500</v>
      </c>
      <c r="E3469" s="63">
        <v>1373</v>
      </c>
      <c r="F3469" s="63">
        <v>1360</v>
      </c>
      <c r="G3469" s="101">
        <v>0</v>
      </c>
      <c r="H3469" s="126">
        <f t="shared" si="2676"/>
        <v>-6500</v>
      </c>
      <c r="I3469" s="63">
        <v>0</v>
      </c>
      <c r="J3469" s="126" t="e">
        <f>SUM(#REF!+I3469+H3469)</f>
        <v>#REF!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92"/>
    </row>
    <row r="3470" s="33" customFormat="1" ht="14.25" spans="1:69">
      <c r="A3470" s="113" t="s">
        <v>1482</v>
      </c>
      <c r="B3470" s="84" t="s">
        <v>1150</v>
      </c>
      <c r="C3470" s="100" t="s">
        <v>552</v>
      </c>
      <c r="D3470" s="127">
        <v>500</v>
      </c>
      <c r="E3470" s="63">
        <v>1091</v>
      </c>
      <c r="F3470" s="63">
        <v>1100</v>
      </c>
      <c r="G3470" s="101">
        <v>1110</v>
      </c>
      <c r="H3470" s="126">
        <f t="shared" si="2676"/>
        <v>4500</v>
      </c>
      <c r="I3470" s="63">
        <f>SUM(G3470-F3470)*D3470</f>
        <v>5000</v>
      </c>
      <c r="J3470" s="126" t="e">
        <f>SUM(#REF!+I3470+H3470)</f>
        <v>#REF!</v>
      </c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92"/>
    </row>
    <row r="3471" s="33" customFormat="1" ht="14.25" spans="1:69">
      <c r="A3471" s="113" t="s">
        <v>1482</v>
      </c>
      <c r="B3471" s="84" t="s">
        <v>1134</v>
      </c>
      <c r="C3471" s="100" t="s">
        <v>552</v>
      </c>
      <c r="D3471" s="127">
        <v>2000</v>
      </c>
      <c r="E3471" s="63">
        <v>418.5</v>
      </c>
      <c r="F3471" s="63">
        <v>421.5</v>
      </c>
      <c r="G3471" s="101">
        <v>425</v>
      </c>
      <c r="H3471" s="126">
        <f t="shared" si="2676"/>
        <v>6000</v>
      </c>
      <c r="I3471" s="63">
        <f>SUM(G3471-F3471)*D3471</f>
        <v>7000</v>
      </c>
      <c r="J3471" s="126" t="e">
        <f>SUM(#REF!+I3471+H3471)</f>
        <v>#REF!</v>
      </c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92"/>
    </row>
    <row r="3472" s="33" customFormat="1" ht="14.25" spans="1:69">
      <c r="A3472" s="113" t="s">
        <v>1482</v>
      </c>
      <c r="B3472" s="84" t="s">
        <v>959</v>
      </c>
      <c r="C3472" s="100" t="s">
        <v>552</v>
      </c>
      <c r="D3472" s="127">
        <v>2000</v>
      </c>
      <c r="E3472" s="63">
        <v>345</v>
      </c>
      <c r="F3472" s="63">
        <v>348</v>
      </c>
      <c r="G3472" s="101">
        <v>352</v>
      </c>
      <c r="H3472" s="126">
        <f t="shared" si="2676"/>
        <v>6000</v>
      </c>
      <c r="I3472" s="63">
        <f>SUM(G3472-F3472)*D3472</f>
        <v>8000</v>
      </c>
      <c r="J3472" s="126" t="e">
        <f>SUM(#REF!+I3472+H3472)</f>
        <v>#REF!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92"/>
    </row>
    <row r="3473" s="33" customFormat="1" ht="14.25" spans="1:69">
      <c r="A3473" s="113" t="s">
        <v>1482</v>
      </c>
      <c r="B3473" s="84" t="s">
        <v>794</v>
      </c>
      <c r="C3473" s="100" t="s">
        <v>552</v>
      </c>
      <c r="D3473" s="127">
        <v>2000</v>
      </c>
      <c r="E3473" s="63">
        <v>1085</v>
      </c>
      <c r="F3473" s="63">
        <v>1085</v>
      </c>
      <c r="G3473" s="101">
        <v>0</v>
      </c>
      <c r="H3473" s="126">
        <f t="shared" si="2676"/>
        <v>0</v>
      </c>
      <c r="I3473" s="63">
        <v>0</v>
      </c>
      <c r="J3473" s="126" t="e">
        <f>SUM(#REF!+I3473+H3473)</f>
        <v>#REF!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92"/>
    </row>
    <row r="3474" s="33" customFormat="1" ht="14.25" spans="1:69">
      <c r="A3474" s="113" t="s">
        <v>1483</v>
      </c>
      <c r="B3474" s="84" t="s">
        <v>946</v>
      </c>
      <c r="C3474" s="100" t="s">
        <v>552</v>
      </c>
      <c r="D3474" s="127">
        <v>2000</v>
      </c>
      <c r="E3474" s="63">
        <v>200</v>
      </c>
      <c r="F3474" s="63">
        <v>202</v>
      </c>
      <c r="G3474" s="101">
        <v>204</v>
      </c>
      <c r="H3474" s="126">
        <f t="shared" ref="H3474" si="2678">SUM(F3474-E3474)*D3474</f>
        <v>4000</v>
      </c>
      <c r="I3474" s="63">
        <f>SUM(G3474-F3474)*D3474</f>
        <v>4000</v>
      </c>
      <c r="J3474" s="126" t="e">
        <f>SUM(#REF!+I3474+H3474)</f>
        <v>#REF!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92"/>
    </row>
    <row r="3475" s="33" customFormat="1" ht="14.25" spans="1:69">
      <c r="A3475" s="113" t="s">
        <v>1483</v>
      </c>
      <c r="B3475" s="84" t="s">
        <v>967</v>
      </c>
      <c r="C3475" s="100" t="s">
        <v>552</v>
      </c>
      <c r="D3475" s="127">
        <v>2000</v>
      </c>
      <c r="E3475" s="63">
        <v>272</v>
      </c>
      <c r="F3475" s="63">
        <v>274</v>
      </c>
      <c r="G3475" s="101">
        <v>0</v>
      </c>
      <c r="H3475" s="126">
        <f t="shared" ref="H3475:H3500" si="2679">SUM(F3475-E3475)*D3475</f>
        <v>4000</v>
      </c>
      <c r="I3475" s="63">
        <v>0</v>
      </c>
      <c r="J3475" s="126" t="e">
        <f>SUM(#REF!+I3475+H3475)</f>
        <v>#REF!</v>
      </c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92"/>
    </row>
    <row r="3476" s="33" customFormat="1" ht="14.25" spans="1:69">
      <c r="A3476" s="113" t="s">
        <v>1483</v>
      </c>
      <c r="B3476" s="84" t="s">
        <v>874</v>
      </c>
      <c r="C3476" s="100" t="s">
        <v>552</v>
      </c>
      <c r="D3476" s="127">
        <v>1000</v>
      </c>
      <c r="E3476" s="63">
        <v>438</v>
      </c>
      <c r="F3476" s="63">
        <v>441.9</v>
      </c>
      <c r="G3476" s="101">
        <v>0</v>
      </c>
      <c r="H3476" s="126">
        <f t="shared" si="2679"/>
        <v>3899.99999999998</v>
      </c>
      <c r="I3476" s="63">
        <v>0</v>
      </c>
      <c r="J3476" s="126" t="e">
        <f>SUM(#REF!+I3476+H3476)</f>
        <v>#REF!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92"/>
    </row>
    <row r="3477" s="33" customFormat="1" ht="14.25" spans="1:69">
      <c r="A3477" s="113" t="s">
        <v>1483</v>
      </c>
      <c r="B3477" s="84" t="s">
        <v>1087</v>
      </c>
      <c r="C3477" s="100" t="s">
        <v>552</v>
      </c>
      <c r="D3477" s="127">
        <v>2000</v>
      </c>
      <c r="E3477" s="63">
        <v>276</v>
      </c>
      <c r="F3477" s="63">
        <v>278</v>
      </c>
      <c r="G3477" s="101">
        <v>0</v>
      </c>
      <c r="H3477" s="126">
        <f t="shared" si="2679"/>
        <v>4000</v>
      </c>
      <c r="I3477" s="63">
        <v>0</v>
      </c>
      <c r="J3477" s="126" t="e">
        <f>SUM(#REF!+I3477+H3477)</f>
        <v>#REF!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92"/>
    </row>
    <row r="3478" s="33" customFormat="1" ht="14.25" spans="1:69">
      <c r="A3478" s="113" t="s">
        <v>1484</v>
      </c>
      <c r="B3478" s="84" t="s">
        <v>962</v>
      </c>
      <c r="C3478" s="100" t="s">
        <v>552</v>
      </c>
      <c r="D3478" s="127">
        <v>500</v>
      </c>
      <c r="E3478" s="63">
        <v>420</v>
      </c>
      <c r="F3478" s="63">
        <v>423.5</v>
      </c>
      <c r="G3478" s="101">
        <v>427</v>
      </c>
      <c r="H3478" s="126">
        <f t="shared" si="2679"/>
        <v>1750</v>
      </c>
      <c r="I3478" s="63">
        <f>SUM(G3478-F3478)*D3478</f>
        <v>1750</v>
      </c>
      <c r="J3478" s="126" t="e">
        <f>SUM(#REF!+I3478+H3478)</f>
        <v>#REF!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92"/>
    </row>
    <row r="3479" s="33" customFormat="1" ht="14.25" spans="1:69">
      <c r="A3479" s="113" t="s">
        <v>1484</v>
      </c>
      <c r="B3479" s="84" t="s">
        <v>967</v>
      </c>
      <c r="C3479" s="100" t="s">
        <v>552</v>
      </c>
      <c r="D3479" s="127">
        <v>2000</v>
      </c>
      <c r="E3479" s="63">
        <v>265</v>
      </c>
      <c r="F3479" s="63">
        <v>267</v>
      </c>
      <c r="G3479" s="101">
        <v>269</v>
      </c>
      <c r="H3479" s="126">
        <f t="shared" si="2679"/>
        <v>4000</v>
      </c>
      <c r="I3479" s="63">
        <f>SUM(G3479-F3479)*D3479</f>
        <v>4000</v>
      </c>
      <c r="J3479" s="126" t="e">
        <f>SUM(#REF!+I3479+H3479)</f>
        <v>#REF!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92"/>
    </row>
    <row r="3480" s="33" customFormat="1" ht="14.25" spans="1:69">
      <c r="A3480" s="113" t="s">
        <v>1484</v>
      </c>
      <c r="B3480" s="84" t="s">
        <v>1338</v>
      </c>
      <c r="C3480" s="100" t="s">
        <v>552</v>
      </c>
      <c r="D3480" s="127">
        <v>2000</v>
      </c>
      <c r="E3480" s="63">
        <v>148</v>
      </c>
      <c r="F3480" s="63">
        <v>148</v>
      </c>
      <c r="G3480" s="101">
        <v>0</v>
      </c>
      <c r="H3480" s="126">
        <f t="shared" si="2679"/>
        <v>0</v>
      </c>
      <c r="I3480" s="63">
        <v>0</v>
      </c>
      <c r="J3480" s="126" t="e">
        <f>SUM(#REF!+I3480+H3480)</f>
        <v>#REF!</v>
      </c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92"/>
    </row>
    <row r="3481" s="33" customFormat="1" ht="14.25" spans="1:69">
      <c r="A3481" s="113" t="s">
        <v>1485</v>
      </c>
      <c r="B3481" s="84" t="s">
        <v>946</v>
      </c>
      <c r="C3481" s="100" t="s">
        <v>552</v>
      </c>
      <c r="D3481" s="127">
        <v>2000</v>
      </c>
      <c r="E3481" s="63">
        <v>184</v>
      </c>
      <c r="F3481" s="63">
        <v>186</v>
      </c>
      <c r="G3481" s="101">
        <v>188</v>
      </c>
      <c r="H3481" s="126">
        <f t="shared" si="2679"/>
        <v>4000</v>
      </c>
      <c r="I3481" s="63">
        <f>SUM(G3481-F3481)*D3481</f>
        <v>4000</v>
      </c>
      <c r="J3481" s="126" t="e">
        <f>SUM(#REF!+I3481+H3481)</f>
        <v>#REF!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92"/>
    </row>
    <row r="3482" s="33" customFormat="1" ht="14.25" spans="1:69">
      <c r="A3482" s="113" t="s">
        <v>1485</v>
      </c>
      <c r="B3482" s="84" t="s">
        <v>1335</v>
      </c>
      <c r="C3482" s="100" t="s">
        <v>552</v>
      </c>
      <c r="D3482" s="127">
        <v>500</v>
      </c>
      <c r="E3482" s="63">
        <v>630</v>
      </c>
      <c r="F3482" s="63">
        <v>635</v>
      </c>
      <c r="G3482" s="101">
        <v>0</v>
      </c>
      <c r="H3482" s="126">
        <f t="shared" si="2679"/>
        <v>2500</v>
      </c>
      <c r="I3482" s="63">
        <v>0</v>
      </c>
      <c r="J3482" s="126" t="e">
        <f>SUM(#REF!+I3482+H3482)</f>
        <v>#REF!</v>
      </c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92"/>
    </row>
    <row r="3483" s="33" customFormat="1" ht="14.25" spans="1:69">
      <c r="A3483" s="113" t="s">
        <v>1485</v>
      </c>
      <c r="B3483" s="84" t="s">
        <v>953</v>
      </c>
      <c r="C3483" s="100" t="s">
        <v>552</v>
      </c>
      <c r="D3483" s="127">
        <v>2000</v>
      </c>
      <c r="E3483" s="63">
        <v>269</v>
      </c>
      <c r="F3483" s="63">
        <v>271</v>
      </c>
      <c r="G3483" s="101">
        <v>273</v>
      </c>
      <c r="H3483" s="126">
        <f t="shared" si="2679"/>
        <v>4000</v>
      </c>
      <c r="I3483" s="63">
        <f>SUM(G3483-F3483)*D3483</f>
        <v>4000</v>
      </c>
      <c r="J3483" s="126" t="e">
        <f>SUM(#REF!+I3483+H3483)</f>
        <v>#REF!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92"/>
    </row>
    <row r="3484" s="33" customFormat="1" ht="14.25" spans="1:69">
      <c r="A3484" s="113" t="s">
        <v>1485</v>
      </c>
      <c r="B3484" s="84" t="s">
        <v>1092</v>
      </c>
      <c r="C3484" s="100" t="s">
        <v>552</v>
      </c>
      <c r="D3484" s="127">
        <v>500</v>
      </c>
      <c r="E3484" s="63">
        <v>1370</v>
      </c>
      <c r="F3484" s="63">
        <v>1370</v>
      </c>
      <c r="G3484" s="101">
        <v>0</v>
      </c>
      <c r="H3484" s="126">
        <f t="shared" si="2679"/>
        <v>0</v>
      </c>
      <c r="I3484" s="63">
        <v>0</v>
      </c>
      <c r="J3484" s="126" t="e">
        <f>SUM(#REF!+I3484+H3484)</f>
        <v>#REF!</v>
      </c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92"/>
    </row>
    <row r="3485" s="33" customFormat="1" ht="14.25" spans="1:69">
      <c r="A3485" s="113" t="s">
        <v>1485</v>
      </c>
      <c r="B3485" s="84" t="s">
        <v>1087</v>
      </c>
      <c r="C3485" s="100" t="s">
        <v>552</v>
      </c>
      <c r="D3485" s="127">
        <v>2000</v>
      </c>
      <c r="E3485" s="63">
        <v>280</v>
      </c>
      <c r="F3485" s="63">
        <v>277</v>
      </c>
      <c r="G3485" s="101">
        <v>0</v>
      </c>
      <c r="H3485" s="126">
        <f t="shared" si="2679"/>
        <v>-6000</v>
      </c>
      <c r="I3485" s="63">
        <v>0</v>
      </c>
      <c r="J3485" s="126" t="e">
        <f>SUM(#REF!+I3485+H3485)</f>
        <v>#REF!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92"/>
    </row>
    <row r="3486" s="33" customFormat="1" ht="14.25" spans="1:69">
      <c r="A3486" s="113" t="s">
        <v>1486</v>
      </c>
      <c r="B3486" s="84" t="s">
        <v>1104</v>
      </c>
      <c r="C3486" s="100" t="s">
        <v>552</v>
      </c>
      <c r="D3486" s="127">
        <v>500</v>
      </c>
      <c r="E3486" s="63">
        <v>1605</v>
      </c>
      <c r="F3486" s="63">
        <v>1615</v>
      </c>
      <c r="G3486" s="101">
        <v>1625</v>
      </c>
      <c r="H3486" s="126">
        <f t="shared" si="2679"/>
        <v>5000</v>
      </c>
      <c r="I3486" s="63">
        <f>SUM(G3486-F3486)*D3486</f>
        <v>5000</v>
      </c>
      <c r="J3486" s="126" t="e">
        <f>SUM(#REF!+I3486+H3486)</f>
        <v>#REF!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92"/>
    </row>
    <row r="3487" s="33" customFormat="1" ht="14.25" spans="1:69">
      <c r="A3487" s="113" t="s">
        <v>1486</v>
      </c>
      <c r="B3487" s="84" t="s">
        <v>1172</v>
      </c>
      <c r="C3487" s="100" t="s">
        <v>552</v>
      </c>
      <c r="D3487" s="127">
        <v>500</v>
      </c>
      <c r="E3487" s="63">
        <v>1325</v>
      </c>
      <c r="F3487" s="63">
        <v>1310</v>
      </c>
      <c r="G3487" s="101">
        <v>0</v>
      </c>
      <c r="H3487" s="126">
        <f t="shared" si="2679"/>
        <v>-7500</v>
      </c>
      <c r="I3487" s="63">
        <v>0</v>
      </c>
      <c r="J3487" s="126" t="e">
        <f>SUM(#REF!+I3487+H3487)</f>
        <v>#REF!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92"/>
    </row>
    <row r="3488" s="33" customFormat="1" ht="14.25" spans="1:69">
      <c r="A3488" s="113" t="s">
        <v>1487</v>
      </c>
      <c r="B3488" s="84" t="s">
        <v>1488</v>
      </c>
      <c r="C3488" s="100" t="s">
        <v>552</v>
      </c>
      <c r="D3488" s="127">
        <v>2000</v>
      </c>
      <c r="E3488" s="63">
        <v>128</v>
      </c>
      <c r="F3488" s="63">
        <v>129</v>
      </c>
      <c r="G3488" s="101">
        <v>0</v>
      </c>
      <c r="H3488" s="126">
        <f t="shared" si="2679"/>
        <v>2000</v>
      </c>
      <c r="I3488" s="63">
        <v>0</v>
      </c>
      <c r="J3488" s="126" t="e">
        <f>SUM(#REF!+I3488+H3488)</f>
        <v>#REF!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92"/>
    </row>
    <row r="3489" s="33" customFormat="1" ht="14.25" spans="1:69">
      <c r="A3489" s="113" t="s">
        <v>1487</v>
      </c>
      <c r="B3489" s="84" t="s">
        <v>1183</v>
      </c>
      <c r="C3489" s="100" t="s">
        <v>552</v>
      </c>
      <c r="D3489" s="127">
        <v>1000</v>
      </c>
      <c r="E3489" s="63">
        <v>382.5</v>
      </c>
      <c r="F3489" s="63">
        <v>382.5</v>
      </c>
      <c r="G3489" s="101">
        <v>0</v>
      </c>
      <c r="H3489" s="126">
        <f t="shared" si="2679"/>
        <v>0</v>
      </c>
      <c r="I3489" s="63">
        <v>0</v>
      </c>
      <c r="J3489" s="126" t="e">
        <f>SUM(#REF!+I3489+H3489)</f>
        <v>#REF!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92"/>
    </row>
    <row r="3490" s="33" customFormat="1" ht="14.25" spans="1:69">
      <c r="A3490" s="113" t="s">
        <v>1487</v>
      </c>
      <c r="B3490" s="84" t="s">
        <v>1039</v>
      </c>
      <c r="C3490" s="100" t="s">
        <v>552</v>
      </c>
      <c r="D3490" s="127">
        <v>500</v>
      </c>
      <c r="E3490" s="63">
        <v>1860</v>
      </c>
      <c r="F3490" s="63">
        <v>1860</v>
      </c>
      <c r="G3490" s="101">
        <v>0</v>
      </c>
      <c r="H3490" s="126">
        <f t="shared" si="2679"/>
        <v>0</v>
      </c>
      <c r="I3490" s="63">
        <v>0</v>
      </c>
      <c r="J3490" s="126" t="e">
        <f>SUM(#REF!+I3490+H3490)</f>
        <v>#REF!</v>
      </c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92"/>
    </row>
    <row r="3491" s="33" customFormat="1" ht="14.25" spans="1:69">
      <c r="A3491" s="113" t="s">
        <v>1489</v>
      </c>
      <c r="B3491" s="84" t="s">
        <v>1150</v>
      </c>
      <c r="C3491" s="100" t="s">
        <v>552</v>
      </c>
      <c r="D3491" s="127">
        <v>500</v>
      </c>
      <c r="E3491" s="63">
        <v>1105</v>
      </c>
      <c r="F3491" s="63">
        <v>1115</v>
      </c>
      <c r="G3491" s="101">
        <v>1125</v>
      </c>
      <c r="H3491" s="126">
        <f t="shared" si="2679"/>
        <v>5000</v>
      </c>
      <c r="I3491" s="63">
        <f>SUM(G3491-F3491)*D3491</f>
        <v>5000</v>
      </c>
      <c r="J3491" s="126" t="e">
        <f>SUM(#REF!+I3491+H3491)</f>
        <v>#REF!</v>
      </c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92"/>
    </row>
    <row r="3492" s="33" customFormat="1" ht="14.25" spans="1:69">
      <c r="A3492" s="113" t="s">
        <v>1489</v>
      </c>
      <c r="B3492" s="84" t="s">
        <v>1087</v>
      </c>
      <c r="C3492" s="100" t="s">
        <v>552</v>
      </c>
      <c r="D3492" s="127">
        <v>2000</v>
      </c>
      <c r="E3492" s="63">
        <v>273</v>
      </c>
      <c r="F3492" s="63">
        <v>270</v>
      </c>
      <c r="G3492" s="101">
        <v>0</v>
      </c>
      <c r="H3492" s="126">
        <f t="shared" si="2679"/>
        <v>-6000</v>
      </c>
      <c r="I3492" s="63">
        <v>0</v>
      </c>
      <c r="J3492" s="126" t="e">
        <f>SUM(#REF!+I3492+H3492)</f>
        <v>#REF!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92"/>
    </row>
    <row r="3493" s="33" customFormat="1" ht="14.25" spans="1:69">
      <c r="A3493" s="113" t="s">
        <v>1490</v>
      </c>
      <c r="B3493" s="84" t="s">
        <v>1468</v>
      </c>
      <c r="C3493" s="100" t="s">
        <v>552</v>
      </c>
      <c r="D3493" s="127">
        <v>500</v>
      </c>
      <c r="E3493" s="63">
        <v>578.5</v>
      </c>
      <c r="F3493" s="63">
        <v>582.5</v>
      </c>
      <c r="G3493" s="101">
        <v>588</v>
      </c>
      <c r="H3493" s="126">
        <f t="shared" si="2679"/>
        <v>2000</v>
      </c>
      <c r="I3493" s="63">
        <f>SUM(G3493-F3493)*D3493</f>
        <v>2750</v>
      </c>
      <c r="J3493" s="126" t="e">
        <f>SUM(#REF!+I3493+H3493)</f>
        <v>#REF!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92"/>
    </row>
    <row r="3494" s="33" customFormat="1" ht="14.25" spans="1:69">
      <c r="A3494" s="113" t="s">
        <v>1490</v>
      </c>
      <c r="B3494" s="84" t="s">
        <v>943</v>
      </c>
      <c r="C3494" s="100" t="s">
        <v>552</v>
      </c>
      <c r="D3494" s="127">
        <v>2000</v>
      </c>
      <c r="E3494" s="63">
        <v>145</v>
      </c>
      <c r="F3494" s="63">
        <v>146</v>
      </c>
      <c r="G3494" s="101">
        <v>147</v>
      </c>
      <c r="H3494" s="126">
        <f t="shared" si="2679"/>
        <v>2000</v>
      </c>
      <c r="I3494" s="63">
        <f>SUM(G3494-F3494)*D3494</f>
        <v>2000</v>
      </c>
      <c r="J3494" s="126" t="e">
        <f>SUM(#REF!+I3494+H3494)</f>
        <v>#REF!</v>
      </c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92"/>
    </row>
    <row r="3495" s="33" customFormat="1" ht="14.25" spans="1:69">
      <c r="A3495" s="113" t="s">
        <v>1490</v>
      </c>
      <c r="B3495" s="84" t="s">
        <v>1236</v>
      </c>
      <c r="C3495" s="100" t="s">
        <v>552</v>
      </c>
      <c r="D3495" s="127">
        <v>500</v>
      </c>
      <c r="E3495" s="63">
        <v>1207</v>
      </c>
      <c r="F3495" s="63">
        <v>1207</v>
      </c>
      <c r="G3495" s="101">
        <v>0</v>
      </c>
      <c r="H3495" s="126">
        <f t="shared" si="2679"/>
        <v>0</v>
      </c>
      <c r="I3495" s="63">
        <v>0</v>
      </c>
      <c r="J3495" s="126" t="e">
        <f>SUM(#REF!+I3495+H3495)</f>
        <v>#REF!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92"/>
    </row>
    <row r="3496" s="33" customFormat="1" ht="14.25" spans="1:69">
      <c r="A3496" s="113" t="s">
        <v>1491</v>
      </c>
      <c r="B3496" s="84" t="s">
        <v>1492</v>
      </c>
      <c r="C3496" s="100" t="s">
        <v>552</v>
      </c>
      <c r="D3496" s="127">
        <v>500</v>
      </c>
      <c r="E3496" s="63">
        <v>1275</v>
      </c>
      <c r="F3496" s="63">
        <v>1285</v>
      </c>
      <c r="G3496" s="101">
        <v>1295</v>
      </c>
      <c r="H3496" s="126">
        <f t="shared" si="2679"/>
        <v>5000</v>
      </c>
      <c r="I3496" s="63">
        <f>SUM(G3496-F3496)*D3496</f>
        <v>5000</v>
      </c>
      <c r="J3496" s="126" t="e">
        <f>SUM(#REF!+I3496+H3496)</f>
        <v>#REF!</v>
      </c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92"/>
    </row>
    <row r="3497" s="33" customFormat="1" ht="14.25" spans="1:69">
      <c r="A3497" s="113" t="s">
        <v>1491</v>
      </c>
      <c r="B3497" s="84" t="s">
        <v>1351</v>
      </c>
      <c r="C3497" s="100" t="s">
        <v>552</v>
      </c>
      <c r="D3497" s="127">
        <v>1000</v>
      </c>
      <c r="E3497" s="63">
        <v>335</v>
      </c>
      <c r="F3497" s="63">
        <v>338</v>
      </c>
      <c r="G3497" s="101">
        <v>0</v>
      </c>
      <c r="H3497" s="126">
        <f t="shared" si="2679"/>
        <v>3000</v>
      </c>
      <c r="I3497" s="63">
        <v>0</v>
      </c>
      <c r="J3497" s="126" t="e">
        <f>SUM(#REF!+I3497+H3497)</f>
        <v>#REF!</v>
      </c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92"/>
    </row>
    <row r="3498" s="33" customFormat="1" ht="14.25" spans="1:69">
      <c r="A3498" s="113" t="s">
        <v>1491</v>
      </c>
      <c r="B3498" s="84" t="s">
        <v>962</v>
      </c>
      <c r="C3498" s="100" t="s">
        <v>552</v>
      </c>
      <c r="D3498" s="127">
        <v>500</v>
      </c>
      <c r="E3498" s="63">
        <v>414</v>
      </c>
      <c r="F3498" s="63">
        <v>418</v>
      </c>
      <c r="G3498" s="101">
        <v>0</v>
      </c>
      <c r="H3498" s="126">
        <f t="shared" si="2679"/>
        <v>2000</v>
      </c>
      <c r="I3498" s="63">
        <v>0</v>
      </c>
      <c r="J3498" s="126" t="e">
        <f>SUM(#REF!+I3498+H3498)</f>
        <v>#REF!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92"/>
    </row>
    <row r="3499" s="33" customFormat="1" ht="14.25" spans="1:69">
      <c r="A3499" s="113" t="s">
        <v>1491</v>
      </c>
      <c r="B3499" s="84" t="s">
        <v>972</v>
      </c>
      <c r="C3499" s="100" t="s">
        <v>552</v>
      </c>
      <c r="D3499" s="127">
        <v>2000</v>
      </c>
      <c r="E3499" s="63">
        <v>282</v>
      </c>
      <c r="F3499" s="63">
        <v>284</v>
      </c>
      <c r="G3499" s="101">
        <v>0</v>
      </c>
      <c r="H3499" s="126">
        <f t="shared" si="2679"/>
        <v>4000</v>
      </c>
      <c r="I3499" s="63">
        <v>0</v>
      </c>
      <c r="J3499" s="126" t="e">
        <f>SUM(#REF!+I3499+H3499)</f>
        <v>#REF!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92"/>
    </row>
    <row r="3500" s="33" customFormat="1" ht="14.25" spans="1:69">
      <c r="A3500" s="113" t="s">
        <v>1491</v>
      </c>
      <c r="B3500" s="84" t="s">
        <v>1493</v>
      </c>
      <c r="C3500" s="100" t="s">
        <v>552</v>
      </c>
      <c r="D3500" s="127">
        <v>2000</v>
      </c>
      <c r="E3500" s="63">
        <v>204</v>
      </c>
      <c r="F3500" s="63">
        <v>204</v>
      </c>
      <c r="G3500" s="101">
        <v>0</v>
      </c>
      <c r="H3500" s="126">
        <f t="shared" si="2679"/>
        <v>0</v>
      </c>
      <c r="I3500" s="63">
        <v>0</v>
      </c>
      <c r="J3500" s="126" t="e">
        <f>SUM(#REF!+I3500+H3500)</f>
        <v>#REF!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92"/>
    </row>
    <row r="3501" s="33" customFormat="1" ht="14.25" spans="1:69">
      <c r="A3501" s="113" t="s">
        <v>1494</v>
      </c>
      <c r="B3501" s="84" t="s">
        <v>1119</v>
      </c>
      <c r="C3501" s="100" t="s">
        <v>552</v>
      </c>
      <c r="D3501" s="127">
        <v>500</v>
      </c>
      <c r="E3501" s="63">
        <v>1415</v>
      </c>
      <c r="F3501" s="63">
        <v>1425</v>
      </c>
      <c r="G3501" s="101">
        <v>1435</v>
      </c>
      <c r="H3501" s="126">
        <f t="shared" ref="H3501" si="2680">SUM(F3501-E3501)*D3501</f>
        <v>5000</v>
      </c>
      <c r="I3501" s="63">
        <f>(IF(C3501="SHORT",IF(G3501="",0,F3501-G3501),IF(C3501="LONG",IF(G3501="",0,G3501-F3501))))*D3501</f>
        <v>5000</v>
      </c>
      <c r="J3501" s="126" t="e">
        <f>SUM(#REF!+I3501+H3501)</f>
        <v>#REF!</v>
      </c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92"/>
    </row>
    <row r="3502" s="33" customFormat="1" ht="14.25" spans="1:69">
      <c r="A3502" s="113" t="s">
        <v>1494</v>
      </c>
      <c r="B3502" s="84" t="s">
        <v>1087</v>
      </c>
      <c r="C3502" s="100" t="s">
        <v>552</v>
      </c>
      <c r="D3502" s="127">
        <v>2000</v>
      </c>
      <c r="E3502" s="63">
        <v>274</v>
      </c>
      <c r="F3502" s="63">
        <v>276</v>
      </c>
      <c r="G3502" s="101">
        <v>278</v>
      </c>
      <c r="H3502" s="126">
        <f t="shared" ref="H3502:H3519" si="2681">SUM(F3502-E3502)*D3502</f>
        <v>4000</v>
      </c>
      <c r="I3502" s="63">
        <f>(IF(C3502="SHORT",IF(G3502="",0,F3502-G3502),IF(C3502="LONG",IF(G3502="",0,G3502-F3502))))*D3502</f>
        <v>4000</v>
      </c>
      <c r="J3502" s="126" t="e">
        <f>SUM(#REF!+I3502+H3502)</f>
        <v>#REF!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92"/>
    </row>
    <row r="3503" s="33" customFormat="1" ht="14.25" spans="1:69">
      <c r="A3503" s="113" t="s">
        <v>1494</v>
      </c>
      <c r="B3503" s="84" t="s">
        <v>1223</v>
      </c>
      <c r="C3503" s="100" t="s">
        <v>552</v>
      </c>
      <c r="D3503" s="127">
        <v>1000</v>
      </c>
      <c r="E3503" s="63">
        <v>332</v>
      </c>
      <c r="F3503" s="63">
        <v>335</v>
      </c>
      <c r="G3503" s="101">
        <v>338</v>
      </c>
      <c r="H3503" s="126">
        <f t="shared" si="2681"/>
        <v>3000</v>
      </c>
      <c r="I3503" s="63">
        <f>(IF(C3503="SHORT",IF(G3503="",0,F3503-G3503),IF(C3503="LONG",IF(G3503="",0,G3503-F3503))))*D3503</f>
        <v>3000</v>
      </c>
      <c r="J3503" s="126" t="e">
        <f>SUM(#REF!+I3503+H3503)</f>
        <v>#REF!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92"/>
    </row>
    <row r="3504" s="33" customFormat="1" ht="14.25" spans="1:69">
      <c r="A3504" s="113" t="s">
        <v>1494</v>
      </c>
      <c r="B3504" s="84" t="s">
        <v>1495</v>
      </c>
      <c r="C3504" s="100" t="s">
        <v>552</v>
      </c>
      <c r="D3504" s="127">
        <v>1000</v>
      </c>
      <c r="E3504" s="63">
        <v>329.5</v>
      </c>
      <c r="F3504" s="63">
        <v>332.5</v>
      </c>
      <c r="G3504" s="101">
        <v>0</v>
      </c>
      <c r="H3504" s="126">
        <f t="shared" si="2681"/>
        <v>3000</v>
      </c>
      <c r="I3504" s="63">
        <v>0</v>
      </c>
      <c r="J3504" s="126" t="e">
        <f>SUM(#REF!+I3504+H3504)</f>
        <v>#REF!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92"/>
    </row>
    <row r="3505" s="33" customFormat="1" ht="14.25" spans="1:69">
      <c r="A3505" s="113" t="s">
        <v>1496</v>
      </c>
      <c r="B3505" s="84" t="s">
        <v>947</v>
      </c>
      <c r="C3505" s="100" t="s">
        <v>552</v>
      </c>
      <c r="D3505" s="127">
        <v>1000</v>
      </c>
      <c r="E3505" s="63">
        <v>1385</v>
      </c>
      <c r="F3505" s="63">
        <v>1395</v>
      </c>
      <c r="G3505" s="101">
        <v>0</v>
      </c>
      <c r="H3505" s="126">
        <f t="shared" si="2681"/>
        <v>10000</v>
      </c>
      <c r="I3505" s="63">
        <v>0</v>
      </c>
      <c r="J3505" s="126" t="e">
        <f>SUM(#REF!+I3505+H3505)</f>
        <v>#REF!</v>
      </c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92"/>
    </row>
    <row r="3506" s="33" customFormat="1" ht="14.25" spans="1:69">
      <c r="A3506" s="113" t="s">
        <v>1496</v>
      </c>
      <c r="B3506" s="84" t="s">
        <v>946</v>
      </c>
      <c r="C3506" s="100" t="s">
        <v>552</v>
      </c>
      <c r="D3506" s="127">
        <v>2000</v>
      </c>
      <c r="E3506" s="63">
        <v>187.5</v>
      </c>
      <c r="F3506" s="63">
        <v>189</v>
      </c>
      <c r="G3506" s="101">
        <v>0</v>
      </c>
      <c r="H3506" s="126">
        <f t="shared" si="2681"/>
        <v>3000</v>
      </c>
      <c r="I3506" s="63">
        <v>0</v>
      </c>
      <c r="J3506" s="126" t="e">
        <f>SUM(#REF!+I3506+H3506)</f>
        <v>#REF!</v>
      </c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92"/>
    </row>
    <row r="3507" s="33" customFormat="1" ht="14.25" spans="1:69">
      <c r="A3507" s="113" t="s">
        <v>1496</v>
      </c>
      <c r="B3507" s="84" t="s">
        <v>867</v>
      </c>
      <c r="C3507" s="100" t="s">
        <v>552</v>
      </c>
      <c r="D3507" s="127">
        <v>2000</v>
      </c>
      <c r="E3507" s="63">
        <v>273.5</v>
      </c>
      <c r="F3507" s="63">
        <v>274</v>
      </c>
      <c r="G3507" s="101">
        <v>0</v>
      </c>
      <c r="H3507" s="126">
        <f t="shared" si="2681"/>
        <v>1000</v>
      </c>
      <c r="I3507" s="63">
        <v>0</v>
      </c>
      <c r="J3507" s="126" t="e">
        <f>SUM(#REF!+I3507+H3507)</f>
        <v>#REF!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92"/>
    </row>
    <row r="3508" s="33" customFormat="1" ht="14.25" spans="1:69">
      <c r="A3508" s="113" t="s">
        <v>1496</v>
      </c>
      <c r="B3508" s="84" t="s">
        <v>1492</v>
      </c>
      <c r="C3508" s="100" t="s">
        <v>552</v>
      </c>
      <c r="D3508" s="127">
        <v>500</v>
      </c>
      <c r="E3508" s="63">
        <v>1200</v>
      </c>
      <c r="F3508" s="63">
        <v>1185</v>
      </c>
      <c r="G3508" s="101">
        <v>0</v>
      </c>
      <c r="H3508" s="126">
        <f t="shared" si="2681"/>
        <v>-7500</v>
      </c>
      <c r="I3508" s="63">
        <v>0</v>
      </c>
      <c r="J3508" s="126" t="e">
        <f>SUM(#REF!+I3508+H3508)</f>
        <v>#REF!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92"/>
    </row>
    <row r="3509" s="33" customFormat="1" ht="14.25" spans="1:69">
      <c r="A3509" s="113" t="s">
        <v>1497</v>
      </c>
      <c r="B3509" s="84" t="s">
        <v>1351</v>
      </c>
      <c r="C3509" s="100" t="s">
        <v>552</v>
      </c>
      <c r="D3509" s="127">
        <v>1000</v>
      </c>
      <c r="E3509" s="63">
        <v>330</v>
      </c>
      <c r="F3509" s="63">
        <v>333</v>
      </c>
      <c r="G3509" s="101">
        <v>0</v>
      </c>
      <c r="H3509" s="126">
        <f t="shared" si="2681"/>
        <v>3000</v>
      </c>
      <c r="I3509" s="63">
        <v>0</v>
      </c>
      <c r="J3509" s="126" t="e">
        <f>SUM(#REF!+I3509+H3509)</f>
        <v>#REF!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92"/>
    </row>
    <row r="3510" s="33" customFormat="1" ht="14.25" spans="1:69">
      <c r="A3510" s="113" t="s">
        <v>1497</v>
      </c>
      <c r="B3510" s="84" t="s">
        <v>946</v>
      </c>
      <c r="C3510" s="100" t="s">
        <v>552</v>
      </c>
      <c r="D3510" s="127">
        <v>2000</v>
      </c>
      <c r="E3510" s="63">
        <v>183</v>
      </c>
      <c r="F3510" s="63">
        <v>185</v>
      </c>
      <c r="G3510" s="101">
        <v>0</v>
      </c>
      <c r="H3510" s="126">
        <f t="shared" si="2681"/>
        <v>4000</v>
      </c>
      <c r="I3510" s="63">
        <v>0</v>
      </c>
      <c r="J3510" s="126" t="e">
        <f>SUM(#REF!+I3510+H3510)</f>
        <v>#REF!</v>
      </c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92"/>
    </row>
    <row r="3511" s="33" customFormat="1" ht="14.25" spans="1:69">
      <c r="A3511" s="113" t="s">
        <v>1498</v>
      </c>
      <c r="B3511" s="84" t="s">
        <v>955</v>
      </c>
      <c r="C3511" s="100" t="s">
        <v>552</v>
      </c>
      <c r="D3511" s="127">
        <v>500</v>
      </c>
      <c r="E3511" s="63">
        <v>1810</v>
      </c>
      <c r="F3511" s="63">
        <v>1820</v>
      </c>
      <c r="G3511" s="101">
        <v>1830</v>
      </c>
      <c r="H3511" s="126">
        <f t="shared" si="2681"/>
        <v>5000</v>
      </c>
      <c r="I3511" s="63">
        <f>(IF(C3511="SHORT",IF(G3511="",0,F3511-G3511),IF(C3511="LONG",IF(G3511="",0,G3511-F3511))))*D3511</f>
        <v>5000</v>
      </c>
      <c r="J3511" s="126" t="e">
        <f>SUM(#REF!+I3511+H3511)</f>
        <v>#REF!</v>
      </c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92"/>
    </row>
    <row r="3512" s="33" customFormat="1" ht="14.25" spans="1:69">
      <c r="A3512" s="113" t="s">
        <v>1498</v>
      </c>
      <c r="B3512" s="84" t="s">
        <v>1174</v>
      </c>
      <c r="C3512" s="100" t="s">
        <v>552</v>
      </c>
      <c r="D3512" s="127">
        <v>1000</v>
      </c>
      <c r="E3512" s="63">
        <v>421</v>
      </c>
      <c r="F3512" s="63">
        <v>424</v>
      </c>
      <c r="G3512" s="101">
        <v>0</v>
      </c>
      <c r="H3512" s="126">
        <f t="shared" si="2681"/>
        <v>3000</v>
      </c>
      <c r="I3512" s="63">
        <v>0</v>
      </c>
      <c r="J3512" s="126" t="e">
        <f>SUM(#REF!+I3512+H3512)</f>
        <v>#REF!</v>
      </c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92"/>
    </row>
    <row r="3513" s="33" customFormat="1" ht="14.25" spans="1:69">
      <c r="A3513" s="113" t="s">
        <v>1498</v>
      </c>
      <c r="B3513" s="84" t="s">
        <v>1087</v>
      </c>
      <c r="C3513" s="100" t="s">
        <v>552</v>
      </c>
      <c r="D3513" s="127">
        <v>2000</v>
      </c>
      <c r="E3513" s="63">
        <v>268</v>
      </c>
      <c r="F3513" s="63">
        <v>270</v>
      </c>
      <c r="G3513" s="101">
        <v>0</v>
      </c>
      <c r="H3513" s="126">
        <f t="shared" si="2681"/>
        <v>4000</v>
      </c>
      <c r="I3513" s="63">
        <v>0</v>
      </c>
      <c r="J3513" s="126" t="e">
        <f>SUM(#REF!+I3513+H3513)</f>
        <v>#REF!</v>
      </c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92"/>
    </row>
    <row r="3514" s="33" customFormat="1" ht="14.25" spans="1:69">
      <c r="A3514" s="113" t="s">
        <v>1498</v>
      </c>
      <c r="B3514" s="84" t="s">
        <v>1383</v>
      </c>
      <c r="C3514" s="100" t="s">
        <v>552</v>
      </c>
      <c r="D3514" s="127">
        <v>2000</v>
      </c>
      <c r="E3514" s="63">
        <v>162.5</v>
      </c>
      <c r="F3514" s="63">
        <v>163.4</v>
      </c>
      <c r="G3514" s="101">
        <v>0</v>
      </c>
      <c r="H3514" s="126">
        <f t="shared" si="2681"/>
        <v>1800.00000000001</v>
      </c>
      <c r="I3514" s="63">
        <v>0</v>
      </c>
      <c r="J3514" s="126" t="e">
        <f>SUM(#REF!+I3514+H3514)</f>
        <v>#REF!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92"/>
    </row>
    <row r="3515" s="33" customFormat="1" ht="14.25" spans="1:69">
      <c r="A3515" s="113" t="s">
        <v>1498</v>
      </c>
      <c r="B3515" s="84" t="s">
        <v>1174</v>
      </c>
      <c r="C3515" s="100" t="s">
        <v>552</v>
      </c>
      <c r="D3515" s="127">
        <v>1000</v>
      </c>
      <c r="E3515" s="63">
        <v>409</v>
      </c>
      <c r="F3515" s="63">
        <v>408</v>
      </c>
      <c r="G3515" s="101">
        <v>0</v>
      </c>
      <c r="H3515" s="126">
        <f t="shared" si="2681"/>
        <v>-1000</v>
      </c>
      <c r="I3515" s="63">
        <v>0</v>
      </c>
      <c r="J3515" s="126" t="e">
        <f>SUM(#REF!+I3515+H3515)</f>
        <v>#REF!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92"/>
    </row>
    <row r="3516" s="33" customFormat="1" ht="14.25" spans="1:69">
      <c r="A3516" s="113" t="s">
        <v>1499</v>
      </c>
      <c r="B3516" s="84" t="s">
        <v>1246</v>
      </c>
      <c r="C3516" s="100" t="s">
        <v>552</v>
      </c>
      <c r="D3516" s="127">
        <v>2000</v>
      </c>
      <c r="E3516" s="63">
        <v>112</v>
      </c>
      <c r="F3516" s="63">
        <v>113</v>
      </c>
      <c r="G3516" s="101">
        <v>114</v>
      </c>
      <c r="H3516" s="126">
        <f t="shared" si="2681"/>
        <v>2000</v>
      </c>
      <c r="I3516" s="63">
        <f>(IF(C3516="SHORT",IF(G3516="",0,F3516-G3516),IF(C3516="LONG",IF(G3516="",0,G3516-F3516))))*D3516</f>
        <v>2000</v>
      </c>
      <c r="J3516" s="126" t="e">
        <f>SUM(#REF!+I3516+H3516)</f>
        <v>#REF!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92"/>
    </row>
    <row r="3517" s="33" customFormat="1" ht="14.25" spans="1:69">
      <c r="A3517" s="113" t="s">
        <v>1499</v>
      </c>
      <c r="B3517" s="84" t="s">
        <v>1119</v>
      </c>
      <c r="C3517" s="100" t="s">
        <v>552</v>
      </c>
      <c r="D3517" s="127">
        <v>1000</v>
      </c>
      <c r="E3517" s="63">
        <v>1315</v>
      </c>
      <c r="F3517" s="63">
        <v>1325</v>
      </c>
      <c r="G3517" s="101">
        <v>1335</v>
      </c>
      <c r="H3517" s="126">
        <f t="shared" si="2681"/>
        <v>10000</v>
      </c>
      <c r="I3517" s="63">
        <f>(IF(C3517="SHORT",IF(G3517="",0,F3517-G3517),IF(C3517="LONG",IF(G3517="",0,G3517-F3517))))*D3517</f>
        <v>10000</v>
      </c>
      <c r="J3517" s="126" t="e">
        <f>SUM(#REF!+I3517+H3517)</f>
        <v>#REF!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92"/>
    </row>
    <row r="3518" s="33" customFormat="1" ht="14.25" spans="1:69">
      <c r="A3518" s="113" t="s">
        <v>1499</v>
      </c>
      <c r="B3518" s="84" t="s">
        <v>1338</v>
      </c>
      <c r="C3518" s="100" t="s">
        <v>552</v>
      </c>
      <c r="D3518" s="127">
        <v>2000</v>
      </c>
      <c r="E3518" s="63">
        <v>140</v>
      </c>
      <c r="F3518" s="63">
        <v>141</v>
      </c>
      <c r="G3518" s="101">
        <v>142</v>
      </c>
      <c r="H3518" s="126">
        <f t="shared" si="2681"/>
        <v>2000</v>
      </c>
      <c r="I3518" s="63">
        <f>(IF(C3518="SHORT",IF(G3518="",0,F3518-G3518),IF(C3518="LONG",IF(G3518="",0,G3518-F3518))))*D3518</f>
        <v>2000</v>
      </c>
      <c r="J3518" s="126" t="e">
        <f>SUM(#REF!+I3518+H3518)</f>
        <v>#REF!</v>
      </c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92"/>
    </row>
    <row r="3519" s="33" customFormat="1" ht="14.25" spans="1:69">
      <c r="A3519" s="113" t="s">
        <v>1499</v>
      </c>
      <c r="B3519" s="84" t="s">
        <v>965</v>
      </c>
      <c r="C3519" s="100" t="s">
        <v>552</v>
      </c>
      <c r="D3519" s="127">
        <v>1000</v>
      </c>
      <c r="E3519" s="63">
        <v>325</v>
      </c>
      <c r="F3519" s="63">
        <v>328</v>
      </c>
      <c r="G3519" s="101">
        <v>0</v>
      </c>
      <c r="H3519" s="126">
        <f t="shared" si="2681"/>
        <v>3000</v>
      </c>
      <c r="I3519" s="63">
        <v>0</v>
      </c>
      <c r="J3519" s="126" t="e">
        <f>SUM(#REF!+I3519+H3519)</f>
        <v>#REF!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92"/>
    </row>
    <row r="3520" s="33" customFormat="1" ht="14.25" spans="1:69">
      <c r="A3520" s="130"/>
      <c r="B3520" s="131"/>
      <c r="C3520" s="132"/>
      <c r="D3520" s="133"/>
      <c r="E3520" s="134"/>
      <c r="F3520" s="134"/>
      <c r="G3520" s="135" t="s">
        <v>1187</v>
      </c>
      <c r="H3520" s="134">
        <f>SUM(H3447:H3519)</f>
        <v>158750</v>
      </c>
      <c r="I3520" s="134" t="s">
        <v>1224</v>
      </c>
      <c r="J3520" s="134" t="e">
        <f>SUM(J3447:J3519)</f>
        <v>#REF!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92"/>
    </row>
    <row r="3521" s="33" customFormat="1" ht="14.25" spans="1:69">
      <c r="A3521" s="113"/>
      <c r="B3521" s="84"/>
      <c r="C3521" s="100"/>
      <c r="D3521" s="127"/>
      <c r="E3521" s="63"/>
      <c r="F3521" s="63"/>
      <c r="G3521" s="101"/>
      <c r="H3521" s="126"/>
      <c r="I3521" s="63"/>
      <c r="J3521" s="126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92"/>
    </row>
    <row r="3522" s="33" customFormat="1" ht="14.25" spans="1:69">
      <c r="A3522" s="136"/>
      <c r="B3522" s="137"/>
      <c r="C3522" s="137"/>
      <c r="D3522" s="138"/>
      <c r="E3522" s="139"/>
      <c r="F3522" s="134">
        <v>43160</v>
      </c>
      <c r="G3522" s="140"/>
      <c r="H3522" s="139"/>
      <c r="I3522" s="139"/>
      <c r="J3522" s="139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92"/>
    </row>
    <row r="3523" s="33" customFormat="1" ht="14.25" spans="1:69">
      <c r="A3523" s="113" t="s">
        <v>1500</v>
      </c>
      <c r="B3523" s="84" t="s">
        <v>842</v>
      </c>
      <c r="C3523" s="100" t="s">
        <v>552</v>
      </c>
      <c r="D3523" s="127">
        <v>500</v>
      </c>
      <c r="E3523" s="63">
        <v>845</v>
      </c>
      <c r="F3523" s="63">
        <v>851.5</v>
      </c>
      <c r="G3523" s="101">
        <v>0</v>
      </c>
      <c r="H3523" s="126">
        <f t="shared" ref="H3523:H3544" si="2682">SUM(F3523-E3523)*D3523</f>
        <v>3250</v>
      </c>
      <c r="I3523" s="63">
        <v>0</v>
      </c>
      <c r="J3523" s="126" t="e">
        <f>SUM(#REF!+I3523+H3523)</f>
        <v>#REF!</v>
      </c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92"/>
    </row>
    <row r="3524" s="33" customFormat="1" ht="14.25" spans="1:69">
      <c r="A3524" s="113" t="s">
        <v>1500</v>
      </c>
      <c r="B3524" s="84" t="s">
        <v>1338</v>
      </c>
      <c r="C3524" s="100" t="s">
        <v>552</v>
      </c>
      <c r="D3524" s="127">
        <v>2000</v>
      </c>
      <c r="E3524" s="63">
        <v>139</v>
      </c>
      <c r="F3524" s="63">
        <v>140</v>
      </c>
      <c r="G3524" s="101">
        <v>0</v>
      </c>
      <c r="H3524" s="126">
        <f t="shared" si="2682"/>
        <v>2000</v>
      </c>
      <c r="I3524" s="63">
        <v>0</v>
      </c>
      <c r="J3524" s="126" t="e">
        <f>SUM(#REF!+I3524+H3524)</f>
        <v>#REF!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92"/>
    </row>
    <row r="3525" s="33" customFormat="1" ht="14.25" spans="1:69">
      <c r="A3525" s="113" t="s">
        <v>1500</v>
      </c>
      <c r="B3525" s="84" t="s">
        <v>1119</v>
      </c>
      <c r="C3525" s="100" t="s">
        <v>552</v>
      </c>
      <c r="D3525" s="127">
        <v>500</v>
      </c>
      <c r="E3525" s="63">
        <v>1300</v>
      </c>
      <c r="F3525" s="63">
        <v>1310</v>
      </c>
      <c r="G3525" s="101">
        <v>0</v>
      </c>
      <c r="H3525" s="126">
        <f t="shared" si="2682"/>
        <v>5000</v>
      </c>
      <c r="I3525" s="63">
        <v>0</v>
      </c>
      <c r="J3525" s="126" t="e">
        <f>SUM(#REF!+I3525+H3525)</f>
        <v>#REF!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92"/>
    </row>
    <row r="3526" s="33" customFormat="1" ht="14.25" spans="1:69">
      <c r="A3526" s="113" t="s">
        <v>1501</v>
      </c>
      <c r="B3526" s="84" t="s">
        <v>962</v>
      </c>
      <c r="C3526" s="100" t="s">
        <v>552</v>
      </c>
      <c r="D3526" s="127">
        <v>1000</v>
      </c>
      <c r="E3526" s="63">
        <v>384</v>
      </c>
      <c r="F3526" s="63">
        <v>387</v>
      </c>
      <c r="G3526" s="101">
        <v>391</v>
      </c>
      <c r="H3526" s="126">
        <f t="shared" si="2682"/>
        <v>3000</v>
      </c>
      <c r="I3526" s="63">
        <f>(IF(C3526="SHORT",IF(G3526="",0,F3526-G3526),IF(C3526="LONG",IF(G3526="",0,G3526-F3526))))*D3526</f>
        <v>4000</v>
      </c>
      <c r="J3526" s="126" t="e">
        <f>SUM(#REF!+I3526+H3526)</f>
        <v>#REF!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92"/>
    </row>
    <row r="3527" s="33" customFormat="1" ht="14.25" spans="1:69">
      <c r="A3527" s="113" t="s">
        <v>1501</v>
      </c>
      <c r="B3527" s="84" t="s">
        <v>1186</v>
      </c>
      <c r="C3527" s="100" t="s">
        <v>552</v>
      </c>
      <c r="D3527" s="127">
        <v>500</v>
      </c>
      <c r="E3527" s="63">
        <v>1492</v>
      </c>
      <c r="F3527" s="63">
        <v>1502</v>
      </c>
      <c r="G3527" s="101">
        <v>1511</v>
      </c>
      <c r="H3527" s="126">
        <f t="shared" si="2682"/>
        <v>5000</v>
      </c>
      <c r="I3527" s="63">
        <f>(IF(C3527="SHORT",IF(G3527="",0,F3527-G3527),IF(C3527="LONG",IF(G3527="",0,G3527-F3527))))*D3527</f>
        <v>4500</v>
      </c>
      <c r="J3527" s="126" t="e">
        <f>SUM(#REF!+I3527+H3527)</f>
        <v>#REF!</v>
      </c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92"/>
    </row>
    <row r="3528" s="33" customFormat="1" ht="14.25" spans="1:69">
      <c r="A3528" s="113" t="s">
        <v>1501</v>
      </c>
      <c r="B3528" s="84" t="s">
        <v>1152</v>
      </c>
      <c r="C3528" s="100" t="s">
        <v>552</v>
      </c>
      <c r="D3528" s="127">
        <v>4000</v>
      </c>
      <c r="E3528" s="63">
        <v>98</v>
      </c>
      <c r="F3528" s="63">
        <v>99</v>
      </c>
      <c r="G3528" s="101">
        <v>100</v>
      </c>
      <c r="H3528" s="126">
        <f t="shared" si="2682"/>
        <v>4000</v>
      </c>
      <c r="I3528" s="63">
        <f>(IF(C3528="SHORT",IF(G3528="",0,F3528-G3528),IF(C3528="LONG",IF(G3528="",0,G3528-F3528))))*D3528</f>
        <v>4000</v>
      </c>
      <c r="J3528" s="126" t="e">
        <f>SUM(#REF!+I3528+H3528)</f>
        <v>#REF!</v>
      </c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92"/>
    </row>
    <row r="3529" s="33" customFormat="1" ht="14.25" spans="1:69">
      <c r="A3529" s="113" t="s">
        <v>1501</v>
      </c>
      <c r="B3529" s="84" t="s">
        <v>1495</v>
      </c>
      <c r="C3529" s="100" t="s">
        <v>552</v>
      </c>
      <c r="D3529" s="127">
        <v>1000</v>
      </c>
      <c r="E3529" s="63">
        <v>305</v>
      </c>
      <c r="F3529" s="63">
        <v>308</v>
      </c>
      <c r="G3529" s="101">
        <v>0</v>
      </c>
      <c r="H3529" s="126">
        <f t="shared" si="2682"/>
        <v>3000</v>
      </c>
      <c r="I3529" s="63">
        <v>0</v>
      </c>
      <c r="J3529" s="126" t="e">
        <f>SUM(#REF!+I3529+H3529)</f>
        <v>#REF!</v>
      </c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92"/>
    </row>
    <row r="3530" s="33" customFormat="1" ht="14.25" spans="1:69">
      <c r="A3530" s="113" t="s">
        <v>1501</v>
      </c>
      <c r="B3530" s="84" t="s">
        <v>967</v>
      </c>
      <c r="C3530" s="100" t="s">
        <v>552</v>
      </c>
      <c r="D3530" s="127">
        <v>2000</v>
      </c>
      <c r="E3530" s="63">
        <v>246</v>
      </c>
      <c r="F3530" s="63">
        <v>243</v>
      </c>
      <c r="G3530" s="101">
        <v>0</v>
      </c>
      <c r="H3530" s="126">
        <f t="shared" si="2682"/>
        <v>-6000</v>
      </c>
      <c r="I3530" s="63">
        <v>0</v>
      </c>
      <c r="J3530" s="126" t="e">
        <f>SUM(#REF!+I3530+H3530)</f>
        <v>#REF!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92"/>
    </row>
    <row r="3531" s="33" customFormat="1" ht="14.25" spans="1:69">
      <c r="A3531" s="113" t="s">
        <v>1502</v>
      </c>
      <c r="B3531" s="84" t="s">
        <v>1503</v>
      </c>
      <c r="C3531" s="100" t="s">
        <v>552</v>
      </c>
      <c r="D3531" s="127">
        <v>1000</v>
      </c>
      <c r="E3531" s="63">
        <v>312</v>
      </c>
      <c r="F3531" s="63">
        <v>314.5</v>
      </c>
      <c r="G3531" s="101">
        <v>318</v>
      </c>
      <c r="H3531" s="126">
        <f t="shared" si="2682"/>
        <v>2500</v>
      </c>
      <c r="I3531" s="63">
        <f>(IF(C3531="SHORT",IF(G3531="",0,F3531-G3531),IF(C3531="LONG",IF(G3531="",0,G3531-F3531))))*D3531</f>
        <v>3500</v>
      </c>
      <c r="J3531" s="126" t="e">
        <f>SUM(#REF!+I3531+H3531)</f>
        <v>#REF!</v>
      </c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92"/>
    </row>
    <row r="3532" s="33" customFormat="1" ht="14.25" spans="1:69">
      <c r="A3532" s="113" t="s">
        <v>1502</v>
      </c>
      <c r="B3532" s="84" t="s">
        <v>910</v>
      </c>
      <c r="C3532" s="100" t="s">
        <v>552</v>
      </c>
      <c r="D3532" s="127">
        <v>2000</v>
      </c>
      <c r="E3532" s="63">
        <v>283</v>
      </c>
      <c r="F3532" s="63">
        <v>285</v>
      </c>
      <c r="G3532" s="101">
        <v>287</v>
      </c>
      <c r="H3532" s="126">
        <f t="shared" si="2682"/>
        <v>4000</v>
      </c>
      <c r="I3532" s="63">
        <f>(IF(C3532="SHORT",IF(G3532="",0,F3532-G3532),IF(C3532="LONG",IF(G3532="",0,G3532-F3532))))*D3532</f>
        <v>4000</v>
      </c>
      <c r="J3532" s="126" t="e">
        <f>SUM(#REF!+I3532+H3532)</f>
        <v>#REF!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92"/>
    </row>
    <row r="3533" s="33" customFormat="1" ht="14.25" spans="1:69">
      <c r="A3533" s="113" t="s">
        <v>1502</v>
      </c>
      <c r="B3533" s="84" t="s">
        <v>987</v>
      </c>
      <c r="C3533" s="100" t="s">
        <v>552</v>
      </c>
      <c r="D3533" s="127">
        <v>4000</v>
      </c>
      <c r="E3533" s="63">
        <v>88</v>
      </c>
      <c r="F3533" s="63">
        <v>89</v>
      </c>
      <c r="G3533" s="101">
        <v>90</v>
      </c>
      <c r="H3533" s="126">
        <f t="shared" si="2682"/>
        <v>4000</v>
      </c>
      <c r="I3533" s="63">
        <f>(IF(C3533="SHORT",IF(G3533="",0,F3533-G3533),IF(C3533="LONG",IF(G3533="",0,G3533-F3533))))*D3533</f>
        <v>4000</v>
      </c>
      <c r="J3533" s="126" t="e">
        <f>SUM(#REF!+I3533+H3533)</f>
        <v>#REF!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92"/>
    </row>
    <row r="3534" s="33" customFormat="1" ht="14.25" spans="1:69">
      <c r="A3534" s="113" t="s">
        <v>1502</v>
      </c>
      <c r="B3534" s="84" t="s">
        <v>967</v>
      </c>
      <c r="C3534" s="100" t="s">
        <v>552</v>
      </c>
      <c r="D3534" s="127">
        <v>2000</v>
      </c>
      <c r="E3534" s="63">
        <v>245</v>
      </c>
      <c r="F3534" s="63">
        <v>242</v>
      </c>
      <c r="G3534" s="101">
        <v>0</v>
      </c>
      <c r="H3534" s="126">
        <f t="shared" si="2682"/>
        <v>-6000</v>
      </c>
      <c r="I3534" s="63">
        <v>0</v>
      </c>
      <c r="J3534" s="126" t="e">
        <f>SUM(#REF!+I3534+H3534)</f>
        <v>#REF!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92"/>
    </row>
    <row r="3535" s="33" customFormat="1" ht="14.25" spans="1:69">
      <c r="A3535" s="113" t="s">
        <v>1504</v>
      </c>
      <c r="B3535" s="84" t="s">
        <v>955</v>
      </c>
      <c r="C3535" s="100" t="s">
        <v>552</v>
      </c>
      <c r="D3535" s="127">
        <v>500</v>
      </c>
      <c r="E3535" s="63">
        <v>1680</v>
      </c>
      <c r="F3535" s="63">
        <v>1690</v>
      </c>
      <c r="G3535" s="101">
        <v>0</v>
      </c>
      <c r="H3535" s="126">
        <f t="shared" si="2682"/>
        <v>5000</v>
      </c>
      <c r="I3535" s="63">
        <v>0</v>
      </c>
      <c r="J3535" s="126" t="e">
        <f>SUM(#REF!+I3535+H3535)</f>
        <v>#REF!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92"/>
    </row>
    <row r="3536" s="33" customFormat="1" ht="14.25" spans="1:69">
      <c r="A3536" s="113" t="s">
        <v>1504</v>
      </c>
      <c r="B3536" s="84" t="s">
        <v>1024</v>
      </c>
      <c r="C3536" s="100" t="s">
        <v>552</v>
      </c>
      <c r="D3536" s="127">
        <v>500</v>
      </c>
      <c r="E3536" s="63">
        <v>1057</v>
      </c>
      <c r="F3536" s="63">
        <v>1057</v>
      </c>
      <c r="G3536" s="101">
        <v>0</v>
      </c>
      <c r="H3536" s="126">
        <f t="shared" si="2682"/>
        <v>0</v>
      </c>
      <c r="I3536" s="63">
        <v>0</v>
      </c>
      <c r="J3536" s="126" t="e">
        <f>SUM(#REF!+I3536+H3536)</f>
        <v>#REF!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92"/>
    </row>
    <row r="3537" s="33" customFormat="1" ht="14.25" spans="1:69">
      <c r="A3537" s="113" t="s">
        <v>1505</v>
      </c>
      <c r="B3537" s="84" t="s">
        <v>1007</v>
      </c>
      <c r="C3537" s="100" t="s">
        <v>552</v>
      </c>
      <c r="D3537" s="127">
        <v>4000</v>
      </c>
      <c r="E3537" s="63">
        <v>292</v>
      </c>
      <c r="F3537" s="63">
        <v>293.5</v>
      </c>
      <c r="G3537" s="101">
        <v>0</v>
      </c>
      <c r="H3537" s="126">
        <f t="shared" si="2682"/>
        <v>6000</v>
      </c>
      <c r="I3537" s="63">
        <v>0</v>
      </c>
      <c r="J3537" s="126" t="e">
        <f>SUM(#REF!+I3537+H3537)</f>
        <v>#REF!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92"/>
    </row>
    <row r="3538" s="33" customFormat="1" ht="14.25" spans="1:69">
      <c r="A3538" s="113" t="s">
        <v>1505</v>
      </c>
      <c r="B3538" s="84" t="s">
        <v>1174</v>
      </c>
      <c r="C3538" s="100" t="s">
        <v>552</v>
      </c>
      <c r="D3538" s="127">
        <v>2000</v>
      </c>
      <c r="E3538" s="63">
        <v>371</v>
      </c>
      <c r="F3538" s="63">
        <v>373.5</v>
      </c>
      <c r="G3538" s="101">
        <v>0</v>
      </c>
      <c r="H3538" s="126">
        <f t="shared" si="2682"/>
        <v>5000</v>
      </c>
      <c r="I3538" s="63">
        <v>0</v>
      </c>
      <c r="J3538" s="126" t="e">
        <f>SUM(#REF!+I3538+H3538)</f>
        <v>#REF!</v>
      </c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92"/>
    </row>
    <row r="3539" s="33" customFormat="1" ht="14.25" spans="1:69">
      <c r="A3539" s="113" t="s">
        <v>1506</v>
      </c>
      <c r="B3539" s="84" t="s">
        <v>972</v>
      </c>
      <c r="C3539" s="100" t="s">
        <v>552</v>
      </c>
      <c r="D3539" s="127">
        <v>2000</v>
      </c>
      <c r="E3539" s="63">
        <v>300.25</v>
      </c>
      <c r="F3539" s="63">
        <v>303</v>
      </c>
      <c r="G3539" s="101">
        <v>306</v>
      </c>
      <c r="H3539" s="126">
        <f t="shared" si="2682"/>
        <v>5500</v>
      </c>
      <c r="I3539" s="63">
        <f>(IF(C3539="SHORT",IF(G3539="",0,F3539-G3539),IF(C3539="LONG",IF(G3539="",0,G3539-F3539))))*D3539</f>
        <v>6000</v>
      </c>
      <c r="J3539" s="126" t="e">
        <f>SUM(#REF!+I3539+H3539)</f>
        <v>#REF!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92"/>
    </row>
    <row r="3540" s="33" customFormat="1" ht="14.25" spans="1:69">
      <c r="A3540" s="113" t="s">
        <v>1506</v>
      </c>
      <c r="B3540" s="84" t="s">
        <v>1507</v>
      </c>
      <c r="C3540" s="100" t="s">
        <v>552</v>
      </c>
      <c r="D3540" s="127">
        <v>2000</v>
      </c>
      <c r="E3540" s="63">
        <v>285</v>
      </c>
      <c r="F3540" s="63">
        <v>287</v>
      </c>
      <c r="G3540" s="101">
        <v>0</v>
      </c>
      <c r="H3540" s="126">
        <f t="shared" si="2682"/>
        <v>4000</v>
      </c>
      <c r="I3540" s="63">
        <v>0</v>
      </c>
      <c r="J3540" s="126" t="e">
        <f>SUM(#REF!+I3540+H3540)</f>
        <v>#REF!</v>
      </c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92"/>
    </row>
    <row r="3541" s="33" customFormat="1" ht="14.25" spans="1:69">
      <c r="A3541" s="113" t="s">
        <v>1506</v>
      </c>
      <c r="B3541" s="84" t="s">
        <v>1183</v>
      </c>
      <c r="C3541" s="100" t="s">
        <v>552</v>
      </c>
      <c r="D3541" s="127">
        <v>1000</v>
      </c>
      <c r="E3541" s="63">
        <v>339</v>
      </c>
      <c r="F3541" s="63">
        <v>339</v>
      </c>
      <c r="G3541" s="101">
        <v>0</v>
      </c>
      <c r="H3541" s="126">
        <f t="shared" si="2682"/>
        <v>0</v>
      </c>
      <c r="I3541" s="63">
        <v>0</v>
      </c>
      <c r="J3541" s="126" t="e">
        <f>SUM(#REF!+I3541+H3541)</f>
        <v>#REF!</v>
      </c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92"/>
    </row>
    <row r="3542" s="33" customFormat="1" ht="14.25" spans="1:69">
      <c r="A3542" s="113" t="s">
        <v>1508</v>
      </c>
      <c r="B3542" s="84" t="s">
        <v>1495</v>
      </c>
      <c r="C3542" s="100" t="s">
        <v>552</v>
      </c>
      <c r="D3542" s="127">
        <v>1000</v>
      </c>
      <c r="E3542" s="63">
        <v>322.5</v>
      </c>
      <c r="F3542" s="63">
        <v>325</v>
      </c>
      <c r="G3542" s="101">
        <v>0</v>
      </c>
      <c r="H3542" s="126">
        <f t="shared" si="2682"/>
        <v>2500</v>
      </c>
      <c r="I3542" s="63">
        <v>0</v>
      </c>
      <c r="J3542" s="126" t="e">
        <f>SUM(#REF!+I3542+H3542)</f>
        <v>#REF!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92"/>
    </row>
    <row r="3543" s="33" customFormat="1" ht="14.25" spans="1:69">
      <c r="A3543" s="113" t="s">
        <v>1508</v>
      </c>
      <c r="B3543" s="84" t="s">
        <v>946</v>
      </c>
      <c r="C3543" s="100" t="s">
        <v>552</v>
      </c>
      <c r="D3543" s="127">
        <v>2000</v>
      </c>
      <c r="E3543" s="63">
        <v>202</v>
      </c>
      <c r="F3543" s="63">
        <v>203.5</v>
      </c>
      <c r="G3543" s="101">
        <v>0</v>
      </c>
      <c r="H3543" s="126">
        <f t="shared" si="2682"/>
        <v>3000</v>
      </c>
      <c r="I3543" s="63">
        <v>0</v>
      </c>
      <c r="J3543" s="126" t="e">
        <f>SUM(#REF!+I3543+H3543)</f>
        <v>#REF!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92"/>
    </row>
    <row r="3544" s="33" customFormat="1" ht="14.25" spans="1:69">
      <c r="A3544" s="113" t="s">
        <v>1508</v>
      </c>
      <c r="B3544" s="84" t="s">
        <v>943</v>
      </c>
      <c r="C3544" s="100" t="s">
        <v>552</v>
      </c>
      <c r="D3544" s="127">
        <v>2000</v>
      </c>
      <c r="E3544" s="63">
        <v>157.5</v>
      </c>
      <c r="F3544" s="63">
        <v>157.5</v>
      </c>
      <c r="G3544" s="101">
        <v>0</v>
      </c>
      <c r="H3544" s="126">
        <f t="shared" si="2682"/>
        <v>0</v>
      </c>
      <c r="I3544" s="63">
        <v>0</v>
      </c>
      <c r="J3544" s="126" t="e">
        <f>SUM(#REF!+I3544+H3544)</f>
        <v>#REF!</v>
      </c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92"/>
    </row>
    <row r="3545" s="33" customFormat="1" ht="14.25" spans="1:69">
      <c r="A3545" s="113" t="s">
        <v>1508</v>
      </c>
      <c r="B3545" s="84" t="s">
        <v>874</v>
      </c>
      <c r="C3545" s="100" t="s">
        <v>552</v>
      </c>
      <c r="D3545" s="127">
        <v>2000</v>
      </c>
      <c r="E3545" s="63">
        <v>157.5</v>
      </c>
      <c r="F3545" s="63">
        <v>157.5</v>
      </c>
      <c r="G3545" s="101">
        <v>0</v>
      </c>
      <c r="H3545" s="126">
        <f t="shared" ref="H3545" si="2683">SUM(F3545-E3545)*D3545</f>
        <v>0</v>
      </c>
      <c r="I3545" s="63">
        <v>0</v>
      </c>
      <c r="J3545" s="126" t="e">
        <f>SUM(#REF!+I3545+H3545)</f>
        <v>#REF!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92"/>
    </row>
    <row r="3546" s="33" customFormat="1" ht="14.25" spans="1:69">
      <c r="A3546" s="113" t="s">
        <v>1508</v>
      </c>
      <c r="B3546" s="84" t="s">
        <v>967</v>
      </c>
      <c r="C3546" s="100" t="s">
        <v>552</v>
      </c>
      <c r="D3546" s="127">
        <v>2000</v>
      </c>
      <c r="E3546" s="63">
        <v>271</v>
      </c>
      <c r="F3546" s="63">
        <v>268</v>
      </c>
      <c r="G3546" s="101">
        <v>0</v>
      </c>
      <c r="H3546" s="126">
        <f t="shared" ref="H3546" si="2684">SUM(F3546-E3546)*D3546</f>
        <v>-6000</v>
      </c>
      <c r="I3546" s="63">
        <v>0</v>
      </c>
      <c r="J3546" s="126" t="e">
        <f>SUM(#REF!+I3546+H3546)</f>
        <v>#REF!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92"/>
    </row>
    <row r="3547" s="33" customFormat="1" ht="14.25" spans="1:69">
      <c r="A3547" s="113" t="s">
        <v>1509</v>
      </c>
      <c r="B3547" s="84" t="s">
        <v>1246</v>
      </c>
      <c r="C3547" s="100" t="s">
        <v>477</v>
      </c>
      <c r="D3547" s="127">
        <v>2000</v>
      </c>
      <c r="E3547" s="63">
        <v>115</v>
      </c>
      <c r="F3547" s="63">
        <v>114.1</v>
      </c>
      <c r="G3547" s="101">
        <v>0</v>
      </c>
      <c r="H3547" s="126">
        <f>SUM(E3547-F3547)*D3547</f>
        <v>1800.00000000001</v>
      </c>
      <c r="I3547" s="63">
        <v>0</v>
      </c>
      <c r="J3547" s="126" t="e">
        <f>SUM(#REF!+I3547+H3547)</f>
        <v>#REF!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92"/>
    </row>
    <row r="3548" s="33" customFormat="1" ht="14.25" spans="1:69">
      <c r="A3548" s="113" t="s">
        <v>1509</v>
      </c>
      <c r="B3548" s="84" t="s">
        <v>1127</v>
      </c>
      <c r="C3548" s="100" t="s">
        <v>477</v>
      </c>
      <c r="D3548" s="127">
        <v>2000</v>
      </c>
      <c r="E3548" s="63">
        <v>142</v>
      </c>
      <c r="F3548" s="63">
        <v>141</v>
      </c>
      <c r="G3548" s="101">
        <v>0</v>
      </c>
      <c r="H3548" s="126">
        <f>SUM(E3548-F3548)*D3548</f>
        <v>2000</v>
      </c>
      <c r="I3548" s="63">
        <v>0</v>
      </c>
      <c r="J3548" s="126" t="e">
        <f>SUM(#REF!+I3548+H3548)</f>
        <v>#REF!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92"/>
    </row>
    <row r="3549" s="33" customFormat="1" ht="14.25" spans="1:69">
      <c r="A3549" s="113" t="s">
        <v>1509</v>
      </c>
      <c r="B3549" s="84" t="s">
        <v>1363</v>
      </c>
      <c r="C3549" s="100" t="s">
        <v>477</v>
      </c>
      <c r="D3549" s="127">
        <v>2000</v>
      </c>
      <c r="E3549" s="63">
        <v>149.5</v>
      </c>
      <c r="F3549" s="63">
        <v>151</v>
      </c>
      <c r="G3549" s="101">
        <v>0</v>
      </c>
      <c r="H3549" s="126">
        <f>SUM(E3549-F3549)*D3549</f>
        <v>-3000</v>
      </c>
      <c r="I3549" s="63">
        <v>0</v>
      </c>
      <c r="J3549" s="126" t="e">
        <f>SUM(#REF!+I3549+H3549)</f>
        <v>#REF!</v>
      </c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92"/>
    </row>
    <row r="3550" s="33" customFormat="1" ht="14.25" spans="1:69">
      <c r="A3550" s="113" t="s">
        <v>1510</v>
      </c>
      <c r="B3550" s="84" t="s">
        <v>1016</v>
      </c>
      <c r="C3550" s="100" t="s">
        <v>477</v>
      </c>
      <c r="D3550" s="127">
        <v>2000</v>
      </c>
      <c r="E3550" s="63">
        <v>394</v>
      </c>
      <c r="F3550" s="63">
        <v>394</v>
      </c>
      <c r="G3550" s="101">
        <v>0</v>
      </c>
      <c r="H3550" s="126">
        <f t="shared" ref="H3550:H3578" si="2685">SUM(F3550-E3550)*D3550</f>
        <v>0</v>
      </c>
      <c r="I3550" s="63">
        <v>0</v>
      </c>
      <c r="J3550" s="126" t="e">
        <f>SUM(#REF!+I3550+H3550)</f>
        <v>#REF!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92"/>
    </row>
    <row r="3551" s="33" customFormat="1" ht="14.25" spans="1:69">
      <c r="A3551" s="113" t="s">
        <v>1510</v>
      </c>
      <c r="B3551" s="84" t="s">
        <v>867</v>
      </c>
      <c r="C3551" s="100" t="s">
        <v>552</v>
      </c>
      <c r="D3551" s="127">
        <v>1600</v>
      </c>
      <c r="E3551" s="63">
        <v>271.5</v>
      </c>
      <c r="F3551" s="63">
        <v>268</v>
      </c>
      <c r="G3551" s="101">
        <v>0</v>
      </c>
      <c r="H3551" s="126">
        <f t="shared" si="2685"/>
        <v>-5600</v>
      </c>
      <c r="I3551" s="63">
        <v>0</v>
      </c>
      <c r="J3551" s="126" t="e">
        <f>SUM(#REF!+I3551+H3551)</f>
        <v>#REF!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92"/>
    </row>
    <row r="3552" s="33" customFormat="1" ht="14.25" spans="1:69">
      <c r="A3552" s="113" t="s">
        <v>1510</v>
      </c>
      <c r="B3552" s="84" t="s">
        <v>1507</v>
      </c>
      <c r="C3552" s="100" t="s">
        <v>552</v>
      </c>
      <c r="D3552" s="127">
        <v>2000</v>
      </c>
      <c r="E3552" s="63">
        <v>284</v>
      </c>
      <c r="F3552" s="63">
        <v>281</v>
      </c>
      <c r="G3552" s="101">
        <v>0</v>
      </c>
      <c r="H3552" s="126">
        <f t="shared" si="2685"/>
        <v>-6000</v>
      </c>
      <c r="I3552" s="63">
        <v>0</v>
      </c>
      <c r="J3552" s="126" t="e">
        <f>SUM(#REF!+I3552+H3552)</f>
        <v>#REF!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92"/>
    </row>
    <row r="3553" s="33" customFormat="1" ht="14.25" spans="1:69">
      <c r="A3553" s="113" t="s">
        <v>1511</v>
      </c>
      <c r="B3553" s="84" t="s">
        <v>967</v>
      </c>
      <c r="C3553" s="100" t="s">
        <v>552</v>
      </c>
      <c r="D3553" s="127">
        <v>2000</v>
      </c>
      <c r="E3553" s="63">
        <v>252</v>
      </c>
      <c r="F3553" s="63">
        <v>254</v>
      </c>
      <c r="G3553" s="101">
        <v>256</v>
      </c>
      <c r="H3553" s="126">
        <f t="shared" si="2685"/>
        <v>4000</v>
      </c>
      <c r="I3553" s="63">
        <f>(IF(C3553="SHORT",IF(G3553="",0,F3553-G3553),IF(C3553="LONG",IF(G3553="",0,G3553-F3553))))*D3553</f>
        <v>4000</v>
      </c>
      <c r="J3553" s="126" t="e">
        <f>SUM(#REF!+I3553+H3553)</f>
        <v>#REF!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92"/>
    </row>
    <row r="3554" s="33" customFormat="1" ht="14.25" spans="1:69">
      <c r="A3554" s="113" t="s">
        <v>1511</v>
      </c>
      <c r="B3554" s="84" t="s">
        <v>1047</v>
      </c>
      <c r="C3554" s="100" t="s">
        <v>552</v>
      </c>
      <c r="D3554" s="127">
        <v>2000</v>
      </c>
      <c r="E3554" s="63">
        <v>105</v>
      </c>
      <c r="F3554" s="63">
        <v>106</v>
      </c>
      <c r="G3554" s="101">
        <v>0</v>
      </c>
      <c r="H3554" s="126">
        <f t="shared" si="2685"/>
        <v>2000</v>
      </c>
      <c r="I3554" s="63">
        <v>0</v>
      </c>
      <c r="J3554" s="126" t="e">
        <f>SUM(#REF!+I3554+H3554)</f>
        <v>#REF!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92"/>
    </row>
    <row r="3555" s="33" customFormat="1" ht="14.25" spans="1:69">
      <c r="A3555" s="113" t="s">
        <v>1511</v>
      </c>
      <c r="B3555" s="84" t="s">
        <v>962</v>
      </c>
      <c r="C3555" s="100" t="s">
        <v>552</v>
      </c>
      <c r="D3555" s="127">
        <v>1000</v>
      </c>
      <c r="E3555" s="63">
        <v>420</v>
      </c>
      <c r="F3555" s="63">
        <v>423</v>
      </c>
      <c r="G3555" s="101">
        <v>0</v>
      </c>
      <c r="H3555" s="126">
        <f t="shared" si="2685"/>
        <v>3000</v>
      </c>
      <c r="I3555" s="63">
        <v>0</v>
      </c>
      <c r="J3555" s="126" t="e">
        <f>SUM(#REF!+I3555+H3555)</f>
        <v>#REF!</v>
      </c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92"/>
    </row>
    <row r="3556" s="33" customFormat="1" ht="14.25" spans="1:69">
      <c r="A3556" s="113" t="s">
        <v>1512</v>
      </c>
      <c r="B3556" s="84" t="s">
        <v>998</v>
      </c>
      <c r="C3556" s="100" t="s">
        <v>552</v>
      </c>
      <c r="D3556" s="127">
        <v>4000</v>
      </c>
      <c r="E3556" s="63">
        <v>143</v>
      </c>
      <c r="F3556" s="63">
        <v>144</v>
      </c>
      <c r="G3556" s="101">
        <v>145</v>
      </c>
      <c r="H3556" s="126">
        <f t="shared" si="2685"/>
        <v>4000</v>
      </c>
      <c r="I3556" s="63">
        <f>(IF(C3556="SHORT",IF(G3556="",0,F3556-G3556),IF(C3556="LONG",IF(G3556="",0,G3556-F3556))))*D3556</f>
        <v>4000</v>
      </c>
      <c r="J3556" s="126" t="e">
        <f>SUM(#REF!+I3556+H3556)</f>
        <v>#REF!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92"/>
    </row>
    <row r="3557" s="33" customFormat="1" ht="14.25" spans="1:69">
      <c r="A3557" s="113" t="s">
        <v>1512</v>
      </c>
      <c r="B3557" s="84" t="s">
        <v>867</v>
      </c>
      <c r="C3557" s="100" t="s">
        <v>552</v>
      </c>
      <c r="D3557" s="127">
        <v>1600</v>
      </c>
      <c r="E3557" s="63">
        <v>248</v>
      </c>
      <c r="F3557" s="63">
        <v>250</v>
      </c>
      <c r="G3557" s="101">
        <v>252</v>
      </c>
      <c r="H3557" s="126">
        <f t="shared" si="2685"/>
        <v>3200</v>
      </c>
      <c r="I3557" s="63">
        <f>(IF(C3557="SHORT",IF(G3557="",0,F3557-G3557),IF(C3557="LONG",IF(G3557="",0,G3557-F3557))))*D3557</f>
        <v>3200</v>
      </c>
      <c r="J3557" s="126" t="e">
        <f>SUM(#REF!+I3557+H3557)</f>
        <v>#REF!</v>
      </c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92"/>
    </row>
    <row r="3558" s="33" customFormat="1" ht="14.25" spans="1:69">
      <c r="A3558" s="113" t="s">
        <v>1512</v>
      </c>
      <c r="B3558" s="84" t="s">
        <v>1513</v>
      </c>
      <c r="C3558" s="100" t="s">
        <v>552</v>
      </c>
      <c r="D3558" s="127">
        <v>1000</v>
      </c>
      <c r="E3558" s="63">
        <v>420</v>
      </c>
      <c r="F3558" s="63">
        <v>423</v>
      </c>
      <c r="G3558" s="101">
        <v>0</v>
      </c>
      <c r="H3558" s="126">
        <f t="shared" si="2685"/>
        <v>3000</v>
      </c>
      <c r="I3558" s="63">
        <v>0</v>
      </c>
      <c r="J3558" s="126" t="e">
        <f>SUM(#REF!+I3558+H3558)</f>
        <v>#REF!</v>
      </c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92"/>
    </row>
    <row r="3559" s="33" customFormat="1" ht="14.25" spans="1:69">
      <c r="A3559" s="113" t="s">
        <v>1512</v>
      </c>
      <c r="B3559" s="84" t="s">
        <v>1134</v>
      </c>
      <c r="C3559" s="100" t="s">
        <v>552</v>
      </c>
      <c r="D3559" s="127">
        <v>1000</v>
      </c>
      <c r="E3559" s="63">
        <v>425</v>
      </c>
      <c r="F3559" s="63">
        <v>425</v>
      </c>
      <c r="G3559" s="101">
        <v>0</v>
      </c>
      <c r="H3559" s="126">
        <f t="shared" si="2685"/>
        <v>0</v>
      </c>
      <c r="I3559" s="63">
        <v>0</v>
      </c>
      <c r="J3559" s="126" t="e">
        <f>SUM(#REF!+I3559+H3559)</f>
        <v>#REF!</v>
      </c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92"/>
    </row>
    <row r="3560" s="33" customFormat="1" ht="14.25" spans="1:69">
      <c r="A3560" s="113" t="s">
        <v>1512</v>
      </c>
      <c r="B3560" s="84" t="s">
        <v>1514</v>
      </c>
      <c r="C3560" s="100" t="s">
        <v>552</v>
      </c>
      <c r="D3560" s="127">
        <v>2000</v>
      </c>
      <c r="E3560" s="63">
        <v>142</v>
      </c>
      <c r="F3560" s="63">
        <v>140.5</v>
      </c>
      <c r="G3560" s="101">
        <v>0</v>
      </c>
      <c r="H3560" s="126">
        <f t="shared" si="2685"/>
        <v>-3000</v>
      </c>
      <c r="I3560" s="63">
        <v>0</v>
      </c>
      <c r="J3560" s="126" t="e">
        <f>SUM(#REF!+I3560+H3560)</f>
        <v>#REF!</v>
      </c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92"/>
    </row>
    <row r="3561" s="33" customFormat="1" ht="14.25" spans="1:69">
      <c r="A3561" s="113" t="s">
        <v>1512</v>
      </c>
      <c r="B3561" s="84" t="s">
        <v>1087</v>
      </c>
      <c r="C3561" s="100" t="s">
        <v>552</v>
      </c>
      <c r="D3561" s="127">
        <v>1000</v>
      </c>
      <c r="E3561" s="63">
        <v>314</v>
      </c>
      <c r="F3561" s="63">
        <v>309</v>
      </c>
      <c r="G3561" s="101">
        <v>0</v>
      </c>
      <c r="H3561" s="126">
        <f t="shared" si="2685"/>
        <v>-5000</v>
      </c>
      <c r="I3561" s="63">
        <v>0</v>
      </c>
      <c r="J3561" s="126" t="e">
        <f>SUM(#REF!+I3561+H3561)</f>
        <v>#REF!</v>
      </c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92"/>
    </row>
    <row r="3562" s="33" customFormat="1" ht="14.25" spans="1:69">
      <c r="A3562" s="113" t="s">
        <v>1515</v>
      </c>
      <c r="B3562" s="84" t="s">
        <v>1049</v>
      </c>
      <c r="C3562" s="100" t="s">
        <v>552</v>
      </c>
      <c r="D3562" s="127">
        <v>500</v>
      </c>
      <c r="E3562" s="63">
        <v>540</v>
      </c>
      <c r="F3562" s="63">
        <v>544</v>
      </c>
      <c r="G3562" s="101">
        <v>548</v>
      </c>
      <c r="H3562" s="126">
        <f t="shared" si="2685"/>
        <v>2000</v>
      </c>
      <c r="I3562" s="63">
        <f>(IF(C3562="SHORT",IF(G3562="",0,F3562-G3562),IF(C3562="LONG",IF(G3562="",0,G3562-F3562))))*D3562</f>
        <v>2000</v>
      </c>
      <c r="J3562" s="126" t="e">
        <f>SUM(#REF!+I3562+H3562)</f>
        <v>#REF!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92"/>
    </row>
    <row r="3563" s="33" customFormat="1" ht="14.25" spans="1:69">
      <c r="A3563" s="113" t="s">
        <v>1515</v>
      </c>
      <c r="B3563" s="84" t="s">
        <v>1152</v>
      </c>
      <c r="C3563" s="100" t="s">
        <v>552</v>
      </c>
      <c r="D3563" s="127">
        <v>4000</v>
      </c>
      <c r="E3563" s="63">
        <v>100</v>
      </c>
      <c r="F3563" s="63">
        <v>101</v>
      </c>
      <c r="G3563" s="101">
        <v>101.9</v>
      </c>
      <c r="H3563" s="126">
        <f t="shared" si="2685"/>
        <v>4000</v>
      </c>
      <c r="I3563" s="63">
        <f>(IF(C3563="SHORT",IF(G3563="",0,F3563-G3563),IF(C3563="LONG",IF(G3563="",0,G3563-F3563))))*D3563</f>
        <v>3600.00000000002</v>
      </c>
      <c r="J3563" s="126" t="e">
        <f>SUM(#REF!+I3563+H3563)</f>
        <v>#REF!</v>
      </c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92"/>
    </row>
    <row r="3564" s="33" customFormat="1" ht="14.25" spans="1:69">
      <c r="A3564" s="113" t="s">
        <v>1515</v>
      </c>
      <c r="B3564" s="84" t="s">
        <v>795</v>
      </c>
      <c r="C3564" s="100" t="s">
        <v>552</v>
      </c>
      <c r="D3564" s="127">
        <v>4000</v>
      </c>
      <c r="E3564" s="63">
        <v>218</v>
      </c>
      <c r="F3564" s="63">
        <v>219.8</v>
      </c>
      <c r="G3564" s="101">
        <v>0</v>
      </c>
      <c r="H3564" s="126">
        <f t="shared" si="2685"/>
        <v>7200.00000000005</v>
      </c>
      <c r="I3564" s="63">
        <v>0</v>
      </c>
      <c r="J3564" s="126" t="e">
        <f>SUM(#REF!+I3564+H3564)</f>
        <v>#REF!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92"/>
    </row>
    <row r="3565" s="33" customFormat="1" ht="14.25" spans="1:69">
      <c r="A3565" s="113" t="s">
        <v>1516</v>
      </c>
      <c r="B3565" s="84" t="s">
        <v>1468</v>
      </c>
      <c r="C3565" s="100" t="s">
        <v>552</v>
      </c>
      <c r="D3565" s="127">
        <v>500</v>
      </c>
      <c r="E3565" s="63">
        <v>544</v>
      </c>
      <c r="F3565" s="63">
        <v>548</v>
      </c>
      <c r="G3565" s="101">
        <v>552</v>
      </c>
      <c r="H3565" s="126">
        <f t="shared" si="2685"/>
        <v>2000</v>
      </c>
      <c r="I3565" s="63">
        <f>(IF(C3565="SHORT",IF(G3565="",0,F3565-G3565),IF(C3565="LONG",IF(G3565="",0,G3565-F3565))))*D3565</f>
        <v>2000</v>
      </c>
      <c r="J3565" s="126" t="e">
        <f>SUM(#REF!+I3565+H3565)</f>
        <v>#REF!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92"/>
    </row>
    <row r="3566" s="33" customFormat="1" ht="14.25" spans="1:69">
      <c r="A3566" s="113" t="s">
        <v>1516</v>
      </c>
      <c r="B3566" s="84" t="s">
        <v>1513</v>
      </c>
      <c r="C3566" s="100" t="s">
        <v>552</v>
      </c>
      <c r="D3566" s="127">
        <v>1000</v>
      </c>
      <c r="E3566" s="63">
        <v>405</v>
      </c>
      <c r="F3566" s="63">
        <v>408</v>
      </c>
      <c r="G3566" s="101">
        <v>412</v>
      </c>
      <c r="H3566" s="126">
        <f t="shared" si="2685"/>
        <v>3000</v>
      </c>
      <c r="I3566" s="63">
        <f>(IF(C3566="SHORT",IF(G3566="",0,F3566-G3566),IF(C3566="LONG",IF(G3566="",0,G3566-F3566))))*D3566</f>
        <v>4000</v>
      </c>
      <c r="J3566" s="126" t="e">
        <f>SUM(#REF!+I3566+H3566)</f>
        <v>#REF!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92"/>
    </row>
    <row r="3567" s="33" customFormat="1" ht="14.25" spans="1:69">
      <c r="A3567" s="113" t="s">
        <v>1516</v>
      </c>
      <c r="B3567" s="84" t="s">
        <v>1167</v>
      </c>
      <c r="C3567" s="100" t="s">
        <v>552</v>
      </c>
      <c r="D3567" s="127">
        <v>500</v>
      </c>
      <c r="E3567" s="63">
        <v>840</v>
      </c>
      <c r="F3567" s="63">
        <v>847</v>
      </c>
      <c r="G3567" s="101">
        <v>857</v>
      </c>
      <c r="H3567" s="126">
        <f t="shared" si="2685"/>
        <v>3500</v>
      </c>
      <c r="I3567" s="63">
        <f>(IF(C3567="SHORT",IF(G3567="",0,F3567-G3567),IF(C3567="LONG",IF(G3567="",0,G3567-F3567))))*D3567</f>
        <v>5000</v>
      </c>
      <c r="J3567" s="126" t="e">
        <f>SUM(#REF!+I3567+H3567)</f>
        <v>#REF!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92"/>
    </row>
    <row r="3568" s="33" customFormat="1" ht="14.25" spans="1:69">
      <c r="A3568" s="113" t="s">
        <v>1516</v>
      </c>
      <c r="B3568" s="84" t="s">
        <v>1517</v>
      </c>
      <c r="C3568" s="100" t="s">
        <v>552</v>
      </c>
      <c r="D3568" s="127">
        <v>500</v>
      </c>
      <c r="E3568" s="63">
        <v>460</v>
      </c>
      <c r="F3568" s="63">
        <v>464</v>
      </c>
      <c r="G3568" s="101">
        <v>0</v>
      </c>
      <c r="H3568" s="126">
        <f t="shared" si="2685"/>
        <v>2000</v>
      </c>
      <c r="I3568" s="63">
        <v>0</v>
      </c>
      <c r="J3568" s="126" t="e">
        <f>SUM(#REF!+I3568+H3568)</f>
        <v>#REF!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92"/>
    </row>
    <row r="3569" s="33" customFormat="1" ht="14.25" spans="1:69">
      <c r="A3569" s="113" t="s">
        <v>1518</v>
      </c>
      <c r="B3569" s="84" t="s">
        <v>1468</v>
      </c>
      <c r="C3569" s="100" t="s">
        <v>552</v>
      </c>
      <c r="D3569" s="127">
        <v>500</v>
      </c>
      <c r="E3569" s="63">
        <v>531</v>
      </c>
      <c r="F3569" s="63">
        <v>535</v>
      </c>
      <c r="G3569" s="101">
        <v>540</v>
      </c>
      <c r="H3569" s="126">
        <f t="shared" si="2685"/>
        <v>2000</v>
      </c>
      <c r="I3569" s="63">
        <f>(IF(C3569="SHORT",IF(G3569="",0,F3569-G3569),IF(C3569="LONG",IF(G3569="",0,G3569-F3569))))*D3569</f>
        <v>2500</v>
      </c>
      <c r="J3569" s="126" t="e">
        <f>SUM(#REF!+I3569+H3569)</f>
        <v>#REF!</v>
      </c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92"/>
    </row>
    <row r="3570" s="33" customFormat="1" ht="14.25" spans="1:69">
      <c r="A3570" s="113" t="s">
        <v>1518</v>
      </c>
      <c r="B3570" s="84" t="s">
        <v>1004</v>
      </c>
      <c r="C3570" s="100" t="s">
        <v>552</v>
      </c>
      <c r="D3570" s="127">
        <v>2000</v>
      </c>
      <c r="E3570" s="63">
        <v>128</v>
      </c>
      <c r="F3570" s="63">
        <v>129</v>
      </c>
      <c r="G3570" s="101">
        <v>0</v>
      </c>
      <c r="H3570" s="126">
        <f t="shared" si="2685"/>
        <v>2000</v>
      </c>
      <c r="I3570" s="63">
        <v>0</v>
      </c>
      <c r="J3570" s="126" t="e">
        <f>SUM(#REF!+I3570+H3570)</f>
        <v>#REF!</v>
      </c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92"/>
    </row>
    <row r="3571" s="33" customFormat="1" ht="14.25" spans="1:69">
      <c r="A3571" s="113" t="s">
        <v>1518</v>
      </c>
      <c r="B3571" s="84" t="s">
        <v>1183</v>
      </c>
      <c r="C3571" s="100" t="s">
        <v>552</v>
      </c>
      <c r="D3571" s="127">
        <v>1000</v>
      </c>
      <c r="E3571" s="63">
        <v>324</v>
      </c>
      <c r="F3571" s="63">
        <v>324</v>
      </c>
      <c r="G3571" s="101">
        <v>0</v>
      </c>
      <c r="H3571" s="126">
        <f t="shared" si="2685"/>
        <v>0</v>
      </c>
      <c r="I3571" s="63">
        <v>0</v>
      </c>
      <c r="J3571" s="126" t="e">
        <f>SUM(#REF!+I3571+H3571)</f>
        <v>#REF!</v>
      </c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92"/>
    </row>
    <row r="3572" s="33" customFormat="1" ht="14.25" spans="1:69">
      <c r="A3572" s="113" t="s">
        <v>1518</v>
      </c>
      <c r="B3572" s="84" t="s">
        <v>1351</v>
      </c>
      <c r="C3572" s="100" t="s">
        <v>552</v>
      </c>
      <c r="D3572" s="127">
        <v>1000</v>
      </c>
      <c r="E3572" s="63">
        <v>326</v>
      </c>
      <c r="F3572" s="63">
        <v>320</v>
      </c>
      <c r="G3572" s="101">
        <v>0</v>
      </c>
      <c r="H3572" s="126">
        <f t="shared" si="2685"/>
        <v>-6000</v>
      </c>
      <c r="I3572" s="63">
        <v>0</v>
      </c>
      <c r="J3572" s="126" t="e">
        <f>SUM(#REF!+I3572+H3572)</f>
        <v>#REF!</v>
      </c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92"/>
    </row>
    <row r="3573" s="33" customFormat="1" ht="14.25" spans="1:69">
      <c r="A3573" s="113" t="s">
        <v>1519</v>
      </c>
      <c r="B3573" s="84" t="s">
        <v>979</v>
      </c>
      <c r="C3573" s="100" t="s">
        <v>552</v>
      </c>
      <c r="D3573" s="127">
        <v>500</v>
      </c>
      <c r="E3573" s="63">
        <v>1540</v>
      </c>
      <c r="F3573" s="63">
        <v>1550</v>
      </c>
      <c r="G3573" s="101">
        <v>0</v>
      </c>
      <c r="H3573" s="126">
        <f t="shared" si="2685"/>
        <v>5000</v>
      </c>
      <c r="I3573" s="63">
        <v>0</v>
      </c>
      <c r="J3573" s="126" t="e">
        <f>SUM(#REF!+I3573+H3573)</f>
        <v>#REF!</v>
      </c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92"/>
    </row>
    <row r="3574" s="33" customFormat="1" ht="14.25" spans="1:69">
      <c r="A3574" s="113" t="s">
        <v>1519</v>
      </c>
      <c r="B3574" s="84" t="s">
        <v>959</v>
      </c>
      <c r="C3574" s="100" t="s">
        <v>552</v>
      </c>
      <c r="D3574" s="127">
        <v>1000</v>
      </c>
      <c r="E3574" s="63">
        <v>379</v>
      </c>
      <c r="F3574" s="63">
        <v>382</v>
      </c>
      <c r="G3574" s="101">
        <v>0</v>
      </c>
      <c r="H3574" s="126">
        <f t="shared" si="2685"/>
        <v>3000</v>
      </c>
      <c r="I3574" s="63">
        <v>0</v>
      </c>
      <c r="J3574" s="126" t="e">
        <f>SUM(#REF!+I3574+H3574)</f>
        <v>#REF!</v>
      </c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92"/>
    </row>
    <row r="3575" s="33" customFormat="1" ht="14.25" spans="1:69">
      <c r="A3575" s="113" t="s">
        <v>1519</v>
      </c>
      <c r="B3575" s="84" t="s">
        <v>1495</v>
      </c>
      <c r="C3575" s="100" t="s">
        <v>552</v>
      </c>
      <c r="D3575" s="127">
        <v>1000</v>
      </c>
      <c r="E3575" s="63">
        <v>327</v>
      </c>
      <c r="F3575" s="63">
        <v>327</v>
      </c>
      <c r="G3575" s="101">
        <v>0</v>
      </c>
      <c r="H3575" s="126">
        <f t="shared" si="2685"/>
        <v>0</v>
      </c>
      <c r="I3575" s="63">
        <v>0</v>
      </c>
      <c r="J3575" s="126" t="e">
        <f>SUM(#REF!+I3575+H3575)</f>
        <v>#REF!</v>
      </c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92"/>
    </row>
    <row r="3576" s="33" customFormat="1" ht="14.25" spans="1:69">
      <c r="A3576" s="113" t="s">
        <v>1519</v>
      </c>
      <c r="B3576" s="84" t="s">
        <v>867</v>
      </c>
      <c r="C3576" s="100" t="s">
        <v>552</v>
      </c>
      <c r="D3576" s="127">
        <v>2000</v>
      </c>
      <c r="E3576" s="63">
        <v>250</v>
      </c>
      <c r="F3576" s="63">
        <v>247</v>
      </c>
      <c r="G3576" s="101">
        <v>0</v>
      </c>
      <c r="H3576" s="126">
        <f t="shared" si="2685"/>
        <v>-6000</v>
      </c>
      <c r="I3576" s="63">
        <v>0</v>
      </c>
      <c r="J3576" s="126" t="e">
        <f>SUM(#REF!+I3576+H3576)</f>
        <v>#REF!</v>
      </c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92"/>
    </row>
    <row r="3577" s="33" customFormat="1" ht="14.25" spans="1:69">
      <c r="A3577" s="113" t="s">
        <v>1520</v>
      </c>
      <c r="B3577" s="84" t="s">
        <v>1521</v>
      </c>
      <c r="C3577" s="100" t="s">
        <v>552</v>
      </c>
      <c r="D3577" s="127">
        <v>500</v>
      </c>
      <c r="E3577" s="63">
        <v>626</v>
      </c>
      <c r="F3577" s="63">
        <v>630</v>
      </c>
      <c r="G3577" s="101">
        <v>0</v>
      </c>
      <c r="H3577" s="126">
        <f t="shared" si="2685"/>
        <v>2000</v>
      </c>
      <c r="I3577" s="63">
        <v>0</v>
      </c>
      <c r="J3577" s="126" t="e">
        <f>SUM(#REF!+I3577+H3577)</f>
        <v>#REF!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92"/>
    </row>
    <row r="3578" s="33" customFormat="1" ht="14.25" spans="1:69">
      <c r="A3578" s="113" t="s">
        <v>1520</v>
      </c>
      <c r="B3578" s="84" t="s">
        <v>987</v>
      </c>
      <c r="C3578" s="100" t="s">
        <v>552</v>
      </c>
      <c r="D3578" s="127">
        <v>2000</v>
      </c>
      <c r="E3578" s="63">
        <v>95.25</v>
      </c>
      <c r="F3578" s="63">
        <v>96.25</v>
      </c>
      <c r="G3578" s="101">
        <v>0</v>
      </c>
      <c r="H3578" s="126">
        <f t="shared" si="2685"/>
        <v>2000</v>
      </c>
      <c r="I3578" s="63">
        <v>0</v>
      </c>
      <c r="J3578" s="126" t="e">
        <f>SUM(#REF!+I3578+H3578)</f>
        <v>#REF!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92"/>
    </row>
    <row r="3579" s="33" customFormat="1" ht="14.25" spans="1:69">
      <c r="A3579" s="113" t="s">
        <v>1520</v>
      </c>
      <c r="B3579" s="84" t="s">
        <v>943</v>
      </c>
      <c r="C3579" s="100" t="s">
        <v>477</v>
      </c>
      <c r="D3579" s="127">
        <v>2000</v>
      </c>
      <c r="E3579" s="63">
        <v>152</v>
      </c>
      <c r="F3579" s="63">
        <v>151</v>
      </c>
      <c r="G3579" s="101">
        <v>0</v>
      </c>
      <c r="H3579" s="126">
        <f>SUM(E3579-F3579)*D3579</f>
        <v>2000</v>
      </c>
      <c r="I3579" s="63">
        <v>0</v>
      </c>
      <c r="J3579" s="126" t="e">
        <f>SUM(#REF!+I3579+H3579)</f>
        <v>#REF!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92"/>
    </row>
    <row r="3580" s="33" customFormat="1" ht="14.25" spans="1:69">
      <c r="A3580" s="113" t="s">
        <v>1520</v>
      </c>
      <c r="B3580" s="84" t="s">
        <v>1183</v>
      </c>
      <c r="C3580" s="100" t="s">
        <v>477</v>
      </c>
      <c r="D3580" s="127">
        <v>1000</v>
      </c>
      <c r="E3580" s="63">
        <v>303</v>
      </c>
      <c r="F3580" s="63">
        <v>300</v>
      </c>
      <c r="G3580" s="101">
        <v>0</v>
      </c>
      <c r="H3580" s="126">
        <f>SUM(E3580-F3580)*D3580</f>
        <v>3000</v>
      </c>
      <c r="I3580" s="63">
        <v>0</v>
      </c>
      <c r="J3580" s="126" t="e">
        <f>SUM(#REF!+I3580+H3580)</f>
        <v>#REF!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92"/>
    </row>
    <row r="3581" s="33" customFormat="1" ht="14.25" spans="1:69">
      <c r="A3581" s="113" t="s">
        <v>1520</v>
      </c>
      <c r="B3581" s="84" t="s">
        <v>1351</v>
      </c>
      <c r="C3581" s="100" t="s">
        <v>552</v>
      </c>
      <c r="D3581" s="127">
        <v>1000</v>
      </c>
      <c r="E3581" s="63">
        <v>312</v>
      </c>
      <c r="F3581" s="63">
        <v>307</v>
      </c>
      <c r="G3581" s="101">
        <v>0</v>
      </c>
      <c r="H3581" s="126">
        <f t="shared" ref="H3581:H3586" si="2686">SUM(F3581-E3581)*D3581</f>
        <v>-5000</v>
      </c>
      <c r="I3581" s="63">
        <v>0</v>
      </c>
      <c r="J3581" s="126" t="e">
        <f>SUM(#REF!+I3581+H3581)</f>
        <v>#REF!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92"/>
    </row>
    <row r="3582" s="33" customFormat="1" ht="14.25" spans="1:69">
      <c r="A3582" s="113" t="s">
        <v>1522</v>
      </c>
      <c r="B3582" s="84" t="s">
        <v>1521</v>
      </c>
      <c r="C3582" s="100" t="s">
        <v>552</v>
      </c>
      <c r="D3582" s="127">
        <v>500</v>
      </c>
      <c r="E3582" s="63">
        <v>624</v>
      </c>
      <c r="F3582" s="63">
        <v>631</v>
      </c>
      <c r="G3582" s="101">
        <v>0</v>
      </c>
      <c r="H3582" s="126">
        <f t="shared" si="2686"/>
        <v>3500</v>
      </c>
      <c r="I3582" s="63">
        <v>0</v>
      </c>
      <c r="J3582" s="126" t="e">
        <f>SUM(#REF!+I3582+H3582)</f>
        <v>#REF!</v>
      </c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92"/>
    </row>
    <row r="3583" s="33" customFormat="1" ht="14.25" spans="1:69">
      <c r="A3583" s="113" t="s">
        <v>1522</v>
      </c>
      <c r="B3583" s="84" t="s">
        <v>951</v>
      </c>
      <c r="C3583" s="100" t="s">
        <v>552</v>
      </c>
      <c r="D3583" s="127">
        <v>500</v>
      </c>
      <c r="E3583" s="63">
        <v>565</v>
      </c>
      <c r="F3583" s="63">
        <v>570</v>
      </c>
      <c r="G3583" s="101">
        <v>0</v>
      </c>
      <c r="H3583" s="126">
        <f t="shared" si="2686"/>
        <v>2500</v>
      </c>
      <c r="I3583" s="63">
        <v>0</v>
      </c>
      <c r="J3583" s="126" t="e">
        <f>SUM(#REF!+I3583+H3583)</f>
        <v>#REF!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92"/>
    </row>
    <row r="3584" s="33" customFormat="1" ht="14.25" spans="1:69">
      <c r="A3584" s="113" t="s">
        <v>1522</v>
      </c>
      <c r="B3584" s="84" t="s">
        <v>967</v>
      </c>
      <c r="C3584" s="100" t="s">
        <v>552</v>
      </c>
      <c r="D3584" s="127">
        <v>2000</v>
      </c>
      <c r="E3584" s="63">
        <v>268</v>
      </c>
      <c r="F3584" s="63">
        <v>270</v>
      </c>
      <c r="G3584" s="101">
        <v>0</v>
      </c>
      <c r="H3584" s="126">
        <f t="shared" si="2686"/>
        <v>4000</v>
      </c>
      <c r="I3584" s="63">
        <v>0</v>
      </c>
      <c r="J3584" s="126" t="e">
        <f>SUM(#REF!+I3584+H3584)</f>
        <v>#REF!</v>
      </c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92"/>
    </row>
    <row r="3585" s="33" customFormat="1" ht="14.25" spans="1:69">
      <c r="A3585" s="113" t="s">
        <v>1522</v>
      </c>
      <c r="B3585" s="84" t="s">
        <v>1167</v>
      </c>
      <c r="C3585" s="100" t="s">
        <v>552</v>
      </c>
      <c r="D3585" s="127">
        <v>500</v>
      </c>
      <c r="E3585" s="63">
        <v>815</v>
      </c>
      <c r="F3585" s="63">
        <v>821</v>
      </c>
      <c r="G3585" s="101">
        <v>0</v>
      </c>
      <c r="H3585" s="126">
        <f t="shared" si="2686"/>
        <v>3000</v>
      </c>
      <c r="I3585" s="63">
        <v>0</v>
      </c>
      <c r="J3585" s="126" t="e">
        <f>SUM(#REF!+I3585+H3585)</f>
        <v>#REF!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92"/>
    </row>
    <row r="3586" s="33" customFormat="1" ht="14.25" spans="1:69">
      <c r="A3586" s="113" t="s">
        <v>1522</v>
      </c>
      <c r="B3586" s="84" t="s">
        <v>1074</v>
      </c>
      <c r="C3586" s="100" t="s">
        <v>552</v>
      </c>
      <c r="D3586" s="127">
        <v>500</v>
      </c>
      <c r="E3586" s="63">
        <v>1310</v>
      </c>
      <c r="F3586" s="63">
        <v>1290</v>
      </c>
      <c r="G3586" s="101">
        <v>0</v>
      </c>
      <c r="H3586" s="126">
        <f t="shared" si="2686"/>
        <v>-10000</v>
      </c>
      <c r="I3586" s="63">
        <v>0</v>
      </c>
      <c r="J3586" s="126" t="e">
        <f>SUM(#REF!+I3586+H3586)</f>
        <v>#REF!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92"/>
    </row>
    <row r="3587" s="33" customFormat="1" ht="14.25" spans="1:69">
      <c r="A3587" s="113" t="s">
        <v>1523</v>
      </c>
      <c r="B3587" s="84" t="s">
        <v>761</v>
      </c>
      <c r="C3587" s="100" t="s">
        <v>477</v>
      </c>
      <c r="D3587" s="127">
        <v>500</v>
      </c>
      <c r="E3587" s="63">
        <v>596</v>
      </c>
      <c r="F3587" s="63">
        <v>590</v>
      </c>
      <c r="G3587" s="101">
        <v>0</v>
      </c>
      <c r="H3587" s="126">
        <f>SUM(E3587-F3587)*D3587</f>
        <v>3000</v>
      </c>
      <c r="I3587" s="63">
        <v>0</v>
      </c>
      <c r="J3587" s="126" t="e">
        <f>SUM(#REF!+I3587+H3587)</f>
        <v>#REF!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92"/>
    </row>
    <row r="3588" s="33" customFormat="1" ht="14.25" spans="1:69">
      <c r="A3588" s="113" t="s">
        <v>1523</v>
      </c>
      <c r="B3588" s="84" t="s">
        <v>1521</v>
      </c>
      <c r="C3588" s="100" t="s">
        <v>552</v>
      </c>
      <c r="D3588" s="127">
        <v>500</v>
      </c>
      <c r="E3588" s="63">
        <v>624</v>
      </c>
      <c r="F3588" s="63">
        <v>631</v>
      </c>
      <c r="G3588" s="101">
        <v>0</v>
      </c>
      <c r="H3588" s="126">
        <f t="shared" ref="H3588" si="2687">SUM(F3588-E3588)*D3588</f>
        <v>3500</v>
      </c>
      <c r="I3588" s="63">
        <v>0</v>
      </c>
      <c r="J3588" s="126" t="e">
        <f>SUM(#REF!+I3588+H3588)</f>
        <v>#REF!</v>
      </c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92"/>
    </row>
    <row r="3589" s="33" customFormat="1" ht="14.25" spans="1:69">
      <c r="A3589" s="113" t="s">
        <v>1524</v>
      </c>
      <c r="B3589" s="84" t="s">
        <v>1525</v>
      </c>
      <c r="C3589" s="100" t="s">
        <v>552</v>
      </c>
      <c r="D3589" s="127">
        <v>500</v>
      </c>
      <c r="E3589" s="63">
        <v>780</v>
      </c>
      <c r="F3589" s="63">
        <v>787</v>
      </c>
      <c r="G3589" s="101">
        <v>797</v>
      </c>
      <c r="H3589" s="126">
        <f t="shared" ref="H3589" si="2688">SUM(F3589-E3589)*D3589</f>
        <v>3500</v>
      </c>
      <c r="I3589" s="63">
        <f>(IF(C3589="SHORT",IF(G3589="",0,F3589-G3589),IF(C3589="LONG",IF(G3589="",0,G3589-F3589))))*D3589</f>
        <v>5000</v>
      </c>
      <c r="J3589" s="126" t="e">
        <f>SUM(#REF!+I3589+H3589)</f>
        <v>#REF!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92"/>
    </row>
    <row r="3590" s="33" customFormat="1" ht="14.25" spans="1:69">
      <c r="A3590" s="113" t="s">
        <v>1524</v>
      </c>
      <c r="B3590" s="84" t="s">
        <v>972</v>
      </c>
      <c r="C3590" s="100" t="s">
        <v>552</v>
      </c>
      <c r="D3590" s="127">
        <v>2000</v>
      </c>
      <c r="E3590" s="63">
        <v>354</v>
      </c>
      <c r="F3590" s="63">
        <v>357</v>
      </c>
      <c r="G3590" s="101">
        <v>0</v>
      </c>
      <c r="H3590" s="126">
        <f t="shared" ref="H3590:H3591" si="2689">SUM(F3590-E3590)*D3590</f>
        <v>6000</v>
      </c>
      <c r="I3590" s="63">
        <v>0</v>
      </c>
      <c r="J3590" s="126" t="e">
        <f>SUM(#REF!+I3590+H3590)</f>
        <v>#REF!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92"/>
    </row>
    <row r="3591" s="33" customFormat="1" ht="14.25" spans="1:69">
      <c r="A3591" s="113" t="s">
        <v>1524</v>
      </c>
      <c r="B3591" s="84" t="s">
        <v>1212</v>
      </c>
      <c r="C3591" s="100" t="s">
        <v>552</v>
      </c>
      <c r="D3591" s="127">
        <v>500</v>
      </c>
      <c r="E3591" s="63">
        <v>1180</v>
      </c>
      <c r="F3591" s="63">
        <v>1190</v>
      </c>
      <c r="G3591" s="101">
        <v>0</v>
      </c>
      <c r="H3591" s="126">
        <f t="shared" si="2689"/>
        <v>5000</v>
      </c>
      <c r="I3591" s="63">
        <v>0</v>
      </c>
      <c r="J3591" s="126" t="e">
        <f>SUM(#REF!+I3591+H3591)</f>
        <v>#REF!</v>
      </c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92"/>
    </row>
    <row r="3592" s="33" customFormat="1" ht="14.25" spans="1:69">
      <c r="A3592" s="130"/>
      <c r="B3592" s="131"/>
      <c r="C3592" s="132"/>
      <c r="D3592" s="133"/>
      <c r="E3592" s="134"/>
      <c r="F3592" s="134"/>
      <c r="G3592" s="135" t="s">
        <v>1187</v>
      </c>
      <c r="H3592" s="134">
        <f>SUM(H3523:H3591)</f>
        <v>100850</v>
      </c>
      <c r="I3592" s="134" t="s">
        <v>1224</v>
      </c>
      <c r="J3592" s="134" t="e">
        <f>SUM(J3523:J3591)</f>
        <v>#REF!</v>
      </c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92"/>
    </row>
    <row r="3593" s="33" customFormat="1" ht="14.25" spans="1:69">
      <c r="A3593" s="113"/>
      <c r="B3593" s="84"/>
      <c r="C3593" s="100"/>
      <c r="D3593" s="127"/>
      <c r="E3593" s="63"/>
      <c r="F3593" s="63"/>
      <c r="G3593" s="101"/>
      <c r="H3593" s="126"/>
      <c r="I3593" s="63"/>
      <c r="J3593" s="126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92"/>
    </row>
    <row r="3594" s="33" customFormat="1" ht="14.25" spans="1:69">
      <c r="A3594" s="136"/>
      <c r="B3594" s="137"/>
      <c r="C3594" s="137"/>
      <c r="D3594" s="138"/>
      <c r="E3594" s="139"/>
      <c r="F3594" s="134">
        <v>43132</v>
      </c>
      <c r="G3594" s="140"/>
      <c r="H3594" s="139"/>
      <c r="I3594" s="139"/>
      <c r="J3594" s="139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92"/>
    </row>
    <row r="3595" s="33" customFormat="1" ht="14.25" spans="1:69">
      <c r="A3595" s="113" t="s">
        <v>1526</v>
      </c>
      <c r="B3595" s="84" t="s">
        <v>1527</v>
      </c>
      <c r="C3595" s="100" t="s">
        <v>552</v>
      </c>
      <c r="D3595" s="127">
        <v>2000</v>
      </c>
      <c r="E3595" s="63">
        <v>265</v>
      </c>
      <c r="F3595" s="63">
        <v>267</v>
      </c>
      <c r="G3595" s="101">
        <v>269</v>
      </c>
      <c r="H3595" s="126">
        <f t="shared" ref="H3595:H3620" si="2690">SUM(F3595-E3595)*D3595</f>
        <v>4000</v>
      </c>
      <c r="I3595" s="63">
        <f>(IF(C3595="SHORT",IF(G3595="",0,F3595-G3595),IF(C3595="LONG",IF(G3595="",0,G3595-F3595))))*D3595</f>
        <v>4000</v>
      </c>
      <c r="J3595" s="126" t="e">
        <f>SUM(#REF!+I3595+H3595)</f>
        <v>#REF!</v>
      </c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92"/>
    </row>
    <row r="3596" s="33" customFormat="1" ht="14.25" spans="1:69">
      <c r="A3596" s="113" t="s">
        <v>1526</v>
      </c>
      <c r="B3596" s="84" t="s">
        <v>987</v>
      </c>
      <c r="C3596" s="100" t="s">
        <v>552</v>
      </c>
      <c r="D3596" s="127">
        <v>4000</v>
      </c>
      <c r="E3596" s="63">
        <v>102.5</v>
      </c>
      <c r="F3596" s="63">
        <v>104</v>
      </c>
      <c r="G3596" s="101">
        <v>105</v>
      </c>
      <c r="H3596" s="126">
        <f t="shared" si="2690"/>
        <v>6000</v>
      </c>
      <c r="I3596" s="63">
        <f>(IF(C3596="SHORT",IF(G3596="",0,F3596-G3596),IF(C3596="LONG",IF(G3596="",0,G3596-F3596))))*D3596</f>
        <v>4000</v>
      </c>
      <c r="J3596" s="126" t="e">
        <f>SUM(#REF!+I3596+H3596)</f>
        <v>#REF!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92"/>
    </row>
    <row r="3597" s="33" customFormat="1" ht="14.25" spans="1:69">
      <c r="A3597" s="113" t="s">
        <v>1526</v>
      </c>
      <c r="B3597" s="84" t="s">
        <v>1174</v>
      </c>
      <c r="C3597" s="100" t="s">
        <v>552</v>
      </c>
      <c r="D3597" s="127">
        <v>4000</v>
      </c>
      <c r="E3597" s="63">
        <v>389</v>
      </c>
      <c r="F3597" s="63">
        <v>392</v>
      </c>
      <c r="G3597" s="101">
        <v>0</v>
      </c>
      <c r="H3597" s="126">
        <f t="shared" si="2690"/>
        <v>12000</v>
      </c>
      <c r="I3597" s="63">
        <v>0</v>
      </c>
      <c r="J3597" s="126" t="e">
        <f>SUM(#REF!+I3597+H3597)</f>
        <v>#REF!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92"/>
    </row>
    <row r="3598" s="33" customFormat="1" ht="14.25" spans="1:69">
      <c r="A3598" s="113" t="s">
        <v>1526</v>
      </c>
      <c r="B3598" s="84" t="s">
        <v>1528</v>
      </c>
      <c r="C3598" s="100" t="s">
        <v>552</v>
      </c>
      <c r="D3598" s="127">
        <v>4000</v>
      </c>
      <c r="E3598" s="63">
        <v>215</v>
      </c>
      <c r="F3598" s="63">
        <v>217</v>
      </c>
      <c r="G3598" s="101">
        <v>0</v>
      </c>
      <c r="H3598" s="126">
        <f t="shared" si="2690"/>
        <v>8000</v>
      </c>
      <c r="I3598" s="63">
        <v>0</v>
      </c>
      <c r="J3598" s="126" t="e">
        <f>SUM(#REF!+I3598+H3598)</f>
        <v>#REF!</v>
      </c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92"/>
    </row>
    <row r="3599" s="33" customFormat="1" ht="14.25" spans="1:69">
      <c r="A3599" s="113" t="s">
        <v>1526</v>
      </c>
      <c r="B3599" s="84" t="s">
        <v>1087</v>
      </c>
      <c r="C3599" s="100" t="s">
        <v>552</v>
      </c>
      <c r="D3599" s="127">
        <v>4000</v>
      </c>
      <c r="E3599" s="63">
        <v>325</v>
      </c>
      <c r="F3599" s="63">
        <v>328</v>
      </c>
      <c r="G3599" s="101">
        <v>0</v>
      </c>
      <c r="H3599" s="126">
        <f t="shared" si="2690"/>
        <v>12000</v>
      </c>
      <c r="I3599" s="63">
        <v>0</v>
      </c>
      <c r="J3599" s="126" t="e">
        <f>SUM(#REF!+I3599+H3599)</f>
        <v>#REF!</v>
      </c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92"/>
    </row>
    <row r="3600" s="33" customFormat="1" ht="14.25" spans="1:69">
      <c r="A3600" s="113" t="s">
        <v>1191</v>
      </c>
      <c r="B3600" s="84" t="s">
        <v>1529</v>
      </c>
      <c r="C3600" s="100" t="s">
        <v>552</v>
      </c>
      <c r="D3600" s="127">
        <v>2000</v>
      </c>
      <c r="E3600" s="63">
        <v>186</v>
      </c>
      <c r="F3600" s="63">
        <v>187</v>
      </c>
      <c r="G3600" s="101">
        <v>188</v>
      </c>
      <c r="H3600" s="126">
        <f t="shared" si="2690"/>
        <v>2000</v>
      </c>
      <c r="I3600" s="63">
        <f>(IF(C3600="SHORT",IF(G3600="",0,F3600-G3600),IF(C3600="LONG",IF(G3600="",0,G3600-F3600))))*D3600</f>
        <v>2000</v>
      </c>
      <c r="J3600" s="126" t="e">
        <f>SUM(#REF!+I3600+H3600)</f>
        <v>#REF!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92"/>
    </row>
    <row r="3601" s="33" customFormat="1" ht="14.25" spans="1:69">
      <c r="A3601" s="113" t="s">
        <v>1191</v>
      </c>
      <c r="B3601" s="84" t="s">
        <v>959</v>
      </c>
      <c r="C3601" s="100" t="s">
        <v>552</v>
      </c>
      <c r="D3601" s="127">
        <v>1000</v>
      </c>
      <c r="E3601" s="63">
        <v>399</v>
      </c>
      <c r="F3601" s="63">
        <v>403</v>
      </c>
      <c r="G3601" s="101">
        <v>408</v>
      </c>
      <c r="H3601" s="126">
        <f t="shared" si="2690"/>
        <v>4000</v>
      </c>
      <c r="I3601" s="63">
        <f>(IF(C3601="SHORT",IF(G3601="",0,F3601-G3601),IF(C3601="LONG",IF(G3601="",0,G3601-F3601))))*D3601</f>
        <v>5000</v>
      </c>
      <c r="J3601" s="126" t="e">
        <f>SUM(#REF!+I3601+H3601)</f>
        <v>#REF!</v>
      </c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92"/>
    </row>
    <row r="3602" s="33" customFormat="1" ht="14.25" spans="1:69">
      <c r="A3602" s="113" t="s">
        <v>1191</v>
      </c>
      <c r="B3602" s="84" t="s">
        <v>1134</v>
      </c>
      <c r="C3602" s="100" t="s">
        <v>552</v>
      </c>
      <c r="D3602" s="127">
        <v>1000</v>
      </c>
      <c r="E3602" s="63">
        <v>455</v>
      </c>
      <c r="F3602" s="63">
        <v>459</v>
      </c>
      <c r="G3602" s="101">
        <v>0</v>
      </c>
      <c r="H3602" s="126">
        <f t="shared" si="2690"/>
        <v>4000</v>
      </c>
      <c r="I3602" s="63">
        <v>0</v>
      </c>
      <c r="J3602" s="126" t="e">
        <f>SUM(#REF!+I3602+H3602)</f>
        <v>#REF!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92"/>
    </row>
    <row r="3603" s="33" customFormat="1" ht="14.25" spans="1:69">
      <c r="A3603" s="113" t="s">
        <v>1191</v>
      </c>
      <c r="B3603" s="84" t="s">
        <v>1220</v>
      </c>
      <c r="C3603" s="100" t="s">
        <v>552</v>
      </c>
      <c r="D3603" s="127">
        <v>1000</v>
      </c>
      <c r="E3603" s="63">
        <v>154</v>
      </c>
      <c r="F3603" s="63">
        <v>152.5</v>
      </c>
      <c r="G3603" s="101">
        <v>0</v>
      </c>
      <c r="H3603" s="126">
        <f t="shared" si="2690"/>
        <v>-1500</v>
      </c>
      <c r="I3603" s="63">
        <v>0</v>
      </c>
      <c r="J3603" s="126" t="e">
        <f>SUM(#REF!+I3603+H3603)</f>
        <v>#REF!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92"/>
    </row>
    <row r="3604" s="33" customFormat="1" ht="14.25" spans="1:69">
      <c r="A3604" s="113" t="s">
        <v>1192</v>
      </c>
      <c r="B3604" s="84" t="s">
        <v>874</v>
      </c>
      <c r="C3604" s="100" t="s">
        <v>552</v>
      </c>
      <c r="D3604" s="127">
        <v>1000</v>
      </c>
      <c r="E3604" s="63">
        <v>432</v>
      </c>
      <c r="F3604" s="63">
        <v>436</v>
      </c>
      <c r="G3604" s="101">
        <v>0</v>
      </c>
      <c r="H3604" s="126">
        <f t="shared" si="2690"/>
        <v>4000</v>
      </c>
      <c r="I3604" s="63">
        <v>0</v>
      </c>
      <c r="J3604" s="126" t="e">
        <f>SUM(#REF!+I3604+H3604)</f>
        <v>#REF!</v>
      </c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92"/>
    </row>
    <row r="3605" s="33" customFormat="1" ht="14.25" spans="1:69">
      <c r="A3605" s="113" t="s">
        <v>1192</v>
      </c>
      <c r="B3605" s="84" t="s">
        <v>1212</v>
      </c>
      <c r="C3605" s="100" t="s">
        <v>552</v>
      </c>
      <c r="D3605" s="127">
        <v>500</v>
      </c>
      <c r="E3605" s="63">
        <v>1170</v>
      </c>
      <c r="F3605" s="63">
        <v>1180</v>
      </c>
      <c r="G3605" s="101">
        <v>0</v>
      </c>
      <c r="H3605" s="126">
        <f t="shared" si="2690"/>
        <v>5000</v>
      </c>
      <c r="I3605" s="63">
        <v>0</v>
      </c>
      <c r="J3605" s="126" t="e">
        <f>SUM(#REF!+I3605+H3605)</f>
        <v>#REF!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92"/>
    </row>
    <row r="3606" s="33" customFormat="1" ht="14.25" spans="1:69">
      <c r="A3606" s="113" t="s">
        <v>1530</v>
      </c>
      <c r="B3606" s="84" t="s">
        <v>943</v>
      </c>
      <c r="C3606" s="100" t="s">
        <v>552</v>
      </c>
      <c r="D3606" s="127">
        <v>2000</v>
      </c>
      <c r="E3606" s="63">
        <v>153</v>
      </c>
      <c r="F3606" s="63">
        <v>154</v>
      </c>
      <c r="G3606" s="101">
        <v>155</v>
      </c>
      <c r="H3606" s="126">
        <f t="shared" si="2690"/>
        <v>2000</v>
      </c>
      <c r="I3606" s="63">
        <f>(IF(C3606="SHORT",IF(G3606="",0,F3606-G3606),IF(C3606="LONG",IF(G3606="",0,G3606-F3606))))*D3606</f>
        <v>2000</v>
      </c>
      <c r="J3606" s="126" t="e">
        <f>SUM(#REF!+I3606+H3606)</f>
        <v>#REF!</v>
      </c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92"/>
    </row>
    <row r="3607" s="33" customFormat="1" ht="14.25" spans="1:69">
      <c r="A3607" s="113" t="s">
        <v>1530</v>
      </c>
      <c r="B3607" s="84" t="s">
        <v>962</v>
      </c>
      <c r="C3607" s="100" t="s">
        <v>552</v>
      </c>
      <c r="D3607" s="127">
        <v>1000</v>
      </c>
      <c r="E3607" s="63">
        <v>450</v>
      </c>
      <c r="F3607" s="63">
        <v>454</v>
      </c>
      <c r="G3607" s="101">
        <v>0</v>
      </c>
      <c r="H3607" s="126">
        <f t="shared" si="2690"/>
        <v>4000</v>
      </c>
      <c r="I3607" s="63">
        <v>0</v>
      </c>
      <c r="J3607" s="126" t="e">
        <f>SUM(#REF!+I3607+H3607)</f>
        <v>#REF!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92"/>
    </row>
    <row r="3608" s="33" customFormat="1" ht="14.25" spans="1:69">
      <c r="A3608" s="113" t="s">
        <v>1530</v>
      </c>
      <c r="B3608" s="84" t="s">
        <v>874</v>
      </c>
      <c r="C3608" s="100" t="s">
        <v>552</v>
      </c>
      <c r="D3608" s="127">
        <v>1000</v>
      </c>
      <c r="E3608" s="63">
        <v>404</v>
      </c>
      <c r="F3608" s="63">
        <v>404</v>
      </c>
      <c r="G3608" s="101">
        <v>0</v>
      </c>
      <c r="H3608" s="126">
        <f t="shared" si="2690"/>
        <v>0</v>
      </c>
      <c r="I3608" s="63">
        <v>0</v>
      </c>
      <c r="J3608" s="126" t="e">
        <f>SUM(#REF!+I3608+H3608)</f>
        <v>#REF!</v>
      </c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92"/>
    </row>
    <row r="3609" s="33" customFormat="1" ht="14.25" spans="1:69">
      <c r="A3609" s="113" t="s">
        <v>1530</v>
      </c>
      <c r="B3609" s="84" t="s">
        <v>972</v>
      </c>
      <c r="C3609" s="100" t="s">
        <v>552</v>
      </c>
      <c r="D3609" s="127">
        <v>1000</v>
      </c>
      <c r="E3609" s="63">
        <v>365</v>
      </c>
      <c r="F3609" s="63">
        <v>365</v>
      </c>
      <c r="G3609" s="101">
        <v>0</v>
      </c>
      <c r="H3609" s="126">
        <f t="shared" si="2690"/>
        <v>0</v>
      </c>
      <c r="I3609" s="63">
        <v>0</v>
      </c>
      <c r="J3609" s="126" t="e">
        <f>SUM(#REF!+I3609+H3609)</f>
        <v>#REF!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92"/>
    </row>
    <row r="3610" s="33" customFormat="1" ht="14.25" spans="1:69">
      <c r="A3610" s="113" t="s">
        <v>1196</v>
      </c>
      <c r="B3610" s="84" t="s">
        <v>1087</v>
      </c>
      <c r="C3610" s="100" t="s">
        <v>552</v>
      </c>
      <c r="D3610" s="127">
        <v>1000</v>
      </c>
      <c r="E3610" s="63">
        <v>320</v>
      </c>
      <c r="F3610" s="63">
        <v>323</v>
      </c>
      <c r="G3610" s="101">
        <v>326</v>
      </c>
      <c r="H3610" s="126">
        <f t="shared" si="2690"/>
        <v>3000</v>
      </c>
      <c r="I3610" s="63">
        <f>(IF(C3610="SHORT",IF(G3610="",0,F3610-G3610),IF(C3610="LONG",IF(G3610="",0,G3610-F3610))))*D3610</f>
        <v>3000</v>
      </c>
      <c r="J3610" s="126" t="e">
        <f>SUM(#REF!+I3610+H3610)</f>
        <v>#REF!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92"/>
    </row>
    <row r="3611" s="33" customFormat="1" ht="14.25" spans="1:69">
      <c r="A3611" s="113" t="s">
        <v>1196</v>
      </c>
      <c r="B3611" s="84" t="s">
        <v>794</v>
      </c>
      <c r="C3611" s="100" t="s">
        <v>552</v>
      </c>
      <c r="D3611" s="127">
        <v>500</v>
      </c>
      <c r="E3611" s="63">
        <v>1002</v>
      </c>
      <c r="F3611" s="63">
        <v>1010</v>
      </c>
      <c r="G3611" s="101">
        <v>0</v>
      </c>
      <c r="H3611" s="126">
        <f t="shared" si="2690"/>
        <v>4000</v>
      </c>
      <c r="I3611" s="63">
        <v>0</v>
      </c>
      <c r="J3611" s="126" t="e">
        <f>SUM(#REF!+I3611+H3611)</f>
        <v>#REF!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92"/>
    </row>
    <row r="3612" s="33" customFormat="1" ht="14.25" spans="1:69">
      <c r="A3612" s="113" t="s">
        <v>1196</v>
      </c>
      <c r="B3612" s="84" t="s">
        <v>874</v>
      </c>
      <c r="C3612" s="100" t="s">
        <v>552</v>
      </c>
      <c r="D3612" s="127">
        <v>1000</v>
      </c>
      <c r="E3612" s="63">
        <v>400</v>
      </c>
      <c r="F3612" s="63">
        <v>402</v>
      </c>
      <c r="G3612" s="101">
        <v>0</v>
      </c>
      <c r="H3612" s="126">
        <f t="shared" si="2690"/>
        <v>2000</v>
      </c>
      <c r="I3612" s="63">
        <v>0</v>
      </c>
      <c r="J3612" s="126" t="e">
        <f>SUM(#REF!+I3612+H3612)</f>
        <v>#REF!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92"/>
    </row>
    <row r="3613" s="33" customFormat="1" ht="14.25" spans="1:69">
      <c r="A3613" s="113" t="s">
        <v>1198</v>
      </c>
      <c r="B3613" s="84" t="s">
        <v>1351</v>
      </c>
      <c r="C3613" s="100" t="s">
        <v>552</v>
      </c>
      <c r="D3613" s="127">
        <v>1000</v>
      </c>
      <c r="E3613" s="63">
        <v>324</v>
      </c>
      <c r="F3613" s="63">
        <v>327</v>
      </c>
      <c r="G3613" s="101">
        <v>330</v>
      </c>
      <c r="H3613" s="126">
        <f t="shared" si="2690"/>
        <v>3000</v>
      </c>
      <c r="I3613" s="63">
        <f>(IF(C3613="SHORT",IF(G3613="",0,F3613-G3613),IF(C3613="LONG",IF(G3613="",0,G3613-F3613))))*D3613</f>
        <v>3000</v>
      </c>
      <c r="J3613" s="126" t="e">
        <f>SUM(#REF!+I3613+H3613)</f>
        <v>#REF!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92"/>
    </row>
    <row r="3614" s="33" customFormat="1" ht="14.25" spans="1:69">
      <c r="A3614" s="113" t="s">
        <v>1198</v>
      </c>
      <c r="B3614" s="84" t="s">
        <v>874</v>
      </c>
      <c r="C3614" s="100" t="s">
        <v>552</v>
      </c>
      <c r="D3614" s="127">
        <v>1000</v>
      </c>
      <c r="E3614" s="63">
        <v>388</v>
      </c>
      <c r="F3614" s="63">
        <v>391</v>
      </c>
      <c r="G3614" s="101">
        <v>394.5</v>
      </c>
      <c r="H3614" s="126">
        <f t="shared" si="2690"/>
        <v>3000</v>
      </c>
      <c r="I3614" s="63">
        <f>(IF(C3614="SHORT",IF(G3614="",0,F3614-G3614),IF(C3614="LONG",IF(G3614="",0,G3614-F3614))))*D3614</f>
        <v>3500</v>
      </c>
      <c r="J3614" s="126" t="e">
        <f>SUM(#REF!+I3614+H3614)</f>
        <v>#REF!</v>
      </c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92"/>
    </row>
    <row r="3615" s="33" customFormat="1" ht="14.25" spans="1:69">
      <c r="A3615" s="113" t="s">
        <v>1198</v>
      </c>
      <c r="B3615" s="84" t="s">
        <v>959</v>
      </c>
      <c r="C3615" s="100" t="s">
        <v>552</v>
      </c>
      <c r="D3615" s="127">
        <v>1000</v>
      </c>
      <c r="E3615" s="63">
        <v>385</v>
      </c>
      <c r="F3615" s="63">
        <v>388</v>
      </c>
      <c r="G3615" s="101">
        <v>0</v>
      </c>
      <c r="H3615" s="126">
        <f t="shared" si="2690"/>
        <v>3000</v>
      </c>
      <c r="I3615" s="63">
        <v>0</v>
      </c>
      <c r="J3615" s="126" t="e">
        <f>SUM(#REF!+I3615+H3615)</f>
        <v>#REF!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92"/>
    </row>
    <row r="3616" s="33" customFormat="1" ht="14.25" spans="1:69">
      <c r="A3616" s="113" t="s">
        <v>1198</v>
      </c>
      <c r="B3616" s="84" t="s">
        <v>1183</v>
      </c>
      <c r="C3616" s="100" t="s">
        <v>552</v>
      </c>
      <c r="D3616" s="127">
        <v>1000</v>
      </c>
      <c r="E3616" s="63">
        <v>334.5</v>
      </c>
      <c r="F3616" s="63">
        <v>338</v>
      </c>
      <c r="G3616" s="101">
        <v>0</v>
      </c>
      <c r="H3616" s="126">
        <f t="shared" si="2690"/>
        <v>3500</v>
      </c>
      <c r="I3616" s="63">
        <v>0</v>
      </c>
      <c r="J3616" s="126" t="e">
        <f>SUM(#REF!+I3616+H3616)</f>
        <v>#REF!</v>
      </c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92"/>
    </row>
    <row r="3617" s="33" customFormat="1" ht="14.25" spans="1:69">
      <c r="A3617" s="113" t="s">
        <v>1201</v>
      </c>
      <c r="B3617" s="84" t="s">
        <v>1087</v>
      </c>
      <c r="C3617" s="100" t="s">
        <v>552</v>
      </c>
      <c r="D3617" s="127">
        <v>2000</v>
      </c>
      <c r="E3617" s="63">
        <v>318.5</v>
      </c>
      <c r="F3617" s="63">
        <v>321</v>
      </c>
      <c r="G3617" s="101">
        <v>324</v>
      </c>
      <c r="H3617" s="126">
        <f t="shared" si="2690"/>
        <v>5000</v>
      </c>
      <c r="I3617" s="63">
        <f>(IF(C3617="SHORT",IF(G3617="",0,F3617-G3617),IF(C3617="LONG",IF(G3617="",0,G3617-F3617))))*D3617</f>
        <v>6000</v>
      </c>
      <c r="J3617" s="126" t="e">
        <f>SUM(#REF!+I3617+H3617)</f>
        <v>#REF!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92"/>
    </row>
    <row r="3618" s="33" customFormat="1" ht="14.25" spans="1:69">
      <c r="A3618" s="113" t="s">
        <v>1201</v>
      </c>
      <c r="B3618" s="84" t="s">
        <v>962</v>
      </c>
      <c r="C3618" s="100" t="s">
        <v>552</v>
      </c>
      <c r="D3618" s="127">
        <v>500</v>
      </c>
      <c r="E3618" s="63">
        <v>442</v>
      </c>
      <c r="F3618" s="63">
        <v>446</v>
      </c>
      <c r="G3618" s="101">
        <v>0</v>
      </c>
      <c r="H3618" s="126">
        <f t="shared" si="2690"/>
        <v>2000</v>
      </c>
      <c r="I3618" s="63">
        <v>0</v>
      </c>
      <c r="J3618" s="126" t="e">
        <f>SUM(#REF!+I3618+H3618)</f>
        <v>#REF!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92"/>
    </row>
    <row r="3619" s="33" customFormat="1" ht="14.25" spans="1:69">
      <c r="A3619" s="113" t="s">
        <v>1201</v>
      </c>
      <c r="B3619" s="84" t="s">
        <v>1167</v>
      </c>
      <c r="C3619" s="100" t="s">
        <v>552</v>
      </c>
      <c r="D3619" s="127">
        <v>500</v>
      </c>
      <c r="E3619" s="63">
        <v>780</v>
      </c>
      <c r="F3619" s="63">
        <v>780</v>
      </c>
      <c r="G3619" s="101">
        <v>0</v>
      </c>
      <c r="H3619" s="126">
        <f t="shared" si="2690"/>
        <v>0</v>
      </c>
      <c r="I3619" s="63">
        <v>0</v>
      </c>
      <c r="J3619" s="126" t="e">
        <f>SUM(#REF!+I3619+H3619)</f>
        <v>#REF!</v>
      </c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92"/>
    </row>
    <row r="3620" s="33" customFormat="1" ht="14.25" spans="1:69">
      <c r="A3620" s="113" t="s">
        <v>1202</v>
      </c>
      <c r="B3620" s="84" t="s">
        <v>987</v>
      </c>
      <c r="C3620" s="100" t="s">
        <v>552</v>
      </c>
      <c r="D3620" s="127">
        <v>2000</v>
      </c>
      <c r="E3620" s="63">
        <v>108</v>
      </c>
      <c r="F3620" s="63">
        <v>109</v>
      </c>
      <c r="G3620" s="101">
        <v>110</v>
      </c>
      <c r="H3620" s="126">
        <f t="shared" si="2690"/>
        <v>2000</v>
      </c>
      <c r="I3620" s="63">
        <f>(IF(C3620="SHORT",IF(G3620="",0,F3620-G3620),IF(C3620="LONG",IF(G3620="",0,G3620-F3620))))*D3620</f>
        <v>2000</v>
      </c>
      <c r="J3620" s="126" t="e">
        <f>SUM(#REF!+I3620+H3620)</f>
        <v>#REF!</v>
      </c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92"/>
    </row>
    <row r="3621" s="33" customFormat="1" ht="14.25" spans="1:69">
      <c r="A3621" s="113" t="s">
        <v>1202</v>
      </c>
      <c r="B3621" s="84" t="s">
        <v>1152</v>
      </c>
      <c r="C3621" s="100" t="s">
        <v>477</v>
      </c>
      <c r="D3621" s="127">
        <v>2000</v>
      </c>
      <c r="E3621" s="63">
        <v>117</v>
      </c>
      <c r="F3621" s="63">
        <v>116</v>
      </c>
      <c r="G3621" s="101">
        <v>115</v>
      </c>
      <c r="H3621" s="126">
        <f>SUM(E3621-F3621)*D3621</f>
        <v>2000</v>
      </c>
      <c r="I3621" s="63">
        <f>(IF(C3621="SHORT",IF(G3621="",0,F3621-G3621),IF(C3621="LONG",IF(G3621="",0,G3621-F3621))))*D3621</f>
        <v>2000</v>
      </c>
      <c r="J3621" s="126" t="e">
        <f>SUM(#REF!+I3621+H3621)</f>
        <v>#REF!</v>
      </c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92"/>
    </row>
    <row r="3622" s="33" customFormat="1" ht="14.25" spans="1:69">
      <c r="A3622" s="113" t="s">
        <v>1202</v>
      </c>
      <c r="B3622" s="84" t="s">
        <v>959</v>
      </c>
      <c r="C3622" s="100" t="s">
        <v>552</v>
      </c>
      <c r="D3622" s="127">
        <v>1000</v>
      </c>
      <c r="E3622" s="63">
        <v>378</v>
      </c>
      <c r="F3622" s="63">
        <v>381</v>
      </c>
      <c r="G3622" s="101">
        <v>0</v>
      </c>
      <c r="H3622" s="126">
        <f t="shared" ref="H3622" si="2691">SUM(F3622-E3622)*D3622</f>
        <v>3000</v>
      </c>
      <c r="I3622" s="63">
        <v>0</v>
      </c>
      <c r="J3622" s="126" t="e">
        <f>SUM(#REF!+I3622+H3622)</f>
        <v>#REF!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92"/>
    </row>
    <row r="3623" s="33" customFormat="1" ht="14.25" spans="1:69">
      <c r="A3623" s="113" t="s">
        <v>1202</v>
      </c>
      <c r="B3623" s="84" t="s">
        <v>1087</v>
      </c>
      <c r="C3623" s="100" t="s">
        <v>552</v>
      </c>
      <c r="D3623" s="127">
        <v>2000</v>
      </c>
      <c r="E3623" s="63">
        <v>298</v>
      </c>
      <c r="F3623" s="63">
        <v>298</v>
      </c>
      <c r="G3623" s="101">
        <v>0</v>
      </c>
      <c r="H3623" s="126">
        <f t="shared" ref="H3623" si="2692">SUM(F3623-E3623)*D3623</f>
        <v>0</v>
      </c>
      <c r="I3623" s="63">
        <v>0</v>
      </c>
      <c r="J3623" s="126" t="e">
        <f>SUM(#REF!+I3623+H3623)</f>
        <v>#REF!</v>
      </c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92"/>
    </row>
    <row r="3624" s="33" customFormat="1" ht="14.25" spans="1:69">
      <c r="A3624" s="113" t="s">
        <v>1202</v>
      </c>
      <c r="B3624" s="84" t="s">
        <v>972</v>
      </c>
      <c r="C3624" s="100" t="s">
        <v>552</v>
      </c>
      <c r="D3624" s="127">
        <v>1000</v>
      </c>
      <c r="E3624" s="63">
        <v>362</v>
      </c>
      <c r="F3624" s="63">
        <v>357</v>
      </c>
      <c r="G3624" s="101">
        <v>0</v>
      </c>
      <c r="H3624" s="126">
        <f t="shared" ref="H3624:H3627" si="2693">SUM(F3624-E3624)*D3624</f>
        <v>-5000</v>
      </c>
      <c r="I3624" s="63">
        <v>0</v>
      </c>
      <c r="J3624" s="126" t="e">
        <f>SUM(#REF!+I3624+H3624)</f>
        <v>#REF!</v>
      </c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92"/>
    </row>
    <row r="3625" s="33" customFormat="1" ht="14.25" spans="1:69">
      <c r="A3625" s="113" t="s">
        <v>1531</v>
      </c>
      <c r="B3625" s="84" t="s">
        <v>795</v>
      </c>
      <c r="C3625" s="100" t="s">
        <v>552</v>
      </c>
      <c r="D3625" s="127">
        <v>2000</v>
      </c>
      <c r="E3625" s="63">
        <v>232</v>
      </c>
      <c r="F3625" s="63">
        <v>234</v>
      </c>
      <c r="G3625" s="101">
        <v>0</v>
      </c>
      <c r="H3625" s="126">
        <f t="shared" si="2693"/>
        <v>4000</v>
      </c>
      <c r="I3625" s="63">
        <v>0</v>
      </c>
      <c r="J3625" s="126" t="e">
        <f>SUM(#REF!+I3625+H3625)</f>
        <v>#REF!</v>
      </c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92"/>
    </row>
    <row r="3626" s="33" customFormat="1" ht="14.25" spans="1:69">
      <c r="A3626" s="113" t="s">
        <v>1531</v>
      </c>
      <c r="B3626" s="84" t="s">
        <v>451</v>
      </c>
      <c r="C3626" s="100" t="s">
        <v>552</v>
      </c>
      <c r="D3626" s="127">
        <v>2000</v>
      </c>
      <c r="E3626" s="63">
        <v>109.5</v>
      </c>
      <c r="F3626" s="63">
        <v>110.5</v>
      </c>
      <c r="G3626" s="101">
        <v>0</v>
      </c>
      <c r="H3626" s="126">
        <f t="shared" si="2693"/>
        <v>2000</v>
      </c>
      <c r="I3626" s="63">
        <v>0</v>
      </c>
      <c r="J3626" s="126" t="e">
        <f>SUM(#REF!+I3626+H3626)</f>
        <v>#REF!</v>
      </c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92"/>
    </row>
    <row r="3627" s="33" customFormat="1" ht="14.25" spans="1:69">
      <c r="A3627" s="113" t="s">
        <v>1531</v>
      </c>
      <c r="B3627" s="84" t="s">
        <v>957</v>
      </c>
      <c r="C3627" s="100" t="s">
        <v>552</v>
      </c>
      <c r="D3627" s="127">
        <v>500</v>
      </c>
      <c r="E3627" s="63">
        <v>1890</v>
      </c>
      <c r="F3627" s="63">
        <v>1900</v>
      </c>
      <c r="G3627" s="101">
        <v>0</v>
      </c>
      <c r="H3627" s="126">
        <f t="shared" si="2693"/>
        <v>5000</v>
      </c>
      <c r="I3627" s="63">
        <v>0</v>
      </c>
      <c r="J3627" s="126" t="e">
        <f>SUM(#REF!+I3627+H3627)</f>
        <v>#REF!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92"/>
    </row>
    <row r="3628" s="33" customFormat="1" ht="14.25" spans="1:69">
      <c r="A3628" s="113" t="s">
        <v>1531</v>
      </c>
      <c r="B3628" s="84" t="s">
        <v>1468</v>
      </c>
      <c r="C3628" s="100" t="s">
        <v>552</v>
      </c>
      <c r="D3628" s="127">
        <v>500</v>
      </c>
      <c r="E3628" s="63">
        <v>517</v>
      </c>
      <c r="F3628" s="63">
        <v>510</v>
      </c>
      <c r="G3628" s="101">
        <v>0</v>
      </c>
      <c r="H3628" s="126">
        <f t="shared" ref="H3628" si="2694">SUM(F3628-E3628)*D3628</f>
        <v>-3500</v>
      </c>
      <c r="I3628" s="63">
        <v>0</v>
      </c>
      <c r="J3628" s="126" t="e">
        <f>SUM(#REF!+I3628+H3628)</f>
        <v>#REF!</v>
      </c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92"/>
    </row>
    <row r="3629" s="33" customFormat="1" ht="14.25" spans="1:69">
      <c r="A3629" s="113" t="s">
        <v>1531</v>
      </c>
      <c r="B3629" s="84" t="s">
        <v>1052</v>
      </c>
      <c r="C3629" s="100" t="s">
        <v>552</v>
      </c>
      <c r="D3629" s="127">
        <v>1000</v>
      </c>
      <c r="E3629" s="63">
        <v>369</v>
      </c>
      <c r="F3629" s="63">
        <v>364</v>
      </c>
      <c r="G3629" s="101">
        <v>0</v>
      </c>
      <c r="H3629" s="126">
        <f t="shared" ref="H3629:H3683" si="2695">SUM(F3629-E3629)*D3629</f>
        <v>-5000</v>
      </c>
      <c r="I3629" s="63">
        <v>0</v>
      </c>
      <c r="J3629" s="126" t="e">
        <f>SUM(#REF!+I3629+H3629)</f>
        <v>#REF!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92"/>
    </row>
    <row r="3630" s="33" customFormat="1" ht="14.25" spans="1:69">
      <c r="A3630" s="113" t="s">
        <v>1204</v>
      </c>
      <c r="B3630" s="84" t="s">
        <v>1532</v>
      </c>
      <c r="C3630" s="100" t="s">
        <v>552</v>
      </c>
      <c r="D3630" s="127">
        <v>500</v>
      </c>
      <c r="E3630" s="63">
        <v>1840</v>
      </c>
      <c r="F3630" s="63">
        <v>1850</v>
      </c>
      <c r="G3630" s="101">
        <v>0</v>
      </c>
      <c r="H3630" s="126">
        <f t="shared" si="2695"/>
        <v>5000</v>
      </c>
      <c r="I3630" s="63">
        <v>0</v>
      </c>
      <c r="J3630" s="126" t="e">
        <f>SUM(#REF!+I3630+H3630)</f>
        <v>#REF!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92"/>
    </row>
    <row r="3631" s="33" customFormat="1" ht="14.25" spans="1:69">
      <c r="A3631" s="113" t="s">
        <v>1204</v>
      </c>
      <c r="B3631" s="84" t="s">
        <v>972</v>
      </c>
      <c r="C3631" s="100" t="s">
        <v>552</v>
      </c>
      <c r="D3631" s="127">
        <v>1000</v>
      </c>
      <c r="E3631" s="63">
        <v>373</v>
      </c>
      <c r="F3631" s="63">
        <v>376</v>
      </c>
      <c r="G3631" s="101">
        <v>0</v>
      </c>
      <c r="H3631" s="126">
        <f t="shared" si="2695"/>
        <v>3000</v>
      </c>
      <c r="I3631" s="63">
        <v>0</v>
      </c>
      <c r="J3631" s="126" t="e">
        <f>SUM(#REF!+I3631+H3631)</f>
        <v>#REF!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92"/>
    </row>
    <row r="3632" s="33" customFormat="1" ht="14.25" spans="1:69">
      <c r="A3632" s="113" t="s">
        <v>1204</v>
      </c>
      <c r="B3632" s="84" t="s">
        <v>1468</v>
      </c>
      <c r="C3632" s="100" t="s">
        <v>552</v>
      </c>
      <c r="D3632" s="127">
        <v>500</v>
      </c>
      <c r="E3632" s="63">
        <v>527</v>
      </c>
      <c r="F3632" s="63">
        <v>531</v>
      </c>
      <c r="G3632" s="101">
        <v>0</v>
      </c>
      <c r="H3632" s="126">
        <f t="shared" si="2695"/>
        <v>2000</v>
      </c>
      <c r="I3632" s="63">
        <v>0</v>
      </c>
      <c r="J3632" s="126" t="e">
        <f>SUM(#REF!+I3632+H3632)</f>
        <v>#REF!</v>
      </c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92"/>
    </row>
    <row r="3633" s="33" customFormat="1" ht="14.25" spans="1:69">
      <c r="A3633" s="113" t="s">
        <v>1207</v>
      </c>
      <c r="B3633" s="84" t="s">
        <v>1087</v>
      </c>
      <c r="C3633" s="100" t="s">
        <v>552</v>
      </c>
      <c r="D3633" s="127">
        <v>1000</v>
      </c>
      <c r="E3633" s="63">
        <v>344</v>
      </c>
      <c r="F3633" s="63">
        <v>347</v>
      </c>
      <c r="G3633" s="101">
        <v>350</v>
      </c>
      <c r="H3633" s="126">
        <f t="shared" si="2695"/>
        <v>3000</v>
      </c>
      <c r="I3633" s="63">
        <f>(IF(C3633="SHORT",IF(G3633="",0,F3633-G3633),IF(C3633="LONG",IF(G3633="",0,G3633-F3633))))*D3633</f>
        <v>3000</v>
      </c>
      <c r="J3633" s="126" t="e">
        <f>SUM(#REF!+I3633+H3633)</f>
        <v>#REF!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92"/>
    </row>
    <row r="3634" s="33" customFormat="1" ht="14.25" spans="1:69">
      <c r="A3634" s="113" t="s">
        <v>1207</v>
      </c>
      <c r="B3634" s="84" t="s">
        <v>1351</v>
      </c>
      <c r="C3634" s="100" t="s">
        <v>552</v>
      </c>
      <c r="D3634" s="127">
        <v>1000</v>
      </c>
      <c r="E3634" s="63">
        <v>320</v>
      </c>
      <c r="F3634" s="63">
        <v>324</v>
      </c>
      <c r="G3634" s="101">
        <v>328</v>
      </c>
      <c r="H3634" s="126">
        <f t="shared" si="2695"/>
        <v>4000</v>
      </c>
      <c r="I3634" s="63">
        <f>(IF(C3634="SHORT",IF(G3634="",0,F3634-G3634),IF(C3634="LONG",IF(G3634="",0,G3634-F3634))))*D3634</f>
        <v>4000</v>
      </c>
      <c r="J3634" s="126" t="e">
        <f>SUM(#REF!+I3634+H3634)</f>
        <v>#REF!</v>
      </c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92"/>
    </row>
    <row r="3635" s="33" customFormat="1" ht="14.25" spans="1:69">
      <c r="A3635" s="113" t="s">
        <v>1207</v>
      </c>
      <c r="B3635" s="84" t="s">
        <v>1468</v>
      </c>
      <c r="C3635" s="100" t="s">
        <v>552</v>
      </c>
      <c r="D3635" s="127">
        <v>1000</v>
      </c>
      <c r="E3635" s="63">
        <v>493.5</v>
      </c>
      <c r="F3635" s="63">
        <v>497</v>
      </c>
      <c r="G3635" s="101">
        <v>0</v>
      </c>
      <c r="H3635" s="126">
        <f t="shared" si="2695"/>
        <v>3500</v>
      </c>
      <c r="I3635" s="63">
        <v>0</v>
      </c>
      <c r="J3635" s="126" t="e">
        <f>SUM(#REF!+I3635+H3635)</f>
        <v>#REF!</v>
      </c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92"/>
    </row>
    <row r="3636" s="33" customFormat="1" ht="14.25" spans="1:69">
      <c r="A3636" s="113" t="s">
        <v>1210</v>
      </c>
      <c r="B3636" s="84" t="s">
        <v>1087</v>
      </c>
      <c r="C3636" s="100" t="s">
        <v>552</v>
      </c>
      <c r="D3636" s="127">
        <v>1000</v>
      </c>
      <c r="E3636" s="63">
        <v>310</v>
      </c>
      <c r="F3636" s="63">
        <v>313</v>
      </c>
      <c r="G3636" s="101">
        <v>316</v>
      </c>
      <c r="H3636" s="126">
        <f t="shared" si="2695"/>
        <v>3000</v>
      </c>
      <c r="I3636" s="63">
        <f>(IF(C3636="SHORT",IF(G3636="",0,F3636-G3636),IF(C3636="LONG",IF(G3636="",0,G3636-F3636))))*D3636</f>
        <v>3000</v>
      </c>
      <c r="J3636" s="126" t="e">
        <f>SUM(#REF!+I3636+H3636)</f>
        <v>#REF!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92"/>
    </row>
    <row r="3637" s="33" customFormat="1" ht="14.25" spans="1:69">
      <c r="A3637" s="113" t="s">
        <v>1210</v>
      </c>
      <c r="B3637" s="84" t="s">
        <v>972</v>
      </c>
      <c r="C3637" s="100" t="s">
        <v>552</v>
      </c>
      <c r="D3637" s="127">
        <v>1000</v>
      </c>
      <c r="E3637" s="63">
        <v>358.5</v>
      </c>
      <c r="F3637" s="63">
        <v>361</v>
      </c>
      <c r="G3637" s="101">
        <v>365</v>
      </c>
      <c r="H3637" s="126">
        <f t="shared" si="2695"/>
        <v>2500</v>
      </c>
      <c r="I3637" s="63">
        <f>(IF(C3637="SHORT",IF(G3637="",0,F3637-G3637),IF(C3637="LONG",IF(G3637="",0,G3637-F3637))))*D3637</f>
        <v>4000</v>
      </c>
      <c r="J3637" s="126" t="e">
        <f>SUM(#REF!+I3637+H3637)</f>
        <v>#REF!</v>
      </c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92"/>
    </row>
    <row r="3638" s="33" customFormat="1" ht="14.25" spans="1:69">
      <c r="A3638" s="113" t="s">
        <v>1210</v>
      </c>
      <c r="B3638" s="84" t="s">
        <v>967</v>
      </c>
      <c r="C3638" s="100" t="s">
        <v>552</v>
      </c>
      <c r="D3638" s="127">
        <v>2000</v>
      </c>
      <c r="E3638" s="63">
        <v>255</v>
      </c>
      <c r="F3638" s="63">
        <v>257</v>
      </c>
      <c r="G3638" s="101">
        <v>0</v>
      </c>
      <c r="H3638" s="126">
        <f t="shared" si="2695"/>
        <v>4000</v>
      </c>
      <c r="I3638" s="63">
        <v>0</v>
      </c>
      <c r="J3638" s="126" t="e">
        <f>SUM(#REF!+I3638+H3638)</f>
        <v>#REF!</v>
      </c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92"/>
    </row>
    <row r="3639" s="33" customFormat="1" ht="14.25" spans="1:69">
      <c r="A3639" s="113" t="s">
        <v>1210</v>
      </c>
      <c r="B3639" s="84" t="s">
        <v>969</v>
      </c>
      <c r="C3639" s="100" t="s">
        <v>552</v>
      </c>
      <c r="D3639" s="127">
        <v>1000</v>
      </c>
      <c r="E3639" s="63">
        <v>312</v>
      </c>
      <c r="F3639" s="63">
        <v>313.5</v>
      </c>
      <c r="G3639" s="101">
        <v>0</v>
      </c>
      <c r="H3639" s="126">
        <f t="shared" si="2695"/>
        <v>1500</v>
      </c>
      <c r="I3639" s="63">
        <v>0</v>
      </c>
      <c r="J3639" s="126" t="e">
        <f>SUM(#REF!+I3639+H3639)</f>
        <v>#REF!</v>
      </c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92"/>
    </row>
    <row r="3640" s="33" customFormat="1" ht="14.25" spans="1:69">
      <c r="A3640" s="113" t="s">
        <v>1210</v>
      </c>
      <c r="B3640" s="84" t="s">
        <v>1468</v>
      </c>
      <c r="C3640" s="100" t="s">
        <v>552</v>
      </c>
      <c r="D3640" s="127">
        <v>1000</v>
      </c>
      <c r="E3640" s="63">
        <v>490</v>
      </c>
      <c r="F3640" s="63">
        <v>484</v>
      </c>
      <c r="G3640" s="101">
        <v>0</v>
      </c>
      <c r="H3640" s="126">
        <f t="shared" si="2695"/>
        <v>-6000</v>
      </c>
      <c r="I3640" s="63">
        <v>0</v>
      </c>
      <c r="J3640" s="126" t="e">
        <f>SUM(#REF!+I3640+H3640)</f>
        <v>#REF!</v>
      </c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92"/>
    </row>
    <row r="3641" s="33" customFormat="1" ht="14.25" spans="1:69">
      <c r="A3641" s="113" t="s">
        <v>1533</v>
      </c>
      <c r="B3641" s="84" t="s">
        <v>1513</v>
      </c>
      <c r="C3641" s="100" t="s">
        <v>552</v>
      </c>
      <c r="D3641" s="127">
        <v>1000</v>
      </c>
      <c r="E3641" s="63">
        <v>496.5</v>
      </c>
      <c r="F3641" s="63">
        <v>500</v>
      </c>
      <c r="G3641" s="101">
        <v>504</v>
      </c>
      <c r="H3641" s="126">
        <f t="shared" si="2695"/>
        <v>3500</v>
      </c>
      <c r="I3641" s="63">
        <f>(IF(C3641="SHORT",IF(G3641="",0,F3641-G3641),IF(C3641="LONG",IF(G3641="",0,G3641-F3641))))*D3641</f>
        <v>4000</v>
      </c>
      <c r="J3641" s="126" t="e">
        <f>SUM(#REF!+I3641+H3641)</f>
        <v>#REF!</v>
      </c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92"/>
    </row>
    <row r="3642" s="33" customFormat="1" ht="14.25" spans="1:69">
      <c r="A3642" s="113" t="s">
        <v>1533</v>
      </c>
      <c r="B3642" s="84" t="s">
        <v>1134</v>
      </c>
      <c r="C3642" s="100" t="s">
        <v>552</v>
      </c>
      <c r="D3642" s="127">
        <v>1000</v>
      </c>
      <c r="E3642" s="63">
        <v>458</v>
      </c>
      <c r="F3642" s="63">
        <v>462</v>
      </c>
      <c r="G3642" s="101">
        <v>466</v>
      </c>
      <c r="H3642" s="126">
        <f t="shared" si="2695"/>
        <v>4000</v>
      </c>
      <c r="I3642" s="63">
        <f>(IF(C3642="SHORT",IF(G3642="",0,F3642-G3642),IF(C3642="LONG",IF(G3642="",0,G3642-F3642))))*D3642</f>
        <v>4000</v>
      </c>
      <c r="J3642" s="126" t="e">
        <f>SUM(#REF!+I3642+H3642)</f>
        <v>#REF!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92"/>
    </row>
    <row r="3643" s="33" customFormat="1" ht="14.25" spans="1:69">
      <c r="A3643" s="113" t="s">
        <v>1533</v>
      </c>
      <c r="B3643" s="84" t="s">
        <v>962</v>
      </c>
      <c r="C3643" s="100" t="s">
        <v>552</v>
      </c>
      <c r="D3643" s="127">
        <v>1000</v>
      </c>
      <c r="E3643" s="63">
        <v>450</v>
      </c>
      <c r="F3643" s="63">
        <v>454</v>
      </c>
      <c r="G3643" s="101">
        <v>458</v>
      </c>
      <c r="H3643" s="126">
        <f t="shared" si="2695"/>
        <v>4000</v>
      </c>
      <c r="I3643" s="63">
        <f>(IF(C3643="SHORT",IF(G3643="",0,F3643-G3643),IF(C3643="LONG",IF(G3643="",0,G3643-F3643))))*D3643</f>
        <v>4000</v>
      </c>
      <c r="J3643" s="126" t="e">
        <f>SUM(#REF!+I3643+H3643)</f>
        <v>#REF!</v>
      </c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92"/>
    </row>
    <row r="3644" s="33" customFormat="1" ht="14.25" spans="1:69">
      <c r="A3644" s="113" t="s">
        <v>1533</v>
      </c>
      <c r="B3644" s="84" t="s">
        <v>962</v>
      </c>
      <c r="C3644" s="100" t="s">
        <v>552</v>
      </c>
      <c r="D3644" s="127">
        <v>1000</v>
      </c>
      <c r="E3644" s="63">
        <v>454</v>
      </c>
      <c r="F3644" s="63">
        <v>458</v>
      </c>
      <c r="G3644" s="101">
        <v>462</v>
      </c>
      <c r="H3644" s="126">
        <f t="shared" si="2695"/>
        <v>4000</v>
      </c>
      <c r="I3644" s="63">
        <f>(IF(C3644="SHORT",IF(G3644="",0,F3644-G3644),IF(C3644="LONG",IF(G3644="",0,G3644-F3644))))*D3644</f>
        <v>4000</v>
      </c>
      <c r="J3644" s="126" t="e">
        <f>SUM(#REF!+I3644+H3644)</f>
        <v>#REF!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92"/>
    </row>
    <row r="3645" s="33" customFormat="1" ht="14.25" spans="1:69">
      <c r="A3645" s="113" t="s">
        <v>1533</v>
      </c>
      <c r="B3645" s="84" t="s">
        <v>969</v>
      </c>
      <c r="C3645" s="100" t="s">
        <v>552</v>
      </c>
      <c r="D3645" s="127">
        <v>1000</v>
      </c>
      <c r="E3645" s="63">
        <v>302</v>
      </c>
      <c r="F3645" s="63">
        <v>305</v>
      </c>
      <c r="G3645" s="101">
        <v>0</v>
      </c>
      <c r="H3645" s="126">
        <f t="shared" si="2695"/>
        <v>3000</v>
      </c>
      <c r="I3645" s="63">
        <v>0</v>
      </c>
      <c r="J3645" s="126" t="e">
        <f>SUM(#REF!+I3645+H3645)</f>
        <v>#REF!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92"/>
    </row>
    <row r="3646" s="33" customFormat="1" ht="14.25" spans="1:69">
      <c r="A3646" s="113" t="s">
        <v>1533</v>
      </c>
      <c r="B3646" s="84" t="s">
        <v>1534</v>
      </c>
      <c r="C3646" s="100" t="s">
        <v>552</v>
      </c>
      <c r="D3646" s="127">
        <v>1000</v>
      </c>
      <c r="E3646" s="63">
        <v>338</v>
      </c>
      <c r="F3646" s="63">
        <v>336</v>
      </c>
      <c r="G3646" s="101">
        <v>0</v>
      </c>
      <c r="H3646" s="126">
        <f t="shared" si="2695"/>
        <v>-2000</v>
      </c>
      <c r="I3646" s="63">
        <v>0</v>
      </c>
      <c r="J3646" s="126" t="e">
        <f>SUM(#REF!+I3646+H3646)</f>
        <v>#REF!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92"/>
    </row>
    <row r="3647" s="33" customFormat="1" ht="14.25" spans="1:69">
      <c r="A3647" s="113" t="s">
        <v>1533</v>
      </c>
      <c r="B3647" s="84" t="s">
        <v>1535</v>
      </c>
      <c r="C3647" s="100" t="s">
        <v>552</v>
      </c>
      <c r="D3647" s="127">
        <v>1000</v>
      </c>
      <c r="E3647" s="63">
        <v>625</v>
      </c>
      <c r="F3647" s="63">
        <v>618</v>
      </c>
      <c r="G3647" s="101">
        <v>0</v>
      </c>
      <c r="H3647" s="126">
        <f t="shared" si="2695"/>
        <v>-7000</v>
      </c>
      <c r="I3647" s="63">
        <v>0</v>
      </c>
      <c r="J3647" s="126" t="e">
        <f>SUM(#REF!+I3647+H3647)</f>
        <v>#REF!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92"/>
    </row>
    <row r="3648" s="33" customFormat="1" ht="14.25" spans="1:69">
      <c r="A3648" s="113" t="s">
        <v>1533</v>
      </c>
      <c r="B3648" s="84" t="s">
        <v>959</v>
      </c>
      <c r="C3648" s="100" t="s">
        <v>552</v>
      </c>
      <c r="D3648" s="127">
        <v>1000</v>
      </c>
      <c r="E3648" s="63">
        <v>395</v>
      </c>
      <c r="F3648" s="63">
        <v>390</v>
      </c>
      <c r="G3648" s="101">
        <v>0</v>
      </c>
      <c r="H3648" s="126">
        <f t="shared" si="2695"/>
        <v>-5000</v>
      </c>
      <c r="I3648" s="63">
        <v>0</v>
      </c>
      <c r="J3648" s="126" t="e">
        <f>SUM(#REF!+I3648+H3648)</f>
        <v>#REF!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92"/>
    </row>
    <row r="3649" s="33" customFormat="1" ht="14.25" spans="1:69">
      <c r="A3649" s="113" t="s">
        <v>1533</v>
      </c>
      <c r="B3649" s="84" t="s">
        <v>959</v>
      </c>
      <c r="C3649" s="100" t="s">
        <v>552</v>
      </c>
      <c r="D3649" s="127">
        <v>1000</v>
      </c>
      <c r="E3649" s="63">
        <v>393</v>
      </c>
      <c r="F3649" s="63">
        <v>391</v>
      </c>
      <c r="G3649" s="101">
        <v>0</v>
      </c>
      <c r="H3649" s="126">
        <f t="shared" si="2695"/>
        <v>-2000</v>
      </c>
      <c r="I3649" s="63">
        <v>0</v>
      </c>
      <c r="J3649" s="126" t="e">
        <f>SUM(#REF!+I3649+H3649)</f>
        <v>#REF!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92"/>
    </row>
    <row r="3650" s="33" customFormat="1" ht="14.25" spans="1:69">
      <c r="A3650" s="113" t="s">
        <v>1536</v>
      </c>
      <c r="B3650" s="84" t="s">
        <v>1174</v>
      </c>
      <c r="C3650" s="100" t="s">
        <v>552</v>
      </c>
      <c r="D3650" s="127">
        <v>1000</v>
      </c>
      <c r="E3650" s="63">
        <v>390</v>
      </c>
      <c r="F3650" s="63">
        <v>393</v>
      </c>
      <c r="G3650" s="101">
        <v>396</v>
      </c>
      <c r="H3650" s="126">
        <f t="shared" si="2695"/>
        <v>3000</v>
      </c>
      <c r="I3650" s="63">
        <f>(IF(C3650="SHORT",IF(G3650="",0,F3650-G3650),IF(C3650="LONG",IF(G3650="",0,G3650-F3650))))*D3650</f>
        <v>3000</v>
      </c>
      <c r="J3650" s="126" t="e">
        <f>SUM(#REF!+I3650+H3650)</f>
        <v>#REF!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92"/>
    </row>
    <row r="3651" s="33" customFormat="1" ht="14.25" spans="1:69">
      <c r="A3651" s="113" t="s">
        <v>1536</v>
      </c>
      <c r="B3651" s="84" t="s">
        <v>1513</v>
      </c>
      <c r="C3651" s="100" t="s">
        <v>552</v>
      </c>
      <c r="D3651" s="127">
        <v>1000</v>
      </c>
      <c r="E3651" s="63">
        <v>468</v>
      </c>
      <c r="F3651" s="63">
        <v>472</v>
      </c>
      <c r="G3651" s="101">
        <v>476</v>
      </c>
      <c r="H3651" s="126">
        <f t="shared" si="2695"/>
        <v>4000</v>
      </c>
      <c r="I3651" s="63">
        <f>(IF(C3651="SHORT",IF(G3651="",0,F3651-G3651),IF(C3651="LONG",IF(G3651="",0,G3651-F3651))))*D3651</f>
        <v>4000</v>
      </c>
      <c r="J3651" s="126" t="e">
        <f>SUM(#REF!+I3651+H3651)</f>
        <v>#REF!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92"/>
    </row>
    <row r="3652" s="33" customFormat="1" ht="14.25" spans="1:69">
      <c r="A3652" s="113" t="s">
        <v>1536</v>
      </c>
      <c r="B3652" s="84" t="s">
        <v>1127</v>
      </c>
      <c r="C3652" s="100" t="s">
        <v>552</v>
      </c>
      <c r="D3652" s="127">
        <v>2000</v>
      </c>
      <c r="E3652" s="63">
        <v>162</v>
      </c>
      <c r="F3652" s="63">
        <v>163</v>
      </c>
      <c r="G3652" s="101">
        <v>0</v>
      </c>
      <c r="H3652" s="126">
        <f t="shared" si="2695"/>
        <v>2000</v>
      </c>
      <c r="I3652" s="63">
        <v>0</v>
      </c>
      <c r="J3652" s="126" t="e">
        <f>SUM(#REF!+I3652+H3652)</f>
        <v>#REF!</v>
      </c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92"/>
    </row>
    <row r="3653" s="33" customFormat="1" ht="14.25" spans="1:69">
      <c r="A3653" s="113" t="s">
        <v>1536</v>
      </c>
      <c r="B3653" s="84" t="s">
        <v>946</v>
      </c>
      <c r="C3653" s="100" t="s">
        <v>552</v>
      </c>
      <c r="D3653" s="127">
        <v>2000</v>
      </c>
      <c r="E3653" s="63">
        <v>210</v>
      </c>
      <c r="F3653" s="63">
        <v>212</v>
      </c>
      <c r="G3653" s="101">
        <v>0</v>
      </c>
      <c r="H3653" s="126">
        <f t="shared" si="2695"/>
        <v>4000</v>
      </c>
      <c r="I3653" s="63">
        <v>0</v>
      </c>
      <c r="J3653" s="126" t="e">
        <f>SUM(#REF!+I3653+H3653)</f>
        <v>#REF!</v>
      </c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92"/>
    </row>
    <row r="3654" s="33" customFormat="1" ht="14.25" spans="1:69">
      <c r="A3654" s="113" t="s">
        <v>1536</v>
      </c>
      <c r="B3654" s="84" t="s">
        <v>1513</v>
      </c>
      <c r="C3654" s="100" t="s">
        <v>552</v>
      </c>
      <c r="D3654" s="127">
        <v>1000</v>
      </c>
      <c r="E3654" s="63">
        <v>450</v>
      </c>
      <c r="F3654" s="63">
        <v>450</v>
      </c>
      <c r="G3654" s="101">
        <v>0</v>
      </c>
      <c r="H3654" s="126">
        <f t="shared" si="2695"/>
        <v>0</v>
      </c>
      <c r="I3654" s="63">
        <v>0</v>
      </c>
      <c r="J3654" s="126" t="e">
        <f>SUM(#REF!+I3654+H3654)</f>
        <v>#REF!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92"/>
    </row>
    <row r="3655" s="33" customFormat="1" ht="14.25" spans="1:69">
      <c r="A3655" s="113" t="s">
        <v>1214</v>
      </c>
      <c r="B3655" s="84" t="s">
        <v>1468</v>
      </c>
      <c r="C3655" s="100" t="s">
        <v>552</v>
      </c>
      <c r="D3655" s="127">
        <v>1000</v>
      </c>
      <c r="E3655" s="63">
        <v>480</v>
      </c>
      <c r="F3655" s="63">
        <v>484</v>
      </c>
      <c r="G3655" s="101">
        <v>488</v>
      </c>
      <c r="H3655" s="126">
        <f t="shared" si="2695"/>
        <v>4000</v>
      </c>
      <c r="I3655" s="63">
        <f>(IF(C3655="SHORT",IF(G3655="",0,F3655-G3655),IF(C3655="LONG",IF(G3655="",0,G3655-F3655))))*D3655</f>
        <v>4000</v>
      </c>
      <c r="J3655" s="126" t="e">
        <f>SUM(#REF!+I3655+H3655)</f>
        <v>#REF!</v>
      </c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92"/>
    </row>
    <row r="3656" s="33" customFormat="1" ht="14.25" spans="1:69">
      <c r="A3656" s="113" t="s">
        <v>1214</v>
      </c>
      <c r="B3656" s="84" t="s">
        <v>874</v>
      </c>
      <c r="C3656" s="100" t="s">
        <v>552</v>
      </c>
      <c r="D3656" s="127">
        <v>1000</v>
      </c>
      <c r="E3656" s="63">
        <v>368</v>
      </c>
      <c r="F3656" s="63">
        <v>371</v>
      </c>
      <c r="G3656" s="101">
        <v>374</v>
      </c>
      <c r="H3656" s="126">
        <f t="shared" si="2695"/>
        <v>3000</v>
      </c>
      <c r="I3656" s="63">
        <f>(IF(C3656="SHORT",IF(G3656="",0,F3656-G3656),IF(C3656="LONG",IF(G3656="",0,G3656-F3656))))*D3656</f>
        <v>3000</v>
      </c>
      <c r="J3656" s="126" t="e">
        <f>SUM(#REF!+I3656+H3656)</f>
        <v>#REF!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92"/>
    </row>
    <row r="3657" s="33" customFormat="1" ht="14.25" spans="1:69">
      <c r="A3657" s="113" t="s">
        <v>1214</v>
      </c>
      <c r="B3657" s="84" t="s">
        <v>959</v>
      </c>
      <c r="C3657" s="100" t="s">
        <v>552</v>
      </c>
      <c r="D3657" s="127">
        <v>1000</v>
      </c>
      <c r="E3657" s="63">
        <v>357</v>
      </c>
      <c r="F3657" s="63">
        <v>360</v>
      </c>
      <c r="G3657" s="101">
        <v>363</v>
      </c>
      <c r="H3657" s="126">
        <f t="shared" si="2695"/>
        <v>3000</v>
      </c>
      <c r="I3657" s="63">
        <f>(IF(C3657="SHORT",IF(G3657="",0,F3657-G3657),IF(C3657="LONG",IF(G3657="",0,G3657-F3657))))*D3657</f>
        <v>3000</v>
      </c>
      <c r="J3657" s="126" t="e">
        <f>SUM(#REF!+I3657+H3657)</f>
        <v>#REF!</v>
      </c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92"/>
    </row>
    <row r="3658" s="33" customFormat="1" ht="14.25" spans="1:69">
      <c r="A3658" s="113" t="s">
        <v>1214</v>
      </c>
      <c r="B3658" s="84" t="s">
        <v>965</v>
      </c>
      <c r="C3658" s="100" t="s">
        <v>552</v>
      </c>
      <c r="D3658" s="127">
        <v>1000</v>
      </c>
      <c r="E3658" s="63">
        <v>335</v>
      </c>
      <c r="F3658" s="63">
        <v>337.5</v>
      </c>
      <c r="G3658" s="101">
        <v>340</v>
      </c>
      <c r="H3658" s="126">
        <f t="shared" si="2695"/>
        <v>2500</v>
      </c>
      <c r="I3658" s="63">
        <f>(IF(C3658="SHORT",IF(G3658="",0,F3658-G3658),IF(C3658="LONG",IF(G3658="",0,G3658-F3658))))*D3658</f>
        <v>2500</v>
      </c>
      <c r="J3658" s="126" t="e">
        <f>SUM(#REF!+I3658+H3658)</f>
        <v>#REF!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92"/>
    </row>
    <row r="3659" s="33" customFormat="1" ht="14.25" spans="1:69">
      <c r="A3659" s="113" t="s">
        <v>1214</v>
      </c>
      <c r="B3659" s="84" t="s">
        <v>1134</v>
      </c>
      <c r="C3659" s="100" t="s">
        <v>552</v>
      </c>
      <c r="D3659" s="127">
        <v>1000</v>
      </c>
      <c r="E3659" s="63">
        <v>440</v>
      </c>
      <c r="F3659" s="63">
        <v>443</v>
      </c>
      <c r="G3659" s="101">
        <v>446</v>
      </c>
      <c r="H3659" s="126">
        <f t="shared" si="2695"/>
        <v>3000</v>
      </c>
      <c r="I3659" s="63">
        <f>(IF(C3659="SHORT",IF(G3659="",0,F3659-G3659),IF(C3659="LONG",IF(G3659="",0,G3659-F3659))))*D3659</f>
        <v>3000</v>
      </c>
      <c r="J3659" s="126" t="e">
        <f>SUM(#REF!+I3659+H3659)</f>
        <v>#REF!</v>
      </c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92"/>
    </row>
    <row r="3660" s="33" customFormat="1" ht="14.25" spans="1:69">
      <c r="A3660" s="113" t="s">
        <v>1214</v>
      </c>
      <c r="B3660" s="84" t="s">
        <v>1477</v>
      </c>
      <c r="C3660" s="100" t="s">
        <v>552</v>
      </c>
      <c r="D3660" s="127">
        <v>2000</v>
      </c>
      <c r="E3660" s="63">
        <v>127</v>
      </c>
      <c r="F3660" s="63">
        <v>125.5</v>
      </c>
      <c r="G3660" s="101">
        <v>0</v>
      </c>
      <c r="H3660" s="126">
        <f t="shared" si="2695"/>
        <v>-3000</v>
      </c>
      <c r="I3660" s="63">
        <v>0</v>
      </c>
      <c r="J3660" s="126" t="e">
        <f>SUM(#REF!+I3660+H3660)</f>
        <v>#REF!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92"/>
    </row>
    <row r="3661" s="33" customFormat="1" ht="14.25" spans="1:69">
      <c r="A3661" s="113" t="s">
        <v>1214</v>
      </c>
      <c r="B3661" s="84" t="s">
        <v>962</v>
      </c>
      <c r="C3661" s="100" t="s">
        <v>552</v>
      </c>
      <c r="D3661" s="127">
        <v>1000</v>
      </c>
      <c r="E3661" s="63">
        <v>440</v>
      </c>
      <c r="F3661" s="63">
        <v>433</v>
      </c>
      <c r="G3661" s="101">
        <v>0</v>
      </c>
      <c r="H3661" s="126">
        <f t="shared" si="2695"/>
        <v>-7000</v>
      </c>
      <c r="I3661" s="63">
        <v>0</v>
      </c>
      <c r="J3661" s="126" t="e">
        <f>SUM(#REF!+I3661+H3661)</f>
        <v>#REF!</v>
      </c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92"/>
    </row>
    <row r="3662" s="33" customFormat="1" ht="14.25" spans="1:69">
      <c r="A3662" s="113" t="s">
        <v>1215</v>
      </c>
      <c r="B3662" s="84" t="s">
        <v>1468</v>
      </c>
      <c r="C3662" s="100" t="s">
        <v>552</v>
      </c>
      <c r="D3662" s="127">
        <v>1000</v>
      </c>
      <c r="E3662" s="63">
        <v>445</v>
      </c>
      <c r="F3662" s="63">
        <v>449</v>
      </c>
      <c r="G3662" s="101">
        <v>454</v>
      </c>
      <c r="H3662" s="126">
        <f t="shared" si="2695"/>
        <v>4000</v>
      </c>
      <c r="I3662" s="63">
        <f>(IF(C3662="SHORT",IF(G3662="",0,F3662-G3662),IF(C3662="LONG",IF(G3662="",0,G3662-F3662))))*D3662</f>
        <v>5000</v>
      </c>
      <c r="J3662" s="126" t="e">
        <f>SUM(#REF!+I3662+H3662)</f>
        <v>#REF!</v>
      </c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92"/>
    </row>
    <row r="3663" s="33" customFormat="1" ht="14.25" spans="1:69">
      <c r="A3663" s="113" t="s">
        <v>1215</v>
      </c>
      <c r="B3663" s="84" t="s">
        <v>987</v>
      </c>
      <c r="C3663" s="100" t="s">
        <v>552</v>
      </c>
      <c r="D3663" s="127">
        <v>4000</v>
      </c>
      <c r="E3663" s="63">
        <v>122</v>
      </c>
      <c r="F3663" s="63">
        <v>123</v>
      </c>
      <c r="G3663" s="101">
        <v>124</v>
      </c>
      <c r="H3663" s="126">
        <f t="shared" si="2695"/>
        <v>4000</v>
      </c>
      <c r="I3663" s="63">
        <f>(IF(C3663="SHORT",IF(G3663="",0,F3663-G3663),IF(C3663="LONG",IF(G3663="",0,G3663-F3663))))*D3663</f>
        <v>4000</v>
      </c>
      <c r="J3663" s="126" t="e">
        <f>SUM(#REF!+I3663+H3663)</f>
        <v>#REF!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92"/>
    </row>
    <row r="3664" s="33" customFormat="1" ht="14.25" spans="1:69">
      <c r="A3664" s="113" t="s">
        <v>1215</v>
      </c>
      <c r="B3664" s="84" t="s">
        <v>967</v>
      </c>
      <c r="C3664" s="100" t="s">
        <v>552</v>
      </c>
      <c r="D3664" s="127">
        <v>2000</v>
      </c>
      <c r="E3664" s="63">
        <v>230</v>
      </c>
      <c r="F3664" s="63">
        <v>232</v>
      </c>
      <c r="G3664" s="101">
        <v>234</v>
      </c>
      <c r="H3664" s="126">
        <f t="shared" si="2695"/>
        <v>4000</v>
      </c>
      <c r="I3664" s="63">
        <f>(IF(C3664="SHORT",IF(G3664="",0,F3664-G3664),IF(C3664="LONG",IF(G3664="",0,G3664-F3664))))*D3664</f>
        <v>4000</v>
      </c>
      <c r="J3664" s="126" t="e">
        <f>SUM(#REF!+I3664+H3664)</f>
        <v>#REF!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92"/>
    </row>
    <row r="3665" s="33" customFormat="1" ht="14.25" spans="1:69">
      <c r="A3665" s="113" t="s">
        <v>1215</v>
      </c>
      <c r="B3665" s="84" t="s">
        <v>1338</v>
      </c>
      <c r="C3665" s="100" t="s">
        <v>552</v>
      </c>
      <c r="D3665" s="127">
        <v>2000</v>
      </c>
      <c r="E3665" s="63">
        <v>145</v>
      </c>
      <c r="F3665" s="63">
        <v>146</v>
      </c>
      <c r="G3665" s="101">
        <v>0</v>
      </c>
      <c r="H3665" s="126">
        <f t="shared" si="2695"/>
        <v>2000</v>
      </c>
      <c r="I3665" s="63">
        <v>0</v>
      </c>
      <c r="J3665" s="126" t="e">
        <f>SUM(#REF!+I3665+H3665)</f>
        <v>#REF!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92"/>
    </row>
    <row r="3666" s="33" customFormat="1" ht="14.25" spans="1:69">
      <c r="A3666" s="113" t="s">
        <v>1215</v>
      </c>
      <c r="B3666" s="84" t="s">
        <v>1052</v>
      </c>
      <c r="C3666" s="100" t="s">
        <v>552</v>
      </c>
      <c r="D3666" s="127">
        <v>1000</v>
      </c>
      <c r="E3666" s="63">
        <v>400</v>
      </c>
      <c r="F3666" s="63">
        <v>404</v>
      </c>
      <c r="G3666" s="101">
        <v>0</v>
      </c>
      <c r="H3666" s="126">
        <f t="shared" si="2695"/>
        <v>4000</v>
      </c>
      <c r="I3666" s="63">
        <v>0</v>
      </c>
      <c r="J3666" s="126" t="e">
        <f>SUM(#REF!+I3666+H3666)</f>
        <v>#REF!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92"/>
    </row>
    <row r="3667" s="33" customFormat="1" ht="14.25" spans="1:69">
      <c r="A3667" s="113" t="s">
        <v>1215</v>
      </c>
      <c r="B3667" s="84" t="s">
        <v>1087</v>
      </c>
      <c r="C3667" s="100" t="s">
        <v>552</v>
      </c>
      <c r="D3667" s="127">
        <v>2000</v>
      </c>
      <c r="E3667" s="63">
        <v>260</v>
      </c>
      <c r="F3667" s="63">
        <v>262</v>
      </c>
      <c r="G3667" s="101">
        <v>0</v>
      </c>
      <c r="H3667" s="126">
        <f t="shared" si="2695"/>
        <v>4000</v>
      </c>
      <c r="I3667" s="63">
        <v>0</v>
      </c>
      <c r="J3667" s="126" t="e">
        <f>SUM(#REF!+I3667+H3667)</f>
        <v>#REF!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92"/>
    </row>
    <row r="3668" s="33" customFormat="1" ht="14.25" spans="1:69">
      <c r="A3668" s="113" t="s">
        <v>1215</v>
      </c>
      <c r="B3668" s="84" t="s">
        <v>962</v>
      </c>
      <c r="C3668" s="100" t="s">
        <v>552</v>
      </c>
      <c r="D3668" s="127">
        <v>1000</v>
      </c>
      <c r="E3668" s="63">
        <v>422</v>
      </c>
      <c r="F3668" s="63">
        <v>425</v>
      </c>
      <c r="G3668" s="101">
        <v>0</v>
      </c>
      <c r="H3668" s="126">
        <f t="shared" si="2695"/>
        <v>3000</v>
      </c>
      <c r="I3668" s="63">
        <v>0</v>
      </c>
      <c r="J3668" s="126" t="e">
        <f>SUM(#REF!+I3668+H3668)</f>
        <v>#REF!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92"/>
    </row>
    <row r="3669" s="33" customFormat="1" ht="14.25" spans="1:69">
      <c r="A3669" s="113" t="s">
        <v>1218</v>
      </c>
      <c r="B3669" s="84" t="s">
        <v>1537</v>
      </c>
      <c r="C3669" s="100" t="s">
        <v>552</v>
      </c>
      <c r="D3669" s="127">
        <v>500</v>
      </c>
      <c r="E3669" s="63">
        <v>684</v>
      </c>
      <c r="F3669" s="63">
        <v>690</v>
      </c>
      <c r="G3669" s="101">
        <v>696</v>
      </c>
      <c r="H3669" s="126">
        <f t="shared" si="2695"/>
        <v>3000</v>
      </c>
      <c r="I3669" s="63">
        <f>(IF(C3669="SHORT",IF(G3669="",0,F3669-G3669),IF(C3669="LONG",IF(G3669="",0,G3669-F3669))))*D3669</f>
        <v>3000</v>
      </c>
      <c r="J3669" s="126" t="e">
        <f>SUM(#REF!+I3669+H3669)</f>
        <v>#REF!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92"/>
    </row>
    <row r="3670" s="33" customFormat="1" ht="14.25" spans="1:69">
      <c r="A3670" s="113" t="s">
        <v>1218</v>
      </c>
      <c r="B3670" s="84" t="s">
        <v>959</v>
      </c>
      <c r="C3670" s="100" t="s">
        <v>552</v>
      </c>
      <c r="D3670" s="127">
        <v>1000</v>
      </c>
      <c r="E3670" s="63">
        <v>315</v>
      </c>
      <c r="F3670" s="63">
        <v>318</v>
      </c>
      <c r="G3670" s="101">
        <v>322</v>
      </c>
      <c r="H3670" s="126">
        <f t="shared" si="2695"/>
        <v>3000</v>
      </c>
      <c r="I3670" s="63">
        <f>(IF(C3670="SHORT",IF(G3670="",0,F3670-G3670),IF(C3670="LONG",IF(G3670="",0,G3670-F3670))))*D3670</f>
        <v>4000</v>
      </c>
      <c r="J3670" s="126" t="e">
        <f>SUM(#REF!+I3670+H3670)</f>
        <v>#REF!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92"/>
    </row>
    <row r="3671" s="33" customFormat="1" ht="14.25" spans="1:69">
      <c r="A3671" s="113" t="s">
        <v>1218</v>
      </c>
      <c r="B3671" s="84" t="s">
        <v>842</v>
      </c>
      <c r="C3671" s="100" t="s">
        <v>552</v>
      </c>
      <c r="D3671" s="127">
        <v>500</v>
      </c>
      <c r="E3671" s="63">
        <v>920</v>
      </c>
      <c r="F3671" s="63">
        <v>928</v>
      </c>
      <c r="G3671" s="101">
        <v>936</v>
      </c>
      <c r="H3671" s="126">
        <f t="shared" si="2695"/>
        <v>4000</v>
      </c>
      <c r="I3671" s="63">
        <f>(IF(C3671="SHORT",IF(G3671="",0,F3671-G3671),IF(C3671="LONG",IF(G3671="",0,G3671-F3671))))*D3671</f>
        <v>4000</v>
      </c>
      <c r="J3671" s="126" t="e">
        <f>SUM(#REF!+I3671+H3671)</f>
        <v>#REF!</v>
      </c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92"/>
    </row>
    <row r="3672" s="33" customFormat="1" ht="14.25" spans="1:69">
      <c r="A3672" s="113" t="s">
        <v>1218</v>
      </c>
      <c r="B3672" s="84" t="s">
        <v>1357</v>
      </c>
      <c r="C3672" s="100" t="s">
        <v>552</v>
      </c>
      <c r="D3672" s="127">
        <v>500</v>
      </c>
      <c r="E3672" s="63">
        <v>820</v>
      </c>
      <c r="F3672" s="63">
        <v>825</v>
      </c>
      <c r="G3672" s="101">
        <v>830</v>
      </c>
      <c r="H3672" s="126">
        <f t="shared" si="2695"/>
        <v>2500</v>
      </c>
      <c r="I3672" s="63">
        <f>(IF(C3672="SHORT",IF(G3672="",0,F3672-G3672),IF(C3672="LONG",IF(G3672="",0,G3672-F3672))))*D3672</f>
        <v>2500</v>
      </c>
      <c r="J3672" s="126" t="e">
        <f>SUM(#REF!+I3672+H3672)</f>
        <v>#REF!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92"/>
    </row>
    <row r="3673" s="33" customFormat="1" ht="14.25" spans="1:69">
      <c r="A3673" s="113" t="s">
        <v>1218</v>
      </c>
      <c r="B3673" s="84" t="s">
        <v>1538</v>
      </c>
      <c r="C3673" s="100" t="s">
        <v>552</v>
      </c>
      <c r="D3673" s="127">
        <v>500</v>
      </c>
      <c r="E3673" s="63">
        <v>830</v>
      </c>
      <c r="F3673" s="63">
        <v>835</v>
      </c>
      <c r="G3673" s="101">
        <v>0</v>
      </c>
      <c r="H3673" s="126">
        <f t="shared" si="2695"/>
        <v>2500</v>
      </c>
      <c r="I3673" s="63">
        <v>0</v>
      </c>
      <c r="J3673" s="126" t="e">
        <f>SUM(#REF!+I3673+H3673)</f>
        <v>#REF!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92"/>
    </row>
    <row r="3674" s="33" customFormat="1" ht="14.25" spans="1:69">
      <c r="A3674" s="113" t="s">
        <v>1218</v>
      </c>
      <c r="B3674" s="84" t="s">
        <v>1477</v>
      </c>
      <c r="C3674" s="100" t="s">
        <v>552</v>
      </c>
      <c r="D3674" s="127">
        <v>2000</v>
      </c>
      <c r="E3674" s="63">
        <v>124</v>
      </c>
      <c r="F3674" s="63">
        <v>125</v>
      </c>
      <c r="G3674" s="101">
        <v>126</v>
      </c>
      <c r="H3674" s="126">
        <f t="shared" si="2695"/>
        <v>2000</v>
      </c>
      <c r="I3674" s="63">
        <f>(IF(C3674="SHORT",IF(G3674="",0,F3674-G3674),IF(C3674="LONG",IF(G3674="",0,G3674-F3674))))*D3674</f>
        <v>2000</v>
      </c>
      <c r="J3674" s="126" t="e">
        <f>SUM(#REF!+I3674+H3674)</f>
        <v>#REF!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92"/>
    </row>
    <row r="3675" s="33" customFormat="1" ht="14.25" spans="1:69">
      <c r="A3675" s="113" t="s">
        <v>1539</v>
      </c>
      <c r="B3675" s="84" t="s">
        <v>998</v>
      </c>
      <c r="C3675" s="100" t="s">
        <v>552</v>
      </c>
      <c r="D3675" s="127">
        <v>2000</v>
      </c>
      <c r="E3675" s="63">
        <v>154</v>
      </c>
      <c r="F3675" s="63">
        <v>155</v>
      </c>
      <c r="G3675" s="101">
        <v>156</v>
      </c>
      <c r="H3675" s="126">
        <f t="shared" si="2695"/>
        <v>2000</v>
      </c>
      <c r="I3675" s="63">
        <f>(IF(C3675="SHORT",IF(G3675="",0,F3675-G3675),IF(C3675="LONG",IF(G3675="",0,G3675-F3675))))*D3675</f>
        <v>2000</v>
      </c>
      <c r="J3675" s="126" t="e">
        <f>SUM(#REF!+I3675+H3675)</f>
        <v>#REF!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92"/>
    </row>
    <row r="3676" s="33" customFormat="1" ht="14.25" spans="1:69">
      <c r="A3676" s="113" t="s">
        <v>1539</v>
      </c>
      <c r="B3676" s="84" t="s">
        <v>1206</v>
      </c>
      <c r="C3676" s="100" t="s">
        <v>552</v>
      </c>
      <c r="D3676" s="127">
        <v>2000</v>
      </c>
      <c r="E3676" s="63">
        <v>160</v>
      </c>
      <c r="F3676" s="63">
        <v>161</v>
      </c>
      <c r="G3676" s="101">
        <v>0</v>
      </c>
      <c r="H3676" s="126">
        <f t="shared" si="2695"/>
        <v>2000</v>
      </c>
      <c r="I3676" s="63">
        <v>0</v>
      </c>
      <c r="J3676" s="126" t="e">
        <f>SUM(#REF!+I3676+H3676)</f>
        <v>#REF!</v>
      </c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92"/>
    </row>
    <row r="3677" s="33" customFormat="1" ht="14.25" spans="1:69">
      <c r="A3677" s="113" t="s">
        <v>1539</v>
      </c>
      <c r="B3677" s="84" t="s">
        <v>145</v>
      </c>
      <c r="C3677" s="100" t="s">
        <v>552</v>
      </c>
      <c r="D3677" s="127">
        <v>1000</v>
      </c>
      <c r="E3677" s="63">
        <v>470</v>
      </c>
      <c r="F3677" s="63">
        <v>470</v>
      </c>
      <c r="G3677" s="101">
        <v>0</v>
      </c>
      <c r="H3677" s="126">
        <f t="shared" si="2695"/>
        <v>0</v>
      </c>
      <c r="I3677" s="63">
        <v>0</v>
      </c>
      <c r="J3677" s="126" t="e">
        <f>SUM(#REF!+I3677+H3677)</f>
        <v>#REF!</v>
      </c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92"/>
    </row>
    <row r="3678" s="33" customFormat="1" ht="14.25" spans="1:69">
      <c r="A3678" s="113" t="s">
        <v>1539</v>
      </c>
      <c r="B3678" s="84" t="s">
        <v>1092</v>
      </c>
      <c r="C3678" s="100" t="s">
        <v>552</v>
      </c>
      <c r="D3678" s="127">
        <v>500</v>
      </c>
      <c r="E3678" s="63">
        <v>1433</v>
      </c>
      <c r="F3678" s="63">
        <v>1318</v>
      </c>
      <c r="G3678" s="101">
        <v>0</v>
      </c>
      <c r="H3678" s="126">
        <f t="shared" si="2695"/>
        <v>-57500</v>
      </c>
      <c r="I3678" s="63">
        <v>0</v>
      </c>
      <c r="J3678" s="126" t="e">
        <f>SUM(#REF!+I3678+H3678)</f>
        <v>#REF!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92"/>
    </row>
    <row r="3679" s="33" customFormat="1" ht="14.25" spans="1:69">
      <c r="A3679" s="113" t="s">
        <v>1222</v>
      </c>
      <c r="B3679" s="84" t="s">
        <v>1540</v>
      </c>
      <c r="C3679" s="100" t="s">
        <v>552</v>
      </c>
      <c r="D3679" s="127">
        <v>2000</v>
      </c>
      <c r="E3679" s="63">
        <v>166</v>
      </c>
      <c r="F3679" s="63">
        <v>167</v>
      </c>
      <c r="G3679" s="101">
        <v>168</v>
      </c>
      <c r="H3679" s="126">
        <f t="shared" si="2695"/>
        <v>2000</v>
      </c>
      <c r="I3679" s="63">
        <f>(IF(C3679="SHORT",IF(G3679="",0,F3679-G3679),IF(C3679="LONG",IF(G3679="",0,G3679-F3679))))*D3679</f>
        <v>2000</v>
      </c>
      <c r="J3679" s="126" t="e">
        <f>SUM(#REF!+I3679+H3679)</f>
        <v>#REF!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92"/>
    </row>
    <row r="3680" s="33" customFormat="1" ht="14.25" spans="1:69">
      <c r="A3680" s="113" t="s">
        <v>1222</v>
      </c>
      <c r="B3680" s="84" t="s">
        <v>1493</v>
      </c>
      <c r="C3680" s="100" t="s">
        <v>552</v>
      </c>
      <c r="D3680" s="127">
        <v>2000</v>
      </c>
      <c r="E3680" s="63">
        <v>219</v>
      </c>
      <c r="F3680" s="63">
        <v>221</v>
      </c>
      <c r="G3680" s="101">
        <v>223</v>
      </c>
      <c r="H3680" s="126">
        <f t="shared" si="2695"/>
        <v>4000</v>
      </c>
      <c r="I3680" s="63">
        <f>(IF(C3680="SHORT",IF(G3680="",0,F3680-G3680),IF(C3680="LONG",IF(G3680="",0,G3680-F3680))))*D3680</f>
        <v>4000</v>
      </c>
      <c r="J3680" s="126" t="e">
        <f>SUM(#REF!+I3680+H3680)</f>
        <v>#REF!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92"/>
    </row>
    <row r="3681" s="33" customFormat="1" ht="14.25" spans="1:69">
      <c r="A3681" s="113" t="s">
        <v>1222</v>
      </c>
      <c r="B3681" s="84" t="s">
        <v>1223</v>
      </c>
      <c r="C3681" s="100" t="s">
        <v>552</v>
      </c>
      <c r="D3681" s="127">
        <v>1000</v>
      </c>
      <c r="E3681" s="63">
        <v>407</v>
      </c>
      <c r="F3681" s="63">
        <v>411</v>
      </c>
      <c r="G3681" s="101">
        <v>0</v>
      </c>
      <c r="H3681" s="126">
        <f t="shared" si="2695"/>
        <v>4000</v>
      </c>
      <c r="I3681" s="63">
        <v>0</v>
      </c>
      <c r="J3681" s="126" t="e">
        <f>SUM(#REF!+I3681+H3681)</f>
        <v>#REF!</v>
      </c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92"/>
    </row>
    <row r="3682" s="33" customFormat="1" ht="14.25" spans="1:69">
      <c r="A3682" s="113" t="s">
        <v>1222</v>
      </c>
      <c r="B3682" s="84" t="s">
        <v>1024</v>
      </c>
      <c r="C3682" s="100" t="s">
        <v>552</v>
      </c>
      <c r="D3682" s="127">
        <v>500</v>
      </c>
      <c r="E3682" s="63">
        <v>1490</v>
      </c>
      <c r="F3682" s="63">
        <v>1475</v>
      </c>
      <c r="G3682" s="101">
        <v>0</v>
      </c>
      <c r="H3682" s="126">
        <f t="shared" si="2695"/>
        <v>-7500</v>
      </c>
      <c r="I3682" s="63">
        <v>0</v>
      </c>
      <c r="J3682" s="126" t="e">
        <f>SUM(#REF!+I3682+H3682)</f>
        <v>#REF!</v>
      </c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92"/>
    </row>
    <row r="3683" s="33" customFormat="1" ht="14.25" spans="1:69">
      <c r="A3683" s="113" t="s">
        <v>1222</v>
      </c>
      <c r="B3683" s="84" t="s">
        <v>1460</v>
      </c>
      <c r="C3683" s="100" t="s">
        <v>552</v>
      </c>
      <c r="D3683" s="127">
        <v>2000</v>
      </c>
      <c r="E3683" s="63">
        <v>104</v>
      </c>
      <c r="F3683" s="63">
        <v>102.5</v>
      </c>
      <c r="G3683" s="101">
        <v>0</v>
      </c>
      <c r="H3683" s="126">
        <f t="shared" si="2695"/>
        <v>-3000</v>
      </c>
      <c r="I3683" s="63">
        <v>0</v>
      </c>
      <c r="J3683" s="126" t="e">
        <f>SUM(#REF!+I3683+H3683)</f>
        <v>#REF!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92"/>
    </row>
    <row r="3684" s="33" customFormat="1" ht="14.25" spans="1:69">
      <c r="A3684" s="130"/>
      <c r="B3684" s="131"/>
      <c r="C3684" s="132"/>
      <c r="D3684" s="133"/>
      <c r="E3684" s="134"/>
      <c r="F3684" s="134"/>
      <c r="G3684" s="135" t="s">
        <v>1187</v>
      </c>
      <c r="H3684" s="134">
        <f>SUM(H3595:H3683)</f>
        <v>133000</v>
      </c>
      <c r="I3684" s="134" t="s">
        <v>1224</v>
      </c>
      <c r="J3684" s="134" t="e">
        <f>SUM(J3595:J3683)</f>
        <v>#REF!</v>
      </c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92"/>
    </row>
    <row r="3685" s="33" customFormat="1" ht="14.25" spans="1:69">
      <c r="A3685" s="113"/>
      <c r="B3685" s="84"/>
      <c r="C3685" s="100"/>
      <c r="D3685" s="127"/>
      <c r="E3685" s="63"/>
      <c r="F3685" s="63"/>
      <c r="G3685" s="101"/>
      <c r="H3685" s="126"/>
      <c r="I3685" s="63"/>
      <c r="J3685" s="126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92"/>
    </row>
    <row r="3686" s="33" customFormat="1" ht="14.25" spans="1:69">
      <c r="A3686" s="136"/>
      <c r="B3686" s="137"/>
      <c r="C3686" s="137"/>
      <c r="D3686" s="138"/>
      <c r="E3686" s="139"/>
      <c r="F3686" s="134">
        <v>43132</v>
      </c>
      <c r="G3686" s="140"/>
      <c r="H3686" s="139"/>
      <c r="I3686" s="139"/>
      <c r="J3686" s="139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92"/>
    </row>
    <row r="3687" s="33" customFormat="1" ht="14.25" spans="1:69">
      <c r="A3687" s="113" t="s">
        <v>1541</v>
      </c>
      <c r="B3687" s="84" t="s">
        <v>946</v>
      </c>
      <c r="C3687" s="100" t="s">
        <v>552</v>
      </c>
      <c r="D3687" s="127">
        <v>2000</v>
      </c>
      <c r="E3687" s="63">
        <v>220</v>
      </c>
      <c r="F3687" s="63">
        <v>224</v>
      </c>
      <c r="G3687" s="101">
        <v>226</v>
      </c>
      <c r="H3687" s="126">
        <f t="shared" ref="H3687:H3750" si="2696">SUM(F3687-E3687)*D3687</f>
        <v>8000</v>
      </c>
      <c r="I3687" s="63">
        <f>(IF(C3687="SHORT",IF(G3687="",0,F3687-G3687),IF(C3687="LONG",IF(G3687="",0,G3687-F3687))))*D3687</f>
        <v>4000</v>
      </c>
      <c r="J3687" s="126" t="e">
        <f>SUM(#REF!+I3687+H3687)</f>
        <v>#REF!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92"/>
    </row>
    <row r="3688" s="33" customFormat="1" ht="14.25" spans="1:69">
      <c r="A3688" s="113" t="s">
        <v>1541</v>
      </c>
      <c r="B3688" s="84" t="s">
        <v>1157</v>
      </c>
      <c r="C3688" s="100" t="s">
        <v>552</v>
      </c>
      <c r="D3688" s="127">
        <v>500</v>
      </c>
      <c r="E3688" s="63">
        <v>780</v>
      </c>
      <c r="F3688" s="63">
        <v>786</v>
      </c>
      <c r="G3688" s="101">
        <v>0</v>
      </c>
      <c r="H3688" s="126">
        <f t="shared" si="2696"/>
        <v>3000</v>
      </c>
      <c r="I3688" s="63">
        <v>0</v>
      </c>
      <c r="J3688" s="126" t="e">
        <f>SUM(#REF!+I3688+H3688)</f>
        <v>#REF!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92"/>
    </row>
    <row r="3689" s="33" customFormat="1" ht="14.25" spans="1:69">
      <c r="A3689" s="113" t="s">
        <v>1541</v>
      </c>
      <c r="B3689" s="84" t="s">
        <v>1542</v>
      </c>
      <c r="C3689" s="100" t="s">
        <v>552</v>
      </c>
      <c r="D3689" s="127">
        <v>2000</v>
      </c>
      <c r="E3689" s="63">
        <v>133</v>
      </c>
      <c r="F3689" s="63">
        <v>133</v>
      </c>
      <c r="G3689" s="101">
        <v>0</v>
      </c>
      <c r="H3689" s="126">
        <f t="shared" si="2696"/>
        <v>0</v>
      </c>
      <c r="I3689" s="63">
        <v>0</v>
      </c>
      <c r="J3689" s="126" t="e">
        <f>SUM(#REF!+I3689+H3689)</f>
        <v>#REF!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92"/>
    </row>
    <row r="3690" s="33" customFormat="1" ht="14.25" spans="1:69">
      <c r="A3690" s="113" t="s">
        <v>1543</v>
      </c>
      <c r="B3690" s="84" t="s">
        <v>1092</v>
      </c>
      <c r="C3690" s="100" t="s">
        <v>552</v>
      </c>
      <c r="D3690" s="127">
        <v>500</v>
      </c>
      <c r="E3690" s="63">
        <v>1420</v>
      </c>
      <c r="F3690" s="63">
        <v>1430</v>
      </c>
      <c r="G3690" s="101">
        <v>1435</v>
      </c>
      <c r="H3690" s="126">
        <f t="shared" si="2696"/>
        <v>5000</v>
      </c>
      <c r="I3690" s="63">
        <f>(IF(C3690="SHORT",IF(G3690="",0,F3690-G3690),IF(C3690="LONG",IF(G3690="",0,G3690-F3690))))*D3690</f>
        <v>2500</v>
      </c>
      <c r="J3690" s="126" t="e">
        <f>SUM(#REF!+I3690+H3690)</f>
        <v>#REF!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92"/>
    </row>
    <row r="3691" s="33" customFormat="1" ht="14.25" spans="1:69">
      <c r="A3691" s="113" t="s">
        <v>1543</v>
      </c>
      <c r="B3691" s="84" t="s">
        <v>1544</v>
      </c>
      <c r="C3691" s="100" t="s">
        <v>552</v>
      </c>
      <c r="D3691" s="127">
        <v>2000</v>
      </c>
      <c r="E3691" s="63">
        <v>136.5</v>
      </c>
      <c r="F3691" s="63">
        <v>137.5</v>
      </c>
      <c r="G3691" s="101">
        <v>138.5</v>
      </c>
      <c r="H3691" s="126">
        <f t="shared" si="2696"/>
        <v>2000</v>
      </c>
      <c r="I3691" s="63">
        <f>(IF(C3691="SHORT",IF(G3691="",0,F3691-G3691),IF(C3691="LONG",IF(G3691="",0,G3691-F3691))))*D3691</f>
        <v>2000</v>
      </c>
      <c r="J3691" s="126" t="e">
        <f>SUM(#REF!+I3691+H3691)</f>
        <v>#REF!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92"/>
    </row>
    <row r="3692" s="33" customFormat="1" ht="14.25" spans="1:69">
      <c r="A3692" s="113" t="s">
        <v>1543</v>
      </c>
      <c r="B3692" s="84" t="s">
        <v>1545</v>
      </c>
      <c r="C3692" s="100" t="s">
        <v>552</v>
      </c>
      <c r="D3692" s="127">
        <v>2000</v>
      </c>
      <c r="E3692" s="63">
        <v>204.5</v>
      </c>
      <c r="F3692" s="63">
        <v>206</v>
      </c>
      <c r="G3692" s="101">
        <v>0</v>
      </c>
      <c r="H3692" s="126">
        <f t="shared" si="2696"/>
        <v>3000</v>
      </c>
      <c r="I3692" s="63">
        <v>0</v>
      </c>
      <c r="J3692" s="126" t="e">
        <f>SUM(#REF!+I3692+H3692)</f>
        <v>#REF!</v>
      </c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92"/>
    </row>
    <row r="3693" s="33" customFormat="1" ht="14.25" spans="1:69">
      <c r="A3693" s="113" t="s">
        <v>1546</v>
      </c>
      <c r="B3693" s="84" t="s">
        <v>1547</v>
      </c>
      <c r="C3693" s="100" t="s">
        <v>552</v>
      </c>
      <c r="D3693" s="127">
        <v>7000</v>
      </c>
      <c r="E3693" s="63">
        <v>125.15</v>
      </c>
      <c r="F3693" s="63">
        <v>126</v>
      </c>
      <c r="G3693" s="101">
        <v>0</v>
      </c>
      <c r="H3693" s="126">
        <f t="shared" si="2696"/>
        <v>5949.99999999996</v>
      </c>
      <c r="I3693" s="63">
        <v>0</v>
      </c>
      <c r="J3693" s="126" t="e">
        <f>SUM(#REF!+I3693+H3693)</f>
        <v>#REF!</v>
      </c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92"/>
    </row>
    <row r="3694" s="33" customFormat="1" ht="14.25" spans="1:69">
      <c r="A3694" s="113" t="s">
        <v>1546</v>
      </c>
      <c r="B3694" s="84" t="s">
        <v>1548</v>
      </c>
      <c r="C3694" s="100" t="s">
        <v>552</v>
      </c>
      <c r="D3694" s="127">
        <v>200</v>
      </c>
      <c r="E3694" s="63">
        <v>9630</v>
      </c>
      <c r="F3694" s="63">
        <v>9660</v>
      </c>
      <c r="G3694" s="101">
        <v>9690</v>
      </c>
      <c r="H3694" s="126">
        <f t="shared" si="2696"/>
        <v>6000</v>
      </c>
      <c r="I3694" s="63">
        <f>(IF(C3694="SHORT",IF(G3694="",0,F3694-G3694),IF(C3694="LONG",IF(G3694="",0,G3694-F3694))))*D3694</f>
        <v>6000</v>
      </c>
      <c r="J3694" s="126" t="e">
        <f>SUM(#REF!+I3694+H3694)</f>
        <v>#REF!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92"/>
    </row>
    <row r="3695" s="33" customFormat="1" ht="14.25" spans="1:69">
      <c r="A3695" s="113" t="s">
        <v>1546</v>
      </c>
      <c r="B3695" s="84" t="s">
        <v>794</v>
      </c>
      <c r="C3695" s="100" t="s">
        <v>552</v>
      </c>
      <c r="D3695" s="127">
        <v>500</v>
      </c>
      <c r="E3695" s="63">
        <v>1110</v>
      </c>
      <c r="F3695" s="63">
        <v>1095</v>
      </c>
      <c r="G3695" s="101">
        <v>0</v>
      </c>
      <c r="H3695" s="126">
        <f t="shared" si="2696"/>
        <v>-7500</v>
      </c>
      <c r="I3695" s="63">
        <v>0</v>
      </c>
      <c r="J3695" s="126" t="e">
        <f>SUM(#REF!+I3695+H3695)</f>
        <v>#REF!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92"/>
    </row>
    <row r="3696" s="33" customFormat="1" ht="14.25" spans="1:69">
      <c r="A3696" s="113" t="s">
        <v>1549</v>
      </c>
      <c r="B3696" s="84" t="s">
        <v>716</v>
      </c>
      <c r="C3696" s="100" t="s">
        <v>552</v>
      </c>
      <c r="D3696" s="127">
        <v>2000</v>
      </c>
      <c r="E3696" s="63">
        <v>207.5</v>
      </c>
      <c r="F3696" s="63">
        <v>209</v>
      </c>
      <c r="G3696" s="101">
        <v>211</v>
      </c>
      <c r="H3696" s="126">
        <f t="shared" si="2696"/>
        <v>3000</v>
      </c>
      <c r="I3696" s="63">
        <f>(IF(C3696="SHORT",IF(G3696="",0,F3696-G3696),IF(C3696="LONG",IF(G3696="",0,G3696-F3696))))*D3696</f>
        <v>4000</v>
      </c>
      <c r="J3696" s="126" t="e">
        <f>SUM(#REF!+I3696+H3696)</f>
        <v>#REF!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92"/>
    </row>
    <row r="3697" s="33" customFormat="1" ht="14.25" spans="1:69">
      <c r="A3697" s="113" t="s">
        <v>1549</v>
      </c>
      <c r="B3697" s="84" t="s">
        <v>1140</v>
      </c>
      <c r="C3697" s="100" t="s">
        <v>552</v>
      </c>
      <c r="D3697" s="127">
        <v>2000</v>
      </c>
      <c r="E3697" s="63">
        <v>213</v>
      </c>
      <c r="F3697" s="63">
        <v>215</v>
      </c>
      <c r="G3697" s="101">
        <v>217</v>
      </c>
      <c r="H3697" s="126">
        <f t="shared" si="2696"/>
        <v>4000</v>
      </c>
      <c r="I3697" s="63">
        <f>(IF(C3697="SHORT",IF(G3697="",0,F3697-G3697),IF(C3697="LONG",IF(G3697="",0,G3697-F3697))))*D3697</f>
        <v>4000</v>
      </c>
      <c r="J3697" s="126" t="e">
        <f>SUM(#REF!+I3697+H3697)</f>
        <v>#REF!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92"/>
    </row>
    <row r="3698" s="33" customFormat="1" ht="14.25" spans="1:69">
      <c r="A3698" s="113" t="s">
        <v>1549</v>
      </c>
      <c r="B3698" s="84" t="s">
        <v>947</v>
      </c>
      <c r="C3698" s="100" t="s">
        <v>552</v>
      </c>
      <c r="D3698" s="127">
        <v>500</v>
      </c>
      <c r="E3698" s="63">
        <v>1170</v>
      </c>
      <c r="F3698" s="63">
        <v>1180</v>
      </c>
      <c r="G3698" s="101">
        <v>0</v>
      </c>
      <c r="H3698" s="126">
        <f t="shared" si="2696"/>
        <v>5000</v>
      </c>
      <c r="I3698" s="63">
        <v>0</v>
      </c>
      <c r="J3698" s="126" t="e">
        <f>SUM(#REF!+I3698+H3698)</f>
        <v>#REF!</v>
      </c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92"/>
    </row>
    <row r="3699" s="33" customFormat="1" ht="14.25" spans="1:69">
      <c r="A3699" s="113" t="s">
        <v>1550</v>
      </c>
      <c r="B3699" s="84" t="s">
        <v>1551</v>
      </c>
      <c r="C3699" s="100" t="s">
        <v>552</v>
      </c>
      <c r="D3699" s="127">
        <v>2000</v>
      </c>
      <c r="E3699" s="63">
        <v>266.5</v>
      </c>
      <c r="F3699" s="63">
        <v>268</v>
      </c>
      <c r="G3699" s="101">
        <v>270</v>
      </c>
      <c r="H3699" s="126">
        <f t="shared" si="2696"/>
        <v>3000</v>
      </c>
      <c r="I3699" s="63">
        <f>(IF(C3699="SHORT",IF(G3699="",0,F3699-G3699),IF(C3699="LONG",IF(G3699="",0,G3699-F3699))))*D3699</f>
        <v>4000</v>
      </c>
      <c r="J3699" s="126" t="e">
        <f>SUM(#REF!+I3699+H3699)</f>
        <v>#REF!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92"/>
    </row>
    <row r="3700" s="33" customFormat="1" ht="14.25" spans="1:69">
      <c r="A3700" s="113" t="s">
        <v>1550</v>
      </c>
      <c r="B3700" s="84" t="s">
        <v>1468</v>
      </c>
      <c r="C3700" s="100" t="s">
        <v>552</v>
      </c>
      <c r="D3700" s="127">
        <v>1000</v>
      </c>
      <c r="E3700" s="63">
        <v>492</v>
      </c>
      <c r="F3700" s="63">
        <v>496</v>
      </c>
      <c r="G3700" s="101">
        <v>500</v>
      </c>
      <c r="H3700" s="126">
        <f t="shared" si="2696"/>
        <v>4000</v>
      </c>
      <c r="I3700" s="63">
        <f>(IF(C3700="SHORT",IF(G3700="",0,F3700-G3700),IF(C3700="LONG",IF(G3700="",0,G3700-F3700))))*D3700</f>
        <v>4000</v>
      </c>
      <c r="J3700" s="126" t="e">
        <f>SUM(#REF!+I3700+H3700)</f>
        <v>#REF!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92"/>
    </row>
    <row r="3701" s="33" customFormat="1" ht="14.25" spans="1:69">
      <c r="A3701" s="113" t="s">
        <v>1550</v>
      </c>
      <c r="B3701" s="84" t="s">
        <v>1468</v>
      </c>
      <c r="C3701" s="100" t="s">
        <v>552</v>
      </c>
      <c r="D3701" s="127">
        <v>1000</v>
      </c>
      <c r="E3701" s="63">
        <v>500</v>
      </c>
      <c r="F3701" s="63">
        <v>504</v>
      </c>
      <c r="G3701" s="101">
        <v>508</v>
      </c>
      <c r="H3701" s="126">
        <f t="shared" si="2696"/>
        <v>4000</v>
      </c>
      <c r="I3701" s="63">
        <f>(IF(C3701="SHORT",IF(G3701="",0,F3701-G3701),IF(C3701="LONG",IF(G3701="",0,G3701-F3701))))*D3701</f>
        <v>4000</v>
      </c>
      <c r="J3701" s="126" t="e">
        <f>SUM(#REF!+I3701+H3701)</f>
        <v>#REF!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92"/>
    </row>
    <row r="3702" s="33" customFormat="1" ht="14.25" spans="1:69">
      <c r="A3702" s="113" t="s">
        <v>1550</v>
      </c>
      <c r="B3702" s="84" t="s">
        <v>1092</v>
      </c>
      <c r="C3702" s="100" t="s">
        <v>552</v>
      </c>
      <c r="D3702" s="127">
        <v>500</v>
      </c>
      <c r="E3702" s="63">
        <v>1395</v>
      </c>
      <c r="F3702" s="63">
        <v>1402</v>
      </c>
      <c r="G3702" s="101">
        <v>0</v>
      </c>
      <c r="H3702" s="126">
        <f t="shared" si="2696"/>
        <v>3500</v>
      </c>
      <c r="I3702" s="63">
        <v>0</v>
      </c>
      <c r="J3702" s="126" t="e">
        <f>SUM(#REF!+I3702+H3702)</f>
        <v>#REF!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92"/>
    </row>
    <row r="3703" s="33" customFormat="1" ht="14.25" spans="1:69">
      <c r="A3703" s="113" t="s">
        <v>1550</v>
      </c>
      <c r="B3703" s="84" t="s">
        <v>965</v>
      </c>
      <c r="C3703" s="100" t="s">
        <v>552</v>
      </c>
      <c r="D3703" s="127">
        <v>500</v>
      </c>
      <c r="E3703" s="63">
        <v>412</v>
      </c>
      <c r="F3703" s="63">
        <v>416</v>
      </c>
      <c r="G3703" s="101">
        <v>0</v>
      </c>
      <c r="H3703" s="126">
        <f t="shared" si="2696"/>
        <v>2000</v>
      </c>
      <c r="I3703" s="63">
        <v>0</v>
      </c>
      <c r="J3703" s="126" t="e">
        <f>SUM(#REF!+I3703+H3703)</f>
        <v>#REF!</v>
      </c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92"/>
    </row>
    <row r="3704" s="33" customFormat="1" ht="14.25" spans="1:69">
      <c r="A3704" s="113" t="s">
        <v>1550</v>
      </c>
      <c r="B3704" s="84" t="s">
        <v>1342</v>
      </c>
      <c r="C3704" s="100" t="s">
        <v>552</v>
      </c>
      <c r="D3704" s="127">
        <v>2000</v>
      </c>
      <c r="E3704" s="63">
        <v>210</v>
      </c>
      <c r="F3704" s="63">
        <v>212</v>
      </c>
      <c r="G3704" s="101">
        <v>0</v>
      </c>
      <c r="H3704" s="126">
        <f t="shared" si="2696"/>
        <v>4000</v>
      </c>
      <c r="I3704" s="63">
        <v>0</v>
      </c>
      <c r="J3704" s="126" t="e">
        <f>SUM(#REF!+I3704+H3704)</f>
        <v>#REF!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92"/>
    </row>
    <row r="3705" s="33" customFormat="1" ht="14.25" spans="1:69">
      <c r="A3705" s="113" t="s">
        <v>1550</v>
      </c>
      <c r="B3705" s="84" t="s">
        <v>1468</v>
      </c>
      <c r="C3705" s="100" t="s">
        <v>552</v>
      </c>
      <c r="D3705" s="127">
        <v>1000</v>
      </c>
      <c r="E3705" s="63">
        <v>510</v>
      </c>
      <c r="F3705" s="63">
        <v>507</v>
      </c>
      <c r="G3705" s="101">
        <v>0</v>
      </c>
      <c r="H3705" s="126">
        <f t="shared" si="2696"/>
        <v>-3000</v>
      </c>
      <c r="I3705" s="63">
        <v>0</v>
      </c>
      <c r="J3705" s="126" t="e">
        <f>SUM(#REF!+I3705+H3705)</f>
        <v>#REF!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92"/>
    </row>
    <row r="3706" s="33" customFormat="1" ht="14.25" spans="1:69">
      <c r="A3706" s="113" t="s">
        <v>1552</v>
      </c>
      <c r="B3706" s="84" t="s">
        <v>1261</v>
      </c>
      <c r="C3706" s="100" t="s">
        <v>552</v>
      </c>
      <c r="D3706" s="127">
        <v>2000</v>
      </c>
      <c r="E3706" s="63">
        <v>153</v>
      </c>
      <c r="F3706" s="63">
        <v>154</v>
      </c>
      <c r="G3706" s="101">
        <v>155</v>
      </c>
      <c r="H3706" s="126">
        <f t="shared" si="2696"/>
        <v>2000</v>
      </c>
      <c r="I3706" s="63">
        <f>(IF(C3706="SHORT",IF(G3706="",0,F3706-G3706),IF(C3706="LONG",IF(G3706="",0,G3706-F3706))))*D3706</f>
        <v>2000</v>
      </c>
      <c r="J3706" s="126" t="e">
        <f>SUM(#REF!+I3706+H3706)</f>
        <v>#REF!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92"/>
    </row>
    <row r="3707" s="33" customFormat="1" ht="14.25" spans="1:69">
      <c r="A3707" s="113" t="s">
        <v>1552</v>
      </c>
      <c r="B3707" s="84" t="s">
        <v>1493</v>
      </c>
      <c r="C3707" s="100" t="s">
        <v>552</v>
      </c>
      <c r="D3707" s="127">
        <v>2000</v>
      </c>
      <c r="E3707" s="63">
        <v>246.5</v>
      </c>
      <c r="F3707" s="63">
        <v>248</v>
      </c>
      <c r="G3707" s="101">
        <v>0</v>
      </c>
      <c r="H3707" s="126">
        <f t="shared" si="2696"/>
        <v>3000</v>
      </c>
      <c r="I3707" s="63">
        <v>0</v>
      </c>
      <c r="J3707" s="126" t="e">
        <f>SUM(#REF!+I3707+H3707)</f>
        <v>#REF!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92"/>
    </row>
    <row r="3708" s="33" customFormat="1" ht="14.25" spans="1:69">
      <c r="A3708" s="113" t="s">
        <v>1552</v>
      </c>
      <c r="B3708" s="84" t="s">
        <v>794</v>
      </c>
      <c r="C3708" s="100" t="s">
        <v>552</v>
      </c>
      <c r="D3708" s="127">
        <v>500</v>
      </c>
      <c r="E3708" s="63">
        <v>1094</v>
      </c>
      <c r="F3708" s="63">
        <v>1080</v>
      </c>
      <c r="G3708" s="101">
        <v>0</v>
      </c>
      <c r="H3708" s="126">
        <f t="shared" si="2696"/>
        <v>-7000</v>
      </c>
      <c r="I3708" s="63">
        <v>0</v>
      </c>
      <c r="J3708" s="126" t="e">
        <f>SUM(#REF!+I3708+H3708)</f>
        <v>#REF!</v>
      </c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92"/>
    </row>
    <row r="3709" s="33" customFormat="1" ht="14.25" spans="1:69">
      <c r="A3709" s="113" t="s">
        <v>1553</v>
      </c>
      <c r="B3709" s="84" t="s">
        <v>1517</v>
      </c>
      <c r="C3709" s="100" t="s">
        <v>552</v>
      </c>
      <c r="D3709" s="127">
        <v>500</v>
      </c>
      <c r="E3709" s="63">
        <v>616</v>
      </c>
      <c r="F3709" s="63">
        <v>620</v>
      </c>
      <c r="G3709" s="101">
        <v>626</v>
      </c>
      <c r="H3709" s="126">
        <f t="shared" si="2696"/>
        <v>2000</v>
      </c>
      <c r="I3709" s="63">
        <f t="shared" ref="I3709:I3712" si="2697">(IF(C3709="SHORT",IF(G3709="",0,F3709-G3709),IF(C3709="LONG",IF(G3709="",0,G3709-F3709))))*D3709</f>
        <v>3000</v>
      </c>
      <c r="J3709" s="126" t="e">
        <f>SUM(#REF!+I3709+H3709)</f>
        <v>#REF!</v>
      </c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92"/>
    </row>
    <row r="3710" s="33" customFormat="1" ht="14.25" spans="1:69">
      <c r="A3710" s="113" t="s">
        <v>1553</v>
      </c>
      <c r="B3710" s="84" t="s">
        <v>972</v>
      </c>
      <c r="C3710" s="100" t="s">
        <v>552</v>
      </c>
      <c r="D3710" s="127">
        <v>1000</v>
      </c>
      <c r="E3710" s="63">
        <v>341</v>
      </c>
      <c r="F3710" s="63">
        <v>344</v>
      </c>
      <c r="G3710" s="101">
        <v>350</v>
      </c>
      <c r="H3710" s="126">
        <f t="shared" si="2696"/>
        <v>3000</v>
      </c>
      <c r="I3710" s="63">
        <f t="shared" si="2697"/>
        <v>6000</v>
      </c>
      <c r="J3710" s="126" t="e">
        <f>SUM(#REF!+I3710+H3710)</f>
        <v>#REF!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92"/>
    </row>
    <row r="3711" s="33" customFormat="1" ht="14.25" spans="1:69">
      <c r="A3711" s="113" t="s">
        <v>1553</v>
      </c>
      <c r="B3711" s="84" t="s">
        <v>962</v>
      </c>
      <c r="C3711" s="100" t="s">
        <v>552</v>
      </c>
      <c r="D3711" s="127">
        <v>1000</v>
      </c>
      <c r="E3711" s="63">
        <v>523</v>
      </c>
      <c r="F3711" s="63">
        <v>527</v>
      </c>
      <c r="G3711" s="101">
        <v>535</v>
      </c>
      <c r="H3711" s="126">
        <f t="shared" si="2696"/>
        <v>4000</v>
      </c>
      <c r="I3711" s="63">
        <f t="shared" si="2697"/>
        <v>8000</v>
      </c>
      <c r="J3711" s="126" t="e">
        <f>SUM(#REF!+I3711+H3711)</f>
        <v>#REF!</v>
      </c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92"/>
    </row>
    <row r="3712" s="33" customFormat="1" ht="14.25" spans="1:69">
      <c r="A3712" s="113" t="s">
        <v>1553</v>
      </c>
      <c r="B3712" s="84" t="s">
        <v>972</v>
      </c>
      <c r="C3712" s="100" t="s">
        <v>552</v>
      </c>
      <c r="D3712" s="127">
        <v>1000</v>
      </c>
      <c r="E3712" s="63">
        <v>345</v>
      </c>
      <c r="F3712" s="63">
        <v>348</v>
      </c>
      <c r="G3712" s="101">
        <v>352</v>
      </c>
      <c r="H3712" s="126">
        <f t="shared" si="2696"/>
        <v>3000</v>
      </c>
      <c r="I3712" s="63">
        <f t="shared" si="2697"/>
        <v>4000</v>
      </c>
      <c r="J3712" s="126" t="e">
        <f>SUM(#REF!+I3712+H3712)</f>
        <v>#REF!</v>
      </c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92"/>
    </row>
    <row r="3713" s="33" customFormat="1" ht="14.25" spans="1:69">
      <c r="A3713" s="113" t="s">
        <v>1553</v>
      </c>
      <c r="B3713" s="84" t="s">
        <v>1160</v>
      </c>
      <c r="C3713" s="100" t="s">
        <v>552</v>
      </c>
      <c r="D3713" s="127">
        <v>200</v>
      </c>
      <c r="E3713" s="63">
        <v>2210</v>
      </c>
      <c r="F3713" s="63">
        <v>2195</v>
      </c>
      <c r="G3713" s="101">
        <v>0</v>
      </c>
      <c r="H3713" s="126">
        <f t="shared" si="2696"/>
        <v>-3000</v>
      </c>
      <c r="I3713" s="63">
        <v>0</v>
      </c>
      <c r="J3713" s="126" t="e">
        <f>SUM(#REF!+I3713+H3713)</f>
        <v>#REF!</v>
      </c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92"/>
    </row>
    <row r="3714" s="33" customFormat="1" ht="14.25" spans="1:69">
      <c r="A3714" s="113" t="s">
        <v>1554</v>
      </c>
      <c r="B3714" s="84" t="s">
        <v>1183</v>
      </c>
      <c r="C3714" s="100" t="s">
        <v>552</v>
      </c>
      <c r="D3714" s="127">
        <v>1000</v>
      </c>
      <c r="E3714" s="63">
        <v>362</v>
      </c>
      <c r="F3714" s="63">
        <v>365</v>
      </c>
      <c r="G3714" s="101">
        <v>368</v>
      </c>
      <c r="H3714" s="126">
        <f t="shared" si="2696"/>
        <v>3000</v>
      </c>
      <c r="I3714" s="63">
        <f t="shared" ref="I3714:I3716" si="2698">(IF(C3714="SHORT",IF(G3714="",0,F3714-G3714),IF(C3714="LONG",IF(G3714="",0,G3714-F3714))))*D3714</f>
        <v>3000</v>
      </c>
      <c r="J3714" s="126" t="e">
        <f>SUM(#REF!+I3714+H3714)</f>
        <v>#REF!</v>
      </c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92"/>
    </row>
    <row r="3715" s="33" customFormat="1" ht="14.25" spans="1:69">
      <c r="A3715" s="113" t="s">
        <v>1554</v>
      </c>
      <c r="B3715" s="84" t="s">
        <v>1330</v>
      </c>
      <c r="C3715" s="100" t="s">
        <v>552</v>
      </c>
      <c r="D3715" s="127">
        <v>500</v>
      </c>
      <c r="E3715" s="63">
        <v>564</v>
      </c>
      <c r="F3715" s="63">
        <v>568</v>
      </c>
      <c r="G3715" s="101">
        <v>572</v>
      </c>
      <c r="H3715" s="126">
        <f t="shared" si="2696"/>
        <v>2000</v>
      </c>
      <c r="I3715" s="63">
        <f t="shared" si="2698"/>
        <v>2000</v>
      </c>
      <c r="J3715" s="126" t="e">
        <f>SUM(#REF!+I3715+H3715)</f>
        <v>#REF!</v>
      </c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92"/>
    </row>
    <row r="3716" s="33" customFormat="1" ht="14.25" spans="1:69">
      <c r="A3716" s="113" t="s">
        <v>1554</v>
      </c>
      <c r="B3716" s="84" t="s">
        <v>1383</v>
      </c>
      <c r="C3716" s="100" t="s">
        <v>552</v>
      </c>
      <c r="D3716" s="127">
        <v>2000</v>
      </c>
      <c r="E3716" s="63">
        <v>180</v>
      </c>
      <c r="F3716" s="63">
        <v>181</v>
      </c>
      <c r="G3716" s="101">
        <v>182</v>
      </c>
      <c r="H3716" s="126">
        <f t="shared" si="2696"/>
        <v>2000</v>
      </c>
      <c r="I3716" s="63">
        <f t="shared" si="2698"/>
        <v>2000</v>
      </c>
      <c r="J3716" s="126" t="e">
        <f>SUM(#REF!+I3716+H3716)</f>
        <v>#REF!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92"/>
    </row>
    <row r="3717" s="33" customFormat="1" ht="14.25" spans="1:69">
      <c r="A3717" s="113" t="s">
        <v>1554</v>
      </c>
      <c r="B3717" s="84" t="s">
        <v>1454</v>
      </c>
      <c r="C3717" s="100" t="s">
        <v>552</v>
      </c>
      <c r="D3717" s="127">
        <v>500</v>
      </c>
      <c r="E3717" s="63">
        <v>1470</v>
      </c>
      <c r="F3717" s="63">
        <v>1475</v>
      </c>
      <c r="G3717" s="101">
        <v>0</v>
      </c>
      <c r="H3717" s="126">
        <f t="shared" si="2696"/>
        <v>2500</v>
      </c>
      <c r="I3717" s="63">
        <v>0</v>
      </c>
      <c r="J3717" s="126" t="e">
        <f>SUM(#REF!+I3717+H3717)</f>
        <v>#REF!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92"/>
    </row>
    <row r="3718" s="33" customFormat="1" ht="14.25" spans="1:69">
      <c r="A3718" s="113" t="s">
        <v>1554</v>
      </c>
      <c r="B3718" s="84" t="s">
        <v>1555</v>
      </c>
      <c r="C3718" s="100" t="s">
        <v>552</v>
      </c>
      <c r="D3718" s="127">
        <v>2000</v>
      </c>
      <c r="E3718" s="63">
        <v>112</v>
      </c>
      <c r="F3718" s="63">
        <v>113</v>
      </c>
      <c r="G3718" s="101">
        <v>0</v>
      </c>
      <c r="H3718" s="126">
        <f t="shared" si="2696"/>
        <v>2000</v>
      </c>
      <c r="I3718" s="63">
        <v>0</v>
      </c>
      <c r="J3718" s="126" t="e">
        <f>SUM(#REF!+I3718+H3718)</f>
        <v>#REF!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92"/>
    </row>
    <row r="3719" s="33" customFormat="1" ht="14.25" spans="1:69">
      <c r="A3719" s="113" t="s">
        <v>1556</v>
      </c>
      <c r="B3719" s="84" t="s">
        <v>1468</v>
      </c>
      <c r="C3719" s="100" t="s">
        <v>552</v>
      </c>
      <c r="D3719" s="127">
        <v>1000</v>
      </c>
      <c r="E3719" s="63">
        <v>440</v>
      </c>
      <c r="F3719" s="63">
        <v>443</v>
      </c>
      <c r="G3719" s="101">
        <v>0</v>
      </c>
      <c r="H3719" s="126">
        <f t="shared" si="2696"/>
        <v>3000</v>
      </c>
      <c r="I3719" s="63">
        <v>0</v>
      </c>
      <c r="J3719" s="126" t="e">
        <f>SUM(#REF!+I3719+H3719)</f>
        <v>#REF!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92"/>
    </row>
    <row r="3720" s="33" customFormat="1" ht="14.25" spans="1:69">
      <c r="A3720" s="113" t="s">
        <v>1556</v>
      </c>
      <c r="B3720" s="84" t="s">
        <v>1351</v>
      </c>
      <c r="C3720" s="100" t="s">
        <v>552</v>
      </c>
      <c r="D3720" s="127">
        <v>1000</v>
      </c>
      <c r="E3720" s="63">
        <v>304.5</v>
      </c>
      <c r="F3720" s="63">
        <v>308</v>
      </c>
      <c r="G3720" s="101">
        <v>0</v>
      </c>
      <c r="H3720" s="126">
        <f t="shared" si="2696"/>
        <v>3500</v>
      </c>
      <c r="I3720" s="63">
        <v>0</v>
      </c>
      <c r="J3720" s="126" t="e">
        <f>SUM(#REF!+I3720+H3720)</f>
        <v>#REF!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92"/>
    </row>
    <row r="3721" s="33" customFormat="1" ht="14.25" spans="1:69">
      <c r="A3721" s="113" t="s">
        <v>1556</v>
      </c>
      <c r="B3721" s="84" t="s">
        <v>1212</v>
      </c>
      <c r="C3721" s="100" t="s">
        <v>552</v>
      </c>
      <c r="D3721" s="127">
        <v>500</v>
      </c>
      <c r="E3721" s="63">
        <v>1230</v>
      </c>
      <c r="F3721" s="63">
        <v>1215</v>
      </c>
      <c r="G3721" s="101">
        <v>0</v>
      </c>
      <c r="H3721" s="126">
        <f t="shared" si="2696"/>
        <v>-7500</v>
      </c>
      <c r="I3721" s="63">
        <v>0</v>
      </c>
      <c r="J3721" s="126" t="e">
        <f>SUM(#REF!+I3721+H3721)</f>
        <v>#REF!</v>
      </c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92"/>
    </row>
    <row r="3722" s="33" customFormat="1" ht="14.25" spans="1:69">
      <c r="A3722" s="113" t="s">
        <v>1556</v>
      </c>
      <c r="B3722" s="84" t="s">
        <v>1134</v>
      </c>
      <c r="C3722" s="100" t="s">
        <v>552</v>
      </c>
      <c r="D3722" s="127">
        <v>500</v>
      </c>
      <c r="E3722" s="63">
        <v>514.5</v>
      </c>
      <c r="F3722" s="63">
        <v>508</v>
      </c>
      <c r="G3722" s="101">
        <v>0</v>
      </c>
      <c r="H3722" s="126">
        <f t="shared" si="2696"/>
        <v>-3250</v>
      </c>
      <c r="I3722" s="63">
        <v>0</v>
      </c>
      <c r="J3722" s="126" t="e">
        <f>SUM(#REF!+I3722+H3722)</f>
        <v>#REF!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92"/>
    </row>
    <row r="3723" s="33" customFormat="1" ht="14.25" spans="1:69">
      <c r="A3723" s="113" t="s">
        <v>1557</v>
      </c>
      <c r="B3723" s="84" t="s">
        <v>962</v>
      </c>
      <c r="C3723" s="100" t="s">
        <v>552</v>
      </c>
      <c r="D3723" s="127">
        <v>500</v>
      </c>
      <c r="E3723" s="63">
        <v>529</v>
      </c>
      <c r="F3723" s="63">
        <v>534</v>
      </c>
      <c r="G3723" s="101">
        <v>540</v>
      </c>
      <c r="H3723" s="126">
        <f t="shared" si="2696"/>
        <v>2500</v>
      </c>
      <c r="I3723" s="63">
        <f>(IF(C3723="SHORT",IF(G3723="",0,F3723-G3723),IF(C3723="LONG",IF(G3723="",0,G3723-F3723))))*D3723</f>
        <v>3000</v>
      </c>
      <c r="J3723" s="126" t="e">
        <f>SUM(#REF!+I3723+H3723)</f>
        <v>#REF!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92"/>
    </row>
    <row r="3724" s="33" customFormat="1" ht="14.25" spans="1:69">
      <c r="A3724" s="113" t="s">
        <v>1557</v>
      </c>
      <c r="B3724" s="84" t="s">
        <v>1047</v>
      </c>
      <c r="C3724" s="100" t="s">
        <v>552</v>
      </c>
      <c r="D3724" s="127">
        <v>2000</v>
      </c>
      <c r="E3724" s="63">
        <v>150</v>
      </c>
      <c r="F3724" s="63">
        <v>151</v>
      </c>
      <c r="G3724" s="101">
        <v>152</v>
      </c>
      <c r="H3724" s="126">
        <f t="shared" si="2696"/>
        <v>2000</v>
      </c>
      <c r="I3724" s="63">
        <f t="shared" ref="I3724:I3725" si="2699">(IF(C3724="SHORT",IF(G3724="",0,F3724-G3724),IF(C3724="LONG",IF(G3724="",0,G3724-F3724))))*D3724</f>
        <v>2000</v>
      </c>
      <c r="J3724" s="126" t="e">
        <f>SUM(#REF!+I3724+H3724)</f>
        <v>#REF!</v>
      </c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92"/>
    </row>
    <row r="3725" s="33" customFormat="1" ht="14.25" spans="1:69">
      <c r="A3725" s="113" t="s">
        <v>1557</v>
      </c>
      <c r="B3725" s="84" t="s">
        <v>1383</v>
      </c>
      <c r="C3725" s="100" t="s">
        <v>552</v>
      </c>
      <c r="D3725" s="127">
        <v>2000</v>
      </c>
      <c r="E3725" s="63">
        <v>178</v>
      </c>
      <c r="F3725" s="63">
        <v>179</v>
      </c>
      <c r="G3725" s="101">
        <v>180</v>
      </c>
      <c r="H3725" s="126">
        <f t="shared" si="2696"/>
        <v>2000</v>
      </c>
      <c r="I3725" s="63">
        <f t="shared" si="2699"/>
        <v>2000</v>
      </c>
      <c r="J3725" s="126" t="e">
        <f>SUM(#REF!+I3725+H3725)</f>
        <v>#REF!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92"/>
    </row>
    <row r="3726" s="33" customFormat="1" ht="14.25" spans="1:69">
      <c r="A3726" s="113" t="s">
        <v>1557</v>
      </c>
      <c r="B3726" s="84" t="s">
        <v>965</v>
      </c>
      <c r="C3726" s="100" t="s">
        <v>552</v>
      </c>
      <c r="D3726" s="127">
        <v>1000</v>
      </c>
      <c r="E3726" s="63">
        <v>383</v>
      </c>
      <c r="F3726" s="63">
        <v>386</v>
      </c>
      <c r="G3726" s="101">
        <v>0</v>
      </c>
      <c r="H3726" s="126">
        <f t="shared" si="2696"/>
        <v>3000</v>
      </c>
      <c r="I3726" s="63">
        <v>0</v>
      </c>
      <c r="J3726" s="126" t="e">
        <f>SUM(#REF!+I3726+H3726)</f>
        <v>#REF!</v>
      </c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92"/>
    </row>
    <row r="3727" s="33" customFormat="1" ht="14.25" spans="1:69">
      <c r="A3727" s="113" t="s">
        <v>1557</v>
      </c>
      <c r="B3727" s="84" t="s">
        <v>965</v>
      </c>
      <c r="C3727" s="100" t="s">
        <v>552</v>
      </c>
      <c r="D3727" s="127">
        <v>1000</v>
      </c>
      <c r="E3727" s="63">
        <v>374</v>
      </c>
      <c r="F3727" s="63">
        <v>369</v>
      </c>
      <c r="G3727" s="101">
        <v>0</v>
      </c>
      <c r="H3727" s="126">
        <f t="shared" si="2696"/>
        <v>-5000</v>
      </c>
      <c r="I3727" s="63">
        <v>0</v>
      </c>
      <c r="J3727" s="126" t="e">
        <f>SUM(#REF!+I3727+H3727)</f>
        <v>#REF!</v>
      </c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92"/>
    </row>
    <row r="3728" s="33" customFormat="1" ht="14.25" spans="1:69">
      <c r="A3728" s="113" t="s">
        <v>1557</v>
      </c>
      <c r="B3728" s="84" t="s">
        <v>1351</v>
      </c>
      <c r="C3728" s="100" t="s">
        <v>552</v>
      </c>
      <c r="D3728" s="127">
        <v>1000</v>
      </c>
      <c r="E3728" s="63">
        <v>312</v>
      </c>
      <c r="F3728" s="63">
        <v>307</v>
      </c>
      <c r="G3728" s="101">
        <v>0</v>
      </c>
      <c r="H3728" s="126">
        <f t="shared" si="2696"/>
        <v>-5000</v>
      </c>
      <c r="I3728" s="63">
        <v>0</v>
      </c>
      <c r="J3728" s="126" t="e">
        <f>SUM(#REF!+I3728+H3728)</f>
        <v>#REF!</v>
      </c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92"/>
    </row>
    <row r="3729" s="33" customFormat="1" ht="14.25" spans="1:69">
      <c r="A3729" s="113" t="s">
        <v>1558</v>
      </c>
      <c r="B3729" s="84" t="s">
        <v>1363</v>
      </c>
      <c r="C3729" s="100" t="s">
        <v>552</v>
      </c>
      <c r="D3729" s="127">
        <v>2000</v>
      </c>
      <c r="E3729" s="63">
        <v>176.5</v>
      </c>
      <c r="F3729" s="63">
        <v>177.5</v>
      </c>
      <c r="G3729" s="101">
        <v>179</v>
      </c>
      <c r="H3729" s="126">
        <f t="shared" si="2696"/>
        <v>2000</v>
      </c>
      <c r="I3729" s="63">
        <f t="shared" ref="I3729:I3733" si="2700">(IF(C3729="SHORT",IF(G3729="",0,F3729-G3729),IF(C3729="LONG",IF(G3729="",0,G3729-F3729))))*D3729</f>
        <v>3000</v>
      </c>
      <c r="J3729" s="126" t="e">
        <f>SUM(#REF!+I3729+H3729)</f>
        <v>#REF!</v>
      </c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92"/>
    </row>
    <row r="3730" s="33" customFormat="1" ht="14.25" spans="1:69">
      <c r="A3730" s="113" t="s">
        <v>1558</v>
      </c>
      <c r="B3730" s="84" t="s">
        <v>1351</v>
      </c>
      <c r="C3730" s="100" t="s">
        <v>552</v>
      </c>
      <c r="D3730" s="127">
        <v>2000</v>
      </c>
      <c r="E3730" s="63">
        <v>304.5</v>
      </c>
      <c r="F3730" s="63">
        <v>307</v>
      </c>
      <c r="G3730" s="101">
        <v>310</v>
      </c>
      <c r="H3730" s="126">
        <f t="shared" si="2696"/>
        <v>5000</v>
      </c>
      <c r="I3730" s="63">
        <f t="shared" si="2700"/>
        <v>6000</v>
      </c>
      <c r="J3730" s="126" t="e">
        <f>SUM(#REF!+I3730+H3730)</f>
        <v>#REF!</v>
      </c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92"/>
    </row>
    <row r="3731" s="33" customFormat="1" ht="14.25" spans="1:69">
      <c r="A3731" s="113" t="s">
        <v>1559</v>
      </c>
      <c r="B3731" s="84" t="s">
        <v>1472</v>
      </c>
      <c r="C3731" s="100" t="s">
        <v>552</v>
      </c>
      <c r="D3731" s="127">
        <v>2000</v>
      </c>
      <c r="E3731" s="63">
        <v>119</v>
      </c>
      <c r="F3731" s="63">
        <v>120</v>
      </c>
      <c r="G3731" s="101">
        <v>121</v>
      </c>
      <c r="H3731" s="126">
        <f t="shared" si="2696"/>
        <v>2000</v>
      </c>
      <c r="I3731" s="63">
        <f t="shared" si="2700"/>
        <v>2000</v>
      </c>
      <c r="J3731" s="126" t="e">
        <f>SUM(#REF!+I3731+H3731)</f>
        <v>#REF!</v>
      </c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92"/>
    </row>
    <row r="3732" s="33" customFormat="1" ht="14.25" spans="1:69">
      <c r="A3732" s="113" t="s">
        <v>1559</v>
      </c>
      <c r="B3732" s="84" t="s">
        <v>1537</v>
      </c>
      <c r="C3732" s="100" t="s">
        <v>552</v>
      </c>
      <c r="D3732" s="127">
        <v>500</v>
      </c>
      <c r="E3732" s="63">
        <v>870</v>
      </c>
      <c r="F3732" s="63">
        <v>875</v>
      </c>
      <c r="G3732" s="101">
        <v>880</v>
      </c>
      <c r="H3732" s="126">
        <f t="shared" si="2696"/>
        <v>2500</v>
      </c>
      <c r="I3732" s="63">
        <f t="shared" si="2700"/>
        <v>2500</v>
      </c>
      <c r="J3732" s="126" t="e">
        <f>SUM(#REF!+I3732+H3732)</f>
        <v>#REF!</v>
      </c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92"/>
    </row>
    <row r="3733" s="33" customFormat="1" ht="14.25" spans="1:69">
      <c r="A3733" s="113" t="s">
        <v>1559</v>
      </c>
      <c r="B3733" s="84" t="s">
        <v>1134</v>
      </c>
      <c r="C3733" s="100" t="s">
        <v>552</v>
      </c>
      <c r="D3733" s="127">
        <v>500</v>
      </c>
      <c r="E3733" s="63">
        <v>495</v>
      </c>
      <c r="F3733" s="63">
        <v>498</v>
      </c>
      <c r="G3733" s="101">
        <v>502</v>
      </c>
      <c r="H3733" s="126">
        <f t="shared" si="2696"/>
        <v>1500</v>
      </c>
      <c r="I3733" s="63">
        <f t="shared" si="2700"/>
        <v>2000</v>
      </c>
      <c r="J3733" s="126" t="e">
        <f>SUM(#REF!+I3733+H3733)</f>
        <v>#REF!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92"/>
    </row>
    <row r="3734" s="33" customFormat="1" ht="14.25" spans="1:69">
      <c r="A3734" s="113" t="s">
        <v>1559</v>
      </c>
      <c r="B3734" s="84" t="s">
        <v>1560</v>
      </c>
      <c r="C3734" s="100" t="s">
        <v>552</v>
      </c>
      <c r="D3734" s="127">
        <v>2000</v>
      </c>
      <c r="E3734" s="63">
        <v>130</v>
      </c>
      <c r="F3734" s="63">
        <v>131</v>
      </c>
      <c r="G3734" s="101">
        <v>0</v>
      </c>
      <c r="H3734" s="126">
        <f t="shared" si="2696"/>
        <v>2000</v>
      </c>
      <c r="I3734" s="63">
        <v>0</v>
      </c>
      <c r="J3734" s="126" t="e">
        <f>SUM(#REF!+I3734+H3734)</f>
        <v>#REF!</v>
      </c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92"/>
    </row>
    <row r="3735" s="33" customFormat="1" ht="14.25" spans="1:69">
      <c r="A3735" s="113" t="s">
        <v>1559</v>
      </c>
      <c r="B3735" s="84" t="s">
        <v>1493</v>
      </c>
      <c r="C3735" s="100" t="s">
        <v>552</v>
      </c>
      <c r="D3735" s="127">
        <v>2000</v>
      </c>
      <c r="E3735" s="63">
        <v>250</v>
      </c>
      <c r="F3735" s="63">
        <v>246.5</v>
      </c>
      <c r="G3735" s="101">
        <v>0</v>
      </c>
      <c r="H3735" s="126">
        <f t="shared" si="2696"/>
        <v>-7000</v>
      </c>
      <c r="I3735" s="63">
        <v>0</v>
      </c>
      <c r="J3735" s="126" t="e">
        <f>SUM(#REF!+I3735+H3735)</f>
        <v>#REF!</v>
      </c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92"/>
    </row>
    <row r="3736" s="33" customFormat="1" ht="14.25" spans="1:69">
      <c r="A3736" s="113" t="s">
        <v>1561</v>
      </c>
      <c r="B3736" s="84" t="s">
        <v>1562</v>
      </c>
      <c r="C3736" s="100" t="s">
        <v>552</v>
      </c>
      <c r="D3736" s="127">
        <v>2000</v>
      </c>
      <c r="E3736" s="63">
        <v>155</v>
      </c>
      <c r="F3736" s="63">
        <v>156</v>
      </c>
      <c r="G3736" s="101">
        <v>157</v>
      </c>
      <c r="H3736" s="126">
        <f t="shared" si="2696"/>
        <v>2000</v>
      </c>
      <c r="I3736" s="63">
        <f t="shared" ref="I3736:I3737" si="2701">(IF(C3736="SHORT",IF(G3736="",0,F3736-G3736),IF(C3736="LONG",IF(G3736="",0,G3736-F3736))))*D3736</f>
        <v>2000</v>
      </c>
      <c r="J3736" s="126" t="e">
        <f>SUM(#REF!+I3736+H3736)</f>
        <v>#REF!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92"/>
    </row>
    <row r="3737" s="33" customFormat="1" ht="14.25" spans="1:69">
      <c r="A3737" s="113" t="s">
        <v>1561</v>
      </c>
      <c r="B3737" s="84" t="s">
        <v>1477</v>
      </c>
      <c r="C3737" s="100" t="s">
        <v>552</v>
      </c>
      <c r="D3737" s="127">
        <v>2000</v>
      </c>
      <c r="E3737" s="63">
        <v>156</v>
      </c>
      <c r="F3737" s="63">
        <v>157</v>
      </c>
      <c r="G3737" s="101">
        <v>158</v>
      </c>
      <c r="H3737" s="126">
        <f t="shared" si="2696"/>
        <v>2000</v>
      </c>
      <c r="I3737" s="63">
        <f t="shared" si="2701"/>
        <v>2000</v>
      </c>
      <c r="J3737" s="126" t="e">
        <f>SUM(#REF!+I3737+H3737)</f>
        <v>#REF!</v>
      </c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92"/>
    </row>
    <row r="3738" s="33" customFormat="1" ht="14.25" spans="1:69">
      <c r="A3738" s="113" t="s">
        <v>1561</v>
      </c>
      <c r="B3738" s="84" t="s">
        <v>972</v>
      </c>
      <c r="C3738" s="100" t="s">
        <v>552</v>
      </c>
      <c r="D3738" s="127">
        <v>1000</v>
      </c>
      <c r="E3738" s="63">
        <v>314</v>
      </c>
      <c r="F3738" s="63">
        <v>317</v>
      </c>
      <c r="G3738" s="101">
        <v>0</v>
      </c>
      <c r="H3738" s="126">
        <f t="shared" si="2696"/>
        <v>3000</v>
      </c>
      <c r="I3738" s="63">
        <v>0</v>
      </c>
      <c r="J3738" s="126" t="e">
        <f>SUM(#REF!+I3738+H3738)</f>
        <v>#REF!</v>
      </c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92"/>
    </row>
    <row r="3739" s="33" customFormat="1" ht="14.25" spans="1:69">
      <c r="A3739" s="113" t="s">
        <v>1563</v>
      </c>
      <c r="B3739" s="84" t="s">
        <v>1428</v>
      </c>
      <c r="C3739" s="100" t="s">
        <v>552</v>
      </c>
      <c r="D3739" s="127">
        <v>2000</v>
      </c>
      <c r="E3739" s="63">
        <v>239</v>
      </c>
      <c r="F3739" s="63">
        <v>241</v>
      </c>
      <c r="G3739" s="101">
        <v>243</v>
      </c>
      <c r="H3739" s="126">
        <f t="shared" si="2696"/>
        <v>4000</v>
      </c>
      <c r="I3739" s="63">
        <f t="shared" ref="I3739:I3741" si="2702">(IF(C3739="SHORT",IF(G3739="",0,F3739-G3739),IF(C3739="LONG",IF(G3739="",0,G3739-F3739))))*D3739</f>
        <v>4000</v>
      </c>
      <c r="J3739" s="126" t="e">
        <f>SUM(#REF!+I3739+H3739)</f>
        <v>#REF!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92"/>
    </row>
    <row r="3740" s="33" customFormat="1" ht="14.25" spans="1:69">
      <c r="A3740" s="113" t="s">
        <v>1563</v>
      </c>
      <c r="B3740" s="84" t="s">
        <v>1538</v>
      </c>
      <c r="C3740" s="100" t="s">
        <v>552</v>
      </c>
      <c r="D3740" s="127">
        <v>500</v>
      </c>
      <c r="E3740" s="63">
        <v>884</v>
      </c>
      <c r="F3740" s="63">
        <v>890</v>
      </c>
      <c r="G3740" s="101">
        <v>900</v>
      </c>
      <c r="H3740" s="126">
        <f t="shared" si="2696"/>
        <v>3000</v>
      </c>
      <c r="I3740" s="63">
        <f t="shared" si="2702"/>
        <v>5000</v>
      </c>
      <c r="J3740" s="126" t="e">
        <f>SUM(#REF!+I3740+H3740)</f>
        <v>#REF!</v>
      </c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92"/>
    </row>
    <row r="3741" s="33" customFormat="1" ht="14.25" spans="1:69">
      <c r="A3741" s="113" t="s">
        <v>1563</v>
      </c>
      <c r="B3741" s="84" t="s">
        <v>1195</v>
      </c>
      <c r="C3741" s="100" t="s">
        <v>552</v>
      </c>
      <c r="D3741" s="127">
        <v>2000</v>
      </c>
      <c r="E3741" s="63">
        <v>169</v>
      </c>
      <c r="F3741" s="63">
        <v>170.5</v>
      </c>
      <c r="G3741" s="101">
        <v>171.5</v>
      </c>
      <c r="H3741" s="126">
        <f t="shared" si="2696"/>
        <v>3000</v>
      </c>
      <c r="I3741" s="63">
        <f t="shared" si="2702"/>
        <v>2000</v>
      </c>
      <c r="J3741" s="126" t="e">
        <f>SUM(#REF!+I3741+H3741)</f>
        <v>#REF!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92"/>
    </row>
    <row r="3742" s="33" customFormat="1" ht="14.25" spans="1:69">
      <c r="A3742" s="113" t="s">
        <v>1563</v>
      </c>
      <c r="B3742" s="84" t="s">
        <v>833</v>
      </c>
      <c r="C3742" s="100" t="s">
        <v>552</v>
      </c>
      <c r="D3742" s="127">
        <v>500</v>
      </c>
      <c r="E3742" s="63">
        <v>980</v>
      </c>
      <c r="F3742" s="63">
        <v>980</v>
      </c>
      <c r="G3742" s="101">
        <v>0</v>
      </c>
      <c r="H3742" s="126">
        <f t="shared" si="2696"/>
        <v>0</v>
      </c>
      <c r="I3742" s="63">
        <v>0</v>
      </c>
      <c r="J3742" s="126" t="e">
        <f>SUM(#REF!+I3742+H3742)</f>
        <v>#REF!</v>
      </c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92"/>
    </row>
    <row r="3743" s="33" customFormat="1" ht="14.25" spans="1:69">
      <c r="A3743" s="113" t="s">
        <v>1564</v>
      </c>
      <c r="B3743" s="84" t="s">
        <v>962</v>
      </c>
      <c r="C3743" s="100" t="s">
        <v>552</v>
      </c>
      <c r="D3743" s="127">
        <v>500</v>
      </c>
      <c r="E3743" s="63">
        <v>564</v>
      </c>
      <c r="F3743" s="63">
        <v>569</v>
      </c>
      <c r="G3743" s="101">
        <v>574</v>
      </c>
      <c r="H3743" s="126">
        <f t="shared" si="2696"/>
        <v>2500</v>
      </c>
      <c r="I3743" s="63">
        <f t="shared" ref="I3743" si="2703">(IF(C3743="SHORT",IF(G3743="",0,F3743-G3743),IF(C3743="LONG",IF(G3743="",0,G3743-F3743))))*D3743</f>
        <v>2500</v>
      </c>
      <c r="J3743" s="126" t="e">
        <f>SUM(#REF!+I3743+H3743)</f>
        <v>#REF!</v>
      </c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92"/>
    </row>
    <row r="3744" s="33" customFormat="1" ht="14.25" spans="1:69">
      <c r="A3744" s="113" t="s">
        <v>1564</v>
      </c>
      <c r="B3744" s="84" t="s">
        <v>962</v>
      </c>
      <c r="C3744" s="100" t="s">
        <v>552</v>
      </c>
      <c r="D3744" s="127">
        <v>500</v>
      </c>
      <c r="E3744" s="63">
        <v>571</v>
      </c>
      <c r="F3744" s="63">
        <v>576</v>
      </c>
      <c r="G3744" s="101">
        <v>0</v>
      </c>
      <c r="H3744" s="126">
        <f t="shared" si="2696"/>
        <v>2500</v>
      </c>
      <c r="I3744" s="63">
        <v>0</v>
      </c>
      <c r="J3744" s="126" t="e">
        <f>SUM(#REF!+I3744+H3744)</f>
        <v>#REF!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92"/>
    </row>
    <row r="3745" s="33" customFormat="1" ht="14.25" spans="1:69">
      <c r="A3745" s="113" t="s">
        <v>1564</v>
      </c>
      <c r="B3745" s="84" t="s">
        <v>946</v>
      </c>
      <c r="C3745" s="100" t="s">
        <v>552</v>
      </c>
      <c r="D3745" s="127">
        <v>2000</v>
      </c>
      <c r="E3745" s="63">
        <v>234.5</v>
      </c>
      <c r="F3745" s="63">
        <v>232</v>
      </c>
      <c r="G3745" s="101">
        <v>0</v>
      </c>
      <c r="H3745" s="126">
        <f t="shared" si="2696"/>
        <v>-5000</v>
      </c>
      <c r="I3745" s="63">
        <v>0</v>
      </c>
      <c r="J3745" s="126" t="e">
        <f>SUM(#REF!+I3745+H3745)</f>
        <v>#REF!</v>
      </c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92"/>
    </row>
    <row r="3746" s="33" customFormat="1" ht="14.25" spans="1:69">
      <c r="A3746" s="113" t="s">
        <v>1564</v>
      </c>
      <c r="B3746" s="84" t="s">
        <v>833</v>
      </c>
      <c r="C3746" s="100" t="s">
        <v>552</v>
      </c>
      <c r="D3746" s="127">
        <v>500</v>
      </c>
      <c r="E3746" s="63">
        <v>960</v>
      </c>
      <c r="F3746" s="63">
        <v>960</v>
      </c>
      <c r="G3746" s="101">
        <v>0</v>
      </c>
      <c r="H3746" s="126">
        <f t="shared" si="2696"/>
        <v>0</v>
      </c>
      <c r="I3746" s="63">
        <v>0</v>
      </c>
      <c r="J3746" s="126" t="e">
        <f>SUM(#REF!+I3746+H3746)</f>
        <v>#REF!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92"/>
    </row>
    <row r="3747" s="33" customFormat="1" ht="14.25" spans="1:69">
      <c r="A3747" s="113" t="s">
        <v>1565</v>
      </c>
      <c r="B3747" s="84" t="s">
        <v>1087</v>
      </c>
      <c r="C3747" s="100" t="s">
        <v>552</v>
      </c>
      <c r="D3747" s="127">
        <v>2000</v>
      </c>
      <c r="E3747" s="63">
        <v>376.5</v>
      </c>
      <c r="F3747" s="63">
        <v>379</v>
      </c>
      <c r="G3747" s="101">
        <v>382</v>
      </c>
      <c r="H3747" s="126">
        <f t="shared" si="2696"/>
        <v>5000</v>
      </c>
      <c r="I3747" s="63">
        <f t="shared" ref="I3747:I3752" si="2704">(IF(C3747="SHORT",IF(G3747="",0,F3747-G3747),IF(C3747="LONG",IF(G3747="",0,G3747-F3747))))*D3747</f>
        <v>6000</v>
      </c>
      <c r="J3747" s="126" t="e">
        <f>SUM(#REF!+I3747+H3747)</f>
        <v>#REF!</v>
      </c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92"/>
    </row>
    <row r="3748" s="33" customFormat="1" ht="14.25" spans="1:69">
      <c r="A3748" s="113" t="s">
        <v>1565</v>
      </c>
      <c r="B3748" s="84" t="s">
        <v>962</v>
      </c>
      <c r="C3748" s="100" t="s">
        <v>552</v>
      </c>
      <c r="D3748" s="127">
        <v>500</v>
      </c>
      <c r="E3748" s="63">
        <v>542</v>
      </c>
      <c r="F3748" s="63">
        <v>547</v>
      </c>
      <c r="G3748" s="101">
        <v>555</v>
      </c>
      <c r="H3748" s="126">
        <f t="shared" si="2696"/>
        <v>2500</v>
      </c>
      <c r="I3748" s="63">
        <f t="shared" si="2704"/>
        <v>4000</v>
      </c>
      <c r="J3748" s="126" t="e">
        <f>SUM(#REF!+I3748+H3748)</f>
        <v>#REF!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92"/>
    </row>
    <row r="3749" s="33" customFormat="1" ht="14.25" spans="1:69">
      <c r="A3749" s="113" t="s">
        <v>1565</v>
      </c>
      <c r="B3749" s="84" t="s">
        <v>945</v>
      </c>
      <c r="C3749" s="100" t="s">
        <v>552</v>
      </c>
      <c r="D3749" s="127">
        <v>500</v>
      </c>
      <c r="E3749" s="63">
        <v>516</v>
      </c>
      <c r="F3749" s="63">
        <v>520</v>
      </c>
      <c r="G3749" s="101">
        <v>524</v>
      </c>
      <c r="H3749" s="126">
        <f t="shared" si="2696"/>
        <v>2000</v>
      </c>
      <c r="I3749" s="63">
        <f t="shared" si="2704"/>
        <v>2000</v>
      </c>
      <c r="J3749" s="126" t="e">
        <f>SUM(#REF!+I3749+H3749)</f>
        <v>#REF!</v>
      </c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92"/>
    </row>
    <row r="3750" s="33" customFormat="1" ht="14.25" spans="1:69">
      <c r="A3750" s="113" t="s">
        <v>1565</v>
      </c>
      <c r="B3750" s="84" t="s">
        <v>1302</v>
      </c>
      <c r="C3750" s="100" t="s">
        <v>552</v>
      </c>
      <c r="D3750" s="127">
        <v>2000</v>
      </c>
      <c r="E3750" s="63">
        <v>250</v>
      </c>
      <c r="F3750" s="63">
        <v>252</v>
      </c>
      <c r="G3750" s="101">
        <v>254</v>
      </c>
      <c r="H3750" s="126">
        <f t="shared" si="2696"/>
        <v>4000</v>
      </c>
      <c r="I3750" s="63">
        <f t="shared" si="2704"/>
        <v>4000</v>
      </c>
      <c r="J3750" s="126" t="e">
        <f>SUM(#REF!+I3750+H3750)</f>
        <v>#REF!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92"/>
    </row>
    <row r="3751" s="33" customFormat="1" ht="14.25" spans="1:69">
      <c r="A3751" s="113" t="s">
        <v>1566</v>
      </c>
      <c r="B3751" s="84" t="s">
        <v>1302</v>
      </c>
      <c r="C3751" s="100" t="s">
        <v>552</v>
      </c>
      <c r="D3751" s="127">
        <v>2000</v>
      </c>
      <c r="E3751" s="63">
        <v>231</v>
      </c>
      <c r="F3751" s="63">
        <v>233</v>
      </c>
      <c r="G3751" s="101">
        <v>236</v>
      </c>
      <c r="H3751" s="126">
        <f t="shared" ref="H3751:H3752" si="2705">SUM(F3751-E3751)*D3751</f>
        <v>4000</v>
      </c>
      <c r="I3751" s="63">
        <f t="shared" si="2704"/>
        <v>6000</v>
      </c>
      <c r="J3751" s="126" t="e">
        <f>SUM(#REF!+I3751+H3751)</f>
        <v>#REF!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92"/>
    </row>
    <row r="3752" s="33" customFormat="1" ht="14.25" spans="1:69">
      <c r="A3752" s="113" t="s">
        <v>1566</v>
      </c>
      <c r="B3752" s="84" t="s">
        <v>992</v>
      </c>
      <c r="C3752" s="100" t="s">
        <v>552</v>
      </c>
      <c r="D3752" s="127">
        <v>2000</v>
      </c>
      <c r="E3752" s="63">
        <v>199</v>
      </c>
      <c r="F3752" s="63">
        <v>200</v>
      </c>
      <c r="G3752" s="101">
        <v>201</v>
      </c>
      <c r="H3752" s="126">
        <f t="shared" si="2705"/>
        <v>2000</v>
      </c>
      <c r="I3752" s="63">
        <f t="shared" si="2704"/>
        <v>2000</v>
      </c>
      <c r="J3752" s="126" t="e">
        <f>SUM(#REF!+I3752+H3752)</f>
        <v>#REF!</v>
      </c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92"/>
    </row>
    <row r="3753" s="33" customFormat="1" ht="14.25" spans="1:69">
      <c r="A3753" s="113" t="s">
        <v>1566</v>
      </c>
      <c r="B3753" s="84" t="s">
        <v>1383</v>
      </c>
      <c r="C3753" s="100" t="s">
        <v>552</v>
      </c>
      <c r="D3753" s="127">
        <v>2000</v>
      </c>
      <c r="E3753" s="63">
        <v>155.5</v>
      </c>
      <c r="F3753" s="63">
        <v>154</v>
      </c>
      <c r="G3753" s="101">
        <v>0</v>
      </c>
      <c r="H3753" s="126">
        <v>0</v>
      </c>
      <c r="I3753" s="63">
        <v>0</v>
      </c>
      <c r="J3753" s="126" t="e">
        <f>SUM(#REF!+I3753+H3753)</f>
        <v>#REF!</v>
      </c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92"/>
    </row>
    <row r="3754" s="33" customFormat="1" ht="14.25" spans="1:69">
      <c r="A3754" s="113" t="s">
        <v>1567</v>
      </c>
      <c r="B3754" s="84" t="s">
        <v>1568</v>
      </c>
      <c r="C3754" s="100" t="s">
        <v>552</v>
      </c>
      <c r="D3754" s="127">
        <v>2000</v>
      </c>
      <c r="E3754" s="63">
        <v>142</v>
      </c>
      <c r="F3754" s="63">
        <v>143</v>
      </c>
      <c r="G3754" s="101">
        <v>144</v>
      </c>
      <c r="H3754" s="126">
        <f t="shared" ref="H3754:H3764" si="2706">SUM(F3754-E3754)*D3754</f>
        <v>2000</v>
      </c>
      <c r="I3754" s="63">
        <f>(IF(C3754="SHORT",IF(G3754="",0,F3754-G3754),IF(C3754="LONG",IF(G3754="",0,G3754-F3754))))*D3754</f>
        <v>2000</v>
      </c>
      <c r="J3754" s="126" t="e">
        <f>SUM(#REF!+I3754+H3754)</f>
        <v>#REF!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92"/>
    </row>
    <row r="3755" s="33" customFormat="1" ht="14.25" spans="1:69">
      <c r="A3755" s="113" t="s">
        <v>1567</v>
      </c>
      <c r="B3755" s="84" t="s">
        <v>1568</v>
      </c>
      <c r="C3755" s="100" t="s">
        <v>552</v>
      </c>
      <c r="D3755" s="127">
        <v>2000</v>
      </c>
      <c r="E3755" s="63">
        <v>148.2</v>
      </c>
      <c r="F3755" s="63">
        <v>149.2</v>
      </c>
      <c r="G3755" s="101">
        <v>150</v>
      </c>
      <c r="H3755" s="126">
        <f t="shared" si="2706"/>
        <v>2000</v>
      </c>
      <c r="I3755" s="63">
        <f>(IF(C3755="SHORT",IF(G3755="",0,F3755-G3755),IF(C3755="LONG",IF(G3755="",0,G3755-F3755))))*D3755</f>
        <v>1600.00000000002</v>
      </c>
      <c r="J3755" s="126" t="e">
        <f>SUM(#REF!+I3755+H3755)</f>
        <v>#REF!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92"/>
    </row>
    <row r="3756" s="33" customFormat="1" ht="14.25" spans="1:69">
      <c r="A3756" s="113" t="s">
        <v>1567</v>
      </c>
      <c r="B3756" s="84" t="s">
        <v>1568</v>
      </c>
      <c r="C3756" s="100" t="s">
        <v>552</v>
      </c>
      <c r="D3756" s="127">
        <v>2000</v>
      </c>
      <c r="E3756" s="63">
        <v>144</v>
      </c>
      <c r="F3756" s="63">
        <v>145</v>
      </c>
      <c r="G3756" s="101">
        <v>146</v>
      </c>
      <c r="H3756" s="126">
        <f t="shared" si="2706"/>
        <v>2000</v>
      </c>
      <c r="I3756" s="63">
        <f>(IF(C3756="SHORT",IF(G3756="",0,F3756-G3756),IF(C3756="LONG",IF(G3756="",0,G3756-F3756))))*D3756</f>
        <v>2000</v>
      </c>
      <c r="J3756" s="126" t="e">
        <f>SUM(#REF!+I3756+H3756)</f>
        <v>#REF!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92"/>
    </row>
    <row r="3757" s="33" customFormat="1" ht="14.25" spans="1:69">
      <c r="A3757" s="113" t="s">
        <v>1569</v>
      </c>
      <c r="B3757" s="84" t="s">
        <v>906</v>
      </c>
      <c r="C3757" s="100" t="s">
        <v>552</v>
      </c>
      <c r="D3757" s="127">
        <v>500</v>
      </c>
      <c r="E3757" s="63">
        <v>844</v>
      </c>
      <c r="F3757" s="63">
        <v>852</v>
      </c>
      <c r="G3757" s="101">
        <v>860</v>
      </c>
      <c r="H3757" s="126">
        <f t="shared" si="2706"/>
        <v>4000</v>
      </c>
      <c r="I3757" s="63">
        <v>0</v>
      </c>
      <c r="J3757" s="126" t="e">
        <f>SUM(#REF!+I3757+H3757)</f>
        <v>#REF!</v>
      </c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92"/>
    </row>
    <row r="3758" s="33" customFormat="1" ht="14.25" spans="1:69">
      <c r="A3758" s="113" t="s">
        <v>1569</v>
      </c>
      <c r="B3758" s="84" t="s">
        <v>1157</v>
      </c>
      <c r="C3758" s="100" t="s">
        <v>552</v>
      </c>
      <c r="D3758" s="127">
        <v>500</v>
      </c>
      <c r="E3758" s="63">
        <v>872</v>
      </c>
      <c r="F3758" s="63">
        <v>880</v>
      </c>
      <c r="G3758" s="101">
        <v>0</v>
      </c>
      <c r="H3758" s="126">
        <f t="shared" si="2706"/>
        <v>4000</v>
      </c>
      <c r="I3758" s="63">
        <v>0</v>
      </c>
      <c r="J3758" s="126" t="e">
        <f>SUM(#REF!+I3758+H3758)</f>
        <v>#REF!</v>
      </c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92"/>
    </row>
    <row r="3759" s="33" customFormat="1" ht="14.25" spans="1:69">
      <c r="A3759" s="113" t="s">
        <v>1569</v>
      </c>
      <c r="B3759" s="84" t="s">
        <v>1160</v>
      </c>
      <c r="C3759" s="100" t="s">
        <v>552</v>
      </c>
      <c r="D3759" s="127">
        <v>500</v>
      </c>
      <c r="E3759" s="63">
        <v>1835</v>
      </c>
      <c r="F3759" s="63">
        <v>1835</v>
      </c>
      <c r="G3759" s="101">
        <v>0</v>
      </c>
      <c r="H3759" s="126">
        <f t="shared" si="2706"/>
        <v>0</v>
      </c>
      <c r="I3759" s="63">
        <v>0</v>
      </c>
      <c r="J3759" s="126" t="e">
        <f>SUM(#REF!+I3759+H3759)</f>
        <v>#REF!</v>
      </c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92"/>
    </row>
    <row r="3760" s="33" customFormat="1" ht="14.25" spans="1:69">
      <c r="A3760" s="113" t="s">
        <v>1570</v>
      </c>
      <c r="B3760" s="84" t="s">
        <v>1302</v>
      </c>
      <c r="C3760" s="100" t="s">
        <v>552</v>
      </c>
      <c r="D3760" s="127">
        <v>2000</v>
      </c>
      <c r="E3760" s="63">
        <v>199.5</v>
      </c>
      <c r="F3760" s="63">
        <v>201.5</v>
      </c>
      <c r="G3760" s="101">
        <v>203</v>
      </c>
      <c r="H3760" s="126">
        <f t="shared" si="2706"/>
        <v>4000</v>
      </c>
      <c r="I3760" s="63">
        <f>(IF(C3760="SHORT",IF(G3760="",0,F3760-G3760),IF(C3760="LONG",IF(G3760="",0,G3760-F3760))))*D3760</f>
        <v>3000</v>
      </c>
      <c r="J3760" s="126" t="e">
        <f>SUM(#REF!+I3760+H3760)</f>
        <v>#REF!</v>
      </c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92"/>
    </row>
    <row r="3761" s="33" customFormat="1" ht="14.25" spans="1:69">
      <c r="A3761" s="113" t="s">
        <v>1570</v>
      </c>
      <c r="B3761" s="84" t="s">
        <v>1338</v>
      </c>
      <c r="C3761" s="100" t="s">
        <v>552</v>
      </c>
      <c r="D3761" s="127">
        <v>2000</v>
      </c>
      <c r="E3761" s="63">
        <v>155.5</v>
      </c>
      <c r="F3761" s="63">
        <v>154</v>
      </c>
      <c r="G3761" s="101">
        <v>0</v>
      </c>
      <c r="H3761" s="126">
        <f t="shared" si="2706"/>
        <v>-3000</v>
      </c>
      <c r="I3761" s="63">
        <v>0</v>
      </c>
      <c r="J3761" s="126" t="e">
        <f>SUM(#REF!+I3761+H3761)</f>
        <v>#REF!</v>
      </c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92"/>
    </row>
    <row r="3762" s="33" customFormat="1" ht="14.25" spans="1:69">
      <c r="A3762" s="113" t="s">
        <v>1570</v>
      </c>
      <c r="B3762" s="84" t="s">
        <v>1555</v>
      </c>
      <c r="C3762" s="100" t="s">
        <v>552</v>
      </c>
      <c r="D3762" s="127">
        <v>2000</v>
      </c>
      <c r="E3762" s="63">
        <v>131.5</v>
      </c>
      <c r="F3762" s="63">
        <v>130</v>
      </c>
      <c r="G3762" s="101">
        <v>0</v>
      </c>
      <c r="H3762" s="126">
        <f t="shared" si="2706"/>
        <v>-3000</v>
      </c>
      <c r="I3762" s="63">
        <v>0</v>
      </c>
      <c r="J3762" s="126" t="e">
        <f>SUM(#REF!+I3762+H3762)</f>
        <v>#REF!</v>
      </c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92"/>
    </row>
    <row r="3763" s="33" customFormat="1" ht="14.25" spans="1:69">
      <c r="A3763" s="113" t="s">
        <v>1571</v>
      </c>
      <c r="B3763" s="84" t="s">
        <v>1338</v>
      </c>
      <c r="C3763" s="100" t="s">
        <v>552</v>
      </c>
      <c r="D3763" s="127">
        <v>2000</v>
      </c>
      <c r="E3763" s="63">
        <v>151</v>
      </c>
      <c r="F3763" s="63">
        <v>152</v>
      </c>
      <c r="G3763" s="101">
        <v>153</v>
      </c>
      <c r="H3763" s="126">
        <f t="shared" si="2706"/>
        <v>2000</v>
      </c>
      <c r="I3763" s="63">
        <f>(IF(C3763="SHORT",IF(G3763="",0,F3763-G3763),IF(C3763="LONG",IF(G3763="",0,G3763-F3763))))*D3763</f>
        <v>2000</v>
      </c>
      <c r="J3763" s="126" t="e">
        <f>SUM(#REF!+I3763+H3763)</f>
        <v>#REF!</v>
      </c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92"/>
    </row>
    <row r="3764" s="33" customFormat="1" ht="14.25" spans="1:69">
      <c r="A3764" s="113" t="s">
        <v>1571</v>
      </c>
      <c r="B3764" s="84" t="s">
        <v>962</v>
      </c>
      <c r="C3764" s="100" t="s">
        <v>552</v>
      </c>
      <c r="D3764" s="127">
        <v>500</v>
      </c>
      <c r="E3764" s="63">
        <v>517</v>
      </c>
      <c r="F3764" s="63">
        <v>522</v>
      </c>
      <c r="G3764" s="101">
        <v>525</v>
      </c>
      <c r="H3764" s="126">
        <f t="shared" si="2706"/>
        <v>2500</v>
      </c>
      <c r="I3764" s="63">
        <f>(IF(C3764="SHORT",IF(G3764="",0,F3764-G3764),IF(C3764="LONG",IF(G3764="",0,G3764-F3764))))*D3764</f>
        <v>1500</v>
      </c>
      <c r="J3764" s="126" t="e">
        <f>SUM(#REF!+I3764+H3764)</f>
        <v>#REF!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92"/>
    </row>
    <row r="3765" s="33" customFormat="1" ht="14.25" spans="1:69">
      <c r="A3765" s="130"/>
      <c r="B3765" s="131"/>
      <c r="C3765" s="132"/>
      <c r="D3765" s="133"/>
      <c r="E3765" s="134"/>
      <c r="F3765" s="134"/>
      <c r="G3765" s="135" t="s">
        <v>1187</v>
      </c>
      <c r="H3765" s="134">
        <f>SUM(H3687:H3764)</f>
        <v>129700</v>
      </c>
      <c r="I3765" s="134" t="s">
        <v>1224</v>
      </c>
      <c r="J3765" s="134" t="e">
        <f>SUM(J3687:J3764)</f>
        <v>#REF!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92"/>
    </row>
    <row r="3766" s="33" customFormat="1" ht="14.25" spans="1:69">
      <c r="A3766" s="113"/>
      <c r="B3766" s="84"/>
      <c r="C3766" s="100"/>
      <c r="D3766" s="127"/>
      <c r="E3766" s="63"/>
      <c r="F3766" s="63"/>
      <c r="G3766" s="101"/>
      <c r="H3766" s="126"/>
      <c r="I3766" s="63"/>
      <c r="J3766" s="126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92"/>
    </row>
    <row r="3767" s="33" customFormat="1" ht="14.25" spans="1:69">
      <c r="A3767" s="136"/>
      <c r="B3767" s="137"/>
      <c r="C3767" s="137"/>
      <c r="D3767" s="138"/>
      <c r="E3767" s="139"/>
      <c r="F3767" s="134">
        <v>43070</v>
      </c>
      <c r="G3767" s="140"/>
      <c r="H3767" s="139"/>
      <c r="I3767" s="139"/>
      <c r="J3767" s="139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92"/>
    </row>
    <row r="3768" s="33" customFormat="1" ht="14.25" spans="1:69">
      <c r="A3768" s="113" t="s">
        <v>1572</v>
      </c>
      <c r="B3768" s="84" t="s">
        <v>962</v>
      </c>
      <c r="C3768" s="100" t="s">
        <v>552</v>
      </c>
      <c r="D3768" s="127">
        <v>1000</v>
      </c>
      <c r="E3768" s="63">
        <v>493</v>
      </c>
      <c r="F3768" s="63">
        <v>497</v>
      </c>
      <c r="G3768" s="101">
        <v>505</v>
      </c>
      <c r="H3768" s="126">
        <f t="shared" ref="H3768:H3793" si="2707">SUM(F3768-E3768)*D3768</f>
        <v>4000</v>
      </c>
      <c r="I3768" s="63">
        <f>(IF(C3768="SHORT",IF(G3768="",0,F3768-G3768),IF(C3768="LONG",IF(G3768="",0,G3768-F3768))))*D3768</f>
        <v>8000</v>
      </c>
      <c r="J3768" s="126" t="e">
        <f>SUM(#REF!+I3768+H3768)</f>
        <v>#REF!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92"/>
    </row>
    <row r="3769" s="33" customFormat="1" ht="14.25" spans="1:69">
      <c r="A3769" s="113" t="s">
        <v>1572</v>
      </c>
      <c r="B3769" s="84" t="s">
        <v>1104</v>
      </c>
      <c r="C3769" s="100" t="s">
        <v>552</v>
      </c>
      <c r="D3769" s="127">
        <v>500</v>
      </c>
      <c r="E3769" s="63">
        <v>1473</v>
      </c>
      <c r="F3769" s="63">
        <v>1483</v>
      </c>
      <c r="G3769" s="101">
        <v>1493</v>
      </c>
      <c r="H3769" s="126">
        <f t="shared" si="2707"/>
        <v>5000</v>
      </c>
      <c r="I3769" s="63">
        <f>(IF(C3769="SHORT",IF(G3769="",0,F3769-G3769),IF(C3769="LONG",IF(G3769="",0,G3769-F3769))))*D3769</f>
        <v>5000</v>
      </c>
      <c r="J3769" s="126" t="e">
        <f>SUM(#REF!+I3769+H3769)</f>
        <v>#REF!</v>
      </c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92"/>
    </row>
    <row r="3770" s="33" customFormat="1" ht="14.25" spans="1:69">
      <c r="A3770" s="113" t="s">
        <v>1572</v>
      </c>
      <c r="B3770" s="84" t="s">
        <v>1397</v>
      </c>
      <c r="C3770" s="100" t="s">
        <v>552</v>
      </c>
      <c r="D3770" s="127">
        <v>200</v>
      </c>
      <c r="E3770" s="63">
        <v>2675</v>
      </c>
      <c r="F3770" s="63">
        <v>2695</v>
      </c>
      <c r="G3770" s="101">
        <v>0</v>
      </c>
      <c r="H3770" s="126">
        <f t="shared" si="2707"/>
        <v>4000</v>
      </c>
      <c r="I3770" s="63">
        <v>0</v>
      </c>
      <c r="J3770" s="126" t="e">
        <f>SUM(#REF!+I3770+H3770)</f>
        <v>#REF!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92"/>
    </row>
    <row r="3771" s="33" customFormat="1" ht="14.25" spans="1:69">
      <c r="A3771" s="113" t="s">
        <v>1572</v>
      </c>
      <c r="B3771" s="84" t="s">
        <v>1172</v>
      </c>
      <c r="C3771" s="100" t="s">
        <v>552</v>
      </c>
      <c r="D3771" s="127">
        <v>200</v>
      </c>
      <c r="E3771" s="63">
        <v>1738</v>
      </c>
      <c r="F3771" s="63">
        <v>1750</v>
      </c>
      <c r="G3771" s="101">
        <v>0</v>
      </c>
      <c r="H3771" s="126">
        <f t="shared" si="2707"/>
        <v>2400</v>
      </c>
      <c r="I3771" s="63">
        <v>0</v>
      </c>
      <c r="J3771" s="126" t="e">
        <f>SUM(#REF!+I3771+H3771)</f>
        <v>#REF!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92"/>
    </row>
    <row r="3772" s="33" customFormat="1" ht="14.25" spans="1:69">
      <c r="A3772" s="113" t="s">
        <v>1572</v>
      </c>
      <c r="B3772" s="84" t="s">
        <v>1573</v>
      </c>
      <c r="C3772" s="100" t="s">
        <v>552</v>
      </c>
      <c r="D3772" s="127">
        <v>1000</v>
      </c>
      <c r="E3772" s="63">
        <v>340</v>
      </c>
      <c r="F3772" s="63">
        <v>343</v>
      </c>
      <c r="G3772" s="101">
        <v>0</v>
      </c>
      <c r="H3772" s="126">
        <f t="shared" si="2707"/>
        <v>3000</v>
      </c>
      <c r="I3772" s="63">
        <v>0</v>
      </c>
      <c r="J3772" s="126" t="e">
        <f>SUM(#REF!+I3772+H3772)</f>
        <v>#REF!</v>
      </c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92"/>
    </row>
    <row r="3773" s="33" customFormat="1" ht="14.25" spans="1:69">
      <c r="A3773" s="113" t="s">
        <v>1574</v>
      </c>
      <c r="B3773" s="84" t="s">
        <v>945</v>
      </c>
      <c r="C3773" s="100" t="s">
        <v>552</v>
      </c>
      <c r="D3773" s="127">
        <v>2000</v>
      </c>
      <c r="E3773" s="63">
        <v>512</v>
      </c>
      <c r="F3773" s="63">
        <v>516</v>
      </c>
      <c r="G3773" s="101">
        <v>520</v>
      </c>
      <c r="H3773" s="126">
        <f t="shared" si="2707"/>
        <v>8000</v>
      </c>
      <c r="I3773" s="63">
        <f>(IF(C3773="SHORT",IF(G3773="",0,F3773-G3773),IF(C3773="LONG",IF(G3773="",0,G3773-F3773))))*D3773</f>
        <v>8000</v>
      </c>
      <c r="J3773" s="126" t="e">
        <f>SUM(#REF!+I3773+H3773)</f>
        <v>#REF!</v>
      </c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92"/>
    </row>
    <row r="3774" s="33" customFormat="1" ht="14.25" spans="1:69">
      <c r="A3774" s="113" t="s">
        <v>1574</v>
      </c>
      <c r="B3774" s="84" t="s">
        <v>1157</v>
      </c>
      <c r="C3774" s="100" t="s">
        <v>552</v>
      </c>
      <c r="D3774" s="127">
        <v>500</v>
      </c>
      <c r="E3774" s="63">
        <v>778</v>
      </c>
      <c r="F3774" s="63">
        <v>784</v>
      </c>
      <c r="G3774" s="101">
        <v>790</v>
      </c>
      <c r="H3774" s="126">
        <f t="shared" si="2707"/>
        <v>3000</v>
      </c>
      <c r="I3774" s="63">
        <f>(IF(C3774="SHORT",IF(G3774="",0,F3774-G3774),IF(C3774="LONG",IF(G3774="",0,G3774-F3774))))*D3774</f>
        <v>3000</v>
      </c>
      <c r="J3774" s="126" t="e">
        <f>SUM(#REF!+I3774+H3774)</f>
        <v>#REF!</v>
      </c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92"/>
    </row>
    <row r="3775" s="33" customFormat="1" ht="14.25" spans="1:69">
      <c r="A3775" s="113" t="s">
        <v>1575</v>
      </c>
      <c r="B3775" s="84" t="s">
        <v>1174</v>
      </c>
      <c r="C3775" s="100" t="s">
        <v>552</v>
      </c>
      <c r="D3775" s="127">
        <v>2000</v>
      </c>
      <c r="E3775" s="63">
        <v>366.5</v>
      </c>
      <c r="F3775" s="63">
        <v>369</v>
      </c>
      <c r="G3775" s="101">
        <v>372</v>
      </c>
      <c r="H3775" s="126">
        <f t="shared" si="2707"/>
        <v>5000</v>
      </c>
      <c r="I3775" s="63">
        <f>(IF(C3775="SHORT",IF(G3775="",0,F3775-G3775),IF(C3775="LONG",IF(G3775="",0,G3775-F3775))))*D3775</f>
        <v>6000</v>
      </c>
      <c r="J3775" s="126" t="e">
        <f>SUM(#REF!+I3775+H3775)</f>
        <v>#REF!</v>
      </c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92"/>
    </row>
    <row r="3776" s="33" customFormat="1" ht="14.25" spans="1:69">
      <c r="A3776" s="113" t="s">
        <v>1575</v>
      </c>
      <c r="B3776" s="84" t="s">
        <v>1576</v>
      </c>
      <c r="C3776" s="100" t="s">
        <v>552</v>
      </c>
      <c r="D3776" s="127">
        <v>2000</v>
      </c>
      <c r="E3776" s="63">
        <v>92</v>
      </c>
      <c r="F3776" s="63">
        <v>90.5</v>
      </c>
      <c r="G3776" s="101">
        <v>0</v>
      </c>
      <c r="H3776" s="126">
        <f t="shared" si="2707"/>
        <v>-3000</v>
      </c>
      <c r="I3776" s="63">
        <v>0</v>
      </c>
      <c r="J3776" s="126" t="e">
        <f>SUM(#REF!+I3776+H3776)</f>
        <v>#REF!</v>
      </c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92"/>
    </row>
    <row r="3777" s="33" customFormat="1" ht="14.25" spans="1:69">
      <c r="A3777" s="113" t="s">
        <v>1575</v>
      </c>
      <c r="B3777" s="84" t="s">
        <v>842</v>
      </c>
      <c r="C3777" s="100" t="s">
        <v>552</v>
      </c>
      <c r="D3777" s="127">
        <v>500</v>
      </c>
      <c r="E3777" s="63">
        <v>800</v>
      </c>
      <c r="F3777" s="63">
        <v>792</v>
      </c>
      <c r="G3777" s="101">
        <v>0</v>
      </c>
      <c r="H3777" s="126">
        <f t="shared" si="2707"/>
        <v>-4000</v>
      </c>
      <c r="I3777" s="63">
        <v>0</v>
      </c>
      <c r="J3777" s="126" t="e">
        <f>SUM(#REF!+I3777+H3777)</f>
        <v>#REF!</v>
      </c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92"/>
    </row>
    <row r="3778" s="33" customFormat="1" ht="14.25" spans="1:69">
      <c r="A3778" s="113" t="s">
        <v>1575</v>
      </c>
      <c r="B3778" s="84" t="s">
        <v>945</v>
      </c>
      <c r="C3778" s="100" t="s">
        <v>552</v>
      </c>
      <c r="D3778" s="127">
        <v>1000</v>
      </c>
      <c r="E3778" s="63">
        <v>474</v>
      </c>
      <c r="F3778" s="63">
        <v>468</v>
      </c>
      <c r="G3778" s="101">
        <v>0</v>
      </c>
      <c r="H3778" s="126">
        <f t="shared" si="2707"/>
        <v>-6000</v>
      </c>
      <c r="I3778" s="63">
        <v>0</v>
      </c>
      <c r="J3778" s="126" t="e">
        <f>SUM(#REF!+I3778+H3778)</f>
        <v>#REF!</v>
      </c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92"/>
    </row>
    <row r="3779" s="33" customFormat="1" ht="14.25" spans="1:69">
      <c r="A3779" s="113" t="s">
        <v>1577</v>
      </c>
      <c r="B3779" s="84" t="s">
        <v>1293</v>
      </c>
      <c r="C3779" s="100" t="s">
        <v>552</v>
      </c>
      <c r="D3779" s="127">
        <v>2000</v>
      </c>
      <c r="E3779" s="63">
        <v>248</v>
      </c>
      <c r="F3779" s="63">
        <v>250</v>
      </c>
      <c r="G3779" s="101">
        <v>252</v>
      </c>
      <c r="H3779" s="126">
        <f t="shared" si="2707"/>
        <v>4000</v>
      </c>
      <c r="I3779" s="63">
        <f>(IF(C3779="SHORT",IF(G3779="",0,F3779-G3779),IF(C3779="LONG",IF(G3779="",0,G3779-F3779))))*D3779</f>
        <v>4000</v>
      </c>
      <c r="J3779" s="126" t="e">
        <f>SUM(#REF!+I3779+H3779)</f>
        <v>#REF!</v>
      </c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92"/>
    </row>
    <row r="3780" s="33" customFormat="1" ht="14.25" spans="1:69">
      <c r="A3780" s="113" t="s">
        <v>1577</v>
      </c>
      <c r="B3780" s="84" t="s">
        <v>1576</v>
      </c>
      <c r="C3780" s="100" t="s">
        <v>552</v>
      </c>
      <c r="D3780" s="127">
        <v>2000</v>
      </c>
      <c r="E3780" s="63">
        <v>89.5</v>
      </c>
      <c r="F3780" s="63">
        <v>90.5</v>
      </c>
      <c r="G3780" s="101">
        <v>91.5</v>
      </c>
      <c r="H3780" s="126">
        <f t="shared" si="2707"/>
        <v>2000</v>
      </c>
      <c r="I3780" s="63">
        <f>(IF(C3780="SHORT",IF(G3780="",0,F3780-G3780),IF(C3780="LONG",IF(G3780="",0,G3780-F3780))))*D3780</f>
        <v>2000</v>
      </c>
      <c r="J3780" s="126" t="e">
        <f>SUM(#REF!+I3780+H3780)</f>
        <v>#REF!</v>
      </c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92"/>
    </row>
    <row r="3781" s="33" customFormat="1" ht="14.25" spans="1:69">
      <c r="A3781" s="113" t="s">
        <v>1577</v>
      </c>
      <c r="B3781" s="84" t="s">
        <v>782</v>
      </c>
      <c r="C3781" s="100" t="s">
        <v>552</v>
      </c>
      <c r="D3781" s="127">
        <v>1000</v>
      </c>
      <c r="E3781" s="63">
        <v>718</v>
      </c>
      <c r="F3781" s="63">
        <v>723</v>
      </c>
      <c r="G3781" s="101">
        <v>0</v>
      </c>
      <c r="H3781" s="126">
        <f t="shared" si="2707"/>
        <v>5000</v>
      </c>
      <c r="I3781" s="63">
        <v>0</v>
      </c>
      <c r="J3781" s="126" t="e">
        <f>SUM(#REF!+I3781+H3781)</f>
        <v>#REF!</v>
      </c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92"/>
    </row>
    <row r="3782" s="33" customFormat="1" ht="14.25" spans="1:69">
      <c r="A3782" s="113" t="s">
        <v>1577</v>
      </c>
      <c r="B3782" s="84" t="s">
        <v>943</v>
      </c>
      <c r="C3782" s="100" t="s">
        <v>552</v>
      </c>
      <c r="D3782" s="127">
        <v>2000</v>
      </c>
      <c r="E3782" s="63">
        <v>151.3</v>
      </c>
      <c r="F3782" s="63">
        <v>152.3</v>
      </c>
      <c r="G3782" s="101">
        <v>0</v>
      </c>
      <c r="H3782" s="126">
        <f t="shared" si="2707"/>
        <v>2000</v>
      </c>
      <c r="I3782" s="63">
        <v>0</v>
      </c>
      <c r="J3782" s="126" t="e">
        <f>SUM(#REF!+I3782+H3782)</f>
        <v>#REF!</v>
      </c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92"/>
    </row>
    <row r="3783" s="33" customFormat="1" ht="14.25" spans="1:69">
      <c r="A3783" s="113" t="s">
        <v>1577</v>
      </c>
      <c r="B3783" s="84" t="s">
        <v>972</v>
      </c>
      <c r="C3783" s="100" t="s">
        <v>552</v>
      </c>
      <c r="D3783" s="127">
        <v>1000</v>
      </c>
      <c r="E3783" s="63">
        <v>321</v>
      </c>
      <c r="F3783" s="63">
        <v>323</v>
      </c>
      <c r="G3783" s="101">
        <v>0</v>
      </c>
      <c r="H3783" s="126">
        <f t="shared" si="2707"/>
        <v>2000</v>
      </c>
      <c r="I3783" s="63">
        <v>0</v>
      </c>
      <c r="J3783" s="126" t="e">
        <f>SUM(#REF!+I3783+H3783)</f>
        <v>#REF!</v>
      </c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92"/>
    </row>
    <row r="3784" s="33" customFormat="1" ht="14.25" spans="1:69">
      <c r="A3784" s="113" t="s">
        <v>1578</v>
      </c>
      <c r="B3784" s="84" t="s">
        <v>1514</v>
      </c>
      <c r="C3784" s="100" t="s">
        <v>552</v>
      </c>
      <c r="D3784" s="127">
        <v>1000</v>
      </c>
      <c r="E3784" s="63">
        <v>234</v>
      </c>
      <c r="F3784" s="63">
        <v>236</v>
      </c>
      <c r="G3784" s="101">
        <v>0</v>
      </c>
      <c r="H3784" s="126">
        <f t="shared" si="2707"/>
        <v>2000</v>
      </c>
      <c r="I3784" s="63">
        <v>0</v>
      </c>
      <c r="J3784" s="126" t="e">
        <f>SUM(#REF!+I3784+H3784)</f>
        <v>#REF!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92"/>
    </row>
    <row r="3785" s="33" customFormat="1" ht="14.25" spans="1:69">
      <c r="A3785" s="113" t="s">
        <v>1578</v>
      </c>
      <c r="B3785" s="84" t="s">
        <v>1079</v>
      </c>
      <c r="C3785" s="100" t="s">
        <v>552</v>
      </c>
      <c r="D3785" s="127">
        <v>2000</v>
      </c>
      <c r="E3785" s="63">
        <v>128</v>
      </c>
      <c r="F3785" s="63">
        <v>129</v>
      </c>
      <c r="G3785" s="101">
        <v>130</v>
      </c>
      <c r="H3785" s="126">
        <f t="shared" si="2707"/>
        <v>2000</v>
      </c>
      <c r="I3785" s="63">
        <f>(IF(C3785="SHORT",IF(G3785="",0,F3785-G3785),IF(C3785="LONG",IF(G3785="",0,G3785-F3785))))*D3785</f>
        <v>2000</v>
      </c>
      <c r="J3785" s="126" t="e">
        <f>SUM(#REF!+I3785+H3785)</f>
        <v>#REF!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92"/>
    </row>
    <row r="3786" s="33" customFormat="1" ht="14.25" spans="1:69">
      <c r="A3786" s="113" t="s">
        <v>1578</v>
      </c>
      <c r="B3786" s="84" t="s">
        <v>1517</v>
      </c>
      <c r="C3786" s="100" t="s">
        <v>552</v>
      </c>
      <c r="D3786" s="127">
        <v>500</v>
      </c>
      <c r="E3786" s="63">
        <v>537</v>
      </c>
      <c r="F3786" s="63">
        <v>542</v>
      </c>
      <c r="G3786" s="101">
        <v>0</v>
      </c>
      <c r="H3786" s="126">
        <f t="shared" si="2707"/>
        <v>2500</v>
      </c>
      <c r="I3786" s="63">
        <v>0</v>
      </c>
      <c r="J3786" s="126" t="e">
        <f>SUM(#REF!+I3786+H3786)</f>
        <v>#REF!</v>
      </c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92"/>
    </row>
    <row r="3787" s="33" customFormat="1" ht="14.25" spans="1:69">
      <c r="A3787" s="113" t="s">
        <v>1579</v>
      </c>
      <c r="B3787" s="84" t="s">
        <v>1338</v>
      </c>
      <c r="C3787" s="100" t="s">
        <v>552</v>
      </c>
      <c r="D3787" s="127">
        <v>2000</v>
      </c>
      <c r="E3787" s="63">
        <v>151.2</v>
      </c>
      <c r="F3787" s="63">
        <v>152.25</v>
      </c>
      <c r="G3787" s="101">
        <v>153.5</v>
      </c>
      <c r="H3787" s="126">
        <f t="shared" si="2707"/>
        <v>2100.00000000002</v>
      </c>
      <c r="I3787" s="63">
        <f>(IF(C3787="SHORT",IF(G3787="",0,F3787-G3787),IF(C3787="LONG",IF(G3787="",0,G3787-F3787))))*D3787</f>
        <v>2500</v>
      </c>
      <c r="J3787" s="126" t="e">
        <f>SUM(#REF!+I3787+H3787)</f>
        <v>#REF!</v>
      </c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92"/>
    </row>
    <row r="3788" s="33" customFormat="1" ht="14.25" spans="1:69">
      <c r="A3788" s="113" t="s">
        <v>1579</v>
      </c>
      <c r="B3788" s="84" t="s">
        <v>842</v>
      </c>
      <c r="C3788" s="100" t="s">
        <v>552</v>
      </c>
      <c r="D3788" s="127">
        <v>1000</v>
      </c>
      <c r="E3788" s="63">
        <v>770</v>
      </c>
      <c r="F3788" s="63">
        <v>776</v>
      </c>
      <c r="G3788" s="101">
        <v>0</v>
      </c>
      <c r="H3788" s="126">
        <f t="shared" si="2707"/>
        <v>6000</v>
      </c>
      <c r="I3788" s="63">
        <v>0</v>
      </c>
      <c r="J3788" s="126" t="e">
        <f>SUM(#REF!+I3788+H3788)</f>
        <v>#REF!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92"/>
    </row>
    <row r="3789" s="33" customFormat="1" ht="14.25" spans="1:69">
      <c r="A3789" s="113" t="s">
        <v>1579</v>
      </c>
      <c r="B3789" s="84" t="s">
        <v>1064</v>
      </c>
      <c r="C3789" s="100" t="s">
        <v>552</v>
      </c>
      <c r="D3789" s="127">
        <v>500</v>
      </c>
      <c r="E3789" s="63">
        <v>828</v>
      </c>
      <c r="F3789" s="63">
        <v>819</v>
      </c>
      <c r="G3789" s="101">
        <v>0</v>
      </c>
      <c r="H3789" s="126">
        <f t="shared" si="2707"/>
        <v>-4500</v>
      </c>
      <c r="I3789" s="63">
        <v>0</v>
      </c>
      <c r="J3789" s="126" t="e">
        <f>SUM(#REF!+I3789+H3789)</f>
        <v>#REF!</v>
      </c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92"/>
    </row>
    <row r="3790" s="33" customFormat="1" ht="14.25" spans="1:69">
      <c r="A3790" s="113" t="s">
        <v>1580</v>
      </c>
      <c r="B3790" s="84" t="s">
        <v>1064</v>
      </c>
      <c r="C3790" s="100" t="s">
        <v>552</v>
      </c>
      <c r="D3790" s="127">
        <v>500</v>
      </c>
      <c r="E3790" s="63">
        <v>770</v>
      </c>
      <c r="F3790" s="63">
        <v>775</v>
      </c>
      <c r="G3790" s="101">
        <v>780</v>
      </c>
      <c r="H3790" s="126">
        <f t="shared" si="2707"/>
        <v>2500</v>
      </c>
      <c r="I3790" s="63">
        <f>(IF(C3790="SHORT",IF(G3790="",0,F3790-G3790),IF(C3790="LONG",IF(G3790="",0,G3790-F3790))))*D3790</f>
        <v>2500</v>
      </c>
      <c r="J3790" s="126" t="e">
        <f>SUM(#REF!+I3790+H3790)</f>
        <v>#REF!</v>
      </c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92"/>
    </row>
    <row r="3791" s="33" customFormat="1" ht="14.25" spans="1:69">
      <c r="A3791" s="113" t="s">
        <v>1580</v>
      </c>
      <c r="B3791" s="84" t="s">
        <v>874</v>
      </c>
      <c r="C3791" s="100" t="s">
        <v>552</v>
      </c>
      <c r="D3791" s="127">
        <v>1000</v>
      </c>
      <c r="E3791" s="63">
        <v>379</v>
      </c>
      <c r="F3791" s="63">
        <v>382</v>
      </c>
      <c r="G3791" s="101">
        <v>385</v>
      </c>
      <c r="H3791" s="126">
        <f t="shared" si="2707"/>
        <v>3000</v>
      </c>
      <c r="I3791" s="63">
        <f>(IF(C3791="SHORT",IF(G3791="",0,F3791-G3791),IF(C3791="LONG",IF(G3791="",0,G3791-F3791))))*D3791</f>
        <v>3000</v>
      </c>
      <c r="J3791" s="126" t="e">
        <f>SUM(#REF!+I3791+H3791)</f>
        <v>#REF!</v>
      </c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92"/>
    </row>
    <row r="3792" s="33" customFormat="1" ht="14.25" spans="1:69">
      <c r="A3792" s="113" t="s">
        <v>1580</v>
      </c>
      <c r="B3792" s="84" t="s">
        <v>1140</v>
      </c>
      <c r="C3792" s="100" t="s">
        <v>552</v>
      </c>
      <c r="D3792" s="127">
        <v>2000</v>
      </c>
      <c r="E3792" s="63">
        <v>190</v>
      </c>
      <c r="F3792" s="63">
        <v>191.25</v>
      </c>
      <c r="G3792" s="101">
        <v>0</v>
      </c>
      <c r="H3792" s="126">
        <f t="shared" si="2707"/>
        <v>2500</v>
      </c>
      <c r="I3792" s="63">
        <v>0</v>
      </c>
      <c r="J3792" s="126" t="e">
        <f>SUM(#REF!+I3792+H3792)</f>
        <v>#REF!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92"/>
    </row>
    <row r="3793" s="33" customFormat="1" ht="14.25" spans="1:69">
      <c r="A3793" s="113" t="s">
        <v>1580</v>
      </c>
      <c r="B3793" s="84" t="s">
        <v>1087</v>
      </c>
      <c r="C3793" s="100" t="s">
        <v>552</v>
      </c>
      <c r="D3793" s="127">
        <v>1000</v>
      </c>
      <c r="E3793" s="63">
        <v>386</v>
      </c>
      <c r="F3793" s="63">
        <v>381.5</v>
      </c>
      <c r="G3793" s="101">
        <v>0</v>
      </c>
      <c r="H3793" s="126">
        <f t="shared" si="2707"/>
        <v>-4500</v>
      </c>
      <c r="I3793" s="63">
        <v>0</v>
      </c>
      <c r="J3793" s="126" t="e">
        <f>SUM(#REF!+I3793+H3793)</f>
        <v>#REF!</v>
      </c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92"/>
    </row>
    <row r="3794" s="33" customFormat="1" ht="14.25" spans="1:69">
      <c r="A3794" s="113" t="s">
        <v>1580</v>
      </c>
      <c r="B3794" s="84" t="s">
        <v>1276</v>
      </c>
      <c r="C3794" s="100" t="s">
        <v>552</v>
      </c>
      <c r="D3794" s="127">
        <v>1000</v>
      </c>
      <c r="E3794" s="63">
        <v>610</v>
      </c>
      <c r="F3794" s="63" t="s">
        <v>1175</v>
      </c>
      <c r="G3794" s="101">
        <v>0</v>
      </c>
      <c r="H3794" s="126">
        <v>0</v>
      </c>
      <c r="I3794" s="63">
        <v>0</v>
      </c>
      <c r="J3794" s="126" t="e">
        <f>SUM(#REF!+I3794+H3794)</f>
        <v>#REF!</v>
      </c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92"/>
    </row>
    <row r="3795" s="33" customFormat="1" ht="14.25" spans="1:69">
      <c r="A3795" s="113" t="s">
        <v>1581</v>
      </c>
      <c r="B3795" s="84" t="s">
        <v>874</v>
      </c>
      <c r="C3795" s="100" t="s">
        <v>552</v>
      </c>
      <c r="D3795" s="127">
        <v>2000</v>
      </c>
      <c r="E3795" s="63">
        <v>354</v>
      </c>
      <c r="F3795" s="63">
        <v>358</v>
      </c>
      <c r="G3795" s="101">
        <v>361</v>
      </c>
      <c r="H3795" s="126">
        <f t="shared" ref="H3795:H3812" si="2708">SUM(F3795-E3795)*D3795</f>
        <v>8000</v>
      </c>
      <c r="I3795" s="63">
        <f>(IF(C3795="SHORT",IF(G3795="",0,F3795-G3795),IF(C3795="LONG",IF(G3795="",0,G3795-F3795))))*D3795</f>
        <v>6000</v>
      </c>
      <c r="J3795" s="126" t="e">
        <f>SUM(#REF!+I3795+H3795)</f>
        <v>#REF!</v>
      </c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92"/>
    </row>
    <row r="3796" s="33" customFormat="1" ht="14.25" spans="1:69">
      <c r="A3796" s="113" t="s">
        <v>1581</v>
      </c>
      <c r="B3796" s="84" t="s">
        <v>1468</v>
      </c>
      <c r="C3796" s="100" t="s">
        <v>552</v>
      </c>
      <c r="D3796" s="127">
        <v>2000</v>
      </c>
      <c r="E3796" s="63">
        <v>396.5</v>
      </c>
      <c r="F3796" s="63">
        <v>400</v>
      </c>
      <c r="G3796" s="101">
        <v>404</v>
      </c>
      <c r="H3796" s="126">
        <f t="shared" si="2708"/>
        <v>7000</v>
      </c>
      <c r="I3796" s="63">
        <f>(IF(C3796="SHORT",IF(G3796="",0,F3796-G3796),IF(C3796="LONG",IF(G3796="",0,G3796-F3796))))*D3796</f>
        <v>8000</v>
      </c>
      <c r="J3796" s="126" t="e">
        <f>SUM(#REF!+I3796+H3796)</f>
        <v>#REF!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92"/>
    </row>
    <row r="3797" s="33" customFormat="1" ht="14.25" spans="1:69">
      <c r="A3797" s="113" t="s">
        <v>1581</v>
      </c>
      <c r="B3797" s="84" t="s">
        <v>1125</v>
      </c>
      <c r="C3797" s="100" t="s">
        <v>552</v>
      </c>
      <c r="D3797" s="127">
        <v>500</v>
      </c>
      <c r="E3797" s="63">
        <v>1010</v>
      </c>
      <c r="F3797" s="63">
        <v>1010</v>
      </c>
      <c r="G3797" s="101">
        <v>0</v>
      </c>
      <c r="H3797" s="126">
        <f t="shared" si="2708"/>
        <v>0</v>
      </c>
      <c r="I3797" s="63">
        <v>0</v>
      </c>
      <c r="J3797" s="126" t="e">
        <f>SUM(#REF!+I3797+H3797)</f>
        <v>#REF!</v>
      </c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92"/>
    </row>
    <row r="3798" s="33" customFormat="1" ht="14.25" spans="1:69">
      <c r="A3798" s="113" t="s">
        <v>1582</v>
      </c>
      <c r="B3798" s="84" t="s">
        <v>979</v>
      </c>
      <c r="C3798" s="100" t="s">
        <v>552</v>
      </c>
      <c r="D3798" s="127">
        <v>700</v>
      </c>
      <c r="E3798" s="63">
        <v>1740</v>
      </c>
      <c r="F3798" s="63">
        <v>1750</v>
      </c>
      <c r="G3798" s="101">
        <v>1760</v>
      </c>
      <c r="H3798" s="126">
        <f t="shared" si="2708"/>
        <v>7000</v>
      </c>
      <c r="I3798" s="63">
        <f>(IF(C3798="SHORT",IF(G3798="",0,F3798-G3798),IF(C3798="LONG",IF(G3798="",0,G3798-F3798))))*D3798</f>
        <v>7000</v>
      </c>
      <c r="J3798" s="126" t="e">
        <f>SUM(#REF!+I3798+H3798)</f>
        <v>#REF!</v>
      </c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92"/>
    </row>
    <row r="3799" s="33" customFormat="1" ht="14.25" spans="1:69">
      <c r="A3799" s="113" t="s">
        <v>1582</v>
      </c>
      <c r="B3799" s="84" t="s">
        <v>794</v>
      </c>
      <c r="C3799" s="100" t="s">
        <v>552</v>
      </c>
      <c r="D3799" s="127">
        <v>500</v>
      </c>
      <c r="E3799" s="63">
        <v>930</v>
      </c>
      <c r="F3799" s="63">
        <v>938</v>
      </c>
      <c r="G3799" s="101">
        <v>948</v>
      </c>
      <c r="H3799" s="126">
        <f t="shared" si="2708"/>
        <v>4000</v>
      </c>
      <c r="I3799" s="63">
        <f>(IF(C3799="SHORT",IF(G3799="",0,F3799-G3799),IF(C3799="LONG",IF(G3799="",0,G3799-F3799))))*D3799</f>
        <v>5000</v>
      </c>
      <c r="J3799" s="126" t="e">
        <f>SUM(#REF!+I3799+H3799)</f>
        <v>#REF!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92"/>
    </row>
    <row r="3800" s="33" customFormat="1" ht="14.25" spans="1:69">
      <c r="A3800" s="113" t="s">
        <v>1582</v>
      </c>
      <c r="B3800" s="84" t="s">
        <v>1153</v>
      </c>
      <c r="C3800" s="100" t="s">
        <v>552</v>
      </c>
      <c r="D3800" s="127">
        <v>500</v>
      </c>
      <c r="E3800" s="63">
        <v>1910</v>
      </c>
      <c r="F3800" s="63">
        <v>1895</v>
      </c>
      <c r="G3800" s="101">
        <v>0</v>
      </c>
      <c r="H3800" s="126">
        <f t="shared" si="2708"/>
        <v>-7500</v>
      </c>
      <c r="I3800" s="63">
        <v>0</v>
      </c>
      <c r="J3800" s="126" t="e">
        <f>SUM(#REF!+I3800+H3800)</f>
        <v>#REF!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92"/>
    </row>
    <row r="3801" s="33" customFormat="1" ht="14.25" spans="1:69">
      <c r="A3801" s="113" t="s">
        <v>1582</v>
      </c>
      <c r="B3801" s="84" t="s">
        <v>1125</v>
      </c>
      <c r="C3801" s="100" t="s">
        <v>552</v>
      </c>
      <c r="D3801" s="127">
        <v>500</v>
      </c>
      <c r="E3801" s="63">
        <v>1030</v>
      </c>
      <c r="F3801" s="63">
        <v>1015</v>
      </c>
      <c r="G3801" s="101">
        <v>0</v>
      </c>
      <c r="H3801" s="126">
        <f t="shared" si="2708"/>
        <v>-7500</v>
      </c>
      <c r="I3801" s="63">
        <v>0</v>
      </c>
      <c r="J3801" s="126" t="e">
        <f>SUM(#REF!+I3801+H3801)</f>
        <v>#REF!</v>
      </c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92"/>
    </row>
    <row r="3802" s="33" customFormat="1" ht="14.25" spans="1:69">
      <c r="A3802" s="113" t="s">
        <v>1583</v>
      </c>
      <c r="B3802" s="84" t="s">
        <v>1584</v>
      </c>
      <c r="C3802" s="100" t="s">
        <v>552</v>
      </c>
      <c r="D3802" s="127">
        <v>500</v>
      </c>
      <c r="E3802" s="63">
        <v>1240</v>
      </c>
      <c r="F3802" s="63">
        <v>1250</v>
      </c>
      <c r="G3802" s="101">
        <v>1260</v>
      </c>
      <c r="H3802" s="126">
        <f t="shared" si="2708"/>
        <v>5000</v>
      </c>
      <c r="I3802" s="63">
        <f>(IF(C3802="SHORT",IF(G3802="",0,F3802-G3802),IF(C3802="LONG",IF(G3802="",0,G3802-F3802))))*D3802</f>
        <v>5000</v>
      </c>
      <c r="J3802" s="126" t="e">
        <f>SUM(#REF!+I3802+H3802)</f>
        <v>#REF!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92"/>
    </row>
    <row r="3803" s="33" customFormat="1" ht="14.25" spans="1:69">
      <c r="A3803" s="113" t="s">
        <v>1583</v>
      </c>
      <c r="B3803" s="84" t="s">
        <v>996</v>
      </c>
      <c r="C3803" s="100" t="s">
        <v>552</v>
      </c>
      <c r="D3803" s="127">
        <v>700</v>
      </c>
      <c r="E3803" s="63">
        <v>1762</v>
      </c>
      <c r="F3803" s="63">
        <v>1772</v>
      </c>
      <c r="G3803" s="101">
        <v>1782</v>
      </c>
      <c r="H3803" s="126">
        <f t="shared" si="2708"/>
        <v>7000</v>
      </c>
      <c r="I3803" s="63">
        <f>(IF(C3803="SHORT",IF(G3803="",0,F3803-G3803),IF(C3803="LONG",IF(G3803="",0,G3803-F3803))))*D3803</f>
        <v>7000</v>
      </c>
      <c r="J3803" s="126" t="e">
        <f>SUM(#REF!+I3803+H3803)</f>
        <v>#REF!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92"/>
    </row>
    <row r="3804" s="33" customFormat="1" ht="14.25" spans="1:69">
      <c r="A3804" s="113" t="s">
        <v>1583</v>
      </c>
      <c r="B3804" s="84" t="s">
        <v>1153</v>
      </c>
      <c r="C3804" s="100" t="s">
        <v>552</v>
      </c>
      <c r="D3804" s="127">
        <v>500</v>
      </c>
      <c r="E3804" s="63">
        <v>1872</v>
      </c>
      <c r="F3804" s="63">
        <v>1882</v>
      </c>
      <c r="G3804" s="101">
        <v>1892</v>
      </c>
      <c r="H3804" s="126">
        <f t="shared" si="2708"/>
        <v>5000</v>
      </c>
      <c r="I3804" s="63">
        <f>(IF(C3804="SHORT",IF(G3804="",0,F3804-G3804),IF(C3804="LONG",IF(G3804="",0,G3804-F3804))))*D3804</f>
        <v>5000</v>
      </c>
      <c r="J3804" s="126" t="e">
        <f>SUM(#REF!+I3804+H3804)</f>
        <v>#REF!</v>
      </c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92"/>
    </row>
    <row r="3805" s="33" customFormat="1" ht="14.25" spans="1:69">
      <c r="A3805" s="113" t="s">
        <v>1583</v>
      </c>
      <c r="B3805" s="84" t="s">
        <v>972</v>
      </c>
      <c r="C3805" s="100" t="s">
        <v>552</v>
      </c>
      <c r="D3805" s="127">
        <v>1000</v>
      </c>
      <c r="E3805" s="63">
        <v>260</v>
      </c>
      <c r="F3805" s="63">
        <v>262</v>
      </c>
      <c r="G3805" s="101">
        <v>264</v>
      </c>
      <c r="H3805" s="126">
        <f t="shared" si="2708"/>
        <v>2000</v>
      </c>
      <c r="I3805" s="63">
        <f>(IF(C3805="SHORT",IF(G3805="",0,F3805-G3805),IF(C3805="LONG",IF(G3805="",0,G3805-F3805))))*D3805</f>
        <v>2000</v>
      </c>
      <c r="J3805" s="126" t="e">
        <f>SUM(#REF!+I3805+H3805)</f>
        <v>#REF!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92"/>
    </row>
    <row r="3806" s="33" customFormat="1" ht="14.25" spans="1:69">
      <c r="A3806" s="113" t="s">
        <v>1583</v>
      </c>
      <c r="B3806" s="84" t="s">
        <v>1104</v>
      </c>
      <c r="C3806" s="100" t="s">
        <v>552</v>
      </c>
      <c r="D3806" s="127">
        <v>500</v>
      </c>
      <c r="E3806" s="63">
        <v>1405</v>
      </c>
      <c r="F3806" s="63">
        <v>1411</v>
      </c>
      <c r="G3806" s="101">
        <v>0</v>
      </c>
      <c r="H3806" s="126">
        <f t="shared" si="2708"/>
        <v>3000</v>
      </c>
      <c r="I3806" s="63">
        <v>0</v>
      </c>
      <c r="J3806" s="126" t="e">
        <f>SUM(#REF!+I3806+H3806)</f>
        <v>#REF!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92"/>
    </row>
    <row r="3807" s="33" customFormat="1" ht="14.25" spans="1:69">
      <c r="A3807" s="113" t="s">
        <v>1583</v>
      </c>
      <c r="B3807" s="84" t="s">
        <v>1195</v>
      </c>
      <c r="C3807" s="100" t="s">
        <v>552</v>
      </c>
      <c r="D3807" s="127">
        <v>2000</v>
      </c>
      <c r="E3807" s="63">
        <v>151</v>
      </c>
      <c r="F3807" s="63">
        <v>152</v>
      </c>
      <c r="G3807" s="101">
        <v>0</v>
      </c>
      <c r="H3807" s="126">
        <f t="shared" si="2708"/>
        <v>2000</v>
      </c>
      <c r="I3807" s="63">
        <v>0</v>
      </c>
      <c r="J3807" s="126" t="e">
        <f>SUM(#REF!+I3807+H3807)</f>
        <v>#REF!</v>
      </c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92"/>
    </row>
    <row r="3808" s="33" customFormat="1" ht="14.25" spans="1:69">
      <c r="A3808" s="113" t="s">
        <v>1583</v>
      </c>
      <c r="B3808" s="84" t="s">
        <v>1585</v>
      </c>
      <c r="C3808" s="100" t="s">
        <v>552</v>
      </c>
      <c r="D3808" s="127">
        <v>500</v>
      </c>
      <c r="E3808" s="63">
        <v>508</v>
      </c>
      <c r="F3808" s="63">
        <v>501</v>
      </c>
      <c r="G3808" s="101">
        <v>0</v>
      </c>
      <c r="H3808" s="126">
        <f t="shared" si="2708"/>
        <v>-3500</v>
      </c>
      <c r="I3808" s="63">
        <v>0</v>
      </c>
      <c r="J3808" s="126" t="e">
        <f>SUM(#REF!+I3808+H3808)</f>
        <v>#REF!</v>
      </c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92"/>
    </row>
    <row r="3809" s="33" customFormat="1" ht="14.25" spans="1:69">
      <c r="A3809" s="113" t="s">
        <v>1583</v>
      </c>
      <c r="B3809" s="84" t="s">
        <v>1338</v>
      </c>
      <c r="C3809" s="100" t="s">
        <v>552</v>
      </c>
      <c r="D3809" s="127">
        <v>1000</v>
      </c>
      <c r="E3809" s="63">
        <v>142</v>
      </c>
      <c r="F3809" s="63">
        <v>140.5</v>
      </c>
      <c r="G3809" s="101">
        <v>0</v>
      </c>
      <c r="H3809" s="126">
        <f t="shared" si="2708"/>
        <v>-1500</v>
      </c>
      <c r="I3809" s="63">
        <v>0</v>
      </c>
      <c r="J3809" s="126" t="e">
        <f>SUM(#REF!+I3809+H3809)</f>
        <v>#REF!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92"/>
    </row>
    <row r="3810" s="33" customFormat="1" ht="14.25" spans="1:69">
      <c r="A3810" s="113" t="s">
        <v>1586</v>
      </c>
      <c r="B3810" s="84" t="s">
        <v>1587</v>
      </c>
      <c r="C3810" s="100" t="s">
        <v>552</v>
      </c>
      <c r="D3810" s="127">
        <v>2000</v>
      </c>
      <c r="E3810" s="63">
        <v>132.5</v>
      </c>
      <c r="F3810" s="63">
        <v>133.5</v>
      </c>
      <c r="G3810" s="101">
        <v>134.5</v>
      </c>
      <c r="H3810" s="126">
        <f t="shared" si="2708"/>
        <v>2000</v>
      </c>
      <c r="I3810" s="63">
        <f>(IF(C3810="SHORT",IF(G3810="",0,F3810-G3810),IF(C3810="LONG",IF(G3810="",0,G3810-F3810))))*D3810</f>
        <v>2000</v>
      </c>
      <c r="J3810" s="126" t="e">
        <f>SUM(#REF!+I3810+H3810)</f>
        <v>#REF!</v>
      </c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92"/>
    </row>
    <row r="3811" s="33" customFormat="1" ht="14.25" spans="1:69">
      <c r="A3811" s="113" t="s">
        <v>1586</v>
      </c>
      <c r="B3811" s="84" t="s">
        <v>833</v>
      </c>
      <c r="C3811" s="100" t="s">
        <v>552</v>
      </c>
      <c r="D3811" s="127">
        <v>500</v>
      </c>
      <c r="E3811" s="63">
        <v>760</v>
      </c>
      <c r="F3811" s="63">
        <v>765</v>
      </c>
      <c r="G3811" s="101">
        <v>770</v>
      </c>
      <c r="H3811" s="126">
        <f t="shared" si="2708"/>
        <v>2500</v>
      </c>
      <c r="I3811" s="63">
        <f>(IF(C3811="SHORT",IF(G3811="",0,F3811-G3811),IF(C3811="LONG",IF(G3811="",0,G3811-F3811))))*D3811</f>
        <v>2500</v>
      </c>
      <c r="J3811" s="126" t="e">
        <f>SUM(#REF!+I3811+H3811)</f>
        <v>#REF!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92"/>
    </row>
    <row r="3812" s="33" customFormat="1" ht="14.25" spans="1:69">
      <c r="A3812" s="113" t="s">
        <v>1586</v>
      </c>
      <c r="B3812" s="84" t="s">
        <v>874</v>
      </c>
      <c r="C3812" s="100" t="s">
        <v>477</v>
      </c>
      <c r="D3812" s="127">
        <v>1000</v>
      </c>
      <c r="E3812" s="63">
        <v>327</v>
      </c>
      <c r="F3812" s="63">
        <v>327</v>
      </c>
      <c r="G3812" s="101">
        <v>770</v>
      </c>
      <c r="H3812" s="126">
        <f t="shared" si="2708"/>
        <v>0</v>
      </c>
      <c r="I3812" s="63">
        <v>0</v>
      </c>
      <c r="J3812" s="126" t="e">
        <f>SUM(#REF!+I3812+H3812)</f>
        <v>#REF!</v>
      </c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92"/>
    </row>
    <row r="3813" s="33" customFormat="1" ht="14.25" spans="1:69">
      <c r="A3813" s="113" t="s">
        <v>1586</v>
      </c>
      <c r="B3813" s="84" t="s">
        <v>987</v>
      </c>
      <c r="C3813" s="100" t="s">
        <v>477</v>
      </c>
      <c r="D3813" s="127">
        <v>2000</v>
      </c>
      <c r="E3813" s="63">
        <v>145</v>
      </c>
      <c r="F3813" s="63">
        <v>146.5</v>
      </c>
      <c r="G3813" s="101">
        <v>0</v>
      </c>
      <c r="H3813" s="126">
        <v>-3000</v>
      </c>
      <c r="I3813" s="63">
        <v>0</v>
      </c>
      <c r="J3813" s="126" t="e">
        <f>SUM(#REF!+I3813+H3813)</f>
        <v>#REF!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92"/>
    </row>
    <row r="3814" s="33" customFormat="1" ht="14.25" spans="1:69">
      <c r="A3814" s="113" t="s">
        <v>1586</v>
      </c>
      <c r="B3814" s="84" t="s">
        <v>1152</v>
      </c>
      <c r="C3814" s="100" t="s">
        <v>477</v>
      </c>
      <c r="D3814" s="127">
        <v>3000</v>
      </c>
      <c r="E3814" s="63">
        <v>166.5</v>
      </c>
      <c r="F3814" s="63">
        <v>168</v>
      </c>
      <c r="G3814" s="101">
        <v>0</v>
      </c>
      <c r="H3814" s="126">
        <v>-4500</v>
      </c>
      <c r="I3814" s="63">
        <v>0</v>
      </c>
      <c r="J3814" s="126" t="e">
        <f>SUM(#REF!+I3814+H3814)</f>
        <v>#REF!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92"/>
    </row>
    <row r="3815" s="33" customFormat="1" ht="14.25" spans="1:69">
      <c r="A3815" s="113" t="s">
        <v>1588</v>
      </c>
      <c r="B3815" s="84" t="s">
        <v>1576</v>
      </c>
      <c r="C3815" s="100" t="s">
        <v>552</v>
      </c>
      <c r="D3815" s="127">
        <v>2000</v>
      </c>
      <c r="E3815" s="63">
        <v>85</v>
      </c>
      <c r="F3815" s="63">
        <v>86</v>
      </c>
      <c r="G3815" s="101">
        <v>85</v>
      </c>
      <c r="H3815" s="126">
        <f t="shared" ref="H3815:H3834" si="2709">SUM(F3815-E3815)*D3815</f>
        <v>2000</v>
      </c>
      <c r="I3815" s="63">
        <v>0</v>
      </c>
      <c r="J3815" s="126" t="e">
        <f>SUM(#REF!+I3815+H3815)</f>
        <v>#REF!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92"/>
    </row>
    <row r="3816" s="33" customFormat="1" ht="14.25" spans="1:69">
      <c r="A3816" s="113" t="s">
        <v>1588</v>
      </c>
      <c r="B3816" s="84" t="s">
        <v>967</v>
      </c>
      <c r="C3816" s="100" t="s">
        <v>552</v>
      </c>
      <c r="D3816" s="127">
        <v>2000</v>
      </c>
      <c r="E3816" s="63">
        <v>241</v>
      </c>
      <c r="F3816" s="63">
        <v>243</v>
      </c>
      <c r="G3816" s="101">
        <v>0</v>
      </c>
      <c r="H3816" s="126">
        <f t="shared" si="2709"/>
        <v>4000</v>
      </c>
      <c r="I3816" s="63">
        <v>0</v>
      </c>
      <c r="J3816" s="126" t="e">
        <f>SUM(#REF!+I3816+H3816)</f>
        <v>#REF!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92"/>
    </row>
    <row r="3817" s="33" customFormat="1" ht="14.25" spans="1:69">
      <c r="A3817" s="113" t="s">
        <v>1589</v>
      </c>
      <c r="B3817" s="84" t="s">
        <v>973</v>
      </c>
      <c r="C3817" s="100" t="s">
        <v>552</v>
      </c>
      <c r="D3817" s="127">
        <v>500</v>
      </c>
      <c r="E3817" s="63">
        <v>1472</v>
      </c>
      <c r="F3817" s="63">
        <v>1482</v>
      </c>
      <c r="G3817" s="101">
        <v>0</v>
      </c>
      <c r="H3817" s="126">
        <f t="shared" si="2709"/>
        <v>5000</v>
      </c>
      <c r="I3817" s="63">
        <v>0</v>
      </c>
      <c r="J3817" s="126" t="e">
        <f>SUM(#REF!+I3817+H3817)</f>
        <v>#REF!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92"/>
    </row>
    <row r="3818" s="33" customFormat="1" ht="14.25" spans="1:69">
      <c r="A3818" s="113" t="s">
        <v>1589</v>
      </c>
      <c r="B3818" s="84" t="s">
        <v>1590</v>
      </c>
      <c r="C3818" s="100" t="s">
        <v>552</v>
      </c>
      <c r="D3818" s="127">
        <v>1000</v>
      </c>
      <c r="E3818" s="63">
        <v>512</v>
      </c>
      <c r="F3818" s="63">
        <v>516</v>
      </c>
      <c r="G3818" s="101">
        <v>0</v>
      </c>
      <c r="H3818" s="126">
        <f t="shared" si="2709"/>
        <v>4000</v>
      </c>
      <c r="I3818" s="63">
        <v>0</v>
      </c>
      <c r="J3818" s="126" t="e">
        <f>SUM(#REF!+I3818+H3818)</f>
        <v>#REF!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92"/>
    </row>
    <row r="3819" s="33" customFormat="1" ht="14.25" spans="1:69">
      <c r="A3819" s="113" t="s">
        <v>1589</v>
      </c>
      <c r="B3819" s="84" t="s">
        <v>1104</v>
      </c>
      <c r="C3819" s="100" t="s">
        <v>552</v>
      </c>
      <c r="D3819" s="127">
        <v>500</v>
      </c>
      <c r="E3819" s="63">
        <v>1373</v>
      </c>
      <c r="F3819" s="63">
        <v>1383</v>
      </c>
      <c r="G3819" s="101">
        <v>0</v>
      </c>
      <c r="H3819" s="126">
        <f t="shared" si="2709"/>
        <v>5000</v>
      </c>
      <c r="I3819" s="63">
        <v>0</v>
      </c>
      <c r="J3819" s="126" t="e">
        <f>SUM(#REF!+I3819+H3819)</f>
        <v>#REF!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92"/>
    </row>
    <row r="3820" s="33" customFormat="1" ht="14.25" spans="1:69">
      <c r="A3820" s="113" t="s">
        <v>1589</v>
      </c>
      <c r="B3820" s="84" t="s">
        <v>1591</v>
      </c>
      <c r="C3820" s="100" t="s">
        <v>552</v>
      </c>
      <c r="D3820" s="127">
        <v>1000</v>
      </c>
      <c r="E3820" s="63">
        <v>475</v>
      </c>
      <c r="F3820" s="63">
        <v>469</v>
      </c>
      <c r="G3820" s="101">
        <v>0</v>
      </c>
      <c r="H3820" s="126">
        <f t="shared" si="2709"/>
        <v>-6000</v>
      </c>
      <c r="I3820" s="63">
        <v>0</v>
      </c>
      <c r="J3820" s="126" t="e">
        <f>SUM(#REF!+I3820+H3820)</f>
        <v>#REF!</v>
      </c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92"/>
    </row>
    <row r="3821" s="33" customFormat="1" ht="14.25" spans="1:69">
      <c r="A3821" s="113" t="s">
        <v>1592</v>
      </c>
      <c r="B3821" s="84" t="s">
        <v>1576</v>
      </c>
      <c r="C3821" s="100" t="s">
        <v>552</v>
      </c>
      <c r="D3821" s="127">
        <v>2000</v>
      </c>
      <c r="E3821" s="63">
        <v>82.5</v>
      </c>
      <c r="F3821" s="63">
        <v>83.5</v>
      </c>
      <c r="G3821" s="101">
        <v>85</v>
      </c>
      <c r="H3821" s="126">
        <f t="shared" si="2709"/>
        <v>2000</v>
      </c>
      <c r="I3821" s="63">
        <f>(IF(C3821="SHORT",IF(G3821="",0,F3821-G3821),IF(C3821="LONG",IF(G3821="",0,G3821-F3821))))*D3821</f>
        <v>3000</v>
      </c>
      <c r="J3821" s="126" t="e">
        <f>SUM(#REF!+I3821+H3821)</f>
        <v>#REF!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92"/>
    </row>
    <row r="3822" s="33" customFormat="1" ht="14.25" spans="1:69">
      <c r="A3822" s="113" t="s">
        <v>1592</v>
      </c>
      <c r="B3822" s="84" t="s">
        <v>1160</v>
      </c>
      <c r="C3822" s="100" t="s">
        <v>552</v>
      </c>
      <c r="D3822" s="127">
        <v>500</v>
      </c>
      <c r="E3822" s="63">
        <v>1680</v>
      </c>
      <c r="F3822" s="63">
        <v>1689</v>
      </c>
      <c r="G3822" s="101">
        <v>0</v>
      </c>
      <c r="H3822" s="126">
        <f t="shared" si="2709"/>
        <v>4500</v>
      </c>
      <c r="I3822" s="63">
        <v>0</v>
      </c>
      <c r="J3822" s="126" t="e">
        <f>SUM(#REF!+I3822+H3822)</f>
        <v>#REF!</v>
      </c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92"/>
    </row>
    <row r="3823" s="33" customFormat="1" ht="14.25" spans="1:69">
      <c r="A3823" s="113" t="s">
        <v>1592</v>
      </c>
      <c r="B3823" s="84" t="s">
        <v>874</v>
      </c>
      <c r="C3823" s="100" t="s">
        <v>552</v>
      </c>
      <c r="D3823" s="127">
        <v>2000</v>
      </c>
      <c r="E3823" s="63">
        <v>353</v>
      </c>
      <c r="F3823" s="63">
        <v>348</v>
      </c>
      <c r="G3823" s="101">
        <v>0</v>
      </c>
      <c r="H3823" s="126">
        <f t="shared" si="2709"/>
        <v>-10000</v>
      </c>
      <c r="I3823" s="63">
        <v>0</v>
      </c>
      <c r="J3823" s="126" t="e">
        <f>SUM(#REF!+I3823+H3823)</f>
        <v>#REF!</v>
      </c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92"/>
    </row>
    <row r="3824" s="33" customFormat="1" ht="14.25" spans="1:69">
      <c r="A3824" s="113" t="s">
        <v>1592</v>
      </c>
      <c r="B3824" s="84" t="s">
        <v>1568</v>
      </c>
      <c r="C3824" s="100" t="s">
        <v>552</v>
      </c>
      <c r="D3824" s="127">
        <v>2000</v>
      </c>
      <c r="E3824" s="63">
        <v>134</v>
      </c>
      <c r="F3824" s="63">
        <v>135</v>
      </c>
      <c r="G3824" s="101">
        <v>0</v>
      </c>
      <c r="H3824" s="126">
        <f t="shared" si="2709"/>
        <v>2000</v>
      </c>
      <c r="I3824" s="63">
        <v>0</v>
      </c>
      <c r="J3824" s="126" t="e">
        <f>SUM(#REF!+I3824+H3824)</f>
        <v>#REF!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92"/>
    </row>
    <row r="3825" s="33" customFormat="1" ht="14.25" spans="1:69">
      <c r="A3825" s="113" t="s">
        <v>1593</v>
      </c>
      <c r="B3825" s="84" t="s">
        <v>1492</v>
      </c>
      <c r="C3825" s="100" t="s">
        <v>552</v>
      </c>
      <c r="D3825" s="127">
        <v>200</v>
      </c>
      <c r="E3825" s="63">
        <v>2340</v>
      </c>
      <c r="F3825" s="63">
        <v>2360</v>
      </c>
      <c r="G3825" s="101">
        <v>2380</v>
      </c>
      <c r="H3825" s="126">
        <f t="shared" si="2709"/>
        <v>4000</v>
      </c>
      <c r="I3825" s="63">
        <f>(IF(C3825="SHORT",IF(G3825="",0,F3825-G3825),IF(C3825="LONG",IF(G3825="",0,G3825-F3825))))*D3825</f>
        <v>4000</v>
      </c>
      <c r="J3825" s="126" t="e">
        <f>SUM(#REF!+I3825+H3825)</f>
        <v>#REF!</v>
      </c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92"/>
    </row>
    <row r="3826" s="33" customFormat="1" ht="14.25" spans="1:69">
      <c r="A3826" s="113" t="s">
        <v>1593</v>
      </c>
      <c r="B3826" s="84" t="s">
        <v>1338</v>
      </c>
      <c r="C3826" s="100" t="s">
        <v>552</v>
      </c>
      <c r="D3826" s="127">
        <v>2000</v>
      </c>
      <c r="E3826" s="63">
        <v>139.5</v>
      </c>
      <c r="F3826" s="63">
        <v>140.5</v>
      </c>
      <c r="G3826" s="101">
        <v>141.5</v>
      </c>
      <c r="H3826" s="126">
        <f t="shared" si="2709"/>
        <v>2000</v>
      </c>
      <c r="I3826" s="63">
        <f>(IF(C3826="SHORT",IF(G3826="",0,F3826-G3826),IF(C3826="LONG",IF(G3826="",0,G3826-F3826))))*D3826</f>
        <v>2000</v>
      </c>
      <c r="J3826" s="126" t="e">
        <f>SUM(#REF!+I3826+H3826)</f>
        <v>#REF!</v>
      </c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92"/>
    </row>
    <row r="3827" s="33" customFormat="1" ht="14.25" spans="1:69">
      <c r="A3827" s="113" t="s">
        <v>1593</v>
      </c>
      <c r="B3827" s="84" t="s">
        <v>1548</v>
      </c>
      <c r="C3827" s="100" t="s">
        <v>552</v>
      </c>
      <c r="D3827" s="127">
        <v>200</v>
      </c>
      <c r="E3827" s="63">
        <v>9055</v>
      </c>
      <c r="F3827" s="63">
        <v>9080</v>
      </c>
      <c r="G3827" s="101">
        <v>9100</v>
      </c>
      <c r="H3827" s="126">
        <f t="shared" si="2709"/>
        <v>5000</v>
      </c>
      <c r="I3827" s="63">
        <f>(IF(C3827="SHORT",IF(G3827="",0,F3827-G3827),IF(C3827="LONG",IF(G3827="",0,G3827-F3827))))*D3827</f>
        <v>4000</v>
      </c>
      <c r="J3827" s="126" t="e">
        <f>SUM(#REF!+I3827+H3827)</f>
        <v>#REF!</v>
      </c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92"/>
    </row>
    <row r="3828" s="33" customFormat="1" ht="14.25" spans="1:69">
      <c r="A3828" s="113" t="s">
        <v>1593</v>
      </c>
      <c r="B3828" s="84" t="s">
        <v>962</v>
      </c>
      <c r="C3828" s="100" t="s">
        <v>552</v>
      </c>
      <c r="D3828" s="127">
        <v>1000</v>
      </c>
      <c r="E3828" s="63">
        <v>487</v>
      </c>
      <c r="F3828" s="63">
        <v>490</v>
      </c>
      <c r="G3828" s="101">
        <v>0</v>
      </c>
      <c r="H3828" s="126">
        <f t="shared" si="2709"/>
        <v>3000</v>
      </c>
      <c r="I3828" s="63">
        <v>0</v>
      </c>
      <c r="J3828" s="126" t="e">
        <f>SUM(#REF!+I3828+H3828)</f>
        <v>#REF!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92"/>
    </row>
    <row r="3829" s="33" customFormat="1" ht="14.25" spans="1:69">
      <c r="A3829" s="113" t="s">
        <v>1593</v>
      </c>
      <c r="B3829" s="84" t="s">
        <v>1104</v>
      </c>
      <c r="C3829" s="100" t="s">
        <v>552</v>
      </c>
      <c r="D3829" s="127">
        <v>500</v>
      </c>
      <c r="E3829" s="63">
        <v>1370</v>
      </c>
      <c r="F3829" s="63">
        <v>1380</v>
      </c>
      <c r="G3829" s="101">
        <v>0</v>
      </c>
      <c r="H3829" s="126">
        <f t="shared" si="2709"/>
        <v>5000</v>
      </c>
      <c r="I3829" s="63">
        <v>0</v>
      </c>
      <c r="J3829" s="126" t="e">
        <f>SUM(#REF!+I3829+H3829)</f>
        <v>#REF!</v>
      </c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92"/>
    </row>
    <row r="3830" s="33" customFormat="1" ht="14.25" spans="1:69">
      <c r="A3830" s="113" t="s">
        <v>1593</v>
      </c>
      <c r="B3830" s="84" t="s">
        <v>1576</v>
      </c>
      <c r="C3830" s="100" t="s">
        <v>552</v>
      </c>
      <c r="D3830" s="127">
        <v>2000</v>
      </c>
      <c r="E3830" s="63">
        <v>87</v>
      </c>
      <c r="F3830" s="63">
        <v>88</v>
      </c>
      <c r="G3830" s="101">
        <v>0</v>
      </c>
      <c r="H3830" s="126">
        <f t="shared" si="2709"/>
        <v>2000</v>
      </c>
      <c r="I3830" s="63">
        <v>0</v>
      </c>
      <c r="J3830" s="126" t="e">
        <f>SUM(#REF!+I3830+H3830)</f>
        <v>#REF!</v>
      </c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92"/>
    </row>
    <row r="3831" s="33" customFormat="1" ht="14.25" spans="1:69">
      <c r="A3831" s="113" t="s">
        <v>1594</v>
      </c>
      <c r="B3831" s="84" t="s">
        <v>1493</v>
      </c>
      <c r="C3831" s="100" t="s">
        <v>552</v>
      </c>
      <c r="D3831" s="127">
        <v>2000</v>
      </c>
      <c r="E3831" s="63">
        <v>139</v>
      </c>
      <c r="F3831" s="63">
        <v>140</v>
      </c>
      <c r="G3831" s="101">
        <v>141</v>
      </c>
      <c r="H3831" s="126">
        <f t="shared" si="2709"/>
        <v>2000</v>
      </c>
      <c r="I3831" s="63">
        <f>(IF(C3831="SHORT",IF(G3831="",0,F3831-G3831),IF(C3831="LONG",IF(G3831="",0,G3831-F3831))))*D3831</f>
        <v>2000</v>
      </c>
      <c r="J3831" s="126" t="e">
        <f>SUM(#REF!+I3831+H3831)</f>
        <v>#REF!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92"/>
    </row>
    <row r="3832" s="33" customFormat="1" ht="14.25" spans="1:69">
      <c r="A3832" s="113" t="s">
        <v>1594</v>
      </c>
      <c r="B3832" s="84" t="s">
        <v>1548</v>
      </c>
      <c r="C3832" s="100" t="s">
        <v>552</v>
      </c>
      <c r="D3832" s="127">
        <v>200</v>
      </c>
      <c r="E3832" s="63">
        <v>8780</v>
      </c>
      <c r="F3832" s="63">
        <v>8810</v>
      </c>
      <c r="G3832" s="101">
        <v>8830</v>
      </c>
      <c r="H3832" s="126">
        <f t="shared" si="2709"/>
        <v>6000</v>
      </c>
      <c r="I3832" s="63">
        <f>(IF(C3832="SHORT",IF(G3832="",0,F3832-G3832),IF(C3832="LONG",IF(G3832="",0,G3832-F3832))))*D3832</f>
        <v>4000</v>
      </c>
      <c r="J3832" s="126" t="e">
        <f>SUM(#REF!+I3832+H3832)</f>
        <v>#REF!</v>
      </c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92"/>
    </row>
    <row r="3833" s="33" customFormat="1" ht="14.25" spans="1:69">
      <c r="A3833" s="113" t="s">
        <v>1594</v>
      </c>
      <c r="B3833" s="84" t="s">
        <v>1514</v>
      </c>
      <c r="C3833" s="100" t="s">
        <v>552</v>
      </c>
      <c r="D3833" s="127">
        <v>2000</v>
      </c>
      <c r="E3833" s="63">
        <v>215</v>
      </c>
      <c r="F3833" s="63">
        <v>217</v>
      </c>
      <c r="G3833" s="101">
        <v>219</v>
      </c>
      <c r="H3833" s="126">
        <f t="shared" si="2709"/>
        <v>4000</v>
      </c>
      <c r="I3833" s="63">
        <f>(IF(C3833="SHORT",IF(G3833="",0,F3833-G3833),IF(C3833="LONG",IF(G3833="",0,G3833-F3833))))*D3833</f>
        <v>4000</v>
      </c>
      <c r="J3833" s="126" t="e">
        <f>SUM(#REF!+I3833+H3833)</f>
        <v>#REF!</v>
      </c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92"/>
    </row>
    <row r="3834" s="33" customFormat="1" ht="14.25" spans="1:69">
      <c r="A3834" s="113" t="s">
        <v>1594</v>
      </c>
      <c r="B3834" s="84" t="s">
        <v>1335</v>
      </c>
      <c r="C3834" s="100" t="s">
        <v>552</v>
      </c>
      <c r="D3834" s="127">
        <v>1000</v>
      </c>
      <c r="E3834" s="63">
        <v>489</v>
      </c>
      <c r="F3834" s="63">
        <v>493</v>
      </c>
      <c r="G3834" s="101">
        <v>0</v>
      </c>
      <c r="H3834" s="126">
        <f t="shared" si="2709"/>
        <v>4000</v>
      </c>
      <c r="I3834" s="63">
        <v>0</v>
      </c>
      <c r="J3834" s="126" t="e">
        <f>SUM(#REF!+I3834+H3834)</f>
        <v>#REF!</v>
      </c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92"/>
    </row>
    <row r="3835" s="33" customFormat="1" ht="14.25" spans="1:69">
      <c r="A3835" s="113" t="s">
        <v>1594</v>
      </c>
      <c r="B3835" s="84" t="s">
        <v>1087</v>
      </c>
      <c r="C3835" s="100" t="s">
        <v>552</v>
      </c>
      <c r="D3835" s="127">
        <v>1000</v>
      </c>
      <c r="E3835" s="63">
        <v>364</v>
      </c>
      <c r="F3835" s="63">
        <v>364</v>
      </c>
      <c r="G3835" s="101">
        <v>0</v>
      </c>
      <c r="H3835" s="63">
        <v>0</v>
      </c>
      <c r="I3835" s="63">
        <v>0</v>
      </c>
      <c r="J3835" s="63">
        <v>0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92"/>
    </row>
    <row r="3836" s="33" customFormat="1" ht="14.25" spans="1:69">
      <c r="A3836" s="113" t="s">
        <v>1594</v>
      </c>
      <c r="B3836" s="84" t="s">
        <v>1460</v>
      </c>
      <c r="C3836" s="100" t="s">
        <v>552</v>
      </c>
      <c r="D3836" s="127">
        <v>2000</v>
      </c>
      <c r="E3836" s="63">
        <v>104</v>
      </c>
      <c r="F3836" s="63">
        <v>104</v>
      </c>
      <c r="G3836" s="101">
        <v>0</v>
      </c>
      <c r="H3836" s="126">
        <f t="shared" ref="H3836:H3897" si="2710">SUM(F3836-E3836)*D3836</f>
        <v>0</v>
      </c>
      <c r="I3836" s="63">
        <v>0</v>
      </c>
      <c r="J3836" s="126" t="e">
        <f>SUM(#REF!+I3836+H3836)</f>
        <v>#REF!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92"/>
    </row>
    <row r="3837" s="33" customFormat="1" ht="14.25" spans="1:69">
      <c r="A3837" s="113" t="s">
        <v>1595</v>
      </c>
      <c r="B3837" s="84" t="s">
        <v>1134</v>
      </c>
      <c r="C3837" s="100" t="s">
        <v>552</v>
      </c>
      <c r="D3837" s="127">
        <v>1000</v>
      </c>
      <c r="E3837" s="63">
        <v>454</v>
      </c>
      <c r="F3837" s="63">
        <v>454</v>
      </c>
      <c r="G3837" s="101">
        <v>0</v>
      </c>
      <c r="H3837" s="126">
        <f t="shared" si="2710"/>
        <v>0</v>
      </c>
      <c r="I3837" s="63">
        <v>0</v>
      </c>
      <c r="J3837" s="126" t="e">
        <f>SUM(#REF!+I3837+H3837)</f>
        <v>#REF!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92"/>
    </row>
    <row r="3838" s="33" customFormat="1" ht="14.25" spans="1:69">
      <c r="A3838" s="113" t="s">
        <v>1595</v>
      </c>
      <c r="B3838" s="84" t="s">
        <v>1195</v>
      </c>
      <c r="C3838" s="100" t="s">
        <v>552</v>
      </c>
      <c r="D3838" s="127">
        <v>2000</v>
      </c>
      <c r="E3838" s="63">
        <v>152</v>
      </c>
      <c r="F3838" s="63">
        <v>153</v>
      </c>
      <c r="G3838" s="101">
        <v>0</v>
      </c>
      <c r="H3838" s="126">
        <f t="shared" si="2710"/>
        <v>2000</v>
      </c>
      <c r="I3838" s="63">
        <v>0</v>
      </c>
      <c r="J3838" s="126" t="e">
        <f>SUM(#REF!+I3838+H3838)</f>
        <v>#REF!</v>
      </c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92"/>
    </row>
    <row r="3839" s="33" customFormat="1" ht="14.25" spans="1:69">
      <c r="A3839" s="113" t="s">
        <v>1595</v>
      </c>
      <c r="B3839" s="84" t="s">
        <v>1127</v>
      </c>
      <c r="C3839" s="100" t="s">
        <v>552</v>
      </c>
      <c r="D3839" s="127">
        <v>2000</v>
      </c>
      <c r="E3839" s="63">
        <v>184</v>
      </c>
      <c r="F3839" s="63">
        <v>185.5</v>
      </c>
      <c r="G3839" s="101">
        <v>0</v>
      </c>
      <c r="H3839" s="126">
        <f t="shared" si="2710"/>
        <v>3000</v>
      </c>
      <c r="I3839" s="63">
        <v>0</v>
      </c>
      <c r="J3839" s="126" t="e">
        <f>SUM(#REF!+I3839+H3839)</f>
        <v>#REF!</v>
      </c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92"/>
    </row>
    <row r="3840" s="33" customFormat="1" ht="14.25" spans="1:69">
      <c r="A3840" s="113" t="s">
        <v>1596</v>
      </c>
      <c r="B3840" s="84" t="s">
        <v>1597</v>
      </c>
      <c r="C3840" s="100" t="s">
        <v>552</v>
      </c>
      <c r="D3840" s="127">
        <v>2000</v>
      </c>
      <c r="E3840" s="63">
        <v>248</v>
      </c>
      <c r="F3840" s="63">
        <v>250</v>
      </c>
      <c r="G3840" s="101">
        <v>252</v>
      </c>
      <c r="H3840" s="126">
        <f t="shared" si="2710"/>
        <v>4000</v>
      </c>
      <c r="I3840" s="63">
        <f>(IF(C3840="SHORT",IF(G3840="",0,F3840-G3840),IF(C3840="LONG",IF(G3840="",0,G3840-F3840))))*D3840</f>
        <v>4000</v>
      </c>
      <c r="J3840" s="126" t="e">
        <f>SUM(#REF!+I3840+H3840)</f>
        <v>#REF!</v>
      </c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92"/>
    </row>
    <row r="3841" s="33" customFormat="1" ht="14.25" spans="1:69">
      <c r="A3841" s="113" t="s">
        <v>1596</v>
      </c>
      <c r="B3841" s="84" t="s">
        <v>1153</v>
      </c>
      <c r="C3841" s="100" t="s">
        <v>552</v>
      </c>
      <c r="D3841" s="127">
        <v>500</v>
      </c>
      <c r="E3841" s="63">
        <v>1833</v>
      </c>
      <c r="F3841" s="63">
        <v>1845</v>
      </c>
      <c r="G3841" s="101">
        <v>0</v>
      </c>
      <c r="H3841" s="126">
        <f t="shared" si="2710"/>
        <v>6000</v>
      </c>
      <c r="I3841" s="63">
        <v>0</v>
      </c>
      <c r="J3841" s="126" t="e">
        <f>SUM(#REF!+I3841+H3841)</f>
        <v>#REF!</v>
      </c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92"/>
    </row>
    <row r="3842" s="33" customFormat="1" ht="14.25" spans="1:69">
      <c r="A3842" s="113" t="s">
        <v>1596</v>
      </c>
      <c r="B3842" s="84" t="s">
        <v>1597</v>
      </c>
      <c r="C3842" s="100" t="s">
        <v>552</v>
      </c>
      <c r="D3842" s="127">
        <v>2000</v>
      </c>
      <c r="E3842" s="63">
        <v>258.5</v>
      </c>
      <c r="F3842" s="63">
        <v>255</v>
      </c>
      <c r="G3842" s="101">
        <v>0</v>
      </c>
      <c r="H3842" s="126">
        <f t="shared" si="2710"/>
        <v>-7000</v>
      </c>
      <c r="I3842" s="63">
        <v>0</v>
      </c>
      <c r="J3842" s="126" t="e">
        <f>SUM(#REF!+I3842+H3842)</f>
        <v>#REF!</v>
      </c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92"/>
    </row>
    <row r="3843" s="33" customFormat="1" ht="14.25" spans="1:69">
      <c r="A3843" s="113" t="s">
        <v>1596</v>
      </c>
      <c r="B3843" s="84" t="s">
        <v>1028</v>
      </c>
      <c r="C3843" s="100" t="s">
        <v>552</v>
      </c>
      <c r="D3843" s="127">
        <v>500</v>
      </c>
      <c r="E3843" s="63">
        <v>598</v>
      </c>
      <c r="F3843" s="63">
        <v>599</v>
      </c>
      <c r="G3843" s="101">
        <v>0</v>
      </c>
      <c r="H3843" s="126">
        <f t="shared" si="2710"/>
        <v>500</v>
      </c>
      <c r="I3843" s="63">
        <v>0</v>
      </c>
      <c r="J3843" s="126" t="e">
        <f>SUM(#REF!+I3843+H3843)</f>
        <v>#REF!</v>
      </c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92"/>
    </row>
    <row r="3844" s="33" customFormat="1" ht="14.25" spans="1:69">
      <c r="A3844" s="113" t="s">
        <v>1598</v>
      </c>
      <c r="B3844" s="84" t="s">
        <v>1599</v>
      </c>
      <c r="C3844" s="100" t="s">
        <v>552</v>
      </c>
      <c r="D3844" s="127">
        <v>1000</v>
      </c>
      <c r="E3844" s="63">
        <v>492</v>
      </c>
      <c r="F3844" s="63">
        <v>496</v>
      </c>
      <c r="G3844" s="101">
        <v>499</v>
      </c>
      <c r="H3844" s="126">
        <f t="shared" si="2710"/>
        <v>4000</v>
      </c>
      <c r="I3844" s="63">
        <f>(IF(C3844="SHORT",IF(G3844="",0,F3844-G3844),IF(C3844="LONG",IF(G3844="",0,G3844-F3844))))*D3844</f>
        <v>3000</v>
      </c>
      <c r="J3844" s="126" t="e">
        <f>SUM(#REF!+I3844+H3844)</f>
        <v>#REF!</v>
      </c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92"/>
    </row>
    <row r="3845" s="33" customFormat="1" ht="14.25" spans="1:69">
      <c r="A3845" s="113" t="s">
        <v>1598</v>
      </c>
      <c r="B3845" s="84" t="s">
        <v>842</v>
      </c>
      <c r="C3845" s="100" t="s">
        <v>552</v>
      </c>
      <c r="D3845" s="127">
        <v>500</v>
      </c>
      <c r="E3845" s="63">
        <v>730</v>
      </c>
      <c r="F3845" s="63">
        <v>735</v>
      </c>
      <c r="G3845" s="101">
        <v>740</v>
      </c>
      <c r="H3845" s="126">
        <f t="shared" si="2710"/>
        <v>2500</v>
      </c>
      <c r="I3845" s="63">
        <f>(IF(C3845="SHORT",IF(G3845="",0,F3845-G3845),IF(C3845="LONG",IF(G3845="",0,G3845-F3845))))*D3845</f>
        <v>2500</v>
      </c>
      <c r="J3845" s="126" t="e">
        <f>SUM(#REF!+I3845+H3845)</f>
        <v>#REF!</v>
      </c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92"/>
    </row>
    <row r="3846" s="33" customFormat="1" ht="14.25" spans="1:69">
      <c r="A3846" s="113" t="s">
        <v>1598</v>
      </c>
      <c r="B3846" s="84" t="s">
        <v>1576</v>
      </c>
      <c r="C3846" s="100" t="s">
        <v>552</v>
      </c>
      <c r="D3846" s="127">
        <v>2000</v>
      </c>
      <c r="E3846" s="63">
        <v>80.3</v>
      </c>
      <c r="F3846" s="63">
        <v>81</v>
      </c>
      <c r="G3846" s="101">
        <v>0</v>
      </c>
      <c r="H3846" s="126">
        <f t="shared" si="2710"/>
        <v>1400.00000000001</v>
      </c>
      <c r="I3846" s="63">
        <v>0</v>
      </c>
      <c r="J3846" s="126" t="e">
        <f>SUM(#REF!+I3846+H3846)</f>
        <v>#REF!</v>
      </c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92"/>
    </row>
    <row r="3847" s="33" customFormat="1" ht="14.25" spans="1:69">
      <c r="A3847" s="113" t="s">
        <v>1600</v>
      </c>
      <c r="B3847" s="84" t="s">
        <v>1601</v>
      </c>
      <c r="C3847" s="100" t="s">
        <v>552</v>
      </c>
      <c r="D3847" s="127">
        <v>2000</v>
      </c>
      <c r="E3847" s="63">
        <v>293</v>
      </c>
      <c r="F3847" s="63">
        <v>295</v>
      </c>
      <c r="G3847" s="101">
        <v>297</v>
      </c>
      <c r="H3847" s="126">
        <f t="shared" si="2710"/>
        <v>4000</v>
      </c>
      <c r="I3847" s="63">
        <f>(IF(C3847="SHORT",IF(G3847="",0,F3847-G3847),IF(C3847="LONG",IF(G3847="",0,G3847-F3847))))*D3847</f>
        <v>4000</v>
      </c>
      <c r="J3847" s="126" t="e">
        <f>SUM(#REF!+I3847+H3847)</f>
        <v>#REF!</v>
      </c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92"/>
    </row>
    <row r="3848" s="33" customFormat="1" ht="14.25" spans="1:69">
      <c r="A3848" s="113" t="s">
        <v>1600</v>
      </c>
      <c r="B3848" s="84" t="s">
        <v>969</v>
      </c>
      <c r="C3848" s="100" t="s">
        <v>552</v>
      </c>
      <c r="D3848" s="127">
        <v>1000</v>
      </c>
      <c r="E3848" s="63">
        <v>345.5</v>
      </c>
      <c r="F3848" s="63">
        <v>341</v>
      </c>
      <c r="G3848" s="101">
        <v>0</v>
      </c>
      <c r="H3848" s="126">
        <f t="shared" si="2710"/>
        <v>-4500</v>
      </c>
      <c r="I3848" s="63">
        <v>0</v>
      </c>
      <c r="J3848" s="126" t="e">
        <f>SUM(#REF!+I3848+H3848)</f>
        <v>#REF!</v>
      </c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92"/>
    </row>
    <row r="3849" s="33" customFormat="1" ht="14.25" spans="1:69">
      <c r="A3849" s="113" t="s">
        <v>1600</v>
      </c>
      <c r="B3849" s="84" t="s">
        <v>1119</v>
      </c>
      <c r="C3849" s="100" t="s">
        <v>552</v>
      </c>
      <c r="D3849" s="127">
        <v>500</v>
      </c>
      <c r="E3849" s="63">
        <v>1150</v>
      </c>
      <c r="F3849" s="63">
        <v>1135</v>
      </c>
      <c r="G3849" s="101">
        <v>0</v>
      </c>
      <c r="H3849" s="126">
        <f t="shared" si="2710"/>
        <v>-7500</v>
      </c>
      <c r="I3849" s="63">
        <v>0</v>
      </c>
      <c r="J3849" s="126" t="e">
        <f>SUM(#REF!+I3849+H3849)</f>
        <v>#REF!</v>
      </c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92"/>
    </row>
    <row r="3850" s="33" customFormat="1" ht="14.25" spans="1:69">
      <c r="A3850" s="113" t="s">
        <v>1602</v>
      </c>
      <c r="B3850" s="84" t="s">
        <v>1603</v>
      </c>
      <c r="C3850" s="100" t="s">
        <v>552</v>
      </c>
      <c r="D3850" s="127">
        <v>1000</v>
      </c>
      <c r="E3850" s="63">
        <v>557</v>
      </c>
      <c r="F3850" s="63">
        <v>562</v>
      </c>
      <c r="G3850" s="101">
        <v>0</v>
      </c>
      <c r="H3850" s="126">
        <f t="shared" si="2710"/>
        <v>5000</v>
      </c>
      <c r="I3850" s="63">
        <v>0</v>
      </c>
      <c r="J3850" s="126" t="e">
        <f>SUM(#REF!+I3850+H3850)</f>
        <v>#REF!</v>
      </c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92"/>
    </row>
    <row r="3851" s="33" customFormat="1" ht="14.25" spans="1:69">
      <c r="A3851" s="113" t="s">
        <v>1602</v>
      </c>
      <c r="B3851" s="84" t="s">
        <v>969</v>
      </c>
      <c r="C3851" s="100" t="s">
        <v>552</v>
      </c>
      <c r="D3851" s="127">
        <v>1000</v>
      </c>
      <c r="E3851" s="63">
        <v>335</v>
      </c>
      <c r="F3851" s="63">
        <v>338</v>
      </c>
      <c r="G3851" s="101">
        <v>0</v>
      </c>
      <c r="H3851" s="126">
        <f t="shared" si="2710"/>
        <v>3000</v>
      </c>
      <c r="I3851" s="63">
        <v>0</v>
      </c>
      <c r="J3851" s="126" t="e">
        <f>SUM(#REF!+I3851+H3851)</f>
        <v>#REF!</v>
      </c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92"/>
    </row>
    <row r="3852" s="33" customFormat="1" ht="14.25" spans="1:69">
      <c r="A3852" s="113" t="s">
        <v>1602</v>
      </c>
      <c r="B3852" s="84" t="s">
        <v>1601</v>
      </c>
      <c r="C3852" s="100" t="s">
        <v>552</v>
      </c>
      <c r="D3852" s="127">
        <v>1000</v>
      </c>
      <c r="E3852" s="63">
        <v>291</v>
      </c>
      <c r="F3852" s="63">
        <v>292.75</v>
      </c>
      <c r="G3852" s="101">
        <v>0</v>
      </c>
      <c r="H3852" s="126">
        <f t="shared" si="2710"/>
        <v>1750</v>
      </c>
      <c r="I3852" s="63">
        <v>0</v>
      </c>
      <c r="J3852" s="126" t="e">
        <f>SUM(#REF!+I3852+H3852)</f>
        <v>#REF!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92"/>
    </row>
    <row r="3853" s="33" customFormat="1" ht="14.25" spans="1:69">
      <c r="A3853" s="113" t="s">
        <v>1604</v>
      </c>
      <c r="B3853" s="84" t="s">
        <v>1028</v>
      </c>
      <c r="C3853" s="100" t="s">
        <v>552</v>
      </c>
      <c r="D3853" s="127">
        <v>1000</v>
      </c>
      <c r="E3853" s="63">
        <v>590</v>
      </c>
      <c r="F3853" s="63">
        <v>594</v>
      </c>
      <c r="G3853" s="101">
        <v>598</v>
      </c>
      <c r="H3853" s="126">
        <f t="shared" si="2710"/>
        <v>4000</v>
      </c>
      <c r="I3853" s="63">
        <f>(IF(C3853="SHORT",IF(G3853="",0,F3853-G3853),IF(C3853="LONG",IF(G3853="",0,G3853-F3853))))*D3853</f>
        <v>4000</v>
      </c>
      <c r="J3853" s="126" t="e">
        <f>SUM(#REF!+I3853+H3853)</f>
        <v>#REF!</v>
      </c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92"/>
    </row>
    <row r="3854" s="33" customFormat="1" ht="14.25" spans="1:69">
      <c r="A3854" s="113" t="s">
        <v>1604</v>
      </c>
      <c r="B3854" s="84" t="s">
        <v>1104</v>
      </c>
      <c r="C3854" s="100" t="s">
        <v>552</v>
      </c>
      <c r="D3854" s="127">
        <v>1000</v>
      </c>
      <c r="E3854" s="63">
        <v>1336</v>
      </c>
      <c r="F3854" s="63">
        <v>1345</v>
      </c>
      <c r="G3854" s="101">
        <v>0</v>
      </c>
      <c r="H3854" s="126">
        <f t="shared" si="2710"/>
        <v>9000</v>
      </c>
      <c r="I3854" s="63">
        <v>0</v>
      </c>
      <c r="J3854" s="126" t="e">
        <f>SUM(#REF!+I3854+H3854)</f>
        <v>#REF!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92"/>
    </row>
    <row r="3855" s="33" customFormat="1" ht="14.25" spans="1:69">
      <c r="A3855" s="113" t="s">
        <v>1604</v>
      </c>
      <c r="B3855" s="84" t="s">
        <v>1153</v>
      </c>
      <c r="C3855" s="100" t="s">
        <v>552</v>
      </c>
      <c r="D3855" s="127">
        <v>500</v>
      </c>
      <c r="E3855" s="63">
        <v>1858</v>
      </c>
      <c r="F3855" s="63">
        <v>1875</v>
      </c>
      <c r="G3855" s="101">
        <v>0</v>
      </c>
      <c r="H3855" s="126">
        <f t="shared" si="2710"/>
        <v>8500</v>
      </c>
      <c r="I3855" s="63">
        <v>0</v>
      </c>
      <c r="J3855" s="126" t="e">
        <f>SUM(#REF!+I3855+H3855)</f>
        <v>#REF!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92"/>
    </row>
    <row r="3856" s="33" customFormat="1" ht="14.25" spans="1:69">
      <c r="A3856" s="113" t="s">
        <v>1604</v>
      </c>
      <c r="B3856" s="84" t="s">
        <v>969</v>
      </c>
      <c r="C3856" s="100" t="s">
        <v>552</v>
      </c>
      <c r="D3856" s="127">
        <v>1000</v>
      </c>
      <c r="E3856" s="63">
        <v>318.5</v>
      </c>
      <c r="F3856" s="63">
        <v>321</v>
      </c>
      <c r="G3856" s="101">
        <v>0</v>
      </c>
      <c r="H3856" s="126">
        <f t="shared" si="2710"/>
        <v>2500</v>
      </c>
      <c r="I3856" s="63">
        <v>0</v>
      </c>
      <c r="J3856" s="126" t="e">
        <f>SUM(#REF!+I3856+H3856)</f>
        <v>#REF!</v>
      </c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92"/>
    </row>
    <row r="3857" s="33" customFormat="1" ht="14.25" spans="1:69">
      <c r="A3857" s="113" t="s">
        <v>1605</v>
      </c>
      <c r="B3857" s="84" t="s">
        <v>1246</v>
      </c>
      <c r="C3857" s="100" t="s">
        <v>552</v>
      </c>
      <c r="D3857" s="127">
        <v>2000</v>
      </c>
      <c r="E3857" s="63">
        <v>181</v>
      </c>
      <c r="F3857" s="63">
        <v>182.25</v>
      </c>
      <c r="G3857" s="101">
        <v>184</v>
      </c>
      <c r="H3857" s="126">
        <f t="shared" si="2710"/>
        <v>2500</v>
      </c>
      <c r="I3857" s="63">
        <f>(IF(C3857="SHORT",IF(G3857="",0,F3857-G3857),IF(C3857="LONG",IF(G3857="",0,G3857-F3857))))*D3857</f>
        <v>3500</v>
      </c>
      <c r="J3857" s="126" t="e">
        <f>SUM(#REF!+I3857+H3857)</f>
        <v>#REF!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92"/>
    </row>
    <row r="3858" s="33" customFormat="1" ht="14.25" spans="1:69">
      <c r="A3858" s="113" t="s">
        <v>1605</v>
      </c>
      <c r="B3858" s="84" t="s">
        <v>1335</v>
      </c>
      <c r="C3858" s="100" t="s">
        <v>552</v>
      </c>
      <c r="D3858" s="127">
        <v>1000</v>
      </c>
      <c r="E3858" s="63">
        <v>498</v>
      </c>
      <c r="F3858" s="63">
        <v>501.5</v>
      </c>
      <c r="G3858" s="101">
        <v>0</v>
      </c>
      <c r="H3858" s="126">
        <f t="shared" si="2710"/>
        <v>3500</v>
      </c>
      <c r="I3858" s="63">
        <v>0</v>
      </c>
      <c r="J3858" s="126" t="e">
        <f>SUM(#REF!+I3858+H3858)</f>
        <v>#REF!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92"/>
    </row>
    <row r="3859" s="33" customFormat="1" ht="14.25" spans="1:69">
      <c r="A3859" s="113" t="s">
        <v>1605</v>
      </c>
      <c r="B3859" s="84" t="s">
        <v>1302</v>
      </c>
      <c r="C3859" s="100" t="s">
        <v>552</v>
      </c>
      <c r="D3859" s="127">
        <v>2000</v>
      </c>
      <c r="E3859" s="63">
        <v>211.5</v>
      </c>
      <c r="F3859" s="63">
        <v>208</v>
      </c>
      <c r="G3859" s="101">
        <v>0</v>
      </c>
      <c r="H3859" s="126">
        <f t="shared" si="2710"/>
        <v>-7000</v>
      </c>
      <c r="I3859" s="63">
        <v>0</v>
      </c>
      <c r="J3859" s="126" t="e">
        <f>SUM(#REF!+I3859+H3859)</f>
        <v>#REF!</v>
      </c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92"/>
    </row>
    <row r="3860" s="33" customFormat="1" ht="14.25" spans="1:69">
      <c r="A3860" s="113" t="s">
        <v>1606</v>
      </c>
      <c r="B3860" s="84" t="s">
        <v>1607</v>
      </c>
      <c r="C3860" s="100" t="s">
        <v>552</v>
      </c>
      <c r="D3860" s="127">
        <v>2000</v>
      </c>
      <c r="E3860" s="63">
        <v>580</v>
      </c>
      <c r="F3860" s="63">
        <v>584</v>
      </c>
      <c r="G3860" s="101">
        <v>0</v>
      </c>
      <c r="H3860" s="126">
        <f t="shared" si="2710"/>
        <v>8000</v>
      </c>
      <c r="I3860" s="63">
        <v>0</v>
      </c>
      <c r="J3860" s="126" t="e">
        <f>SUM(#REF!+I3860+H3860)</f>
        <v>#REF!</v>
      </c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92"/>
    </row>
    <row r="3861" s="33" customFormat="1" ht="14.25" spans="1:69">
      <c r="A3861" s="113" t="s">
        <v>1606</v>
      </c>
      <c r="B3861" s="84" t="s">
        <v>1601</v>
      </c>
      <c r="C3861" s="100" t="s">
        <v>552</v>
      </c>
      <c r="D3861" s="127">
        <v>2000</v>
      </c>
      <c r="E3861" s="63">
        <v>290</v>
      </c>
      <c r="F3861" s="63">
        <v>292</v>
      </c>
      <c r="G3861" s="101">
        <v>294</v>
      </c>
      <c r="H3861" s="126">
        <f t="shared" si="2710"/>
        <v>4000</v>
      </c>
      <c r="I3861" s="63">
        <f>(IF(C3861="SHORT",IF(G3861="",0,F3861-G3861),IF(C3861="LONG",IF(G3861="",0,G3861-F3861))))*D3861</f>
        <v>4000</v>
      </c>
      <c r="J3861" s="126" t="e">
        <f>SUM(#REF!+I3861+H3861)</f>
        <v>#REF!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92"/>
    </row>
    <row r="3862" s="33" customFormat="1" ht="14.25" spans="1:69">
      <c r="A3862" s="113" t="s">
        <v>1606</v>
      </c>
      <c r="B3862" s="84" t="s">
        <v>1601</v>
      </c>
      <c r="C3862" s="100" t="s">
        <v>552</v>
      </c>
      <c r="D3862" s="127">
        <v>2000</v>
      </c>
      <c r="E3862" s="63">
        <v>299</v>
      </c>
      <c r="F3862" s="63">
        <v>301</v>
      </c>
      <c r="G3862" s="101">
        <v>303</v>
      </c>
      <c r="H3862" s="126">
        <f t="shared" si="2710"/>
        <v>4000</v>
      </c>
      <c r="I3862" s="63">
        <f>(IF(C3862="SHORT",IF(G3862="",0,F3862-G3862),IF(C3862="LONG",IF(G3862="",0,G3862-F3862))))*D3862</f>
        <v>4000</v>
      </c>
      <c r="J3862" s="126" t="e">
        <f>SUM(#REF!+I3862+H3862)</f>
        <v>#REF!</v>
      </c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92"/>
    </row>
    <row r="3863" s="33" customFormat="1" ht="14.25" spans="1:69">
      <c r="A3863" s="113" t="s">
        <v>1606</v>
      </c>
      <c r="B3863" s="84" t="s">
        <v>1601</v>
      </c>
      <c r="C3863" s="100" t="s">
        <v>552</v>
      </c>
      <c r="D3863" s="127">
        <v>2000</v>
      </c>
      <c r="E3863" s="63">
        <v>309.5</v>
      </c>
      <c r="F3863" s="63">
        <v>312.5</v>
      </c>
      <c r="G3863" s="101">
        <v>316</v>
      </c>
      <c r="H3863" s="126">
        <f t="shared" si="2710"/>
        <v>6000</v>
      </c>
      <c r="I3863" s="63">
        <f>(IF(C3863="SHORT",IF(G3863="",0,F3863-G3863),IF(C3863="LONG",IF(G3863="",0,G3863-F3863))))*D3863</f>
        <v>7000</v>
      </c>
      <c r="J3863" s="126" t="e">
        <f>SUM(#REF!+I3863+H3863)</f>
        <v>#REF!</v>
      </c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92"/>
    </row>
    <row r="3864" s="33" customFormat="1" ht="14.25" spans="1:69">
      <c r="A3864" s="113" t="s">
        <v>1608</v>
      </c>
      <c r="B3864" s="84" t="s">
        <v>1609</v>
      </c>
      <c r="C3864" s="100" t="s">
        <v>552</v>
      </c>
      <c r="D3864" s="127">
        <v>2000</v>
      </c>
      <c r="E3864" s="63">
        <v>152</v>
      </c>
      <c r="F3864" s="63">
        <v>153</v>
      </c>
      <c r="G3864" s="101">
        <v>154</v>
      </c>
      <c r="H3864" s="126">
        <f t="shared" si="2710"/>
        <v>2000</v>
      </c>
      <c r="I3864" s="63">
        <f>(IF(C3864="SHORT",IF(G3864="",0,F3864-G3864),IF(C3864="LONG",IF(G3864="",0,G3864-F3864))))*D3864</f>
        <v>2000</v>
      </c>
      <c r="J3864" s="126" t="e">
        <f>SUM(#REF!+I3864+H3864)</f>
        <v>#REF!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92"/>
    </row>
    <row r="3865" s="33" customFormat="1" ht="14.25" spans="1:69">
      <c r="A3865" s="113" t="s">
        <v>1608</v>
      </c>
      <c r="B3865" s="84" t="s">
        <v>1610</v>
      </c>
      <c r="C3865" s="100" t="s">
        <v>552</v>
      </c>
      <c r="D3865" s="127">
        <v>2000</v>
      </c>
      <c r="E3865" s="63">
        <v>244</v>
      </c>
      <c r="F3865" s="63">
        <v>246</v>
      </c>
      <c r="G3865" s="101">
        <v>0</v>
      </c>
      <c r="H3865" s="126">
        <f t="shared" si="2710"/>
        <v>4000</v>
      </c>
      <c r="I3865" s="63">
        <v>0</v>
      </c>
      <c r="J3865" s="126" t="e">
        <f>SUM(#REF!+I3865+H3865)</f>
        <v>#REF!</v>
      </c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92"/>
    </row>
    <row r="3866" s="33" customFormat="1" ht="14.25" spans="1:69">
      <c r="A3866" s="113" t="s">
        <v>1608</v>
      </c>
      <c r="B3866" s="84" t="s">
        <v>945</v>
      </c>
      <c r="C3866" s="100" t="s">
        <v>552</v>
      </c>
      <c r="D3866" s="127">
        <v>1000</v>
      </c>
      <c r="E3866" s="63">
        <v>426</v>
      </c>
      <c r="F3866" s="63">
        <v>429</v>
      </c>
      <c r="G3866" s="101">
        <v>0</v>
      </c>
      <c r="H3866" s="126">
        <f t="shared" si="2710"/>
        <v>3000</v>
      </c>
      <c r="I3866" s="63">
        <v>0</v>
      </c>
      <c r="J3866" s="126" t="e">
        <f>SUM(#REF!+I3866+H3866)</f>
        <v>#REF!</v>
      </c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92"/>
    </row>
    <row r="3867" s="33" customFormat="1" ht="14.25" spans="1:69">
      <c r="A3867" s="113" t="s">
        <v>1608</v>
      </c>
      <c r="B3867" s="84" t="s">
        <v>1517</v>
      </c>
      <c r="C3867" s="100" t="s">
        <v>552</v>
      </c>
      <c r="D3867" s="127">
        <v>500</v>
      </c>
      <c r="E3867" s="63">
        <v>603</v>
      </c>
      <c r="F3867" s="63">
        <v>610</v>
      </c>
      <c r="G3867" s="101">
        <v>0</v>
      </c>
      <c r="H3867" s="126">
        <f t="shared" si="2710"/>
        <v>3500</v>
      </c>
      <c r="I3867" s="63">
        <v>0</v>
      </c>
      <c r="J3867" s="126" t="e">
        <f>SUM(#REF!+I3867+H3867)</f>
        <v>#REF!</v>
      </c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92"/>
    </row>
    <row r="3868" s="33" customFormat="1" ht="14.25" spans="1:69">
      <c r="A3868" s="113" t="s">
        <v>1611</v>
      </c>
      <c r="B3868" s="84" t="s">
        <v>1087</v>
      </c>
      <c r="C3868" s="100" t="s">
        <v>552</v>
      </c>
      <c r="D3868" s="127">
        <v>1000</v>
      </c>
      <c r="E3868" s="63">
        <v>384</v>
      </c>
      <c r="F3868" s="63">
        <v>386.5</v>
      </c>
      <c r="G3868" s="101">
        <v>389</v>
      </c>
      <c r="H3868" s="126">
        <f t="shared" si="2710"/>
        <v>2500</v>
      </c>
      <c r="I3868" s="63">
        <f>(IF(C3868="SHORT",IF(G3868="",0,F3868-G3868),IF(C3868="LONG",IF(G3868="",0,G3868-F3868))))*D3868</f>
        <v>2500</v>
      </c>
      <c r="J3868" s="126" t="e">
        <f>SUM(#REF!+I3868+H3868)</f>
        <v>#REF!</v>
      </c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92"/>
    </row>
    <row r="3869" s="33" customFormat="1" ht="14.25" spans="1:69">
      <c r="A3869" s="113" t="s">
        <v>1611</v>
      </c>
      <c r="B3869" s="84" t="s">
        <v>1537</v>
      </c>
      <c r="C3869" s="100" t="s">
        <v>552</v>
      </c>
      <c r="D3869" s="127">
        <v>500</v>
      </c>
      <c r="E3869" s="63">
        <v>768</v>
      </c>
      <c r="F3869" s="63">
        <v>774</v>
      </c>
      <c r="G3869" s="101">
        <v>785</v>
      </c>
      <c r="H3869" s="126">
        <f t="shared" si="2710"/>
        <v>3000</v>
      </c>
      <c r="I3869" s="63">
        <f>(IF(C3869="SHORT",IF(G3869="",0,F3869-G3869),IF(C3869="LONG",IF(G3869="",0,G3869-F3869))))*D3869</f>
        <v>5500</v>
      </c>
      <c r="J3869" s="126" t="e">
        <f>SUM(#REF!+I3869+H3869)</f>
        <v>#REF!</v>
      </c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92"/>
    </row>
    <row r="3870" s="33" customFormat="1" ht="14.25" spans="1:69">
      <c r="A3870" s="113" t="s">
        <v>1611</v>
      </c>
      <c r="B3870" s="84" t="s">
        <v>1047</v>
      </c>
      <c r="C3870" s="100" t="s">
        <v>552</v>
      </c>
      <c r="D3870" s="127">
        <v>2000</v>
      </c>
      <c r="E3870" s="63">
        <v>131</v>
      </c>
      <c r="F3870" s="63">
        <v>132</v>
      </c>
      <c r="G3870" s="101">
        <v>0</v>
      </c>
      <c r="H3870" s="126">
        <f t="shared" si="2710"/>
        <v>2000</v>
      </c>
      <c r="I3870" s="63">
        <v>0</v>
      </c>
      <c r="J3870" s="126" t="e">
        <f>SUM(#REF!+I3870+H3870)</f>
        <v>#REF!</v>
      </c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92"/>
    </row>
    <row r="3871" s="33" customFormat="1" ht="14.25" spans="1:69">
      <c r="A3871" s="113" t="s">
        <v>1611</v>
      </c>
      <c r="B3871" s="84" t="s">
        <v>1355</v>
      </c>
      <c r="C3871" s="100" t="s">
        <v>552</v>
      </c>
      <c r="D3871" s="127">
        <v>2000</v>
      </c>
      <c r="E3871" s="63">
        <v>192</v>
      </c>
      <c r="F3871" s="63">
        <v>193.5</v>
      </c>
      <c r="G3871" s="101">
        <v>0</v>
      </c>
      <c r="H3871" s="126">
        <f t="shared" si="2710"/>
        <v>3000</v>
      </c>
      <c r="I3871" s="63">
        <v>0</v>
      </c>
      <c r="J3871" s="126" t="e">
        <f>SUM(#REF!+I3871+H3871)</f>
        <v>#REF!</v>
      </c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92"/>
    </row>
    <row r="3872" s="33" customFormat="1" ht="14.25" spans="1:69">
      <c r="A3872" s="113" t="s">
        <v>1612</v>
      </c>
      <c r="B3872" s="84" t="s">
        <v>1026</v>
      </c>
      <c r="C3872" s="100" t="s">
        <v>552</v>
      </c>
      <c r="D3872" s="127">
        <v>1000</v>
      </c>
      <c r="E3872" s="63">
        <v>400</v>
      </c>
      <c r="F3872" s="63">
        <v>403</v>
      </c>
      <c r="G3872" s="101">
        <v>406</v>
      </c>
      <c r="H3872" s="126">
        <f t="shared" si="2710"/>
        <v>3000</v>
      </c>
      <c r="I3872" s="63">
        <f>(IF(C3872="SHORT",IF(G3872="",0,F3872-G3872),IF(C3872="LONG",IF(G3872="",0,G3872-F3872))))*D3872</f>
        <v>3000</v>
      </c>
      <c r="J3872" s="126" t="e">
        <f>SUM(#REF!+I3872+H3872)</f>
        <v>#REF!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92"/>
    </row>
    <row r="3873" s="33" customFormat="1" ht="14.25" spans="1:69">
      <c r="A3873" s="113" t="s">
        <v>1612</v>
      </c>
      <c r="B3873" s="84" t="s">
        <v>1610</v>
      </c>
      <c r="C3873" s="100" t="s">
        <v>552</v>
      </c>
      <c r="D3873" s="127">
        <v>2000</v>
      </c>
      <c r="E3873" s="63">
        <v>220</v>
      </c>
      <c r="F3873" s="63">
        <v>222</v>
      </c>
      <c r="G3873" s="101">
        <v>224</v>
      </c>
      <c r="H3873" s="126">
        <f t="shared" si="2710"/>
        <v>4000</v>
      </c>
      <c r="I3873" s="63">
        <f>(IF(C3873="SHORT",IF(G3873="",0,F3873-G3873),IF(C3873="LONG",IF(G3873="",0,G3873-F3873))))*D3873</f>
        <v>4000</v>
      </c>
      <c r="J3873" s="126" t="e">
        <f>SUM(#REF!+I3873+H3873)</f>
        <v>#REF!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92"/>
    </row>
    <row r="3874" s="33" customFormat="1" ht="14.25" spans="1:69">
      <c r="A3874" s="113" t="s">
        <v>1613</v>
      </c>
      <c r="B3874" s="84" t="s">
        <v>1246</v>
      </c>
      <c r="C3874" s="100" t="s">
        <v>552</v>
      </c>
      <c r="D3874" s="127">
        <v>2000</v>
      </c>
      <c r="E3874" s="63">
        <v>164</v>
      </c>
      <c r="F3874" s="63">
        <v>165</v>
      </c>
      <c r="G3874" s="101">
        <v>166</v>
      </c>
      <c r="H3874" s="126">
        <f t="shared" si="2710"/>
        <v>2000</v>
      </c>
      <c r="I3874" s="63">
        <f>(IF(C3874="SHORT",IF(G3874="",0,F3874-G3874),IF(C3874="LONG",IF(G3874="",0,G3874-F3874))))*D3874</f>
        <v>2000</v>
      </c>
      <c r="J3874" s="126" t="e">
        <f>SUM(#REF!+I3874+H3874)</f>
        <v>#REF!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92"/>
    </row>
    <row r="3875" s="33" customFormat="1" ht="14.25" spans="1:69">
      <c r="A3875" s="113" t="s">
        <v>1613</v>
      </c>
      <c r="B3875" s="84" t="s">
        <v>1468</v>
      </c>
      <c r="C3875" s="100" t="s">
        <v>552</v>
      </c>
      <c r="D3875" s="127">
        <v>2000</v>
      </c>
      <c r="E3875" s="63">
        <v>376</v>
      </c>
      <c r="F3875" s="63">
        <v>378.5</v>
      </c>
      <c r="G3875" s="101">
        <v>382</v>
      </c>
      <c r="H3875" s="126">
        <f t="shared" si="2710"/>
        <v>5000</v>
      </c>
      <c r="I3875" s="63">
        <f t="shared" ref="I3875" si="2711">(IF(C3875="SHORT",IF(G3875="",0,F3875-G3875),IF(C3875="LONG",IF(G3875="",0,G3875-F3875))))*D3875</f>
        <v>7000</v>
      </c>
      <c r="J3875" s="126" t="e">
        <f>SUM(#REF!+I3875+H3875)</f>
        <v>#REF!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92"/>
    </row>
    <row r="3876" s="33" customFormat="1" ht="14.25" spans="1:69">
      <c r="A3876" s="113" t="s">
        <v>1613</v>
      </c>
      <c r="B3876" s="84" t="s">
        <v>1127</v>
      </c>
      <c r="C3876" s="100" t="s">
        <v>552</v>
      </c>
      <c r="D3876" s="127">
        <v>2000</v>
      </c>
      <c r="E3876" s="63">
        <v>146.5</v>
      </c>
      <c r="F3876" s="63">
        <v>147.5</v>
      </c>
      <c r="G3876" s="101">
        <v>0</v>
      </c>
      <c r="H3876" s="126">
        <f t="shared" si="2710"/>
        <v>2000</v>
      </c>
      <c r="I3876" s="63">
        <v>0</v>
      </c>
      <c r="J3876" s="126" t="e">
        <f>SUM(#REF!+I3876+H3876)</f>
        <v>#REF!</v>
      </c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92"/>
    </row>
    <row r="3877" s="33" customFormat="1" ht="14.25" spans="1:69">
      <c r="A3877" s="113" t="s">
        <v>1613</v>
      </c>
      <c r="B3877" s="84" t="s">
        <v>1538</v>
      </c>
      <c r="C3877" s="100" t="s">
        <v>552</v>
      </c>
      <c r="D3877" s="127">
        <v>500</v>
      </c>
      <c r="E3877" s="63">
        <v>837</v>
      </c>
      <c r="F3877" s="63">
        <v>827</v>
      </c>
      <c r="G3877" s="101">
        <v>0</v>
      </c>
      <c r="H3877" s="126">
        <f t="shared" si="2710"/>
        <v>-5000</v>
      </c>
      <c r="I3877" s="63">
        <v>0</v>
      </c>
      <c r="J3877" s="126" t="e">
        <f>SUM(#REF!+I3877+H3877)</f>
        <v>#REF!</v>
      </c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92"/>
    </row>
    <row r="3878" s="33" customFormat="1" ht="14.25" spans="1:69">
      <c r="A3878" s="113" t="s">
        <v>1614</v>
      </c>
      <c r="B3878" s="84" t="s">
        <v>1460</v>
      </c>
      <c r="C3878" s="100" t="s">
        <v>552</v>
      </c>
      <c r="D3878" s="127">
        <v>2000</v>
      </c>
      <c r="E3878" s="63">
        <v>107.5</v>
      </c>
      <c r="F3878" s="63">
        <v>108.5</v>
      </c>
      <c r="G3878" s="101">
        <v>109.5</v>
      </c>
      <c r="H3878" s="126">
        <f t="shared" si="2710"/>
        <v>2000</v>
      </c>
      <c r="I3878" s="63">
        <f t="shared" ref="I3878:I3880" si="2712">(IF(C3878="SHORT",IF(G3878="",0,F3878-G3878),IF(C3878="LONG",IF(G3878="",0,G3878-F3878))))*D3878</f>
        <v>2000</v>
      </c>
      <c r="J3878" s="126" t="e">
        <f>SUM(#REF!+I3878+H3878)</f>
        <v>#REF!</v>
      </c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92"/>
    </row>
    <row r="3879" s="33" customFormat="1" ht="14.25" spans="1:69">
      <c r="A3879" s="113" t="s">
        <v>1614</v>
      </c>
      <c r="B3879" s="84" t="s">
        <v>1615</v>
      </c>
      <c r="C3879" s="100" t="s">
        <v>552</v>
      </c>
      <c r="D3879" s="127">
        <v>2000</v>
      </c>
      <c r="E3879" s="63">
        <v>364</v>
      </c>
      <c r="F3879" s="63">
        <v>369</v>
      </c>
      <c r="G3879" s="101">
        <v>372</v>
      </c>
      <c r="H3879" s="126">
        <f t="shared" si="2710"/>
        <v>10000</v>
      </c>
      <c r="I3879" s="63">
        <f t="shared" si="2712"/>
        <v>6000</v>
      </c>
      <c r="J3879" s="126" t="e">
        <f>SUM(#REF!+I3879+H3879)</f>
        <v>#REF!</v>
      </c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92"/>
    </row>
    <row r="3880" s="33" customFormat="1" ht="14.25" spans="1:69">
      <c r="A3880" s="113" t="s">
        <v>1614</v>
      </c>
      <c r="B3880" s="84" t="s">
        <v>1335</v>
      </c>
      <c r="C3880" s="100" t="s">
        <v>552</v>
      </c>
      <c r="D3880" s="127">
        <v>2000</v>
      </c>
      <c r="E3880" s="63">
        <v>408</v>
      </c>
      <c r="F3880" s="63">
        <v>411</v>
      </c>
      <c r="G3880" s="101">
        <v>415</v>
      </c>
      <c r="H3880" s="126">
        <f t="shared" si="2710"/>
        <v>6000</v>
      </c>
      <c r="I3880" s="63">
        <f t="shared" si="2712"/>
        <v>8000</v>
      </c>
      <c r="J3880" s="126" t="e">
        <f>SUM(#REF!+I3880+H3880)</f>
        <v>#REF!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92"/>
    </row>
    <row r="3881" s="33" customFormat="1" ht="14.25" spans="1:69">
      <c r="A3881" s="113" t="s">
        <v>1614</v>
      </c>
      <c r="B3881" s="84" t="s">
        <v>1302</v>
      </c>
      <c r="C3881" s="100" t="s">
        <v>552</v>
      </c>
      <c r="D3881" s="127">
        <v>2000</v>
      </c>
      <c r="E3881" s="63">
        <v>206.5</v>
      </c>
      <c r="F3881" s="63">
        <v>208</v>
      </c>
      <c r="G3881" s="101">
        <v>0</v>
      </c>
      <c r="H3881" s="126">
        <f t="shared" si="2710"/>
        <v>3000</v>
      </c>
      <c r="I3881" s="63">
        <v>0</v>
      </c>
      <c r="J3881" s="126" t="e">
        <f>SUM(#REF!+I3881+H3881)</f>
        <v>#REF!</v>
      </c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92"/>
    </row>
    <row r="3882" s="33" customFormat="1" ht="14.25" spans="1:69">
      <c r="A3882" s="113" t="s">
        <v>1614</v>
      </c>
      <c r="B3882" s="84" t="s">
        <v>1616</v>
      </c>
      <c r="C3882" s="100" t="s">
        <v>552</v>
      </c>
      <c r="D3882" s="127">
        <v>2000</v>
      </c>
      <c r="E3882" s="63">
        <v>1777</v>
      </c>
      <c r="F3882" s="63">
        <v>1777</v>
      </c>
      <c r="G3882" s="101">
        <v>0</v>
      </c>
      <c r="H3882" s="126">
        <f t="shared" si="2710"/>
        <v>0</v>
      </c>
      <c r="I3882" s="63">
        <v>0</v>
      </c>
      <c r="J3882" s="126" t="e">
        <f>SUM(#REF!+I3882+H3882)</f>
        <v>#REF!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92"/>
    </row>
    <row r="3883" s="33" customFormat="1" ht="14.25" spans="1:69">
      <c r="A3883" s="113" t="s">
        <v>1617</v>
      </c>
      <c r="B3883" s="84" t="s">
        <v>1495</v>
      </c>
      <c r="C3883" s="100" t="s">
        <v>552</v>
      </c>
      <c r="D3883" s="127">
        <v>2000</v>
      </c>
      <c r="E3883" s="63">
        <v>276</v>
      </c>
      <c r="F3883" s="63">
        <v>278</v>
      </c>
      <c r="G3883" s="101">
        <v>280</v>
      </c>
      <c r="H3883" s="126">
        <f t="shared" si="2710"/>
        <v>4000</v>
      </c>
      <c r="I3883" s="63">
        <f t="shared" ref="I3883" si="2713">(IF(C3883="SHORT",IF(G3883="",0,F3883-G3883),IF(C3883="LONG",IF(G3883="",0,G3883-F3883))))*D3883</f>
        <v>4000</v>
      </c>
      <c r="J3883" s="126" t="e">
        <f>SUM(#REF!+I3883+H3883)</f>
        <v>#REF!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92"/>
    </row>
    <row r="3884" s="33" customFormat="1" ht="14.25" spans="1:69">
      <c r="A3884" s="113" t="s">
        <v>1617</v>
      </c>
      <c r="B3884" s="84" t="s">
        <v>1160</v>
      </c>
      <c r="C3884" s="100" t="s">
        <v>552</v>
      </c>
      <c r="D3884" s="127">
        <v>500</v>
      </c>
      <c r="E3884" s="63">
        <v>1760</v>
      </c>
      <c r="F3884" s="63">
        <v>1770</v>
      </c>
      <c r="G3884" s="101">
        <v>0</v>
      </c>
      <c r="H3884" s="126">
        <f t="shared" si="2710"/>
        <v>5000</v>
      </c>
      <c r="I3884" s="63">
        <v>0</v>
      </c>
      <c r="J3884" s="126" t="e">
        <f>SUM(#REF!+I3884+H3884)</f>
        <v>#REF!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92"/>
    </row>
    <row r="3885" s="33" customFormat="1" ht="14.25" spans="1:69">
      <c r="A3885" s="113" t="s">
        <v>1617</v>
      </c>
      <c r="B3885" s="84" t="s">
        <v>1468</v>
      </c>
      <c r="C3885" s="100" t="s">
        <v>552</v>
      </c>
      <c r="D3885" s="127">
        <v>2000</v>
      </c>
      <c r="E3885" s="63">
        <v>365</v>
      </c>
      <c r="F3885" s="63">
        <v>360</v>
      </c>
      <c r="G3885" s="101">
        <v>0</v>
      </c>
      <c r="H3885" s="126">
        <f t="shared" si="2710"/>
        <v>-10000</v>
      </c>
      <c r="I3885" s="63">
        <v>0</v>
      </c>
      <c r="J3885" s="126" t="e">
        <f>SUM(#REF!+I3885+H3885)</f>
        <v>#REF!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92"/>
    </row>
    <row r="3886" s="33" customFormat="1" ht="14.25" spans="1:69">
      <c r="A3886" s="113" t="s">
        <v>1617</v>
      </c>
      <c r="B3886" s="84" t="s">
        <v>1028</v>
      </c>
      <c r="C3886" s="100" t="s">
        <v>552</v>
      </c>
      <c r="D3886" s="127">
        <v>1000</v>
      </c>
      <c r="E3886" s="63">
        <v>538</v>
      </c>
      <c r="F3886" s="63">
        <v>533</v>
      </c>
      <c r="G3886" s="101">
        <v>0</v>
      </c>
      <c r="H3886" s="126">
        <f t="shared" si="2710"/>
        <v>-5000</v>
      </c>
      <c r="I3886" s="63">
        <v>0</v>
      </c>
      <c r="J3886" s="126" t="e">
        <f>SUM(#REF!+I3886+H3886)</f>
        <v>#REF!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92"/>
    </row>
    <row r="3887" s="33" customFormat="1" ht="14.25" spans="1:69">
      <c r="A3887" s="113" t="s">
        <v>1618</v>
      </c>
      <c r="B3887" s="84" t="s">
        <v>1619</v>
      </c>
      <c r="C3887" s="100" t="s">
        <v>552</v>
      </c>
      <c r="D3887" s="127">
        <v>2000</v>
      </c>
      <c r="E3887" s="63">
        <v>148</v>
      </c>
      <c r="F3887" s="63">
        <v>149</v>
      </c>
      <c r="G3887" s="101">
        <v>150</v>
      </c>
      <c r="H3887" s="126">
        <f t="shared" si="2710"/>
        <v>2000</v>
      </c>
      <c r="I3887" s="63">
        <f t="shared" ref="I3887:I3890" si="2714">(IF(C3887="SHORT",IF(G3887="",0,F3887-G3887),IF(C3887="LONG",IF(G3887="",0,G3887-F3887))))*D3887</f>
        <v>2000</v>
      </c>
      <c r="J3887" s="126" t="e">
        <f>SUM(#REF!+I3887+H3887)</f>
        <v>#REF!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92"/>
    </row>
    <row r="3888" s="33" customFormat="1" ht="14.25" spans="1:69">
      <c r="A3888" s="113" t="s">
        <v>1618</v>
      </c>
      <c r="B3888" s="84" t="s">
        <v>951</v>
      </c>
      <c r="C3888" s="100" t="s">
        <v>552</v>
      </c>
      <c r="D3888" s="127">
        <v>2000</v>
      </c>
      <c r="E3888" s="63">
        <v>505</v>
      </c>
      <c r="F3888" s="63">
        <v>510</v>
      </c>
      <c r="G3888" s="101">
        <v>515</v>
      </c>
      <c r="H3888" s="126">
        <f t="shared" si="2710"/>
        <v>10000</v>
      </c>
      <c r="I3888" s="63">
        <f t="shared" si="2714"/>
        <v>10000</v>
      </c>
      <c r="J3888" s="126" t="e">
        <f>SUM(#REF!+I3888+H3888)</f>
        <v>#REF!</v>
      </c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92"/>
    </row>
    <row r="3889" s="33" customFormat="1" ht="14.25" spans="1:69">
      <c r="A3889" s="113" t="s">
        <v>1618</v>
      </c>
      <c r="B3889" s="84" t="s">
        <v>1492</v>
      </c>
      <c r="C3889" s="100" t="s">
        <v>552</v>
      </c>
      <c r="D3889" s="127">
        <v>200</v>
      </c>
      <c r="E3889" s="63">
        <v>2080</v>
      </c>
      <c r="F3889" s="63">
        <v>2090</v>
      </c>
      <c r="G3889" s="101">
        <v>2100</v>
      </c>
      <c r="H3889" s="126">
        <f t="shared" si="2710"/>
        <v>2000</v>
      </c>
      <c r="I3889" s="63">
        <f t="shared" si="2714"/>
        <v>2000</v>
      </c>
      <c r="J3889" s="126" t="e">
        <f>SUM(#REF!+I3889+H3889)</f>
        <v>#REF!</v>
      </c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92"/>
    </row>
    <row r="3890" s="33" customFormat="1" ht="14.25" spans="1:69">
      <c r="A3890" s="113" t="s">
        <v>1618</v>
      </c>
      <c r="B3890" s="84" t="s">
        <v>1145</v>
      </c>
      <c r="C3890" s="100" t="s">
        <v>552</v>
      </c>
      <c r="D3890" s="127">
        <v>2000</v>
      </c>
      <c r="E3890" s="63">
        <v>278</v>
      </c>
      <c r="F3890" s="63">
        <v>282</v>
      </c>
      <c r="G3890" s="101">
        <v>284</v>
      </c>
      <c r="H3890" s="126">
        <f t="shared" si="2710"/>
        <v>8000</v>
      </c>
      <c r="I3890" s="63">
        <f t="shared" si="2714"/>
        <v>4000</v>
      </c>
      <c r="J3890" s="126" t="e">
        <f>SUM(#REF!+I3890+H3890)</f>
        <v>#REF!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92"/>
    </row>
    <row r="3891" s="33" customFormat="1" ht="14.25" spans="1:69">
      <c r="A3891" s="113" t="s">
        <v>1618</v>
      </c>
      <c r="B3891" s="84" t="s">
        <v>1351</v>
      </c>
      <c r="C3891" s="100" t="s">
        <v>552</v>
      </c>
      <c r="D3891" s="127">
        <v>2000</v>
      </c>
      <c r="E3891" s="63">
        <v>199</v>
      </c>
      <c r="F3891" s="63">
        <v>196.5</v>
      </c>
      <c r="G3891" s="101">
        <v>0</v>
      </c>
      <c r="H3891" s="126">
        <f t="shared" si="2710"/>
        <v>-5000</v>
      </c>
      <c r="I3891" s="63">
        <v>0</v>
      </c>
      <c r="J3891" s="126" t="e">
        <f>SUM(#REF!+I3891+H3891)</f>
        <v>#REF!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92"/>
    </row>
    <row r="3892" s="33" customFormat="1" ht="14.25" spans="1:69">
      <c r="A3892" s="113" t="s">
        <v>1620</v>
      </c>
      <c r="B3892" s="84" t="s">
        <v>1492</v>
      </c>
      <c r="C3892" s="100" t="s">
        <v>552</v>
      </c>
      <c r="D3892" s="127">
        <v>200</v>
      </c>
      <c r="E3892" s="63">
        <v>2110</v>
      </c>
      <c r="F3892" s="63">
        <v>2120</v>
      </c>
      <c r="G3892" s="101">
        <v>2130</v>
      </c>
      <c r="H3892" s="126">
        <f t="shared" si="2710"/>
        <v>2000</v>
      </c>
      <c r="I3892" s="63">
        <f t="shared" ref="I3892:I3894" si="2715">(IF(C3892="SHORT",IF(G3892="",0,F3892-G3892),IF(C3892="LONG",IF(G3892="",0,G3892-F3892))))*D3892</f>
        <v>2000</v>
      </c>
      <c r="J3892" s="126" t="e">
        <f>SUM(#REF!+I3892+H3892)</f>
        <v>#REF!</v>
      </c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92"/>
    </row>
    <row r="3893" s="33" customFormat="1" ht="14.25" spans="1:69">
      <c r="A3893" s="113" t="s">
        <v>1620</v>
      </c>
      <c r="B3893" s="84" t="s">
        <v>1145</v>
      </c>
      <c r="C3893" s="100" t="s">
        <v>552</v>
      </c>
      <c r="D3893" s="127">
        <v>1000</v>
      </c>
      <c r="E3893" s="63">
        <v>2110</v>
      </c>
      <c r="F3893" s="63">
        <v>2120</v>
      </c>
      <c r="G3893" s="101">
        <v>2130</v>
      </c>
      <c r="H3893" s="126">
        <f t="shared" si="2710"/>
        <v>10000</v>
      </c>
      <c r="I3893" s="63">
        <f t="shared" si="2715"/>
        <v>10000</v>
      </c>
      <c r="J3893" s="126" t="e">
        <f>SUM(#REF!+I3893+H3893)</f>
        <v>#REF!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92"/>
    </row>
    <row r="3894" s="33" customFormat="1" ht="14.25" spans="1:69">
      <c r="A3894" s="113" t="s">
        <v>1620</v>
      </c>
      <c r="B3894" s="84" t="s">
        <v>1246</v>
      </c>
      <c r="C3894" s="100" t="s">
        <v>552</v>
      </c>
      <c r="D3894" s="127">
        <v>2000</v>
      </c>
      <c r="E3894" s="63">
        <v>146</v>
      </c>
      <c r="F3894" s="63">
        <v>147</v>
      </c>
      <c r="G3894" s="101">
        <v>148</v>
      </c>
      <c r="H3894" s="126">
        <f t="shared" si="2710"/>
        <v>2000</v>
      </c>
      <c r="I3894" s="63">
        <f t="shared" si="2715"/>
        <v>2000</v>
      </c>
      <c r="J3894" s="126" t="e">
        <f>SUM(#REF!+I3894+H3894)</f>
        <v>#REF!</v>
      </c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92"/>
    </row>
    <row r="3895" s="33" customFormat="1" ht="14.25" spans="1:69">
      <c r="A3895" s="113" t="s">
        <v>1620</v>
      </c>
      <c r="B3895" s="84" t="s">
        <v>962</v>
      </c>
      <c r="C3895" s="100" t="s">
        <v>552</v>
      </c>
      <c r="D3895" s="127">
        <v>2000</v>
      </c>
      <c r="E3895" s="63">
        <v>459</v>
      </c>
      <c r="F3895" s="63">
        <v>459</v>
      </c>
      <c r="G3895" s="101">
        <v>0</v>
      </c>
      <c r="H3895" s="126">
        <f t="shared" si="2710"/>
        <v>0</v>
      </c>
      <c r="I3895" s="63">
        <v>0</v>
      </c>
      <c r="J3895" s="126" t="e">
        <f>SUM(#REF!+I3895+H3895)</f>
        <v>#REF!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92"/>
    </row>
    <row r="3896" s="33" customFormat="1" ht="14.25" spans="1:69">
      <c r="A3896" s="113" t="s">
        <v>1621</v>
      </c>
      <c r="B3896" s="84" t="s">
        <v>1145</v>
      </c>
      <c r="C3896" s="100" t="s">
        <v>552</v>
      </c>
      <c r="D3896" s="127">
        <v>2000</v>
      </c>
      <c r="E3896" s="63">
        <v>278</v>
      </c>
      <c r="F3896" s="63">
        <v>280</v>
      </c>
      <c r="G3896" s="101">
        <v>282</v>
      </c>
      <c r="H3896" s="126">
        <f t="shared" si="2710"/>
        <v>4000</v>
      </c>
      <c r="I3896" s="63">
        <f t="shared" ref="I3896:I3899" si="2716">(IF(C3896="SHORT",IF(G3896="",0,F3896-G3896),IF(C3896="LONG",IF(G3896="",0,G3896-F3896))))*D3896</f>
        <v>4000</v>
      </c>
      <c r="J3896" s="126" t="e">
        <f>SUM(#REF!+I3896+H3896)</f>
        <v>#REF!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92"/>
    </row>
    <row r="3897" s="33" customFormat="1" ht="14.25" spans="1:69">
      <c r="A3897" s="113" t="s">
        <v>1621</v>
      </c>
      <c r="B3897" s="84" t="s">
        <v>1537</v>
      </c>
      <c r="C3897" s="100" t="s">
        <v>552</v>
      </c>
      <c r="D3897" s="127">
        <v>500</v>
      </c>
      <c r="E3897" s="63">
        <v>715</v>
      </c>
      <c r="F3897" s="63">
        <v>723</v>
      </c>
      <c r="G3897" s="101">
        <v>730</v>
      </c>
      <c r="H3897" s="126">
        <f t="shared" si="2710"/>
        <v>4000</v>
      </c>
      <c r="I3897" s="63">
        <f t="shared" si="2716"/>
        <v>3500</v>
      </c>
      <c r="J3897" s="126" t="e">
        <f>SUM(#REF!+I3897+H3897)</f>
        <v>#REF!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92"/>
    </row>
    <row r="3898" s="33" customFormat="1" ht="14.25" spans="1:69">
      <c r="A3898" s="113" t="s">
        <v>1621</v>
      </c>
      <c r="B3898" s="84" t="s">
        <v>1427</v>
      </c>
      <c r="C3898" s="100" t="s">
        <v>552</v>
      </c>
      <c r="D3898" s="127">
        <v>1000</v>
      </c>
      <c r="E3898" s="63">
        <v>131.5</v>
      </c>
      <c r="F3898" s="63">
        <v>398</v>
      </c>
      <c r="G3898" s="101">
        <v>401</v>
      </c>
      <c r="H3898" s="126">
        <v>410</v>
      </c>
      <c r="I3898" s="63">
        <f t="shared" si="2716"/>
        <v>3000</v>
      </c>
      <c r="J3898" s="126" t="e">
        <f>SUM(#REF!+I3898+H3898)</f>
        <v>#REF!</v>
      </c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92"/>
    </row>
    <row r="3899" s="33" customFormat="1" ht="14.25" spans="1:69">
      <c r="A3899" s="113" t="s">
        <v>1621</v>
      </c>
      <c r="B3899" s="84" t="s">
        <v>1160</v>
      </c>
      <c r="C3899" s="100" t="s">
        <v>552</v>
      </c>
      <c r="D3899" s="127">
        <v>500</v>
      </c>
      <c r="E3899" s="63">
        <v>1705</v>
      </c>
      <c r="F3899" s="63">
        <v>1715</v>
      </c>
      <c r="G3899" s="101">
        <v>1725</v>
      </c>
      <c r="H3899" s="126">
        <f t="shared" ref="H3899:H3925" si="2717">SUM(F3899-E3899)*D3899</f>
        <v>5000</v>
      </c>
      <c r="I3899" s="63">
        <f t="shared" si="2716"/>
        <v>5000</v>
      </c>
      <c r="J3899" s="126" t="e">
        <f>SUM(#REF!+I3899+H3899)</f>
        <v>#REF!</v>
      </c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92"/>
    </row>
    <row r="3900" s="33" customFormat="1" ht="14.25" spans="1:69">
      <c r="A3900" s="113" t="s">
        <v>1622</v>
      </c>
      <c r="B3900" s="84" t="s">
        <v>1236</v>
      </c>
      <c r="C3900" s="100" t="s">
        <v>552</v>
      </c>
      <c r="D3900" s="127">
        <v>500</v>
      </c>
      <c r="E3900" s="63">
        <v>1344</v>
      </c>
      <c r="F3900" s="63">
        <v>1354</v>
      </c>
      <c r="G3900" s="101">
        <v>0</v>
      </c>
      <c r="H3900" s="126">
        <f t="shared" si="2717"/>
        <v>5000</v>
      </c>
      <c r="I3900" s="63">
        <v>0</v>
      </c>
      <c r="J3900" s="126" t="e">
        <f>SUM(#REF!+I3900+H3900)</f>
        <v>#REF!</v>
      </c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92"/>
    </row>
    <row r="3901" s="33" customFormat="1" ht="14.25" spans="1:69">
      <c r="A3901" s="113" t="s">
        <v>1622</v>
      </c>
      <c r="B3901" s="84" t="s">
        <v>1623</v>
      </c>
      <c r="C3901" s="100" t="s">
        <v>552</v>
      </c>
      <c r="D3901" s="127">
        <v>2000</v>
      </c>
      <c r="E3901" s="63">
        <v>250</v>
      </c>
      <c r="F3901" s="63">
        <v>252</v>
      </c>
      <c r="G3901" s="101">
        <v>0</v>
      </c>
      <c r="H3901" s="126">
        <f t="shared" si="2717"/>
        <v>4000</v>
      </c>
      <c r="I3901" s="63">
        <v>0</v>
      </c>
      <c r="J3901" s="126" t="e">
        <f>SUM(#REF!+I3901+H3901)</f>
        <v>#REF!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92"/>
    </row>
    <row r="3902" s="33" customFormat="1" ht="14.25" spans="1:69">
      <c r="A3902" s="113" t="s">
        <v>1622</v>
      </c>
      <c r="B3902" s="84" t="s">
        <v>1351</v>
      </c>
      <c r="C3902" s="100" t="s">
        <v>552</v>
      </c>
      <c r="D3902" s="127">
        <v>2000</v>
      </c>
      <c r="E3902" s="63">
        <v>195</v>
      </c>
      <c r="F3902" s="63">
        <v>195</v>
      </c>
      <c r="G3902" s="101">
        <v>0</v>
      </c>
      <c r="H3902" s="126">
        <f t="shared" si="2717"/>
        <v>0</v>
      </c>
      <c r="I3902" s="63">
        <v>0</v>
      </c>
      <c r="J3902" s="126" t="e">
        <f>SUM(#REF!+I3902+H3902)</f>
        <v>#REF!</v>
      </c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92"/>
    </row>
    <row r="3903" s="33" customFormat="1" ht="14.25" spans="1:69">
      <c r="A3903" s="113" t="s">
        <v>1622</v>
      </c>
      <c r="B3903" s="84" t="s">
        <v>951</v>
      </c>
      <c r="C3903" s="100" t="s">
        <v>552</v>
      </c>
      <c r="D3903" s="127">
        <v>500</v>
      </c>
      <c r="E3903" s="63">
        <v>515</v>
      </c>
      <c r="F3903" s="63">
        <v>520</v>
      </c>
      <c r="G3903" s="101">
        <v>0</v>
      </c>
      <c r="H3903" s="126">
        <f t="shared" si="2717"/>
        <v>2500</v>
      </c>
      <c r="I3903" s="63">
        <v>0</v>
      </c>
      <c r="J3903" s="126" t="e">
        <f>SUM(#REF!+I3903+H3903)</f>
        <v>#REF!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92"/>
    </row>
    <row r="3904" s="33" customFormat="1" ht="14.25" spans="1:69">
      <c r="A3904" s="113" t="s">
        <v>1624</v>
      </c>
      <c r="B3904" s="84" t="s">
        <v>371</v>
      </c>
      <c r="C3904" s="100" t="s">
        <v>552</v>
      </c>
      <c r="D3904" s="127">
        <v>2000</v>
      </c>
      <c r="E3904" s="63">
        <v>345</v>
      </c>
      <c r="F3904" s="63">
        <v>348</v>
      </c>
      <c r="G3904" s="101">
        <v>0</v>
      </c>
      <c r="H3904" s="126">
        <f t="shared" si="2717"/>
        <v>6000</v>
      </c>
      <c r="I3904" s="63">
        <v>0</v>
      </c>
      <c r="J3904" s="126" t="e">
        <f>SUM(#REF!+I3904+H3904)</f>
        <v>#REF!</v>
      </c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92"/>
    </row>
    <row r="3905" s="33" customFormat="1" ht="14.25" spans="1:69">
      <c r="A3905" s="113" t="s">
        <v>1624</v>
      </c>
      <c r="B3905" s="84" t="s">
        <v>47</v>
      </c>
      <c r="C3905" s="100" t="s">
        <v>552</v>
      </c>
      <c r="D3905" s="127">
        <v>2000</v>
      </c>
      <c r="E3905" s="63">
        <v>150</v>
      </c>
      <c r="F3905" s="63">
        <v>151</v>
      </c>
      <c r="G3905" s="101">
        <v>0</v>
      </c>
      <c r="H3905" s="126">
        <f t="shared" si="2717"/>
        <v>2000</v>
      </c>
      <c r="I3905" s="63">
        <v>0</v>
      </c>
      <c r="J3905" s="126" t="e">
        <f>SUM(#REF!+I3905+H3905)</f>
        <v>#REF!</v>
      </c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92"/>
    </row>
    <row r="3906" s="33" customFormat="1" ht="14.25" spans="1:69">
      <c r="A3906" s="113" t="s">
        <v>1625</v>
      </c>
      <c r="B3906" s="84" t="s">
        <v>833</v>
      </c>
      <c r="C3906" s="100" t="s">
        <v>552</v>
      </c>
      <c r="D3906" s="127">
        <v>500</v>
      </c>
      <c r="E3906" s="63">
        <v>711</v>
      </c>
      <c r="F3906" s="63">
        <v>717</v>
      </c>
      <c r="G3906" s="101">
        <v>0</v>
      </c>
      <c r="H3906" s="126">
        <f t="shared" si="2717"/>
        <v>3000</v>
      </c>
      <c r="I3906" s="63">
        <v>0</v>
      </c>
      <c r="J3906" s="126" t="e">
        <f>SUM(#REF!+I3906+H3906)</f>
        <v>#REF!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92"/>
    </row>
    <row r="3907" s="33" customFormat="1" ht="14.25" spans="1:69">
      <c r="A3907" s="113" t="s">
        <v>1625</v>
      </c>
      <c r="B3907" s="84" t="s">
        <v>979</v>
      </c>
      <c r="C3907" s="100" t="s">
        <v>552</v>
      </c>
      <c r="D3907" s="127">
        <v>500</v>
      </c>
      <c r="E3907" s="63">
        <v>1740</v>
      </c>
      <c r="F3907" s="63">
        <v>1760</v>
      </c>
      <c r="G3907" s="101">
        <v>0</v>
      </c>
      <c r="H3907" s="126">
        <f t="shared" si="2717"/>
        <v>10000</v>
      </c>
      <c r="I3907" s="63">
        <v>0</v>
      </c>
      <c r="J3907" s="126" t="e">
        <f>SUM(#REF!+I3907+H3907)</f>
        <v>#REF!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92"/>
    </row>
    <row r="3908" s="33" customFormat="1" ht="14.25" spans="1:69">
      <c r="A3908" s="113" t="s">
        <v>1625</v>
      </c>
      <c r="B3908" s="84" t="s">
        <v>962</v>
      </c>
      <c r="C3908" s="100" t="s">
        <v>552</v>
      </c>
      <c r="D3908" s="127">
        <v>500</v>
      </c>
      <c r="E3908" s="63">
        <v>474</v>
      </c>
      <c r="F3908" s="63">
        <v>469</v>
      </c>
      <c r="G3908" s="101">
        <v>0</v>
      </c>
      <c r="H3908" s="126">
        <f t="shared" si="2717"/>
        <v>-2500</v>
      </c>
      <c r="I3908" s="63">
        <v>0</v>
      </c>
      <c r="J3908" s="126" t="e">
        <f>SUM(#REF!+I3908+H3908)</f>
        <v>#REF!</v>
      </c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92"/>
    </row>
    <row r="3909" s="33" customFormat="1" ht="14.25" spans="1:69">
      <c r="A3909" s="113" t="s">
        <v>1626</v>
      </c>
      <c r="B3909" s="84" t="s">
        <v>1055</v>
      </c>
      <c r="C3909" s="100" t="s">
        <v>552</v>
      </c>
      <c r="D3909" s="127">
        <v>2000</v>
      </c>
      <c r="E3909" s="63">
        <v>192</v>
      </c>
      <c r="F3909" s="63">
        <v>193</v>
      </c>
      <c r="G3909" s="101">
        <v>194</v>
      </c>
      <c r="H3909" s="126">
        <f t="shared" si="2717"/>
        <v>2000</v>
      </c>
      <c r="I3909" s="63">
        <f t="shared" ref="I3909:I3911" si="2718">(IF(C3909="SHORT",IF(G3909="",0,F3909-G3909),IF(C3909="LONG",IF(G3909="",0,G3909-F3909))))*D3909</f>
        <v>2000</v>
      </c>
      <c r="J3909" s="126" t="e">
        <f>SUM(#REF!+I3909+H3909)</f>
        <v>#REF!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92"/>
    </row>
    <row r="3910" s="33" customFormat="1" ht="14.25" spans="1:69">
      <c r="A3910" s="113" t="s">
        <v>1626</v>
      </c>
      <c r="B3910" s="84" t="s">
        <v>1627</v>
      </c>
      <c r="C3910" s="100" t="s">
        <v>552</v>
      </c>
      <c r="D3910" s="127">
        <v>1000</v>
      </c>
      <c r="E3910" s="63">
        <v>257</v>
      </c>
      <c r="F3910" s="63">
        <v>259</v>
      </c>
      <c r="G3910" s="101">
        <v>261</v>
      </c>
      <c r="H3910" s="126">
        <f t="shared" si="2717"/>
        <v>2000</v>
      </c>
      <c r="I3910" s="63">
        <f t="shared" si="2718"/>
        <v>2000</v>
      </c>
      <c r="J3910" s="126" t="e">
        <f>SUM(#REF!+I3910+H3910)</f>
        <v>#REF!</v>
      </c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92"/>
    </row>
    <row r="3911" s="33" customFormat="1" ht="14.25" spans="1:69">
      <c r="A3911" s="113" t="s">
        <v>1626</v>
      </c>
      <c r="B3911" s="84" t="s">
        <v>1428</v>
      </c>
      <c r="C3911" s="100" t="s">
        <v>552</v>
      </c>
      <c r="D3911" s="127">
        <v>2000</v>
      </c>
      <c r="E3911" s="63">
        <v>213.25</v>
      </c>
      <c r="F3911" s="63">
        <v>215</v>
      </c>
      <c r="G3911" s="101">
        <v>217</v>
      </c>
      <c r="H3911" s="126">
        <f t="shared" si="2717"/>
        <v>3500</v>
      </c>
      <c r="I3911" s="63">
        <f t="shared" si="2718"/>
        <v>4000</v>
      </c>
      <c r="J3911" s="126" t="e">
        <f>SUM(#REF!+I3911+H3911)</f>
        <v>#REF!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92"/>
    </row>
    <row r="3912" s="33" customFormat="1" ht="14.25" spans="1:69">
      <c r="A3912" s="113" t="s">
        <v>1626</v>
      </c>
      <c r="B3912" s="84" t="s">
        <v>1160</v>
      </c>
      <c r="C3912" s="100" t="s">
        <v>552</v>
      </c>
      <c r="D3912" s="127">
        <v>500</v>
      </c>
      <c r="E3912" s="63">
        <v>1620</v>
      </c>
      <c r="F3912" s="63">
        <v>1630</v>
      </c>
      <c r="G3912" s="101">
        <v>0</v>
      </c>
      <c r="H3912" s="126">
        <f t="shared" si="2717"/>
        <v>5000</v>
      </c>
      <c r="I3912" s="63">
        <v>0</v>
      </c>
      <c r="J3912" s="126" t="e">
        <f>SUM(#REF!+I3912+H3912)</f>
        <v>#REF!</v>
      </c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92"/>
    </row>
    <row r="3913" s="33" customFormat="1" ht="14.25" spans="1:69">
      <c r="A3913" s="113" t="s">
        <v>1626</v>
      </c>
      <c r="B3913" s="84" t="s">
        <v>874</v>
      </c>
      <c r="C3913" s="100" t="s">
        <v>552</v>
      </c>
      <c r="D3913" s="127">
        <v>1000</v>
      </c>
      <c r="E3913" s="63">
        <v>321.5</v>
      </c>
      <c r="F3913" s="63">
        <v>324</v>
      </c>
      <c r="G3913" s="101">
        <v>0</v>
      </c>
      <c r="H3913" s="126">
        <f t="shared" si="2717"/>
        <v>2500</v>
      </c>
      <c r="I3913" s="63">
        <v>0</v>
      </c>
      <c r="J3913" s="126" t="e">
        <f>SUM(#REF!+I3913+H3913)</f>
        <v>#REF!</v>
      </c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92"/>
    </row>
    <row r="3914" s="33" customFormat="1" ht="14.25" spans="1:69">
      <c r="A3914" s="113" t="s">
        <v>1626</v>
      </c>
      <c r="B3914" s="84" t="s">
        <v>833</v>
      </c>
      <c r="C3914" s="100" t="s">
        <v>552</v>
      </c>
      <c r="D3914" s="127">
        <v>500</v>
      </c>
      <c r="E3914" s="63">
        <v>707</v>
      </c>
      <c r="F3914" s="63">
        <v>698</v>
      </c>
      <c r="G3914" s="101">
        <v>0</v>
      </c>
      <c r="H3914" s="126">
        <f t="shared" si="2717"/>
        <v>-4500</v>
      </c>
      <c r="I3914" s="63">
        <v>0</v>
      </c>
      <c r="J3914" s="126" t="e">
        <f>SUM(#REF!+I3914+H3914)</f>
        <v>#REF!</v>
      </c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92"/>
    </row>
    <row r="3915" s="33" customFormat="1" ht="14.25" spans="1:69">
      <c r="A3915" s="113" t="s">
        <v>1628</v>
      </c>
      <c r="B3915" s="84" t="s">
        <v>1055</v>
      </c>
      <c r="C3915" s="100" t="s">
        <v>552</v>
      </c>
      <c r="D3915" s="127">
        <v>2000</v>
      </c>
      <c r="E3915" s="63">
        <v>162</v>
      </c>
      <c r="F3915" s="63">
        <v>163</v>
      </c>
      <c r="G3915" s="101">
        <v>164</v>
      </c>
      <c r="H3915" s="126">
        <f t="shared" si="2717"/>
        <v>2000</v>
      </c>
      <c r="I3915" s="63">
        <f t="shared" ref="I3915:I3916" si="2719">(IF(C3915="SHORT",IF(G3915="",0,F3915-G3915),IF(C3915="LONG",IF(G3915="",0,G3915-F3915))))*D3915</f>
        <v>2000</v>
      </c>
      <c r="J3915" s="126" t="e">
        <f>SUM(#REF!+I3915+H3915)</f>
        <v>#REF!</v>
      </c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92"/>
    </row>
    <row r="3916" s="33" customFormat="1" ht="14.25" spans="1:69">
      <c r="A3916" s="113" t="s">
        <v>1628</v>
      </c>
      <c r="B3916" s="84" t="s">
        <v>1615</v>
      </c>
      <c r="C3916" s="100" t="s">
        <v>552</v>
      </c>
      <c r="D3916" s="127">
        <v>1000</v>
      </c>
      <c r="E3916" s="63">
        <v>366</v>
      </c>
      <c r="F3916" s="63">
        <v>369</v>
      </c>
      <c r="G3916" s="101">
        <v>372</v>
      </c>
      <c r="H3916" s="126">
        <f t="shared" si="2717"/>
        <v>3000</v>
      </c>
      <c r="I3916" s="63">
        <f t="shared" si="2719"/>
        <v>3000</v>
      </c>
      <c r="J3916" s="126" t="e">
        <f>SUM(#REF!+I3916+H3916)</f>
        <v>#REF!</v>
      </c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92"/>
    </row>
    <row r="3917" s="33" customFormat="1" ht="14.25" spans="1:69">
      <c r="A3917" s="113" t="s">
        <v>1628</v>
      </c>
      <c r="B3917" s="84" t="s">
        <v>1503</v>
      </c>
      <c r="C3917" s="100" t="s">
        <v>552</v>
      </c>
      <c r="D3917" s="127">
        <v>1000</v>
      </c>
      <c r="E3917" s="63">
        <v>291</v>
      </c>
      <c r="F3917" s="63">
        <v>287.5</v>
      </c>
      <c r="G3917" s="101">
        <v>0</v>
      </c>
      <c r="H3917" s="126">
        <f t="shared" si="2717"/>
        <v>-3500</v>
      </c>
      <c r="I3917" s="63">
        <v>0</v>
      </c>
      <c r="J3917" s="126" t="e">
        <f>SUM(#REF!+I3917+H3917)</f>
        <v>#REF!</v>
      </c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92"/>
    </row>
    <row r="3918" s="33" customFormat="1" ht="14.25" spans="1:69">
      <c r="A3918" s="113" t="s">
        <v>1628</v>
      </c>
      <c r="B3918" s="84" t="s">
        <v>1629</v>
      </c>
      <c r="C3918" s="100" t="s">
        <v>552</v>
      </c>
      <c r="D3918" s="127">
        <v>500</v>
      </c>
      <c r="E3918" s="63">
        <v>887</v>
      </c>
      <c r="F3918" s="63">
        <v>877</v>
      </c>
      <c r="G3918" s="101">
        <v>0</v>
      </c>
      <c r="H3918" s="126">
        <f t="shared" si="2717"/>
        <v>-5000</v>
      </c>
      <c r="I3918" s="63">
        <v>0</v>
      </c>
      <c r="J3918" s="126" t="e">
        <f>SUM(#REF!+I3918+H3918)</f>
        <v>#REF!</v>
      </c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92"/>
    </row>
    <row r="3919" s="33" customFormat="1" ht="14.25" spans="1:69">
      <c r="A3919" s="113" t="s">
        <v>1630</v>
      </c>
      <c r="B3919" s="84" t="s">
        <v>979</v>
      </c>
      <c r="C3919" s="100" t="s">
        <v>552</v>
      </c>
      <c r="D3919" s="127">
        <v>500</v>
      </c>
      <c r="E3919" s="63">
        <v>1678</v>
      </c>
      <c r="F3919" s="63">
        <v>1690</v>
      </c>
      <c r="G3919" s="101">
        <v>1700</v>
      </c>
      <c r="H3919" s="126">
        <f t="shared" si="2717"/>
        <v>6000</v>
      </c>
      <c r="I3919" s="63">
        <f t="shared" ref="I3919:I3920" si="2720">(IF(C3919="SHORT",IF(G3919="",0,F3919-G3919),IF(C3919="LONG",IF(G3919="",0,G3919-F3919))))*D3919</f>
        <v>5000</v>
      </c>
      <c r="J3919" s="126" t="e">
        <f>SUM(#REF!+I3919+H3919)</f>
        <v>#REF!</v>
      </c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92"/>
    </row>
    <row r="3920" s="33" customFormat="1" ht="14.25" spans="1:69">
      <c r="A3920" s="113" t="s">
        <v>1630</v>
      </c>
      <c r="B3920" s="84" t="s">
        <v>953</v>
      </c>
      <c r="C3920" s="100" t="s">
        <v>552</v>
      </c>
      <c r="D3920" s="127">
        <v>2000</v>
      </c>
      <c r="E3920" s="63">
        <v>300</v>
      </c>
      <c r="F3920" s="63">
        <v>302.5</v>
      </c>
      <c r="G3920" s="101">
        <v>306</v>
      </c>
      <c r="H3920" s="126">
        <f t="shared" si="2717"/>
        <v>5000</v>
      </c>
      <c r="I3920" s="63">
        <f t="shared" si="2720"/>
        <v>7000</v>
      </c>
      <c r="J3920" s="126" t="e">
        <f>SUM(#REF!+I3920+H3920)</f>
        <v>#REF!</v>
      </c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92"/>
    </row>
    <row r="3921" s="33" customFormat="1" ht="14.25" spans="1:69">
      <c r="A3921" s="113" t="s">
        <v>1630</v>
      </c>
      <c r="B3921" s="84" t="s">
        <v>1160</v>
      </c>
      <c r="C3921" s="100" t="s">
        <v>552</v>
      </c>
      <c r="D3921" s="127">
        <v>500</v>
      </c>
      <c r="E3921" s="63">
        <v>1621</v>
      </c>
      <c r="F3921" s="63">
        <v>1621</v>
      </c>
      <c r="G3921" s="101">
        <v>0</v>
      </c>
      <c r="H3921" s="126">
        <f t="shared" si="2717"/>
        <v>0</v>
      </c>
      <c r="I3921" s="63">
        <v>0</v>
      </c>
      <c r="J3921" s="126" t="e">
        <f>SUM(#REF!+I3921+H3921)</f>
        <v>#REF!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92"/>
    </row>
    <row r="3922" s="33" customFormat="1" ht="14.25" spans="1:69">
      <c r="A3922" s="113" t="s">
        <v>1631</v>
      </c>
      <c r="B3922" s="84" t="s">
        <v>1002</v>
      </c>
      <c r="C3922" s="100" t="s">
        <v>552</v>
      </c>
      <c r="D3922" s="127">
        <v>500</v>
      </c>
      <c r="E3922" s="63">
        <v>1260</v>
      </c>
      <c r="F3922" s="63">
        <v>1267</v>
      </c>
      <c r="G3922" s="101">
        <v>0</v>
      </c>
      <c r="H3922" s="126">
        <f t="shared" si="2717"/>
        <v>3500</v>
      </c>
      <c r="I3922" s="63">
        <v>0</v>
      </c>
      <c r="J3922" s="126" t="e">
        <f>SUM(#REF!+I3922+H3922)</f>
        <v>#REF!</v>
      </c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92"/>
    </row>
    <row r="3923" s="33" customFormat="1" ht="14.25" spans="1:69">
      <c r="A3923" s="113" t="s">
        <v>1631</v>
      </c>
      <c r="B3923" s="84" t="s">
        <v>1338</v>
      </c>
      <c r="C3923" s="100" t="s">
        <v>552</v>
      </c>
      <c r="D3923" s="127">
        <v>2000</v>
      </c>
      <c r="E3923" s="63">
        <v>141.5</v>
      </c>
      <c r="F3923" s="63">
        <v>142.5</v>
      </c>
      <c r="G3923" s="101">
        <v>0</v>
      </c>
      <c r="H3923" s="126">
        <f t="shared" si="2717"/>
        <v>2000</v>
      </c>
      <c r="I3923" s="63">
        <v>0</v>
      </c>
      <c r="J3923" s="126" t="e">
        <f>SUM(#REF!+I3923+H3923)</f>
        <v>#REF!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92"/>
    </row>
    <row r="3924" s="33" customFormat="1" ht="14.25" spans="1:69">
      <c r="A3924" s="113" t="s">
        <v>1631</v>
      </c>
      <c r="B3924" s="84" t="s">
        <v>1538</v>
      </c>
      <c r="C3924" s="100" t="s">
        <v>552</v>
      </c>
      <c r="D3924" s="127">
        <v>500</v>
      </c>
      <c r="E3924" s="63">
        <v>819</v>
      </c>
      <c r="F3924" s="63">
        <v>810</v>
      </c>
      <c r="G3924" s="101">
        <v>0</v>
      </c>
      <c r="H3924" s="126">
        <f t="shared" si="2717"/>
        <v>-4500</v>
      </c>
      <c r="I3924" s="63">
        <v>0</v>
      </c>
      <c r="J3924" s="126" t="e">
        <f>SUM(#REF!+I3924+H3924)</f>
        <v>#REF!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92"/>
    </row>
    <row r="3925" s="33" customFormat="1" ht="14.25" spans="1:69">
      <c r="A3925" s="113" t="s">
        <v>1631</v>
      </c>
      <c r="B3925" s="84" t="s">
        <v>962</v>
      </c>
      <c r="C3925" s="100" t="s">
        <v>552</v>
      </c>
      <c r="D3925" s="127">
        <v>1000</v>
      </c>
      <c r="E3925" s="63">
        <v>466.5</v>
      </c>
      <c r="F3925" s="63">
        <v>459.5</v>
      </c>
      <c r="G3925" s="101">
        <v>0</v>
      </c>
      <c r="H3925" s="126">
        <f t="shared" si="2717"/>
        <v>-7000</v>
      </c>
      <c r="I3925" s="63">
        <v>0</v>
      </c>
      <c r="J3925" s="126" t="e">
        <f>SUM(#REF!+I3925+H3925)</f>
        <v>#REF!</v>
      </c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92"/>
    </row>
    <row r="3926" s="33" customFormat="1" ht="14.25" spans="1:69">
      <c r="A3926" s="113" t="s">
        <v>1632</v>
      </c>
      <c r="B3926" s="84" t="s">
        <v>1538</v>
      </c>
      <c r="C3926" s="100" t="s">
        <v>552</v>
      </c>
      <c r="D3926" s="127">
        <v>2000</v>
      </c>
      <c r="E3926" s="63">
        <v>803</v>
      </c>
      <c r="F3926" s="63">
        <v>810</v>
      </c>
      <c r="G3926" s="101">
        <v>819</v>
      </c>
      <c r="H3926" s="126">
        <f t="shared" ref="H3926" si="2721">SUM(F3926-E3926)*D3926</f>
        <v>14000</v>
      </c>
      <c r="I3926" s="63">
        <f t="shared" ref="I3926" si="2722">(IF(C3926="SHORT",IF(G3926="",0,F3926-G3926),IF(C3926="LONG",IF(G3926="",0,G3926-F3926))))*D3926</f>
        <v>18000</v>
      </c>
      <c r="J3926" s="126" t="e">
        <f>SUM(#REF!+I3926+H3926)</f>
        <v>#REF!</v>
      </c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92"/>
    </row>
    <row r="3927" s="33" customFormat="1" ht="14.25" spans="1:69">
      <c r="A3927" s="113" t="s">
        <v>1632</v>
      </c>
      <c r="B3927" s="84" t="s">
        <v>951</v>
      </c>
      <c r="C3927" s="100" t="s">
        <v>552</v>
      </c>
      <c r="D3927" s="127">
        <v>1000</v>
      </c>
      <c r="E3927" s="63">
        <v>530</v>
      </c>
      <c r="F3927" s="63">
        <v>534</v>
      </c>
      <c r="G3927" s="101">
        <v>0</v>
      </c>
      <c r="H3927" s="126">
        <f t="shared" ref="H3927:H3933" si="2723">SUM(F3927-E3927)*D3927</f>
        <v>4000</v>
      </c>
      <c r="I3927" s="63">
        <v>0</v>
      </c>
      <c r="J3927" s="126" t="e">
        <f>SUM(#REF!+I3927+H3927)</f>
        <v>#REF!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92"/>
    </row>
    <row r="3928" s="33" customFormat="1" ht="14.25" spans="1:69">
      <c r="A3928" s="113" t="s">
        <v>1632</v>
      </c>
      <c r="B3928" s="84" t="s">
        <v>1514</v>
      </c>
      <c r="C3928" s="100" t="s">
        <v>552</v>
      </c>
      <c r="D3928" s="127">
        <v>2000</v>
      </c>
      <c r="E3928" s="63">
        <v>225</v>
      </c>
      <c r="F3928" s="63">
        <v>227</v>
      </c>
      <c r="G3928" s="101">
        <v>0</v>
      </c>
      <c r="H3928" s="126">
        <f t="shared" si="2723"/>
        <v>4000</v>
      </c>
      <c r="I3928" s="63">
        <v>0</v>
      </c>
      <c r="J3928" s="126" t="e">
        <f>SUM(#REF!+I3928+H3928)</f>
        <v>#REF!</v>
      </c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92"/>
    </row>
    <row r="3929" s="33" customFormat="1" ht="14.25" spans="1:69">
      <c r="A3929" s="113" t="s">
        <v>1633</v>
      </c>
      <c r="B3929" s="84" t="s">
        <v>976</v>
      </c>
      <c r="C3929" s="100" t="s">
        <v>552</v>
      </c>
      <c r="D3929" s="127">
        <v>500</v>
      </c>
      <c r="E3929" s="63">
        <v>1820</v>
      </c>
      <c r="F3929" s="63">
        <v>1829.9</v>
      </c>
      <c r="G3929" s="101">
        <v>0</v>
      </c>
      <c r="H3929" s="126">
        <f t="shared" si="2723"/>
        <v>4950.00000000005</v>
      </c>
      <c r="I3929" s="63">
        <v>0</v>
      </c>
      <c r="J3929" s="126" t="e">
        <f>SUM(#REF!+I3929+H3929)</f>
        <v>#REF!</v>
      </c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92"/>
    </row>
    <row r="3930" s="33" customFormat="1" ht="14.25" spans="1:69">
      <c r="A3930" s="113" t="s">
        <v>1633</v>
      </c>
      <c r="B3930" s="84" t="s">
        <v>1428</v>
      </c>
      <c r="C3930" s="100" t="s">
        <v>552</v>
      </c>
      <c r="D3930" s="127">
        <v>2000</v>
      </c>
      <c r="E3930" s="63">
        <v>206</v>
      </c>
      <c r="F3930" s="63">
        <v>208</v>
      </c>
      <c r="G3930" s="101">
        <v>0</v>
      </c>
      <c r="H3930" s="126">
        <f t="shared" si="2723"/>
        <v>4000</v>
      </c>
      <c r="I3930" s="63">
        <v>0</v>
      </c>
      <c r="J3930" s="126" t="e">
        <f>SUM(#REF!+I3930+H3930)</f>
        <v>#REF!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92"/>
    </row>
    <row r="3931" s="33" customFormat="1" ht="14.25" spans="1:69">
      <c r="A3931" s="113" t="s">
        <v>1633</v>
      </c>
      <c r="B3931" s="84" t="s">
        <v>1338</v>
      </c>
      <c r="C3931" s="100" t="s">
        <v>552</v>
      </c>
      <c r="D3931" s="127">
        <v>2000</v>
      </c>
      <c r="E3931" s="63">
        <v>140</v>
      </c>
      <c r="F3931" s="63">
        <v>141</v>
      </c>
      <c r="G3931" s="101">
        <v>141.9</v>
      </c>
      <c r="H3931" s="126">
        <f t="shared" si="2723"/>
        <v>2000</v>
      </c>
      <c r="I3931" s="63">
        <f t="shared" ref="I3931:I3932" si="2724">(IF(C3931="SHORT",IF(G3931="",0,F3931-G3931),IF(C3931="LONG",IF(G3931="",0,G3931-F3931))))*D3931</f>
        <v>1800.00000000001</v>
      </c>
      <c r="J3931" s="126" t="e">
        <f>SUM(#REF!+I3931+H3931)</f>
        <v>#REF!</v>
      </c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92"/>
    </row>
    <row r="3932" s="33" customFormat="1" ht="14.25" spans="1:69">
      <c r="A3932" s="113" t="s">
        <v>1634</v>
      </c>
      <c r="B3932" s="84" t="s">
        <v>1537</v>
      </c>
      <c r="C3932" s="100" t="s">
        <v>552</v>
      </c>
      <c r="D3932" s="127">
        <v>500</v>
      </c>
      <c r="E3932" s="63">
        <v>704</v>
      </c>
      <c r="F3932" s="63">
        <v>710</v>
      </c>
      <c r="G3932" s="101">
        <v>717</v>
      </c>
      <c r="H3932" s="126">
        <f t="shared" si="2723"/>
        <v>3000</v>
      </c>
      <c r="I3932" s="63">
        <f t="shared" si="2724"/>
        <v>3500</v>
      </c>
      <c r="J3932" s="126" t="e">
        <f>SUM(#REF!+I3932+H3932)</f>
        <v>#REF!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92"/>
    </row>
    <row r="3933" s="33" customFormat="1" ht="14.25" spans="1:69">
      <c r="A3933" s="113" t="s">
        <v>1634</v>
      </c>
      <c r="B3933" s="84" t="s">
        <v>1040</v>
      </c>
      <c r="C3933" s="100" t="s">
        <v>552</v>
      </c>
      <c r="D3933" s="127">
        <v>500</v>
      </c>
      <c r="E3933" s="63">
        <v>1260</v>
      </c>
      <c r="F3933" s="63">
        <v>1270</v>
      </c>
      <c r="G3933" s="101">
        <v>0</v>
      </c>
      <c r="H3933" s="126">
        <f t="shared" si="2723"/>
        <v>5000</v>
      </c>
      <c r="I3933" s="63">
        <v>0</v>
      </c>
      <c r="J3933" s="126" t="e">
        <f>SUM(#REF!+I3933+H3933)</f>
        <v>#REF!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92"/>
    </row>
    <row r="3934" s="33" customFormat="1" ht="14.25" spans="1:69">
      <c r="A3934" s="113" t="s">
        <v>1634</v>
      </c>
      <c r="B3934" s="84" t="s">
        <v>1357</v>
      </c>
      <c r="C3934" s="100" t="s">
        <v>552</v>
      </c>
      <c r="D3934" s="127">
        <v>500</v>
      </c>
      <c r="E3934" s="63">
        <v>646</v>
      </c>
      <c r="F3934" s="63" t="s">
        <v>1175</v>
      </c>
      <c r="G3934" s="101">
        <v>0</v>
      </c>
      <c r="H3934" s="63" t="s">
        <v>1175</v>
      </c>
      <c r="I3934" s="63">
        <v>0</v>
      </c>
      <c r="J3934" s="63" t="s">
        <v>1175</v>
      </c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92"/>
    </row>
    <row r="3935" s="33" customFormat="1" ht="14.25" spans="1:69">
      <c r="A3935" s="113" t="s">
        <v>1635</v>
      </c>
      <c r="B3935" s="84" t="s">
        <v>1160</v>
      </c>
      <c r="C3935" s="100" t="s">
        <v>552</v>
      </c>
      <c r="D3935" s="127">
        <v>500</v>
      </c>
      <c r="E3935" s="63">
        <v>1575</v>
      </c>
      <c r="F3935" s="63">
        <v>1585</v>
      </c>
      <c r="G3935" s="101">
        <v>1595</v>
      </c>
      <c r="H3935" s="126">
        <f t="shared" ref="H3935" si="2725">SUM(F3935-E3935)*D3935</f>
        <v>5000</v>
      </c>
      <c r="I3935" s="63">
        <f t="shared" ref="I3935:I3941" si="2726">(IF(C3935="SHORT",IF(G3935="",0,F3935-G3935),IF(C3935="LONG",IF(G3935="",0,G3935-F3935))))*D3935</f>
        <v>5000</v>
      </c>
      <c r="J3935" s="126" t="e">
        <f>SUM(#REF!+I3935+H3935)</f>
        <v>#REF!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92"/>
    </row>
    <row r="3936" s="33" customFormat="1" ht="14.25" spans="1:69">
      <c r="A3936" s="113" t="s">
        <v>1635</v>
      </c>
      <c r="B3936" s="84" t="s">
        <v>960</v>
      </c>
      <c r="C3936" s="100" t="s">
        <v>552</v>
      </c>
      <c r="D3936" s="127">
        <v>500</v>
      </c>
      <c r="E3936" s="63">
        <v>630</v>
      </c>
      <c r="F3936" s="63">
        <v>635</v>
      </c>
      <c r="G3936" s="101">
        <v>639.5</v>
      </c>
      <c r="H3936" s="126">
        <f t="shared" ref="H3936:H3996" si="2727">SUM(F3936-E3936)*D3936</f>
        <v>2500</v>
      </c>
      <c r="I3936" s="63">
        <f t="shared" si="2726"/>
        <v>2250</v>
      </c>
      <c r="J3936" s="126" t="e">
        <f>SUM(#REF!+I3936+H3936)</f>
        <v>#REF!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92"/>
    </row>
    <row r="3937" s="33" customFormat="1" ht="14.25" spans="1:69">
      <c r="A3937" s="113" t="s">
        <v>1635</v>
      </c>
      <c r="B3937" s="84" t="s">
        <v>1468</v>
      </c>
      <c r="C3937" s="100" t="s">
        <v>552</v>
      </c>
      <c r="D3937" s="127">
        <v>1000</v>
      </c>
      <c r="E3937" s="63">
        <v>355</v>
      </c>
      <c r="F3937" s="63">
        <v>358</v>
      </c>
      <c r="G3937" s="101">
        <v>362</v>
      </c>
      <c r="H3937" s="126">
        <f t="shared" si="2727"/>
        <v>3000</v>
      </c>
      <c r="I3937" s="63">
        <f t="shared" si="2726"/>
        <v>4000</v>
      </c>
      <c r="J3937" s="126" t="e">
        <f>SUM(#REF!+I3937+H3937)</f>
        <v>#REF!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92"/>
    </row>
    <row r="3938" s="33" customFormat="1" ht="14.25" spans="1:69">
      <c r="A3938" s="113" t="s">
        <v>1636</v>
      </c>
      <c r="B3938" s="84" t="s">
        <v>1477</v>
      </c>
      <c r="C3938" s="100" t="s">
        <v>552</v>
      </c>
      <c r="D3938" s="127">
        <v>2000</v>
      </c>
      <c r="E3938" s="63">
        <v>148.5</v>
      </c>
      <c r="F3938" s="63">
        <v>149.5</v>
      </c>
      <c r="G3938" s="101">
        <v>150.5</v>
      </c>
      <c r="H3938" s="126">
        <f t="shared" si="2727"/>
        <v>2000</v>
      </c>
      <c r="I3938" s="63">
        <f t="shared" si="2726"/>
        <v>2000</v>
      </c>
      <c r="J3938" s="126" t="e">
        <f>SUM(#REF!+I3938+H3938)</f>
        <v>#REF!</v>
      </c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92"/>
    </row>
    <row r="3939" s="33" customFormat="1" ht="14.25" spans="1:69">
      <c r="A3939" s="113" t="s">
        <v>1636</v>
      </c>
      <c r="B3939" s="84" t="s">
        <v>998</v>
      </c>
      <c r="C3939" s="100" t="s">
        <v>552</v>
      </c>
      <c r="D3939" s="127">
        <v>2000</v>
      </c>
      <c r="E3939" s="63">
        <v>185</v>
      </c>
      <c r="F3939" s="63">
        <v>186</v>
      </c>
      <c r="G3939" s="101">
        <v>187</v>
      </c>
      <c r="H3939" s="126">
        <f t="shared" si="2727"/>
        <v>2000</v>
      </c>
      <c r="I3939" s="63">
        <f t="shared" si="2726"/>
        <v>2000</v>
      </c>
      <c r="J3939" s="126" t="e">
        <f>SUM(#REF!+I3939+H3939)</f>
        <v>#REF!</v>
      </c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92"/>
    </row>
    <row r="3940" s="33" customFormat="1" ht="14.25" spans="1:69">
      <c r="A3940" s="113" t="s">
        <v>1636</v>
      </c>
      <c r="B3940" s="84" t="s">
        <v>1299</v>
      </c>
      <c r="C3940" s="100" t="s">
        <v>552</v>
      </c>
      <c r="D3940" s="127">
        <v>2000</v>
      </c>
      <c r="E3940" s="63">
        <v>225</v>
      </c>
      <c r="F3940" s="63">
        <v>226.5</v>
      </c>
      <c r="G3940" s="101">
        <v>229</v>
      </c>
      <c r="H3940" s="126">
        <f t="shared" si="2727"/>
        <v>3000</v>
      </c>
      <c r="I3940" s="63">
        <f t="shared" si="2726"/>
        <v>5000</v>
      </c>
      <c r="J3940" s="126" t="e">
        <f>SUM(#REF!+I3940+H3940)</f>
        <v>#REF!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92"/>
    </row>
    <row r="3941" s="33" customFormat="1" ht="14.25" spans="1:69">
      <c r="A3941" s="113" t="s">
        <v>1636</v>
      </c>
      <c r="B3941" s="84" t="s">
        <v>1064</v>
      </c>
      <c r="C3941" s="100" t="s">
        <v>552</v>
      </c>
      <c r="D3941" s="127">
        <v>2000</v>
      </c>
      <c r="E3941" s="63">
        <v>717</v>
      </c>
      <c r="F3941" s="63">
        <v>722</v>
      </c>
      <c r="G3941" s="101">
        <v>729</v>
      </c>
      <c r="H3941" s="126">
        <f t="shared" si="2727"/>
        <v>10000</v>
      </c>
      <c r="I3941" s="63">
        <f t="shared" si="2726"/>
        <v>14000</v>
      </c>
      <c r="J3941" s="126" t="e">
        <f>SUM(#REF!+I3941+H3941)</f>
        <v>#REF!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92"/>
    </row>
    <row r="3942" s="33" customFormat="1" ht="14.25" spans="1:69">
      <c r="A3942" s="113" t="s">
        <v>1636</v>
      </c>
      <c r="B3942" s="84" t="s">
        <v>1477</v>
      </c>
      <c r="C3942" s="100" t="s">
        <v>552</v>
      </c>
      <c r="D3942" s="127">
        <v>2000</v>
      </c>
      <c r="E3942" s="63">
        <v>151</v>
      </c>
      <c r="F3942" s="63">
        <v>152</v>
      </c>
      <c r="G3942" s="101">
        <v>0</v>
      </c>
      <c r="H3942" s="126">
        <f t="shared" si="2727"/>
        <v>2000</v>
      </c>
      <c r="I3942" s="63">
        <v>0</v>
      </c>
      <c r="J3942" s="126" t="e">
        <f>SUM(#REF!+I3942+H3942)</f>
        <v>#REF!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92"/>
    </row>
    <row r="3943" s="33" customFormat="1" ht="14.25" spans="1:69">
      <c r="A3943" s="113" t="s">
        <v>1637</v>
      </c>
      <c r="B3943" s="84" t="s">
        <v>1517</v>
      </c>
      <c r="C3943" s="100" t="s">
        <v>552</v>
      </c>
      <c r="D3943" s="127">
        <v>1000</v>
      </c>
      <c r="E3943" s="63">
        <v>478.5</v>
      </c>
      <c r="F3943" s="63">
        <v>482</v>
      </c>
      <c r="G3943" s="101">
        <v>486</v>
      </c>
      <c r="H3943" s="126">
        <f t="shared" si="2727"/>
        <v>3500</v>
      </c>
      <c r="I3943" s="63">
        <f>(IF(C3943="SHORT",IF(G3943="",0,F3943-G3943),IF(C3943="LONG",IF(G3943="",0,G3943-F3943))))*D3943</f>
        <v>4000</v>
      </c>
      <c r="J3943" s="126" t="e">
        <f>SUM(#REF!+I3943+H3943)</f>
        <v>#REF!</v>
      </c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92"/>
    </row>
    <row r="3944" s="33" customFormat="1" ht="14.25" spans="1:69">
      <c r="A3944" s="113" t="s">
        <v>1637</v>
      </c>
      <c r="B3944" s="84" t="s">
        <v>972</v>
      </c>
      <c r="C3944" s="100" t="s">
        <v>552</v>
      </c>
      <c r="D3944" s="127">
        <v>2000</v>
      </c>
      <c r="E3944" s="63">
        <v>246</v>
      </c>
      <c r="F3944" s="63">
        <v>247.5</v>
      </c>
      <c r="G3944" s="101">
        <v>249</v>
      </c>
      <c r="H3944" s="126">
        <f t="shared" si="2727"/>
        <v>3000</v>
      </c>
      <c r="I3944" s="63">
        <f>(IF(C3944="SHORT",IF(G3944="",0,F3944-G3944),IF(C3944="LONG",IF(G3944="",0,G3944-F3944))))*D3944</f>
        <v>3000</v>
      </c>
      <c r="J3944" s="126" t="e">
        <f>SUM(#REF!+I3944+H3944)</f>
        <v>#REF!</v>
      </c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92"/>
    </row>
    <row r="3945" s="33" customFormat="1" ht="14.25" spans="1:69">
      <c r="A3945" s="113" t="s">
        <v>1637</v>
      </c>
      <c r="B3945" s="84" t="s">
        <v>1475</v>
      </c>
      <c r="C3945" s="100" t="s">
        <v>552</v>
      </c>
      <c r="D3945" s="127">
        <v>2000</v>
      </c>
      <c r="E3945" s="63">
        <v>145</v>
      </c>
      <c r="F3945" s="63">
        <v>146</v>
      </c>
      <c r="G3945" s="101">
        <v>0</v>
      </c>
      <c r="H3945" s="126">
        <f t="shared" si="2727"/>
        <v>2000</v>
      </c>
      <c r="I3945" s="63">
        <v>0</v>
      </c>
      <c r="J3945" s="126" t="e">
        <f>SUM(#REF!+I3945+H3945)</f>
        <v>#REF!</v>
      </c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92"/>
    </row>
    <row r="3946" s="33" customFormat="1" ht="14.25" spans="1:69">
      <c r="A3946" s="113" t="s">
        <v>1637</v>
      </c>
      <c r="B3946" s="84" t="s">
        <v>1517</v>
      </c>
      <c r="C3946" s="100" t="s">
        <v>552</v>
      </c>
      <c r="D3946" s="127">
        <v>1000</v>
      </c>
      <c r="E3946" s="63">
        <v>495</v>
      </c>
      <c r="F3946" s="63">
        <v>499</v>
      </c>
      <c r="G3946" s="101">
        <v>503</v>
      </c>
      <c r="H3946" s="126">
        <f t="shared" si="2727"/>
        <v>4000</v>
      </c>
      <c r="I3946" s="63">
        <f>(IF(C3946="SHORT",IF(G3946="",0,F3946-G3946),IF(C3946="LONG",IF(G3946="",0,G3946-F3946))))*D3946</f>
        <v>4000</v>
      </c>
      <c r="J3946" s="126" t="e">
        <f>SUM(#REF!+I3946+H3946)</f>
        <v>#REF!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92"/>
    </row>
    <row r="3947" s="33" customFormat="1" ht="14.25" spans="1:69">
      <c r="A3947" s="113" t="s">
        <v>1637</v>
      </c>
      <c r="B3947" s="84" t="s">
        <v>1528</v>
      </c>
      <c r="C3947" s="100" t="s">
        <v>552</v>
      </c>
      <c r="D3947" s="127">
        <v>2000</v>
      </c>
      <c r="E3947" s="63">
        <v>284</v>
      </c>
      <c r="F3947" s="63">
        <v>281</v>
      </c>
      <c r="G3947" s="101">
        <v>0</v>
      </c>
      <c r="H3947" s="126">
        <f t="shared" si="2727"/>
        <v>-6000</v>
      </c>
      <c r="I3947" s="63">
        <v>0</v>
      </c>
      <c r="J3947" s="126" t="e">
        <f>SUM(#REF!+I3947+H3947)</f>
        <v>#REF!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92"/>
    </row>
    <row r="3948" s="33" customFormat="1" ht="14.25" spans="1:69">
      <c r="A3948" s="113" t="s">
        <v>1638</v>
      </c>
      <c r="B3948" s="84" t="s">
        <v>1495</v>
      </c>
      <c r="C3948" s="100" t="s">
        <v>552</v>
      </c>
      <c r="D3948" s="127">
        <v>2000</v>
      </c>
      <c r="E3948" s="63">
        <v>236</v>
      </c>
      <c r="F3948" s="63">
        <v>238</v>
      </c>
      <c r="G3948" s="101">
        <v>0</v>
      </c>
      <c r="H3948" s="126">
        <f t="shared" si="2727"/>
        <v>4000</v>
      </c>
      <c r="I3948" s="63">
        <v>0</v>
      </c>
      <c r="J3948" s="126" t="e">
        <f>SUM(#REF!+I3948+H3948)</f>
        <v>#REF!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92"/>
    </row>
    <row r="3949" s="33" customFormat="1" ht="14.25" spans="1:69">
      <c r="A3949" s="113" t="s">
        <v>1638</v>
      </c>
      <c r="B3949" s="84" t="s">
        <v>1134</v>
      </c>
      <c r="C3949" s="100" t="s">
        <v>552</v>
      </c>
      <c r="D3949" s="127">
        <v>2000</v>
      </c>
      <c r="E3949" s="63">
        <v>499</v>
      </c>
      <c r="F3949" s="63">
        <v>502</v>
      </c>
      <c r="G3949" s="101">
        <v>0</v>
      </c>
      <c r="H3949" s="126">
        <f t="shared" si="2727"/>
        <v>6000</v>
      </c>
      <c r="I3949" s="63">
        <v>0</v>
      </c>
      <c r="J3949" s="126" t="e">
        <f>SUM(#REF!+I3949+H3949)</f>
        <v>#REF!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92"/>
    </row>
    <row r="3950" s="33" customFormat="1" ht="14.25" spans="1:69">
      <c r="A3950" s="113" t="s">
        <v>1638</v>
      </c>
      <c r="B3950" s="84" t="s">
        <v>1597</v>
      </c>
      <c r="C3950" s="100" t="s">
        <v>552</v>
      </c>
      <c r="D3950" s="127">
        <v>2000</v>
      </c>
      <c r="E3950" s="63">
        <v>159</v>
      </c>
      <c r="F3950" s="63">
        <v>160</v>
      </c>
      <c r="G3950" s="101">
        <v>0</v>
      </c>
      <c r="H3950" s="126">
        <f t="shared" si="2727"/>
        <v>2000</v>
      </c>
      <c r="I3950" s="63">
        <v>0</v>
      </c>
      <c r="J3950" s="126" t="e">
        <f>SUM(#REF!+I3950+H3950)</f>
        <v>#REF!</v>
      </c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92"/>
    </row>
    <row r="3951" s="33" customFormat="1" ht="14.25" spans="1:69">
      <c r="A3951" s="113" t="s">
        <v>1638</v>
      </c>
      <c r="B3951" s="84" t="s">
        <v>972</v>
      </c>
      <c r="C3951" s="100" t="s">
        <v>552</v>
      </c>
      <c r="D3951" s="127">
        <v>2000</v>
      </c>
      <c r="E3951" s="63">
        <v>233</v>
      </c>
      <c r="F3951" s="63">
        <v>235</v>
      </c>
      <c r="G3951" s="101">
        <v>0</v>
      </c>
      <c r="H3951" s="126">
        <f t="shared" si="2727"/>
        <v>4000</v>
      </c>
      <c r="I3951" s="63">
        <v>0</v>
      </c>
      <c r="J3951" s="126" t="e">
        <f>SUM(#REF!+I3951+H3951)</f>
        <v>#REF!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92"/>
    </row>
    <row r="3952" s="33" customFormat="1" ht="14.25" spans="1:69">
      <c r="A3952" s="113" t="s">
        <v>1639</v>
      </c>
      <c r="B3952" s="84" t="s">
        <v>271</v>
      </c>
      <c r="C3952" s="100" t="s">
        <v>552</v>
      </c>
      <c r="D3952" s="127">
        <v>500</v>
      </c>
      <c r="E3952" s="63">
        <v>1560</v>
      </c>
      <c r="F3952" s="63">
        <v>1570</v>
      </c>
      <c r="G3952" s="101">
        <v>0</v>
      </c>
      <c r="H3952" s="126">
        <f t="shared" si="2727"/>
        <v>5000</v>
      </c>
      <c r="I3952" s="63">
        <v>0</v>
      </c>
      <c r="J3952" s="126" t="e">
        <f>SUM(#REF!+I3952+H3952)</f>
        <v>#REF!</v>
      </c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92"/>
    </row>
    <row r="3953" s="33" customFormat="1" ht="14.25" spans="1:69">
      <c r="A3953" s="113" t="s">
        <v>1639</v>
      </c>
      <c r="B3953" s="84" t="s">
        <v>556</v>
      </c>
      <c r="C3953" s="100" t="s">
        <v>552</v>
      </c>
      <c r="D3953" s="127">
        <v>2000</v>
      </c>
      <c r="E3953" s="63">
        <v>144.3</v>
      </c>
      <c r="F3953" s="63">
        <v>145.25</v>
      </c>
      <c r="G3953" s="101">
        <v>0</v>
      </c>
      <c r="H3953" s="126">
        <f t="shared" si="2727"/>
        <v>1899.99999999998</v>
      </c>
      <c r="I3953" s="63">
        <v>0</v>
      </c>
      <c r="J3953" s="126" t="e">
        <f>SUM(#REF!+I3953+H3953)</f>
        <v>#REF!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92"/>
    </row>
    <row r="3954" s="33" customFormat="1" ht="14.25" spans="1:69">
      <c r="A3954" s="113" t="s">
        <v>1640</v>
      </c>
      <c r="B3954" s="84" t="s">
        <v>1183</v>
      </c>
      <c r="C3954" s="100" t="s">
        <v>552</v>
      </c>
      <c r="D3954" s="127">
        <v>2000</v>
      </c>
      <c r="E3954" s="63">
        <v>224</v>
      </c>
      <c r="F3954" s="63">
        <v>226</v>
      </c>
      <c r="G3954" s="101">
        <v>225.8</v>
      </c>
      <c r="H3954" s="126">
        <f t="shared" si="2727"/>
        <v>4000</v>
      </c>
      <c r="I3954" s="63">
        <v>0</v>
      </c>
      <c r="J3954" s="126" t="e">
        <f>SUM(#REF!+I3954+H3954)</f>
        <v>#REF!</v>
      </c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92"/>
    </row>
    <row r="3955" s="33" customFormat="1" ht="14.25" spans="1:69">
      <c r="A3955" s="113" t="s">
        <v>1640</v>
      </c>
      <c r="B3955" s="84" t="s">
        <v>1172</v>
      </c>
      <c r="C3955" s="100" t="s">
        <v>552</v>
      </c>
      <c r="D3955" s="127">
        <v>500</v>
      </c>
      <c r="E3955" s="63">
        <v>1632</v>
      </c>
      <c r="F3955" s="63">
        <v>1642</v>
      </c>
      <c r="G3955" s="101">
        <v>0</v>
      </c>
      <c r="H3955" s="126">
        <f t="shared" si="2727"/>
        <v>5000</v>
      </c>
      <c r="I3955" s="63">
        <v>0</v>
      </c>
      <c r="J3955" s="126" t="e">
        <f>SUM(#REF!+I3955+H3955)</f>
        <v>#REF!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92"/>
    </row>
    <row r="3956" s="33" customFormat="1" ht="14.25" spans="1:69">
      <c r="A3956" s="113" t="s">
        <v>1640</v>
      </c>
      <c r="B3956" s="84" t="s">
        <v>764</v>
      </c>
      <c r="C3956" s="100" t="s">
        <v>552</v>
      </c>
      <c r="D3956" s="127">
        <v>500</v>
      </c>
      <c r="E3956" s="63">
        <v>1075</v>
      </c>
      <c r="F3956" s="63">
        <v>1085</v>
      </c>
      <c r="G3956" s="101">
        <v>0</v>
      </c>
      <c r="H3956" s="126">
        <f t="shared" si="2727"/>
        <v>5000</v>
      </c>
      <c r="I3956" s="63">
        <v>0</v>
      </c>
      <c r="J3956" s="126" t="e">
        <f>SUM(#REF!+I3956+H3956)</f>
        <v>#REF!</v>
      </c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92"/>
    </row>
    <row r="3957" s="33" customFormat="1" ht="14.25" spans="1:69">
      <c r="A3957" s="113" t="s">
        <v>1640</v>
      </c>
      <c r="B3957" s="84" t="s">
        <v>881</v>
      </c>
      <c r="C3957" s="100" t="s">
        <v>552</v>
      </c>
      <c r="D3957" s="127">
        <v>500</v>
      </c>
      <c r="E3957" s="63">
        <v>1138</v>
      </c>
      <c r="F3957" s="63">
        <v>1125</v>
      </c>
      <c r="G3957" s="101">
        <v>0</v>
      </c>
      <c r="H3957" s="126">
        <f t="shared" si="2727"/>
        <v>-6500</v>
      </c>
      <c r="I3957" s="63">
        <v>0</v>
      </c>
      <c r="J3957" s="126" t="e">
        <f>SUM(#REF!+I3957+H3957)</f>
        <v>#REF!</v>
      </c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92"/>
    </row>
    <row r="3958" s="33" customFormat="1" ht="14.25" spans="1:69">
      <c r="A3958" s="113" t="s">
        <v>1641</v>
      </c>
      <c r="B3958" s="84" t="s">
        <v>1160</v>
      </c>
      <c r="C3958" s="100" t="s">
        <v>552</v>
      </c>
      <c r="D3958" s="127">
        <v>500</v>
      </c>
      <c r="E3958" s="63">
        <v>1555</v>
      </c>
      <c r="F3958" s="63">
        <v>1562</v>
      </c>
      <c r="G3958" s="101">
        <v>0</v>
      </c>
      <c r="H3958" s="126">
        <f t="shared" si="2727"/>
        <v>3500</v>
      </c>
      <c r="I3958" s="63">
        <v>0</v>
      </c>
      <c r="J3958" s="126" t="e">
        <f>SUM(#REF!+I3958+H3958)</f>
        <v>#REF!</v>
      </c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92"/>
    </row>
    <row r="3959" s="33" customFormat="1" ht="14.25" spans="1:69">
      <c r="A3959" s="113" t="s">
        <v>1641</v>
      </c>
      <c r="B3959" s="84" t="s">
        <v>764</v>
      </c>
      <c r="C3959" s="100" t="s">
        <v>552</v>
      </c>
      <c r="D3959" s="127">
        <v>500</v>
      </c>
      <c r="E3959" s="63">
        <v>1090</v>
      </c>
      <c r="F3959" s="63">
        <v>1098</v>
      </c>
      <c r="G3959" s="101">
        <v>0</v>
      </c>
      <c r="H3959" s="126">
        <f t="shared" si="2727"/>
        <v>4000</v>
      </c>
      <c r="I3959" s="63">
        <v>0</v>
      </c>
      <c r="J3959" s="126" t="e">
        <f>SUM(#REF!+I3959+H3959)</f>
        <v>#REF!</v>
      </c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92"/>
    </row>
    <row r="3960" s="33" customFormat="1" ht="14.25" spans="1:69">
      <c r="A3960" s="113" t="s">
        <v>1641</v>
      </c>
      <c r="B3960" s="84" t="s">
        <v>1591</v>
      </c>
      <c r="C3960" s="100" t="s">
        <v>552</v>
      </c>
      <c r="D3960" s="127">
        <v>1000</v>
      </c>
      <c r="E3960" s="63">
        <v>490</v>
      </c>
      <c r="F3960" s="63">
        <v>484.5</v>
      </c>
      <c r="G3960" s="101">
        <v>0</v>
      </c>
      <c r="H3960" s="126">
        <f t="shared" si="2727"/>
        <v>-5500</v>
      </c>
      <c r="I3960" s="63">
        <v>0</v>
      </c>
      <c r="J3960" s="126" t="e">
        <f>SUM(#REF!+I3960+H3960)</f>
        <v>#REF!</v>
      </c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92"/>
    </row>
    <row r="3961" s="33" customFormat="1" ht="14.25" spans="1:69">
      <c r="A3961" s="113" t="s">
        <v>1641</v>
      </c>
      <c r="B3961" s="84" t="s">
        <v>1481</v>
      </c>
      <c r="C3961" s="100" t="s">
        <v>552</v>
      </c>
      <c r="D3961" s="127">
        <v>2000</v>
      </c>
      <c r="E3961" s="63">
        <v>171</v>
      </c>
      <c r="F3961" s="63">
        <v>172.25</v>
      </c>
      <c r="G3961" s="101">
        <v>0</v>
      </c>
      <c r="H3961" s="126">
        <f t="shared" si="2727"/>
        <v>2500</v>
      </c>
      <c r="I3961" s="63">
        <v>0</v>
      </c>
      <c r="J3961" s="126" t="e">
        <f>SUM(#REF!+I3961+H3961)</f>
        <v>#REF!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92"/>
    </row>
    <row r="3962" s="33" customFormat="1" ht="14.25" spans="1:69">
      <c r="A3962" s="113" t="s">
        <v>1642</v>
      </c>
      <c r="B3962" s="84" t="s">
        <v>1597</v>
      </c>
      <c r="C3962" s="100" t="s">
        <v>552</v>
      </c>
      <c r="D3962" s="127">
        <v>2000</v>
      </c>
      <c r="E3962" s="63">
        <v>140</v>
      </c>
      <c r="F3962" s="63">
        <v>141</v>
      </c>
      <c r="G3962" s="101">
        <v>142</v>
      </c>
      <c r="H3962" s="126">
        <f t="shared" si="2727"/>
        <v>2000</v>
      </c>
      <c r="I3962" s="63">
        <f>(IF(C3962="SHORT",IF(G3962="",0,F3962-G3962),IF(C3962="LONG",IF(G3962="",0,G3962-F3962))))*D3962</f>
        <v>2000</v>
      </c>
      <c r="J3962" s="126" t="e">
        <f>SUM(#REF!+I3962+H3962)</f>
        <v>#REF!</v>
      </c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92"/>
    </row>
    <row r="3963" s="33" customFormat="1" ht="14.25" spans="1:69">
      <c r="A3963" s="113" t="s">
        <v>1642</v>
      </c>
      <c r="B3963" s="84" t="s">
        <v>1495</v>
      </c>
      <c r="C3963" s="100" t="s">
        <v>552</v>
      </c>
      <c r="D3963" s="127">
        <v>2000</v>
      </c>
      <c r="E3963" s="63">
        <v>225</v>
      </c>
      <c r="F3963" s="63">
        <v>227</v>
      </c>
      <c r="G3963" s="101">
        <v>229</v>
      </c>
      <c r="H3963" s="126">
        <f t="shared" si="2727"/>
        <v>4000</v>
      </c>
      <c r="I3963" s="63">
        <f>(IF(C3963="SHORT",IF(G3963="",0,F3963-G3963),IF(C3963="LONG",IF(G3963="",0,G3963-F3963))))*D3963</f>
        <v>4000</v>
      </c>
      <c r="J3963" s="126" t="e">
        <f>SUM(#REF!+I3963+H3963)</f>
        <v>#REF!</v>
      </c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92"/>
    </row>
    <row r="3964" s="33" customFormat="1" ht="14.25" spans="1:69">
      <c r="A3964" s="113" t="s">
        <v>1642</v>
      </c>
      <c r="B3964" s="84" t="s">
        <v>1446</v>
      </c>
      <c r="C3964" s="100" t="s">
        <v>552</v>
      </c>
      <c r="D3964" s="127">
        <v>2000</v>
      </c>
      <c r="E3964" s="63">
        <v>137.5</v>
      </c>
      <c r="F3964" s="63">
        <v>138.5</v>
      </c>
      <c r="G3964" s="101">
        <v>0</v>
      </c>
      <c r="H3964" s="126">
        <f t="shared" si="2727"/>
        <v>2000</v>
      </c>
      <c r="I3964" s="63">
        <v>0</v>
      </c>
      <c r="J3964" s="126" t="e">
        <f>SUM(#REF!+I3964+H3964)</f>
        <v>#REF!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92"/>
    </row>
    <row r="3965" s="33" customFormat="1" ht="14.25" spans="1:69">
      <c r="A3965" s="113" t="s">
        <v>1642</v>
      </c>
      <c r="B3965" s="84" t="s">
        <v>1468</v>
      </c>
      <c r="C3965" s="100" t="s">
        <v>552</v>
      </c>
      <c r="D3965" s="127">
        <v>2000</v>
      </c>
      <c r="E3965" s="63">
        <v>333</v>
      </c>
      <c r="F3965" s="63">
        <v>335.5</v>
      </c>
      <c r="G3965" s="101">
        <v>0</v>
      </c>
      <c r="H3965" s="126">
        <f t="shared" si="2727"/>
        <v>5000</v>
      </c>
      <c r="I3965" s="63">
        <v>0</v>
      </c>
      <c r="J3965" s="126" t="e">
        <f>SUM(#REF!+I3965+H3965)</f>
        <v>#REF!</v>
      </c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92"/>
    </row>
    <row r="3966" s="33" customFormat="1" ht="14.25" spans="1:69">
      <c r="A3966" s="113" t="s">
        <v>1643</v>
      </c>
      <c r="B3966" s="84" t="s">
        <v>1481</v>
      </c>
      <c r="C3966" s="100" t="s">
        <v>552</v>
      </c>
      <c r="D3966" s="127">
        <v>2000</v>
      </c>
      <c r="E3966" s="63">
        <v>162</v>
      </c>
      <c r="F3966" s="63">
        <v>163</v>
      </c>
      <c r="G3966" s="101">
        <v>164</v>
      </c>
      <c r="H3966" s="126">
        <f t="shared" si="2727"/>
        <v>2000</v>
      </c>
      <c r="I3966" s="63">
        <f>(IF(C3966="SHORT",IF(G3966="",0,F3966-G3966),IF(C3966="LONG",IF(G3966="",0,G3966-F3966))))*D3966</f>
        <v>2000</v>
      </c>
      <c r="J3966" s="126" t="e">
        <f>SUM(#REF!+I3966+H3966)</f>
        <v>#REF!</v>
      </c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92"/>
    </row>
    <row r="3967" s="33" customFormat="1" ht="14.25" spans="1:69">
      <c r="A3967" s="113" t="s">
        <v>1643</v>
      </c>
      <c r="B3967" s="84" t="s">
        <v>965</v>
      </c>
      <c r="C3967" s="100" t="s">
        <v>552</v>
      </c>
      <c r="D3967" s="127">
        <v>2000</v>
      </c>
      <c r="E3967" s="63">
        <v>268</v>
      </c>
      <c r="F3967" s="63">
        <v>269.5</v>
      </c>
      <c r="G3967" s="101">
        <v>0</v>
      </c>
      <c r="H3967" s="126">
        <f t="shared" si="2727"/>
        <v>3000</v>
      </c>
      <c r="I3967" s="63">
        <v>0</v>
      </c>
      <c r="J3967" s="126" t="e">
        <f>SUM(#REF!+I3967+H3967)</f>
        <v>#REF!</v>
      </c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92"/>
    </row>
    <row r="3968" s="33" customFormat="1" ht="14.25" spans="1:69">
      <c r="A3968" s="113" t="s">
        <v>1644</v>
      </c>
      <c r="B3968" s="84" t="s">
        <v>947</v>
      </c>
      <c r="C3968" s="100" t="s">
        <v>552</v>
      </c>
      <c r="D3968" s="127">
        <v>500</v>
      </c>
      <c r="E3968" s="63">
        <v>1220</v>
      </c>
      <c r="F3968" s="63">
        <v>1230</v>
      </c>
      <c r="G3968" s="101">
        <v>1240</v>
      </c>
      <c r="H3968" s="126">
        <f t="shared" si="2727"/>
        <v>5000</v>
      </c>
      <c r="I3968" s="63">
        <f t="shared" ref="I3968:I3969" si="2728">(IF(C3968="SHORT",IF(G3968="",0,F3968-G3968),IF(C3968="LONG",IF(G3968="",0,G3968-F3968))))*D3968</f>
        <v>5000</v>
      </c>
      <c r="J3968" s="126" t="e">
        <f>SUM(#REF!+I3968+H3968)</f>
        <v>#REF!</v>
      </c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92"/>
    </row>
    <row r="3969" s="33" customFormat="1" ht="14.25" spans="1:69">
      <c r="A3969" s="113" t="s">
        <v>1644</v>
      </c>
      <c r="B3969" s="84" t="s">
        <v>1503</v>
      </c>
      <c r="C3969" s="100" t="s">
        <v>552</v>
      </c>
      <c r="D3969" s="127">
        <v>2000</v>
      </c>
      <c r="E3969" s="63">
        <v>268</v>
      </c>
      <c r="F3969" s="63">
        <v>270</v>
      </c>
      <c r="G3969" s="101">
        <v>272</v>
      </c>
      <c r="H3969" s="126">
        <f t="shared" si="2727"/>
        <v>4000</v>
      </c>
      <c r="I3969" s="63">
        <f t="shared" si="2728"/>
        <v>4000</v>
      </c>
      <c r="J3969" s="126" t="e">
        <f>SUM(#REF!+I3969+H3969)</f>
        <v>#REF!</v>
      </c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92"/>
    </row>
    <row r="3970" s="33" customFormat="1" ht="14.25" spans="1:69">
      <c r="A3970" s="113" t="s">
        <v>1644</v>
      </c>
      <c r="B3970" s="84" t="s">
        <v>1183</v>
      </c>
      <c r="C3970" s="100" t="s">
        <v>552</v>
      </c>
      <c r="D3970" s="127">
        <v>2000</v>
      </c>
      <c r="E3970" s="63">
        <v>175</v>
      </c>
      <c r="F3970" s="63">
        <v>173</v>
      </c>
      <c r="G3970" s="101">
        <v>0</v>
      </c>
      <c r="H3970" s="126">
        <f t="shared" si="2727"/>
        <v>-4000</v>
      </c>
      <c r="I3970" s="63">
        <v>0</v>
      </c>
      <c r="J3970" s="126" t="e">
        <f>SUM(#REF!+I3970+H3970)</f>
        <v>#REF!</v>
      </c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92"/>
    </row>
    <row r="3971" s="33" customFormat="1" ht="14.25" spans="1:69">
      <c r="A3971" s="113" t="s">
        <v>1644</v>
      </c>
      <c r="B3971" s="84" t="s">
        <v>1153</v>
      </c>
      <c r="C3971" s="100" t="s">
        <v>552</v>
      </c>
      <c r="D3971" s="127">
        <v>500</v>
      </c>
      <c r="E3971" s="63">
        <v>1890</v>
      </c>
      <c r="F3971" s="63">
        <v>1875</v>
      </c>
      <c r="G3971" s="101">
        <v>0</v>
      </c>
      <c r="H3971" s="126">
        <f t="shared" si="2727"/>
        <v>-7500</v>
      </c>
      <c r="I3971" s="63">
        <v>0</v>
      </c>
      <c r="J3971" s="126" t="e">
        <f>SUM(#REF!+I3971+H3971)</f>
        <v>#REF!</v>
      </c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92"/>
    </row>
    <row r="3972" s="33" customFormat="1" ht="14.25" spans="1:69">
      <c r="A3972" s="113" t="s">
        <v>1644</v>
      </c>
      <c r="B3972" s="84" t="s">
        <v>1160</v>
      </c>
      <c r="C3972" s="100" t="s">
        <v>552</v>
      </c>
      <c r="D3972" s="127">
        <v>500</v>
      </c>
      <c r="E3972" s="63">
        <v>1504</v>
      </c>
      <c r="F3972" s="63">
        <v>1490</v>
      </c>
      <c r="G3972" s="101">
        <v>0</v>
      </c>
      <c r="H3972" s="126">
        <f t="shared" si="2727"/>
        <v>-7000</v>
      </c>
      <c r="I3972" s="63">
        <v>0</v>
      </c>
      <c r="J3972" s="126" t="e">
        <f>SUM(#REF!+I3972+H3972)</f>
        <v>#REF!</v>
      </c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92"/>
    </row>
    <row r="3973" s="33" customFormat="1" ht="14.25" spans="1:69">
      <c r="A3973" s="113" t="s">
        <v>1645</v>
      </c>
      <c r="B3973" s="84" t="s">
        <v>1427</v>
      </c>
      <c r="C3973" s="100" t="s">
        <v>552</v>
      </c>
      <c r="D3973" s="127">
        <v>1000</v>
      </c>
      <c r="E3973" s="63">
        <v>332</v>
      </c>
      <c r="F3973" s="63">
        <v>335</v>
      </c>
      <c r="G3973" s="101">
        <v>340</v>
      </c>
      <c r="H3973" s="126">
        <f t="shared" si="2727"/>
        <v>3000</v>
      </c>
      <c r="I3973" s="63">
        <f t="shared" ref="I3973:I3974" si="2729">(IF(C3973="SHORT",IF(G3973="",0,F3973-G3973),IF(C3973="LONG",IF(G3973="",0,G3973-F3973))))*D3973</f>
        <v>5000</v>
      </c>
      <c r="J3973" s="126" t="e">
        <f>SUM(#REF!+I3973+H3973)</f>
        <v>#REF!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92"/>
    </row>
    <row r="3974" s="33" customFormat="1" ht="14.25" spans="1:69">
      <c r="A3974" s="113" t="s">
        <v>1645</v>
      </c>
      <c r="B3974" s="84" t="s">
        <v>1507</v>
      </c>
      <c r="C3974" s="100" t="s">
        <v>552</v>
      </c>
      <c r="D3974" s="127">
        <v>1000</v>
      </c>
      <c r="E3974" s="63">
        <v>240</v>
      </c>
      <c r="F3974" s="63">
        <v>242</v>
      </c>
      <c r="G3974" s="101">
        <v>244</v>
      </c>
      <c r="H3974" s="126">
        <f t="shared" si="2727"/>
        <v>2000</v>
      </c>
      <c r="I3974" s="63">
        <f t="shared" si="2729"/>
        <v>2000</v>
      </c>
      <c r="J3974" s="126" t="e">
        <f>SUM(#REF!+I3974+H3974)</f>
        <v>#REF!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92"/>
    </row>
    <row r="3975" s="33" customFormat="1" ht="14.25" spans="1:69">
      <c r="A3975" s="113" t="s">
        <v>1645</v>
      </c>
      <c r="B3975" s="84" t="s">
        <v>947</v>
      </c>
      <c r="C3975" s="100" t="s">
        <v>552</v>
      </c>
      <c r="D3975" s="127">
        <v>500</v>
      </c>
      <c r="E3975" s="63">
        <v>1190</v>
      </c>
      <c r="F3975" s="63">
        <v>1200</v>
      </c>
      <c r="G3975" s="101">
        <v>0</v>
      </c>
      <c r="H3975" s="126">
        <f t="shared" si="2727"/>
        <v>5000</v>
      </c>
      <c r="I3975" s="63">
        <v>0</v>
      </c>
      <c r="J3975" s="126" t="e">
        <f>SUM(#REF!+I3975+H3975)</f>
        <v>#REF!</v>
      </c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92"/>
    </row>
    <row r="3976" s="33" customFormat="1" ht="14.25" spans="1:69">
      <c r="A3976" s="113" t="s">
        <v>1645</v>
      </c>
      <c r="B3976" s="84" t="s">
        <v>1493</v>
      </c>
      <c r="C3976" s="100" t="s">
        <v>552</v>
      </c>
      <c r="D3976" s="127">
        <v>2000</v>
      </c>
      <c r="E3976" s="63">
        <v>130</v>
      </c>
      <c r="F3976" s="63">
        <v>130</v>
      </c>
      <c r="G3976" s="101">
        <v>0</v>
      </c>
      <c r="H3976" s="126">
        <f t="shared" si="2727"/>
        <v>0</v>
      </c>
      <c r="I3976" s="63">
        <v>0</v>
      </c>
      <c r="J3976" s="126" t="e">
        <f>SUM(#REF!+I3976+H3976)</f>
        <v>#REF!</v>
      </c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92"/>
    </row>
    <row r="3977" s="33" customFormat="1" ht="14.25" spans="1:69">
      <c r="A3977" s="113" t="s">
        <v>1646</v>
      </c>
      <c r="B3977" s="84" t="s">
        <v>1117</v>
      </c>
      <c r="C3977" s="100" t="s">
        <v>552</v>
      </c>
      <c r="D3977" s="127">
        <v>2000</v>
      </c>
      <c r="E3977" s="63">
        <v>280.5</v>
      </c>
      <c r="F3977" s="63">
        <v>282.5</v>
      </c>
      <c r="G3977" s="101">
        <v>285</v>
      </c>
      <c r="H3977" s="126">
        <f t="shared" si="2727"/>
        <v>4000</v>
      </c>
      <c r="I3977" s="63">
        <f t="shared" ref="I3977" si="2730">(IF(C3977="SHORT",IF(G3977="",0,F3977-G3977),IF(C3977="LONG",IF(G3977="",0,G3977-F3977))))*D3977</f>
        <v>5000</v>
      </c>
      <c r="J3977" s="126" t="e">
        <f>SUM(#REF!+I3977+H3977)</f>
        <v>#REF!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92"/>
    </row>
    <row r="3978" s="33" customFormat="1" ht="14.25" spans="1:69">
      <c r="A3978" s="113" t="s">
        <v>1646</v>
      </c>
      <c r="B3978" s="84" t="s">
        <v>1338</v>
      </c>
      <c r="C3978" s="100" t="s">
        <v>552</v>
      </c>
      <c r="D3978" s="127">
        <v>2000</v>
      </c>
      <c r="E3978" s="63">
        <v>130</v>
      </c>
      <c r="F3978" s="63">
        <v>131</v>
      </c>
      <c r="G3978" s="101">
        <v>0</v>
      </c>
      <c r="H3978" s="126">
        <f t="shared" si="2727"/>
        <v>2000</v>
      </c>
      <c r="I3978" s="63">
        <v>0</v>
      </c>
      <c r="J3978" s="126" t="e">
        <f>SUM(#REF!+I3978+H3978)</f>
        <v>#REF!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92"/>
    </row>
    <row r="3979" s="33" customFormat="1" ht="14.25" spans="1:69">
      <c r="A3979" s="113" t="s">
        <v>1646</v>
      </c>
      <c r="B3979" s="84" t="s">
        <v>1160</v>
      </c>
      <c r="C3979" s="100" t="s">
        <v>552</v>
      </c>
      <c r="D3979" s="127">
        <v>500</v>
      </c>
      <c r="E3979" s="63">
        <v>1510</v>
      </c>
      <c r="F3979" s="63">
        <v>1520</v>
      </c>
      <c r="G3979" s="101">
        <v>0</v>
      </c>
      <c r="H3979" s="126">
        <f t="shared" si="2727"/>
        <v>5000</v>
      </c>
      <c r="I3979" s="63">
        <v>0</v>
      </c>
      <c r="J3979" s="126" t="e">
        <f>SUM(#REF!+I3979+H3979)</f>
        <v>#REF!</v>
      </c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92"/>
    </row>
    <row r="3980" s="33" customFormat="1" ht="14.25" spans="1:69">
      <c r="A3980" s="113" t="s">
        <v>1646</v>
      </c>
      <c r="B3980" s="84" t="s">
        <v>906</v>
      </c>
      <c r="C3980" s="100" t="s">
        <v>552</v>
      </c>
      <c r="D3980" s="127">
        <v>1000</v>
      </c>
      <c r="E3980" s="63">
        <v>490</v>
      </c>
      <c r="F3980" s="63">
        <v>485</v>
      </c>
      <c r="G3980" s="101">
        <v>0</v>
      </c>
      <c r="H3980" s="126">
        <f t="shared" si="2727"/>
        <v>-5000</v>
      </c>
      <c r="I3980" s="63">
        <v>0</v>
      </c>
      <c r="J3980" s="126" t="e">
        <f>SUM(#REF!+I3980+H3980)</f>
        <v>#REF!</v>
      </c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92"/>
    </row>
    <row r="3981" s="33" customFormat="1" ht="14.25" spans="1:69">
      <c r="A3981" s="113" t="s">
        <v>1647</v>
      </c>
      <c r="B3981" s="84" t="s">
        <v>1145</v>
      </c>
      <c r="C3981" s="100" t="s">
        <v>552</v>
      </c>
      <c r="D3981" s="127">
        <v>2000</v>
      </c>
      <c r="E3981" s="63">
        <v>269</v>
      </c>
      <c r="F3981" s="63">
        <v>271.5</v>
      </c>
      <c r="G3981" s="101">
        <v>274</v>
      </c>
      <c r="H3981" s="126">
        <f t="shared" si="2727"/>
        <v>5000</v>
      </c>
      <c r="I3981" s="63">
        <f t="shared" ref="I3981:I3986" si="2731">(IF(C3981="SHORT",IF(G3981="",0,F3981-G3981),IF(C3981="LONG",IF(G3981="",0,G3981-F3981))))*D3981</f>
        <v>5000</v>
      </c>
      <c r="J3981" s="126" t="e">
        <f>SUM(#REF!+I3981+H3981)</f>
        <v>#REF!</v>
      </c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92"/>
    </row>
    <row r="3982" s="33" customFormat="1" ht="14.25" spans="1:69">
      <c r="A3982" s="113" t="s">
        <v>1647</v>
      </c>
      <c r="B3982" s="84" t="s">
        <v>1468</v>
      </c>
      <c r="C3982" s="100" t="s">
        <v>552</v>
      </c>
      <c r="D3982" s="127">
        <v>1000</v>
      </c>
      <c r="E3982" s="63">
        <v>315</v>
      </c>
      <c r="F3982" s="63">
        <v>318</v>
      </c>
      <c r="G3982" s="101">
        <v>321</v>
      </c>
      <c r="H3982" s="126">
        <f t="shared" si="2727"/>
        <v>3000</v>
      </c>
      <c r="I3982" s="63">
        <f t="shared" si="2731"/>
        <v>3000</v>
      </c>
      <c r="J3982" s="126" t="e">
        <f>SUM(#REF!+I3982+H3982)</f>
        <v>#REF!</v>
      </c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92"/>
    </row>
    <row r="3983" s="33" customFormat="1" ht="14.25" spans="1:69">
      <c r="A3983" s="113" t="s">
        <v>1647</v>
      </c>
      <c r="B3983" s="84" t="s">
        <v>1024</v>
      </c>
      <c r="C3983" s="100" t="s">
        <v>552</v>
      </c>
      <c r="D3983" s="127">
        <v>500</v>
      </c>
      <c r="E3983" s="63">
        <v>1740</v>
      </c>
      <c r="F3983" s="63">
        <v>1752</v>
      </c>
      <c r="G3983" s="101">
        <v>1762</v>
      </c>
      <c r="H3983" s="126">
        <f t="shared" si="2727"/>
        <v>6000</v>
      </c>
      <c r="I3983" s="63">
        <f t="shared" si="2731"/>
        <v>5000</v>
      </c>
      <c r="J3983" s="126" t="e">
        <f>SUM(#REF!+I3983+H3983)</f>
        <v>#REF!</v>
      </c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92"/>
    </row>
    <row r="3984" s="33" customFormat="1" ht="14.25" spans="1:69">
      <c r="A3984" s="113" t="s">
        <v>1648</v>
      </c>
      <c r="B3984" s="84" t="s">
        <v>1629</v>
      </c>
      <c r="C3984" s="100" t="s">
        <v>552</v>
      </c>
      <c r="D3984" s="127">
        <v>1000</v>
      </c>
      <c r="E3984" s="63">
        <v>494</v>
      </c>
      <c r="F3984" s="63">
        <v>498</v>
      </c>
      <c r="G3984" s="101">
        <v>502</v>
      </c>
      <c r="H3984" s="126">
        <f t="shared" si="2727"/>
        <v>4000</v>
      </c>
      <c r="I3984" s="63">
        <f t="shared" si="2731"/>
        <v>4000</v>
      </c>
      <c r="J3984" s="126" t="e">
        <f>SUM(#REF!+I3984+H3984)</f>
        <v>#REF!</v>
      </c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92"/>
    </row>
    <row r="3985" s="33" customFormat="1" ht="14.25" spans="1:69">
      <c r="A3985" s="113" t="s">
        <v>1648</v>
      </c>
      <c r="B3985" s="84" t="s">
        <v>1134</v>
      </c>
      <c r="C3985" s="100" t="s">
        <v>552</v>
      </c>
      <c r="D3985" s="127">
        <v>1000</v>
      </c>
      <c r="E3985" s="63">
        <v>359</v>
      </c>
      <c r="F3985" s="63">
        <v>362</v>
      </c>
      <c r="G3985" s="101">
        <v>365</v>
      </c>
      <c r="H3985" s="126">
        <f t="shared" si="2727"/>
        <v>3000</v>
      </c>
      <c r="I3985" s="63">
        <f t="shared" si="2731"/>
        <v>3000</v>
      </c>
      <c r="J3985" s="126" t="e">
        <f>SUM(#REF!+I3985+H3985)</f>
        <v>#REF!</v>
      </c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92"/>
    </row>
    <row r="3986" s="33" customFormat="1" ht="14.25" spans="1:69">
      <c r="A3986" s="113" t="s">
        <v>1648</v>
      </c>
      <c r="B3986" s="84" t="s">
        <v>1629</v>
      </c>
      <c r="C3986" s="100" t="s">
        <v>552</v>
      </c>
      <c r="D3986" s="127">
        <v>1000</v>
      </c>
      <c r="E3986" s="63">
        <v>515</v>
      </c>
      <c r="F3986" s="63">
        <v>519</v>
      </c>
      <c r="G3986" s="101">
        <v>524</v>
      </c>
      <c r="H3986" s="126">
        <f t="shared" si="2727"/>
        <v>4000</v>
      </c>
      <c r="I3986" s="63">
        <f t="shared" si="2731"/>
        <v>5000</v>
      </c>
      <c r="J3986" s="126" t="e">
        <f>SUM(#REF!+I3986+H3986)</f>
        <v>#REF!</v>
      </c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92"/>
    </row>
    <row r="3987" s="33" customFormat="1" ht="14.25" spans="1:69">
      <c r="A3987" s="113" t="s">
        <v>1648</v>
      </c>
      <c r="B3987" s="84" t="s">
        <v>1024</v>
      </c>
      <c r="C3987" s="100" t="s">
        <v>552</v>
      </c>
      <c r="D3987" s="127">
        <v>500</v>
      </c>
      <c r="E3987" s="63">
        <v>1743</v>
      </c>
      <c r="F3987" s="63">
        <v>1743</v>
      </c>
      <c r="G3987" s="101">
        <v>0</v>
      </c>
      <c r="H3987" s="126">
        <f t="shared" si="2727"/>
        <v>0</v>
      </c>
      <c r="I3987" s="63">
        <v>0</v>
      </c>
      <c r="J3987" s="126" t="e">
        <f>SUM(#REF!+I3987+H3987)</f>
        <v>#REF!</v>
      </c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92"/>
    </row>
    <row r="3988" s="33" customFormat="1" ht="14.25" spans="1:69">
      <c r="A3988" s="113" t="s">
        <v>1649</v>
      </c>
      <c r="B3988" s="84" t="s">
        <v>1172</v>
      </c>
      <c r="C3988" s="100" t="s">
        <v>552</v>
      </c>
      <c r="D3988" s="127">
        <v>500</v>
      </c>
      <c r="E3988" s="63">
        <v>1375</v>
      </c>
      <c r="F3988" s="63">
        <v>1385</v>
      </c>
      <c r="G3988" s="101">
        <v>1395</v>
      </c>
      <c r="H3988" s="126">
        <f t="shared" si="2727"/>
        <v>5000</v>
      </c>
      <c r="I3988" s="63">
        <f>(IF(C3988="SHORT",IF(G3988="",0,F3988-G3988),IF(C3988="LONG",IF(G3988="",0,G3988-F3988))))*D3988</f>
        <v>5000</v>
      </c>
      <c r="J3988" s="126" t="e">
        <f>SUM(#REF!+I3988+H3988)</f>
        <v>#REF!</v>
      </c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92"/>
    </row>
    <row r="3989" s="33" customFormat="1" ht="14.25" spans="1:69">
      <c r="A3989" s="113" t="s">
        <v>1649</v>
      </c>
      <c r="B3989" s="84" t="s">
        <v>1134</v>
      </c>
      <c r="C3989" s="100" t="s">
        <v>552</v>
      </c>
      <c r="D3989" s="127">
        <v>1000</v>
      </c>
      <c r="E3989" s="63">
        <v>348</v>
      </c>
      <c r="F3989" s="63">
        <v>351</v>
      </c>
      <c r="G3989" s="101">
        <v>355</v>
      </c>
      <c r="H3989" s="126">
        <f t="shared" si="2727"/>
        <v>3000</v>
      </c>
      <c r="I3989" s="63">
        <f>(IF(C3989="SHORT",IF(G3989="",0,F3989-G3989),IF(C3989="LONG",IF(G3989="",0,G3989-F3989))))*D3989</f>
        <v>4000</v>
      </c>
      <c r="J3989" s="126" t="e">
        <f>SUM(#REF!+I3989+H3989)</f>
        <v>#REF!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92"/>
    </row>
    <row r="3990" s="33" customFormat="1" ht="14.25" spans="1:69">
      <c r="A3990" s="113" t="s">
        <v>1649</v>
      </c>
      <c r="B3990" s="84" t="s">
        <v>906</v>
      </c>
      <c r="C3990" s="100" t="s">
        <v>552</v>
      </c>
      <c r="D3990" s="127">
        <v>1000</v>
      </c>
      <c r="E3990" s="63">
        <v>444</v>
      </c>
      <c r="F3990" s="63">
        <v>447</v>
      </c>
      <c r="G3990" s="101">
        <v>451</v>
      </c>
      <c r="H3990" s="126">
        <f t="shared" si="2727"/>
        <v>3000</v>
      </c>
      <c r="I3990" s="63">
        <f>(IF(C3990="SHORT",IF(G3990="",0,F3990-G3990),IF(C3990="LONG",IF(G3990="",0,G3990-F3990))))*D3990</f>
        <v>4000</v>
      </c>
      <c r="J3990" s="126" t="e">
        <f>SUM(#REF!+I3990+H3990)</f>
        <v>#REF!</v>
      </c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92"/>
    </row>
    <row r="3991" s="33" customFormat="1" ht="14.25" spans="1:69">
      <c r="A3991" s="113" t="s">
        <v>1649</v>
      </c>
      <c r="B3991" s="84" t="s">
        <v>1172</v>
      </c>
      <c r="C3991" s="100" t="s">
        <v>552</v>
      </c>
      <c r="D3991" s="127">
        <v>500</v>
      </c>
      <c r="E3991" s="63">
        <v>1400</v>
      </c>
      <c r="F3991" s="63">
        <v>1385</v>
      </c>
      <c r="G3991" s="101">
        <v>0</v>
      </c>
      <c r="H3991" s="126">
        <f t="shared" si="2727"/>
        <v>-7500</v>
      </c>
      <c r="I3991" s="63">
        <v>0</v>
      </c>
      <c r="J3991" s="126" t="e">
        <f>SUM(#REF!+I3991+H3991)</f>
        <v>#REF!</v>
      </c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92"/>
    </row>
    <row r="3992" s="33" customFormat="1" ht="14.25" spans="1:69">
      <c r="A3992" s="113" t="s">
        <v>1650</v>
      </c>
      <c r="B3992" s="84" t="s">
        <v>1160</v>
      </c>
      <c r="C3992" s="100" t="s">
        <v>552</v>
      </c>
      <c r="D3992" s="127">
        <v>500</v>
      </c>
      <c r="E3992" s="63">
        <v>1416</v>
      </c>
      <c r="F3992" s="63">
        <v>1426</v>
      </c>
      <c r="G3992" s="101">
        <v>1436</v>
      </c>
      <c r="H3992" s="126">
        <f t="shared" si="2727"/>
        <v>5000</v>
      </c>
      <c r="I3992" s="63">
        <f>(IF(C3992="SHORT",IF(G3992="",0,F3992-G3992),IF(C3992="LONG",IF(G3992="",0,G3992-F3992))))*D3992</f>
        <v>5000</v>
      </c>
      <c r="J3992" s="126" t="e">
        <f>SUM(#REF!+I3992+H3992)</f>
        <v>#REF!</v>
      </c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92"/>
    </row>
    <row r="3993" s="33" customFormat="1" ht="14.25" spans="1:69">
      <c r="A3993" s="113" t="s">
        <v>1650</v>
      </c>
      <c r="B3993" s="84" t="s">
        <v>874</v>
      </c>
      <c r="C3993" s="100" t="s">
        <v>552</v>
      </c>
      <c r="D3993" s="127">
        <v>2000</v>
      </c>
      <c r="E3993" s="63">
        <v>311</v>
      </c>
      <c r="F3993" s="63">
        <v>313.9</v>
      </c>
      <c r="G3993" s="101">
        <v>0</v>
      </c>
      <c r="H3993" s="126">
        <f t="shared" si="2727"/>
        <v>5799.99999999995</v>
      </c>
      <c r="I3993" s="63">
        <v>0</v>
      </c>
      <c r="J3993" s="126" t="e">
        <f>SUM(#REF!+I3993+H3993)</f>
        <v>#REF!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92"/>
    </row>
    <row r="3994" s="33" customFormat="1" ht="14.25" spans="1:69">
      <c r="A3994" s="113" t="s">
        <v>1650</v>
      </c>
      <c r="B3994" s="84" t="s">
        <v>1172</v>
      </c>
      <c r="C3994" s="100" t="s">
        <v>552</v>
      </c>
      <c r="D3994" s="127">
        <v>100</v>
      </c>
      <c r="E3994" s="63">
        <v>1350</v>
      </c>
      <c r="F3994" s="63">
        <v>1360</v>
      </c>
      <c r="G3994" s="101">
        <v>0</v>
      </c>
      <c r="H3994" s="126">
        <f t="shared" si="2727"/>
        <v>1000</v>
      </c>
      <c r="I3994" s="63">
        <v>0</v>
      </c>
      <c r="J3994" s="126" t="e">
        <f>SUM(#REF!+I3994+H3994)</f>
        <v>#REF!</v>
      </c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92"/>
    </row>
    <row r="3995" s="33" customFormat="1" ht="14.25" spans="1:69">
      <c r="A3995" s="113" t="s">
        <v>1651</v>
      </c>
      <c r="B3995" s="84" t="s">
        <v>1172</v>
      </c>
      <c r="C3995" s="100" t="s">
        <v>552</v>
      </c>
      <c r="D3995" s="127">
        <v>500</v>
      </c>
      <c r="E3995" s="63">
        <v>1290</v>
      </c>
      <c r="F3995" s="63">
        <v>1300</v>
      </c>
      <c r="G3995" s="101">
        <v>1310</v>
      </c>
      <c r="H3995" s="126">
        <f t="shared" si="2727"/>
        <v>5000</v>
      </c>
      <c r="I3995" s="63">
        <f>(IF(C3995="SHORT",IF(G3995="",0,F3995-G3995),IF(C3995="LONG",IF(G3995="",0,G3995-F3995))))*D3995</f>
        <v>5000</v>
      </c>
      <c r="J3995" s="126" t="e">
        <f>SUM(#REF!+I3995+H3995)</f>
        <v>#REF!</v>
      </c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92"/>
    </row>
    <row r="3996" s="33" customFormat="1" ht="14.25" spans="1:69">
      <c r="A3996" s="113" t="s">
        <v>1651</v>
      </c>
      <c r="B3996" s="84" t="s">
        <v>1119</v>
      </c>
      <c r="C3996" s="100" t="s">
        <v>552</v>
      </c>
      <c r="D3996" s="127">
        <v>500</v>
      </c>
      <c r="E3996" s="63">
        <v>1072</v>
      </c>
      <c r="F3996" s="63">
        <v>1083</v>
      </c>
      <c r="G3996" s="101">
        <v>1093</v>
      </c>
      <c r="H3996" s="126">
        <f t="shared" si="2727"/>
        <v>5500</v>
      </c>
      <c r="I3996" s="63">
        <f>(IF(C3996="SHORT",IF(G3996="",0,F3996-G3996),IF(C3996="LONG",IF(G3996="",0,G3996-F3996))))*D3996</f>
        <v>5000</v>
      </c>
      <c r="J3996" s="126" t="e">
        <f>SUM(#REF!+I3996+H3996)</f>
        <v>#REF!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92"/>
    </row>
    <row r="3997" s="33" customFormat="1" ht="14.25" spans="1:69">
      <c r="A3997" s="113" t="s">
        <v>1652</v>
      </c>
      <c r="B3997" s="84" t="s">
        <v>955</v>
      </c>
      <c r="C3997" s="100" t="s">
        <v>477</v>
      </c>
      <c r="D3997" s="127">
        <v>500</v>
      </c>
      <c r="E3997" s="63">
        <v>1796</v>
      </c>
      <c r="F3997" s="63">
        <v>1810</v>
      </c>
      <c r="G3997" s="101">
        <v>0</v>
      </c>
      <c r="H3997" s="126">
        <f>SUM(E3997-F3997)*D3997</f>
        <v>-7000</v>
      </c>
      <c r="I3997" s="63">
        <v>0</v>
      </c>
      <c r="J3997" s="126" t="e">
        <f>SUM(#REF!+I3997+H3997)</f>
        <v>#REF!</v>
      </c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92"/>
    </row>
    <row r="3998" s="33" customFormat="1" ht="14.25" spans="1:69">
      <c r="A3998" s="113" t="s">
        <v>1653</v>
      </c>
      <c r="B3998" s="84" t="s">
        <v>906</v>
      </c>
      <c r="C3998" s="100" t="s">
        <v>552</v>
      </c>
      <c r="D3998" s="127">
        <v>2000</v>
      </c>
      <c r="E3998" s="63">
        <v>373</v>
      </c>
      <c r="F3998" s="63">
        <v>369</v>
      </c>
      <c r="G3998" s="101">
        <v>0</v>
      </c>
      <c r="H3998" s="126">
        <f t="shared" ref="H3998:H4007" si="2732">SUM(F3998-E3998)*D3998</f>
        <v>-8000</v>
      </c>
      <c r="I3998" s="63">
        <v>0</v>
      </c>
      <c r="J3998" s="126" t="e">
        <f>SUM(#REF!+I3998+H3998)</f>
        <v>#REF!</v>
      </c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92"/>
    </row>
    <row r="3999" s="33" customFormat="1" ht="14.25" spans="1:69">
      <c r="A3999" s="113" t="s">
        <v>1653</v>
      </c>
      <c r="B3999" s="84" t="s">
        <v>947</v>
      </c>
      <c r="C3999" s="100" t="s">
        <v>552</v>
      </c>
      <c r="D3999" s="127">
        <v>500</v>
      </c>
      <c r="E3999" s="63">
        <v>1150</v>
      </c>
      <c r="F3999" s="63">
        <v>1135</v>
      </c>
      <c r="G3999" s="101">
        <v>0</v>
      </c>
      <c r="H3999" s="126">
        <f t="shared" si="2732"/>
        <v>-7500</v>
      </c>
      <c r="I3999" s="63">
        <v>0</v>
      </c>
      <c r="J3999" s="126" t="e">
        <f>SUM(#REF!+I3999+H3999)</f>
        <v>#REF!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92"/>
    </row>
    <row r="4000" s="33" customFormat="1" ht="14.25" spans="1:69">
      <c r="A4000" s="113" t="s">
        <v>1653</v>
      </c>
      <c r="B4000" s="84" t="s">
        <v>1024</v>
      </c>
      <c r="C4000" s="100" t="s">
        <v>552</v>
      </c>
      <c r="D4000" s="127">
        <v>500</v>
      </c>
      <c r="E4000" s="63">
        <v>1705</v>
      </c>
      <c r="F4000" s="63">
        <v>1690</v>
      </c>
      <c r="G4000" s="101">
        <v>0</v>
      </c>
      <c r="H4000" s="126">
        <f t="shared" si="2732"/>
        <v>-7500</v>
      </c>
      <c r="I4000" s="63">
        <v>0</v>
      </c>
      <c r="J4000" s="126" t="e">
        <f>SUM(#REF!+I4000+H4000)</f>
        <v>#REF!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92"/>
    </row>
    <row r="4001" s="33" customFormat="1" ht="14.25" spans="1:69">
      <c r="A4001" s="113" t="s">
        <v>1654</v>
      </c>
      <c r="B4001" s="84" t="s">
        <v>1246</v>
      </c>
      <c r="C4001" s="100" t="s">
        <v>552</v>
      </c>
      <c r="D4001" s="127">
        <v>2000</v>
      </c>
      <c r="E4001" s="63">
        <v>120</v>
      </c>
      <c r="F4001" s="63">
        <v>121</v>
      </c>
      <c r="G4001" s="101">
        <v>122</v>
      </c>
      <c r="H4001" s="126">
        <f t="shared" si="2732"/>
        <v>2000</v>
      </c>
      <c r="I4001" s="63">
        <f>(IF(C4001="SHORT",IF(G4001="",0,F4001-G4001),IF(C4001="LONG",IF(G4001="",0,G4001-F4001))))*D4001</f>
        <v>2000</v>
      </c>
      <c r="J4001" s="126" t="e">
        <f>SUM(#REF!+I4001+H4001)</f>
        <v>#REF!</v>
      </c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92"/>
    </row>
    <row r="4002" s="33" customFormat="1" ht="14.25" spans="1:69">
      <c r="A4002" s="113" t="s">
        <v>1654</v>
      </c>
      <c r="B4002" s="84" t="s">
        <v>1615</v>
      </c>
      <c r="C4002" s="100" t="s">
        <v>552</v>
      </c>
      <c r="D4002" s="127">
        <v>1000</v>
      </c>
      <c r="E4002" s="63">
        <v>425</v>
      </c>
      <c r="F4002" s="63">
        <v>429</v>
      </c>
      <c r="G4002" s="101">
        <v>433</v>
      </c>
      <c r="H4002" s="126">
        <f t="shared" si="2732"/>
        <v>4000</v>
      </c>
      <c r="I4002" s="63">
        <f>(IF(C4002="SHORT",IF(G4002="",0,F4002-G4002),IF(C4002="LONG",IF(G4002="",0,G4002-F4002))))*D4002</f>
        <v>4000</v>
      </c>
      <c r="J4002" s="126" t="e">
        <f>SUM(#REF!+I4002+H4002)</f>
        <v>#REF!</v>
      </c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92"/>
    </row>
    <row r="4003" s="33" customFormat="1" ht="14.25" spans="1:69">
      <c r="A4003" s="113" t="s">
        <v>1654</v>
      </c>
      <c r="B4003" s="84" t="s">
        <v>1145</v>
      </c>
      <c r="C4003" s="100" t="s">
        <v>552</v>
      </c>
      <c r="D4003" s="127">
        <v>2000</v>
      </c>
      <c r="E4003" s="63">
        <v>235</v>
      </c>
      <c r="F4003" s="63">
        <v>237</v>
      </c>
      <c r="G4003" s="101">
        <v>239</v>
      </c>
      <c r="H4003" s="126">
        <f t="shared" si="2732"/>
        <v>4000</v>
      </c>
      <c r="I4003" s="63">
        <f>(IF(C4003="SHORT",IF(G4003="",0,F4003-G4003),IF(C4003="LONG",IF(G4003="",0,G4003-F4003))))*D4003</f>
        <v>4000</v>
      </c>
      <c r="J4003" s="126" t="e">
        <f>SUM(#REF!+I4003+H4003)</f>
        <v>#REF!</v>
      </c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92"/>
    </row>
    <row r="4004" s="33" customFormat="1" ht="14.25" spans="1:69">
      <c r="A4004" s="113" t="s">
        <v>1654</v>
      </c>
      <c r="B4004" s="84" t="s">
        <v>947</v>
      </c>
      <c r="C4004" s="100" t="s">
        <v>552</v>
      </c>
      <c r="D4004" s="127">
        <v>500</v>
      </c>
      <c r="E4004" s="63">
        <v>1195</v>
      </c>
      <c r="F4004" s="63">
        <v>1210</v>
      </c>
      <c r="G4004" s="101">
        <v>0</v>
      </c>
      <c r="H4004" s="126">
        <f t="shared" si="2732"/>
        <v>7500</v>
      </c>
      <c r="I4004" s="63">
        <v>0</v>
      </c>
      <c r="J4004" s="126" t="e">
        <f>SUM(#REF!+I4004+H4004)</f>
        <v>#REF!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92"/>
    </row>
    <row r="4005" s="33" customFormat="1" ht="14.25" spans="1:69">
      <c r="A4005" s="113" t="s">
        <v>1654</v>
      </c>
      <c r="B4005" s="84" t="s">
        <v>1234</v>
      </c>
      <c r="C4005" s="100" t="s">
        <v>552</v>
      </c>
      <c r="D4005" s="127">
        <v>500</v>
      </c>
      <c r="E4005" s="63">
        <v>1005</v>
      </c>
      <c r="F4005" s="63">
        <v>1012</v>
      </c>
      <c r="G4005" s="101">
        <v>0</v>
      </c>
      <c r="H4005" s="126">
        <f t="shared" si="2732"/>
        <v>3500</v>
      </c>
      <c r="I4005" s="63">
        <v>0</v>
      </c>
      <c r="J4005" s="126" t="e">
        <f>SUM(#REF!+I4005+H4005)</f>
        <v>#REF!</v>
      </c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92"/>
    </row>
    <row r="4006" s="33" customFormat="1" ht="14.25" spans="1:69">
      <c r="A4006" s="113" t="s">
        <v>1654</v>
      </c>
      <c r="B4006" s="84" t="s">
        <v>962</v>
      </c>
      <c r="C4006" s="100" t="s">
        <v>552</v>
      </c>
      <c r="D4006" s="127">
        <v>1000</v>
      </c>
      <c r="E4006" s="63">
        <v>415</v>
      </c>
      <c r="F4006" s="63">
        <v>419</v>
      </c>
      <c r="G4006" s="101">
        <v>0</v>
      </c>
      <c r="H4006" s="126">
        <f t="shared" si="2732"/>
        <v>4000</v>
      </c>
      <c r="I4006" s="63">
        <v>0</v>
      </c>
      <c r="J4006" s="126" t="e">
        <f>SUM(#REF!+I4006+H4006)</f>
        <v>#REF!</v>
      </c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92"/>
    </row>
    <row r="4007" s="33" customFormat="1" ht="14.25" spans="1:69">
      <c r="A4007" s="113" t="s">
        <v>1655</v>
      </c>
      <c r="B4007" s="84" t="s">
        <v>1615</v>
      </c>
      <c r="C4007" s="100" t="s">
        <v>552</v>
      </c>
      <c r="D4007" s="127">
        <v>1000</v>
      </c>
      <c r="E4007" s="63">
        <v>395</v>
      </c>
      <c r="F4007" s="63">
        <v>398</v>
      </c>
      <c r="G4007" s="101">
        <v>0</v>
      </c>
      <c r="H4007" s="126">
        <f t="shared" si="2732"/>
        <v>3000</v>
      </c>
      <c r="I4007" s="63">
        <v>0</v>
      </c>
      <c r="J4007" s="126" t="e">
        <f>SUM(#REF!+I4007+H4007)</f>
        <v>#REF!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92"/>
    </row>
    <row r="4008" s="33" customFormat="1" ht="14.25" spans="1:69">
      <c r="A4008" s="113" t="s">
        <v>1655</v>
      </c>
      <c r="B4008" s="84" t="s">
        <v>802</v>
      </c>
      <c r="C4008" s="100" t="s">
        <v>477</v>
      </c>
      <c r="D4008" s="127">
        <v>500</v>
      </c>
      <c r="E4008" s="63">
        <v>1667</v>
      </c>
      <c r="F4008" s="63">
        <v>1657</v>
      </c>
      <c r="G4008" s="101">
        <v>1647</v>
      </c>
      <c r="H4008" s="126">
        <f>SUM(E4008-F4008)*D4008</f>
        <v>5000</v>
      </c>
      <c r="I4008" s="63">
        <f>(IF(C4008="SHORT",IF(G4008="",0,F4008-G4008),IF(C4008="LONG",IF(G4008="",0,G4008-F4008))))*D4008</f>
        <v>5000</v>
      </c>
      <c r="J4008" s="126" t="e">
        <f>SUM(#REF!+I4008+H4008)</f>
        <v>#REF!</v>
      </c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92"/>
    </row>
    <row r="4009" s="33" customFormat="1" ht="14.25" spans="1:69">
      <c r="A4009" s="113" t="s">
        <v>1655</v>
      </c>
      <c r="B4009" s="84" t="s">
        <v>962</v>
      </c>
      <c r="C4009" s="100" t="s">
        <v>552</v>
      </c>
      <c r="D4009" s="127">
        <v>1000</v>
      </c>
      <c r="E4009" s="63">
        <v>408</v>
      </c>
      <c r="F4009" s="63">
        <v>411</v>
      </c>
      <c r="G4009" s="101">
        <v>0</v>
      </c>
      <c r="H4009" s="126">
        <f t="shared" ref="H4009" si="2733">SUM(F4009-E4009)*D4009</f>
        <v>3000</v>
      </c>
      <c r="I4009" s="63">
        <v>0</v>
      </c>
      <c r="J4009" s="126" t="e">
        <f>SUM(#REF!+I4009+H4009)</f>
        <v>#REF!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92"/>
    </row>
    <row r="4010" s="33" customFormat="1" ht="14.25" spans="1:69">
      <c r="A4010" s="113" t="s">
        <v>1655</v>
      </c>
      <c r="B4010" s="84" t="s">
        <v>950</v>
      </c>
      <c r="C4010" s="100" t="s">
        <v>477</v>
      </c>
      <c r="D4010" s="127">
        <v>50</v>
      </c>
      <c r="E4010" s="63">
        <v>5090</v>
      </c>
      <c r="F4010" s="63">
        <v>5130</v>
      </c>
      <c r="G4010" s="101">
        <v>0</v>
      </c>
      <c r="H4010" s="126">
        <f>SUM(E4010-F4010)*D4010</f>
        <v>-2000</v>
      </c>
      <c r="I4010" s="63">
        <v>0</v>
      </c>
      <c r="J4010" s="126" t="e">
        <f>SUM(#REF!+I4010+H4010)</f>
        <v>#REF!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92"/>
    </row>
    <row r="4011" s="33" customFormat="1" ht="14.25" spans="1:69">
      <c r="A4011" s="113" t="s">
        <v>1656</v>
      </c>
      <c r="B4011" s="84" t="s">
        <v>1535</v>
      </c>
      <c r="C4011" s="100" t="s">
        <v>552</v>
      </c>
      <c r="D4011" s="127">
        <v>500</v>
      </c>
      <c r="E4011" s="63">
        <v>594</v>
      </c>
      <c r="F4011" s="63">
        <v>588</v>
      </c>
      <c r="G4011" s="101">
        <v>0</v>
      </c>
      <c r="H4011" s="126">
        <f t="shared" ref="H4011:H4074" si="2734">SUM(F4011-E4011)*D4011</f>
        <v>-3000</v>
      </c>
      <c r="I4011" s="63">
        <v>0</v>
      </c>
      <c r="J4011" s="126" t="e">
        <f>SUM(#REF!+I4011+H4011)</f>
        <v>#REF!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92"/>
    </row>
    <row r="4012" s="33" customFormat="1" ht="14.25" spans="1:69">
      <c r="A4012" s="113" t="s">
        <v>1656</v>
      </c>
      <c r="B4012" s="84" t="s">
        <v>1444</v>
      </c>
      <c r="C4012" s="100" t="s">
        <v>552</v>
      </c>
      <c r="D4012" s="127">
        <v>2000</v>
      </c>
      <c r="E4012" s="63">
        <v>154.5</v>
      </c>
      <c r="F4012" s="63">
        <v>156</v>
      </c>
      <c r="G4012" s="101">
        <v>0</v>
      </c>
      <c r="H4012" s="126">
        <f t="shared" si="2734"/>
        <v>3000</v>
      </c>
      <c r="I4012" s="63">
        <v>0</v>
      </c>
      <c r="J4012" s="126" t="e">
        <f>SUM(#REF!+I4012+H4012)</f>
        <v>#REF!</v>
      </c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92"/>
    </row>
    <row r="4013" s="33" customFormat="1" ht="14.25" spans="1:69">
      <c r="A4013" s="113" t="s">
        <v>1656</v>
      </c>
      <c r="B4013" s="84" t="s">
        <v>1529</v>
      </c>
      <c r="C4013" s="100" t="s">
        <v>552</v>
      </c>
      <c r="D4013" s="127">
        <v>2000</v>
      </c>
      <c r="E4013" s="63">
        <v>144.5</v>
      </c>
      <c r="F4013" s="63">
        <v>145.5</v>
      </c>
      <c r="G4013" s="101">
        <v>0</v>
      </c>
      <c r="H4013" s="126">
        <f t="shared" si="2734"/>
        <v>2000</v>
      </c>
      <c r="I4013" s="63">
        <v>0</v>
      </c>
      <c r="J4013" s="126" t="e">
        <f>SUM(#REF!+I4013+H4013)</f>
        <v>#REF!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92"/>
    </row>
    <row r="4014" s="33" customFormat="1" ht="14.25" spans="1:69">
      <c r="A4014" s="113" t="s">
        <v>1657</v>
      </c>
      <c r="B4014" s="84" t="s">
        <v>833</v>
      </c>
      <c r="C4014" s="100" t="s">
        <v>552</v>
      </c>
      <c r="D4014" s="127">
        <v>500</v>
      </c>
      <c r="E4014" s="63">
        <v>653</v>
      </c>
      <c r="F4014" s="63">
        <v>658</v>
      </c>
      <c r="G4014" s="101">
        <v>0</v>
      </c>
      <c r="H4014" s="126">
        <f t="shared" si="2734"/>
        <v>2500</v>
      </c>
      <c r="I4014" s="63">
        <v>0</v>
      </c>
      <c r="J4014" s="126" t="e">
        <f>SUM(#REF!+I4014+H4014)</f>
        <v>#REF!</v>
      </c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92"/>
    </row>
    <row r="4015" s="33" customFormat="1" ht="14.25" spans="1:69">
      <c r="A4015" s="113" t="s">
        <v>1657</v>
      </c>
      <c r="B4015" s="84" t="s">
        <v>1234</v>
      </c>
      <c r="C4015" s="100" t="s">
        <v>552</v>
      </c>
      <c r="D4015" s="127">
        <v>500</v>
      </c>
      <c r="E4015" s="63">
        <v>1030</v>
      </c>
      <c r="F4015" s="63">
        <v>1039.9</v>
      </c>
      <c r="G4015" s="101">
        <v>0</v>
      </c>
      <c r="H4015" s="126">
        <f t="shared" si="2734"/>
        <v>4950.00000000005</v>
      </c>
      <c r="I4015" s="63">
        <v>0</v>
      </c>
      <c r="J4015" s="126" t="e">
        <f>SUM(#REF!+I4015+H4015)</f>
        <v>#REF!</v>
      </c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92"/>
    </row>
    <row r="4016" s="33" customFormat="1" ht="14.25" spans="1:69">
      <c r="A4016" s="113" t="s">
        <v>1657</v>
      </c>
      <c r="B4016" s="84" t="s">
        <v>1145</v>
      </c>
      <c r="C4016" s="100" t="s">
        <v>552</v>
      </c>
      <c r="D4016" s="127">
        <v>2000</v>
      </c>
      <c r="E4016" s="63">
        <v>277.7</v>
      </c>
      <c r="F4016" s="63">
        <v>279.5</v>
      </c>
      <c r="G4016" s="101">
        <v>0</v>
      </c>
      <c r="H4016" s="126">
        <f t="shared" si="2734"/>
        <v>3600.00000000002</v>
      </c>
      <c r="I4016" s="63">
        <v>0</v>
      </c>
      <c r="J4016" s="126" t="e">
        <f>SUM(#REF!+I4016+H4016)</f>
        <v>#REF!</v>
      </c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92"/>
    </row>
    <row r="4017" s="33" customFormat="1" ht="14.25" spans="1:69">
      <c r="A4017" s="113" t="s">
        <v>1657</v>
      </c>
      <c r="B4017" s="84" t="s">
        <v>972</v>
      </c>
      <c r="C4017" s="100" t="s">
        <v>552</v>
      </c>
      <c r="D4017" s="127">
        <v>2000</v>
      </c>
      <c r="E4017" s="63">
        <v>210</v>
      </c>
      <c r="F4017" s="63">
        <v>207</v>
      </c>
      <c r="G4017" s="101">
        <v>0</v>
      </c>
      <c r="H4017" s="126">
        <f t="shared" si="2734"/>
        <v>-6000</v>
      </c>
      <c r="I4017" s="63">
        <v>0</v>
      </c>
      <c r="J4017" s="126" t="e">
        <f>SUM(#REF!+I4017+H4017)</f>
        <v>#REF!</v>
      </c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92"/>
    </row>
    <row r="4018" s="33" customFormat="1" ht="14.25" spans="1:69">
      <c r="A4018" s="113" t="s">
        <v>1658</v>
      </c>
      <c r="B4018" s="84" t="s">
        <v>1299</v>
      </c>
      <c r="C4018" s="100" t="s">
        <v>552</v>
      </c>
      <c r="D4018" s="127">
        <v>2000</v>
      </c>
      <c r="E4018" s="63">
        <v>210.5</v>
      </c>
      <c r="F4018" s="63">
        <v>212</v>
      </c>
      <c r="G4018" s="101">
        <v>0</v>
      </c>
      <c r="H4018" s="126">
        <f t="shared" si="2734"/>
        <v>3000</v>
      </c>
      <c r="I4018" s="63">
        <v>0</v>
      </c>
      <c r="J4018" s="126" t="e">
        <f>SUM(#REF!+I4018+H4018)</f>
        <v>#REF!</v>
      </c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92"/>
    </row>
    <row r="4019" s="33" customFormat="1" ht="14.25" spans="1:69">
      <c r="A4019" s="113" t="s">
        <v>1658</v>
      </c>
      <c r="B4019" s="84" t="s">
        <v>1117</v>
      </c>
      <c r="C4019" s="100" t="s">
        <v>552</v>
      </c>
      <c r="D4019" s="127">
        <v>2000</v>
      </c>
      <c r="E4019" s="63">
        <v>266</v>
      </c>
      <c r="F4019" s="63">
        <v>268</v>
      </c>
      <c r="G4019" s="101">
        <v>270</v>
      </c>
      <c r="H4019" s="126">
        <f t="shared" si="2734"/>
        <v>4000</v>
      </c>
      <c r="I4019" s="63">
        <f>(IF(C4019="SHORT",IF(G4019="",0,F4019-G4019),IF(C4019="LONG",IF(G4019="",0,G4019-F4019))))*D4019</f>
        <v>4000</v>
      </c>
      <c r="J4019" s="126" t="e">
        <f>SUM(#REF!+I4019+H4019)</f>
        <v>#REF!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92"/>
    </row>
    <row r="4020" s="33" customFormat="1" ht="14.25" spans="1:69">
      <c r="A4020" s="113" t="s">
        <v>1658</v>
      </c>
      <c r="B4020" s="84" t="s">
        <v>822</v>
      </c>
      <c r="C4020" s="100" t="s">
        <v>552</v>
      </c>
      <c r="D4020" s="127">
        <v>500</v>
      </c>
      <c r="E4020" s="63">
        <v>930</v>
      </c>
      <c r="F4020" s="63">
        <v>940</v>
      </c>
      <c r="G4020" s="101">
        <v>948</v>
      </c>
      <c r="H4020" s="126">
        <f t="shared" si="2734"/>
        <v>5000</v>
      </c>
      <c r="I4020" s="63">
        <f>(IF(C4020="SHORT",IF(G4020="",0,F4020-G4020),IF(C4020="LONG",IF(G4020="",0,G4020-F4020))))*D4020</f>
        <v>4000</v>
      </c>
      <c r="J4020" s="126" t="e">
        <f>SUM(#REF!+I4020+H4020)</f>
        <v>#REF!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92"/>
    </row>
    <row r="4021" s="33" customFormat="1" ht="14.25" spans="1:69">
      <c r="A4021" s="113" t="s">
        <v>1658</v>
      </c>
      <c r="B4021" s="84" t="s">
        <v>1299</v>
      </c>
      <c r="C4021" s="100" t="s">
        <v>552</v>
      </c>
      <c r="D4021" s="127">
        <v>2000</v>
      </c>
      <c r="E4021" s="63">
        <v>231.5</v>
      </c>
      <c r="F4021" s="63">
        <v>227</v>
      </c>
      <c r="G4021" s="101">
        <v>0</v>
      </c>
      <c r="H4021" s="126">
        <f t="shared" si="2734"/>
        <v>-9000</v>
      </c>
      <c r="I4021" s="63">
        <v>0</v>
      </c>
      <c r="J4021" s="126" t="e">
        <f>SUM(#REF!+I4021+H4021)</f>
        <v>#REF!</v>
      </c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92"/>
    </row>
    <row r="4022" s="33" customFormat="1" ht="14.25" spans="1:69">
      <c r="A4022" s="113" t="s">
        <v>1658</v>
      </c>
      <c r="B4022" s="84" t="s">
        <v>1615</v>
      </c>
      <c r="C4022" s="100" t="s">
        <v>552</v>
      </c>
      <c r="D4022" s="127">
        <v>1000</v>
      </c>
      <c r="E4022" s="63">
        <v>345</v>
      </c>
      <c r="F4022" s="63">
        <v>340.5</v>
      </c>
      <c r="G4022" s="101">
        <v>0</v>
      </c>
      <c r="H4022" s="126">
        <f t="shared" si="2734"/>
        <v>-4500</v>
      </c>
      <c r="I4022" s="63">
        <v>0</v>
      </c>
      <c r="J4022" s="126" t="e">
        <f>SUM(#REF!+I4022+H4022)</f>
        <v>#REF!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92"/>
    </row>
    <row r="4023" s="33" customFormat="1" ht="14.25" spans="1:69">
      <c r="A4023" s="113" t="s">
        <v>1659</v>
      </c>
      <c r="B4023" s="84" t="s">
        <v>1028</v>
      </c>
      <c r="C4023" s="100" t="s">
        <v>552</v>
      </c>
      <c r="D4023" s="127">
        <v>1000</v>
      </c>
      <c r="E4023" s="63">
        <v>419</v>
      </c>
      <c r="F4023" s="63">
        <v>423</v>
      </c>
      <c r="G4023" s="101">
        <v>427</v>
      </c>
      <c r="H4023" s="126">
        <f t="shared" si="2734"/>
        <v>4000</v>
      </c>
      <c r="I4023" s="63">
        <f>(IF(C4023="SHORT",IF(G4023="",0,F4023-G4023),IF(C4023="LONG",IF(G4023="",0,G4023-F4023))))*D4023</f>
        <v>4000</v>
      </c>
      <c r="J4023" s="126" t="e">
        <f>SUM(#REF!+I4023+H4023)</f>
        <v>#REF!</v>
      </c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92"/>
    </row>
    <row r="4024" s="33" customFormat="1" ht="14.25" spans="1:69">
      <c r="A4024" s="113" t="s">
        <v>1659</v>
      </c>
      <c r="B4024" s="84" t="s">
        <v>1145</v>
      </c>
      <c r="C4024" s="100" t="s">
        <v>552</v>
      </c>
      <c r="D4024" s="127">
        <v>2000</v>
      </c>
      <c r="E4024" s="63">
        <v>271.5</v>
      </c>
      <c r="F4024" s="63">
        <v>273.5</v>
      </c>
      <c r="G4024" s="101">
        <v>276</v>
      </c>
      <c r="H4024" s="126">
        <f t="shared" si="2734"/>
        <v>4000</v>
      </c>
      <c r="I4024" s="63">
        <f>(IF(C4024="SHORT",IF(G4024="",0,F4024-G4024),IF(C4024="LONG",IF(G4024="",0,G4024-F4024))))*D4024</f>
        <v>5000</v>
      </c>
      <c r="J4024" s="126" t="e">
        <f>SUM(#REF!+I4024+H4024)</f>
        <v>#REF!</v>
      </c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92"/>
    </row>
    <row r="4025" s="33" customFormat="1" ht="14.25" spans="1:69">
      <c r="A4025" s="113" t="s">
        <v>1659</v>
      </c>
      <c r="B4025" s="84" t="s">
        <v>962</v>
      </c>
      <c r="C4025" s="100" t="s">
        <v>552</v>
      </c>
      <c r="D4025" s="127">
        <v>1000</v>
      </c>
      <c r="E4025" s="63">
        <v>446</v>
      </c>
      <c r="F4025" s="63">
        <v>449.5</v>
      </c>
      <c r="G4025" s="101">
        <v>0</v>
      </c>
      <c r="H4025" s="126">
        <f t="shared" si="2734"/>
        <v>3500</v>
      </c>
      <c r="I4025" s="63">
        <v>0</v>
      </c>
      <c r="J4025" s="126" t="e">
        <f>SUM(#REF!+I4025+H4025)</f>
        <v>#REF!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92"/>
    </row>
    <row r="4026" s="33" customFormat="1" ht="14.25" spans="1:69">
      <c r="A4026" s="113" t="s">
        <v>1659</v>
      </c>
      <c r="B4026" s="84" t="s">
        <v>1145</v>
      </c>
      <c r="C4026" s="100" t="s">
        <v>552</v>
      </c>
      <c r="D4026" s="127">
        <v>2000</v>
      </c>
      <c r="E4026" s="63">
        <v>281.5</v>
      </c>
      <c r="F4026" s="63">
        <v>284</v>
      </c>
      <c r="G4026" s="101">
        <v>0</v>
      </c>
      <c r="H4026" s="126">
        <f t="shared" si="2734"/>
        <v>5000</v>
      </c>
      <c r="I4026" s="63">
        <v>0</v>
      </c>
      <c r="J4026" s="126" t="e">
        <f>SUM(#REF!+I4026+H4026)</f>
        <v>#REF!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92"/>
    </row>
    <row r="4027" s="33" customFormat="1" ht="14.25" spans="1:69">
      <c r="A4027" s="113" t="s">
        <v>1660</v>
      </c>
      <c r="B4027" s="84" t="s">
        <v>249</v>
      </c>
      <c r="C4027" s="100" t="s">
        <v>552</v>
      </c>
      <c r="D4027" s="127">
        <v>500</v>
      </c>
      <c r="E4027" s="63">
        <v>1275</v>
      </c>
      <c r="F4027" s="63">
        <v>1288</v>
      </c>
      <c r="G4027" s="101">
        <v>1298</v>
      </c>
      <c r="H4027" s="126">
        <f t="shared" si="2734"/>
        <v>6500</v>
      </c>
      <c r="I4027" s="63">
        <f>(IF(C4027="SHORT",IF(G4027="",0,F4027-G4027),IF(C4027="LONG",IF(G4027="",0,G4027-F4027))))*D4027</f>
        <v>5000</v>
      </c>
      <c r="J4027" s="126" t="e">
        <f>SUM(#REF!+I4027+H4027)</f>
        <v>#REF!</v>
      </c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92"/>
    </row>
    <row r="4028" s="33" customFormat="1" ht="14.25" spans="1:69">
      <c r="A4028" s="113" t="s">
        <v>1660</v>
      </c>
      <c r="B4028" s="84" t="s">
        <v>1174</v>
      </c>
      <c r="C4028" s="100" t="s">
        <v>552</v>
      </c>
      <c r="D4028" s="127">
        <v>1000</v>
      </c>
      <c r="E4028" s="63">
        <v>340</v>
      </c>
      <c r="F4028" s="63">
        <v>343</v>
      </c>
      <c r="G4028" s="101">
        <v>346</v>
      </c>
      <c r="H4028" s="126">
        <f t="shared" si="2734"/>
        <v>3000</v>
      </c>
      <c r="I4028" s="63">
        <f>(IF(C4028="SHORT",IF(G4028="",0,F4028-G4028),IF(C4028="LONG",IF(G4028="",0,G4028-F4028))))*D4028</f>
        <v>3000</v>
      </c>
      <c r="J4028" s="126" t="e">
        <f>SUM(#REF!+I4028+H4028)</f>
        <v>#REF!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92"/>
    </row>
    <row r="4029" s="33" customFormat="1" ht="14.25" spans="1:69">
      <c r="A4029" s="113" t="s">
        <v>1660</v>
      </c>
      <c r="B4029" s="84" t="s">
        <v>906</v>
      </c>
      <c r="C4029" s="100" t="s">
        <v>552</v>
      </c>
      <c r="D4029" s="127">
        <v>2000</v>
      </c>
      <c r="E4029" s="63">
        <v>375</v>
      </c>
      <c r="F4029" s="63">
        <v>378</v>
      </c>
      <c r="G4029" s="101">
        <v>382</v>
      </c>
      <c r="H4029" s="126">
        <f t="shared" si="2734"/>
        <v>6000</v>
      </c>
      <c r="I4029" s="63">
        <f>(IF(C4029="SHORT",IF(G4029="",0,F4029-G4029),IF(C4029="LONG",IF(G4029="",0,G4029-F4029))))*D4029</f>
        <v>8000</v>
      </c>
      <c r="J4029" s="126" t="e">
        <f>SUM(#REF!+I4029+H4029)</f>
        <v>#REF!</v>
      </c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92"/>
    </row>
    <row r="4030" s="33" customFormat="1" ht="14.25" spans="1:69">
      <c r="A4030" s="113" t="s">
        <v>1660</v>
      </c>
      <c r="B4030" s="84" t="s">
        <v>962</v>
      </c>
      <c r="C4030" s="100" t="s">
        <v>552</v>
      </c>
      <c r="D4030" s="127">
        <v>1000</v>
      </c>
      <c r="E4030" s="63">
        <v>442</v>
      </c>
      <c r="F4030" s="63">
        <v>446</v>
      </c>
      <c r="G4030" s="101">
        <v>450</v>
      </c>
      <c r="H4030" s="126">
        <f t="shared" si="2734"/>
        <v>4000</v>
      </c>
      <c r="I4030" s="63">
        <f>(IF(C4030="SHORT",IF(G4030="",0,F4030-G4030),IF(C4030="LONG",IF(G4030="",0,G4030-F4030))))*D4030</f>
        <v>4000</v>
      </c>
      <c r="J4030" s="126" t="e">
        <f>SUM(#REF!+I4030+H4030)</f>
        <v>#REF!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92"/>
    </row>
    <row r="4031" s="33" customFormat="1" ht="14.25" spans="1:69">
      <c r="A4031" s="113" t="s">
        <v>1660</v>
      </c>
      <c r="B4031" s="84" t="s">
        <v>1302</v>
      </c>
      <c r="C4031" s="100" t="s">
        <v>552</v>
      </c>
      <c r="D4031" s="127">
        <v>2000</v>
      </c>
      <c r="E4031" s="63">
        <v>214</v>
      </c>
      <c r="F4031" s="63">
        <v>216</v>
      </c>
      <c r="G4031" s="101">
        <v>0</v>
      </c>
      <c r="H4031" s="126">
        <f t="shared" si="2734"/>
        <v>4000</v>
      </c>
      <c r="I4031" s="63">
        <v>0</v>
      </c>
      <c r="J4031" s="126" t="e">
        <f>SUM(#REF!+I4031+H4031)</f>
        <v>#REF!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92"/>
    </row>
    <row r="4032" s="33" customFormat="1" ht="14.25" spans="1:69">
      <c r="A4032" s="113" t="s">
        <v>1661</v>
      </c>
      <c r="B4032" s="84" t="s">
        <v>249</v>
      </c>
      <c r="C4032" s="100" t="s">
        <v>552</v>
      </c>
      <c r="D4032" s="127">
        <v>500</v>
      </c>
      <c r="E4032" s="63">
        <v>1145</v>
      </c>
      <c r="F4032" s="63">
        <v>1155</v>
      </c>
      <c r="G4032" s="101">
        <v>1165</v>
      </c>
      <c r="H4032" s="126">
        <f t="shared" si="2734"/>
        <v>5000</v>
      </c>
      <c r="I4032" s="63">
        <f>(IF(C4032="SHORT",IF(G4032="",0,F4032-G4032),IF(C4032="LONG",IF(G4032="",0,G4032-F4032))))*D4032</f>
        <v>5000</v>
      </c>
      <c r="J4032" s="126" t="e">
        <f>SUM(#REF!+I4032+H4032)</f>
        <v>#REF!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92"/>
    </row>
    <row r="4033" s="33" customFormat="1" ht="14.25" spans="1:69">
      <c r="A4033" s="113" t="s">
        <v>1661</v>
      </c>
      <c r="B4033" s="84" t="s">
        <v>906</v>
      </c>
      <c r="C4033" s="100" t="s">
        <v>552</v>
      </c>
      <c r="D4033" s="127">
        <v>1000</v>
      </c>
      <c r="E4033" s="63">
        <v>314</v>
      </c>
      <c r="F4033" s="63">
        <v>317</v>
      </c>
      <c r="G4033" s="101">
        <v>321</v>
      </c>
      <c r="H4033" s="126">
        <f t="shared" si="2734"/>
        <v>3000</v>
      </c>
      <c r="I4033" s="63">
        <f>(IF(C4033="SHORT",IF(G4033="",0,F4033-G4033),IF(C4033="LONG",IF(G4033="",0,G4033-F4033))))*D4033</f>
        <v>4000</v>
      </c>
      <c r="J4033" s="126" t="e">
        <f>SUM(#REF!+I4033+H4033)</f>
        <v>#REF!</v>
      </c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92"/>
    </row>
    <row r="4034" s="33" customFormat="1" ht="14.25" spans="1:69">
      <c r="A4034" s="113" t="s">
        <v>1661</v>
      </c>
      <c r="B4034" s="84" t="s">
        <v>1174</v>
      </c>
      <c r="C4034" s="100" t="s">
        <v>552</v>
      </c>
      <c r="D4034" s="127">
        <v>1000</v>
      </c>
      <c r="E4034" s="63">
        <v>314</v>
      </c>
      <c r="F4034" s="63">
        <v>316.5</v>
      </c>
      <c r="G4034" s="101">
        <v>319</v>
      </c>
      <c r="H4034" s="126">
        <f t="shared" si="2734"/>
        <v>2500</v>
      </c>
      <c r="I4034" s="63">
        <f>(IF(C4034="SHORT",IF(G4034="",0,F4034-G4034),IF(C4034="LONG",IF(G4034="",0,G4034-F4034))))*D4034</f>
        <v>2500</v>
      </c>
      <c r="J4034" s="126" t="e">
        <f>SUM(#REF!+I4034+H4034)</f>
        <v>#REF!</v>
      </c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92"/>
    </row>
    <row r="4035" s="33" customFormat="1" ht="14.25" spans="1:69">
      <c r="A4035" s="113" t="s">
        <v>1661</v>
      </c>
      <c r="B4035" s="84" t="s">
        <v>1355</v>
      </c>
      <c r="C4035" s="100" t="s">
        <v>552</v>
      </c>
      <c r="D4035" s="127">
        <v>2000</v>
      </c>
      <c r="E4035" s="63">
        <v>209</v>
      </c>
      <c r="F4035" s="63">
        <v>211</v>
      </c>
      <c r="G4035" s="101">
        <v>0</v>
      </c>
      <c r="H4035" s="126">
        <f t="shared" si="2734"/>
        <v>4000</v>
      </c>
      <c r="I4035" s="63">
        <v>0</v>
      </c>
      <c r="J4035" s="126" t="e">
        <f>SUM(#REF!+I4035+H4035)</f>
        <v>#REF!</v>
      </c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92"/>
    </row>
    <row r="4036" s="33" customFormat="1" ht="14.25" spans="1:69">
      <c r="A4036" s="113" t="s">
        <v>1661</v>
      </c>
      <c r="B4036" s="84" t="s">
        <v>1460</v>
      </c>
      <c r="C4036" s="100" t="s">
        <v>552</v>
      </c>
      <c r="D4036" s="127">
        <v>2000</v>
      </c>
      <c r="E4036" s="63">
        <v>122</v>
      </c>
      <c r="F4036" s="63">
        <v>120.5</v>
      </c>
      <c r="G4036" s="101">
        <v>0</v>
      </c>
      <c r="H4036" s="126">
        <f t="shared" si="2734"/>
        <v>-3000</v>
      </c>
      <c r="I4036" s="63">
        <v>0</v>
      </c>
      <c r="J4036" s="126" t="e">
        <f>SUM(#REF!+I4036+H4036)</f>
        <v>#REF!</v>
      </c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92"/>
    </row>
    <row r="4037" s="33" customFormat="1" ht="14.25" spans="1:69">
      <c r="A4037" s="113" t="s">
        <v>1661</v>
      </c>
      <c r="B4037" s="84" t="s">
        <v>906</v>
      </c>
      <c r="C4037" s="100" t="s">
        <v>552</v>
      </c>
      <c r="D4037" s="127">
        <v>1000</v>
      </c>
      <c r="E4037" s="63">
        <v>318</v>
      </c>
      <c r="F4037" s="63">
        <v>313</v>
      </c>
      <c r="G4037" s="101">
        <v>0</v>
      </c>
      <c r="H4037" s="126">
        <f t="shared" si="2734"/>
        <v>-5000</v>
      </c>
      <c r="I4037" s="63">
        <v>0</v>
      </c>
      <c r="J4037" s="126" t="e">
        <f>SUM(#REF!+I4037+H4037)</f>
        <v>#REF!</v>
      </c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92"/>
    </row>
    <row r="4038" s="33" customFormat="1" ht="14.25" spans="1:69">
      <c r="A4038" s="113" t="s">
        <v>1662</v>
      </c>
      <c r="B4038" s="84" t="s">
        <v>945</v>
      </c>
      <c r="C4038" s="100" t="s">
        <v>552</v>
      </c>
      <c r="D4038" s="127">
        <v>1000</v>
      </c>
      <c r="E4038" s="63">
        <v>395</v>
      </c>
      <c r="F4038" s="63">
        <v>398</v>
      </c>
      <c r="G4038" s="101">
        <v>402</v>
      </c>
      <c r="H4038" s="126">
        <f t="shared" si="2734"/>
        <v>3000</v>
      </c>
      <c r="I4038" s="63">
        <f>(IF(C4038="SHORT",IF(G4038="",0,F4038-G4038),IF(C4038="LONG",IF(G4038="",0,G4038-F4038))))*D4038</f>
        <v>4000</v>
      </c>
      <c r="J4038" s="126" t="e">
        <f>SUM(#REF!+I4038+H4038)</f>
        <v>#REF!</v>
      </c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92"/>
    </row>
    <row r="4039" s="33" customFormat="1" ht="14.25" spans="1:69">
      <c r="A4039" s="113" t="s">
        <v>1662</v>
      </c>
      <c r="B4039" s="84" t="s">
        <v>1517</v>
      </c>
      <c r="C4039" s="100" t="s">
        <v>552</v>
      </c>
      <c r="D4039" s="127">
        <v>1000</v>
      </c>
      <c r="E4039" s="63">
        <v>416</v>
      </c>
      <c r="F4039" s="63">
        <v>420</v>
      </c>
      <c r="G4039" s="101">
        <v>424</v>
      </c>
      <c r="H4039" s="126">
        <f t="shared" si="2734"/>
        <v>4000</v>
      </c>
      <c r="I4039" s="63">
        <f>(IF(C4039="SHORT",IF(G4039="",0,F4039-G4039),IF(C4039="LONG",IF(G4039="",0,G4039-F4039))))*D4039</f>
        <v>4000</v>
      </c>
      <c r="J4039" s="126" t="e">
        <f>SUM(#REF!+I4039+H4039)</f>
        <v>#REF!</v>
      </c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92"/>
    </row>
    <row r="4040" s="33" customFormat="1" ht="14.25" spans="1:69">
      <c r="A4040" s="113" t="s">
        <v>1662</v>
      </c>
      <c r="B4040" s="84" t="s">
        <v>933</v>
      </c>
      <c r="C4040" s="100" t="s">
        <v>552</v>
      </c>
      <c r="D4040" s="127">
        <v>500</v>
      </c>
      <c r="E4040" s="63">
        <v>732</v>
      </c>
      <c r="F4040" s="63">
        <v>738</v>
      </c>
      <c r="G4040" s="101">
        <v>744</v>
      </c>
      <c r="H4040" s="126">
        <f t="shared" si="2734"/>
        <v>3000</v>
      </c>
      <c r="I4040" s="63">
        <f>(IF(C4040="SHORT",IF(G4040="",0,F4040-G4040),IF(C4040="LONG",IF(G4040="",0,G4040-F4040))))*D4040</f>
        <v>3000</v>
      </c>
      <c r="J4040" s="126" t="e">
        <f>SUM(#REF!+I4040+H4040)</f>
        <v>#REF!</v>
      </c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92"/>
    </row>
    <row r="4041" s="33" customFormat="1" ht="14.25" spans="1:69">
      <c r="A4041" s="113" t="s">
        <v>1663</v>
      </c>
      <c r="B4041" s="84" t="s">
        <v>794</v>
      </c>
      <c r="C4041" s="100" t="s">
        <v>552</v>
      </c>
      <c r="D4041" s="127">
        <v>500</v>
      </c>
      <c r="E4041" s="63">
        <v>1827</v>
      </c>
      <c r="F4041" s="63">
        <v>1837</v>
      </c>
      <c r="G4041" s="101">
        <v>0</v>
      </c>
      <c r="H4041" s="126">
        <f t="shared" si="2734"/>
        <v>5000</v>
      </c>
      <c r="I4041" s="63">
        <v>0</v>
      </c>
      <c r="J4041" s="126" t="e">
        <f>SUM(#REF!+I4041+H4041)</f>
        <v>#REF!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92"/>
    </row>
    <row r="4042" s="33" customFormat="1" ht="14.25" spans="1:69">
      <c r="A4042" s="113" t="s">
        <v>1663</v>
      </c>
      <c r="B4042" s="84" t="s">
        <v>1160</v>
      </c>
      <c r="C4042" s="100" t="s">
        <v>552</v>
      </c>
      <c r="D4042" s="127">
        <v>500</v>
      </c>
      <c r="E4042" s="63">
        <v>1398</v>
      </c>
      <c r="F4042" s="63">
        <v>1410</v>
      </c>
      <c r="G4042" s="101">
        <v>0</v>
      </c>
      <c r="H4042" s="126">
        <f t="shared" si="2734"/>
        <v>6000</v>
      </c>
      <c r="I4042" s="63">
        <v>0</v>
      </c>
      <c r="J4042" s="126" t="e">
        <f>SUM(#REF!+I4042+H4042)</f>
        <v>#REF!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92"/>
    </row>
    <row r="4043" s="33" customFormat="1" ht="14.25" spans="1:69">
      <c r="A4043" s="113" t="s">
        <v>1664</v>
      </c>
      <c r="B4043" s="84" t="s">
        <v>874</v>
      </c>
      <c r="C4043" s="100" t="s">
        <v>552</v>
      </c>
      <c r="D4043" s="127">
        <v>1000</v>
      </c>
      <c r="E4043" s="63">
        <v>320</v>
      </c>
      <c r="F4043" s="63">
        <v>322.5</v>
      </c>
      <c r="G4043" s="101">
        <v>325</v>
      </c>
      <c r="H4043" s="126">
        <f t="shared" si="2734"/>
        <v>2500</v>
      </c>
      <c r="I4043" s="63">
        <f>(IF(C4043="SHORT",IF(G4043="",0,F4043-G4043),IF(C4043="LONG",IF(G4043="",0,G4043-F4043))))*D4043</f>
        <v>2500</v>
      </c>
      <c r="J4043" s="126" t="e">
        <f>SUM(#REF!+I4043+H4043)</f>
        <v>#REF!</v>
      </c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92"/>
    </row>
    <row r="4044" s="33" customFormat="1" ht="14.25" spans="1:69">
      <c r="A4044" s="113" t="s">
        <v>1664</v>
      </c>
      <c r="B4044" s="84" t="s">
        <v>976</v>
      </c>
      <c r="C4044" s="100" t="s">
        <v>552</v>
      </c>
      <c r="D4044" s="127">
        <v>500</v>
      </c>
      <c r="E4044" s="63">
        <v>1844</v>
      </c>
      <c r="F4044" s="63">
        <v>1855</v>
      </c>
      <c r="G4044" s="101">
        <v>0</v>
      </c>
      <c r="H4044" s="126">
        <f t="shared" si="2734"/>
        <v>5500</v>
      </c>
      <c r="I4044" s="63">
        <v>0</v>
      </c>
      <c r="J4044" s="126" t="e">
        <f>SUM(#REF!+I4044+H4044)</f>
        <v>#REF!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92"/>
    </row>
    <row r="4045" s="33" customFormat="1" ht="14.25" spans="1:69">
      <c r="A4045" s="113" t="s">
        <v>1665</v>
      </c>
      <c r="B4045" s="84" t="s">
        <v>1338</v>
      </c>
      <c r="C4045" s="100" t="s">
        <v>552</v>
      </c>
      <c r="D4045" s="127">
        <v>2000</v>
      </c>
      <c r="E4045" s="63">
        <v>126</v>
      </c>
      <c r="F4045" s="63">
        <v>127</v>
      </c>
      <c r="G4045" s="101">
        <v>128</v>
      </c>
      <c r="H4045" s="126">
        <f t="shared" si="2734"/>
        <v>2000</v>
      </c>
      <c r="I4045" s="63">
        <f>(IF(C4045="SHORT",IF(G4045="",0,F4045-G4045),IF(C4045="LONG",IF(G4045="",0,G4045-F4045))))*D4045</f>
        <v>2000</v>
      </c>
      <c r="J4045" s="126" t="e">
        <f>SUM(#REF!+I4045+H4045)</f>
        <v>#REF!</v>
      </c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92"/>
    </row>
    <row r="4046" s="33" customFormat="1" ht="14.25" spans="1:69">
      <c r="A4046" s="113" t="s">
        <v>1665</v>
      </c>
      <c r="B4046" s="84" t="s">
        <v>1174</v>
      </c>
      <c r="C4046" s="100" t="s">
        <v>552</v>
      </c>
      <c r="D4046" s="127">
        <v>1000</v>
      </c>
      <c r="E4046" s="63">
        <v>305</v>
      </c>
      <c r="F4046" s="63">
        <v>307.5</v>
      </c>
      <c r="G4046" s="101">
        <v>310</v>
      </c>
      <c r="H4046" s="126">
        <f t="shared" si="2734"/>
        <v>2500</v>
      </c>
      <c r="I4046" s="63">
        <f>(IF(C4046="SHORT",IF(G4046="",0,F4046-G4046),IF(C4046="LONG",IF(G4046="",0,G4046-F4046))))*D4046</f>
        <v>2500</v>
      </c>
      <c r="J4046" s="126" t="e">
        <f>SUM(#REF!+I4046+H4046)</f>
        <v>#REF!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92"/>
    </row>
    <row r="4047" s="33" customFormat="1" ht="14.25" spans="1:69">
      <c r="A4047" s="113" t="s">
        <v>1665</v>
      </c>
      <c r="B4047" s="84" t="s">
        <v>1666</v>
      </c>
      <c r="C4047" s="100" t="s">
        <v>552</v>
      </c>
      <c r="D4047" s="127">
        <v>2000</v>
      </c>
      <c r="E4047" s="63">
        <v>180</v>
      </c>
      <c r="F4047" s="63">
        <v>181</v>
      </c>
      <c r="G4047" s="101">
        <v>181.9</v>
      </c>
      <c r="H4047" s="126">
        <f t="shared" si="2734"/>
        <v>2000</v>
      </c>
      <c r="I4047" s="63">
        <f>(IF(C4047="SHORT",IF(G4047="",0,F4047-G4047),IF(C4047="LONG",IF(G4047="",0,G4047-F4047))))*D4047</f>
        <v>1800.00000000001</v>
      </c>
      <c r="J4047" s="126" t="e">
        <f>SUM(#REF!+I4047+H4047)</f>
        <v>#REF!</v>
      </c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92"/>
    </row>
    <row r="4048" s="33" customFormat="1" ht="14.25" spans="1:69">
      <c r="A4048" s="113" t="s">
        <v>1665</v>
      </c>
      <c r="B4048" s="84" t="s">
        <v>882</v>
      </c>
      <c r="C4048" s="100" t="s">
        <v>552</v>
      </c>
      <c r="D4048" s="127">
        <v>500</v>
      </c>
      <c r="E4048" s="63">
        <v>1854</v>
      </c>
      <c r="F4048" s="63">
        <v>1864</v>
      </c>
      <c r="G4048" s="101">
        <v>0</v>
      </c>
      <c r="H4048" s="126">
        <f t="shared" si="2734"/>
        <v>5000</v>
      </c>
      <c r="I4048" s="63">
        <v>0</v>
      </c>
      <c r="J4048" s="126" t="e">
        <f>SUM(#REF!+I4048+H4048)</f>
        <v>#REF!</v>
      </c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92"/>
    </row>
    <row r="4049" s="33" customFormat="1" ht="14.25" spans="1:69">
      <c r="A4049" s="113" t="s">
        <v>1665</v>
      </c>
      <c r="B4049" s="84" t="s">
        <v>1024</v>
      </c>
      <c r="C4049" s="100" t="s">
        <v>552</v>
      </c>
      <c r="D4049" s="127">
        <v>500</v>
      </c>
      <c r="E4049" s="63">
        <v>1873</v>
      </c>
      <c r="F4049" s="63">
        <v>1873</v>
      </c>
      <c r="G4049" s="101">
        <v>0</v>
      </c>
      <c r="H4049" s="126">
        <f t="shared" si="2734"/>
        <v>0</v>
      </c>
      <c r="I4049" s="63">
        <v>0</v>
      </c>
      <c r="J4049" s="126" t="e">
        <f>SUM(#REF!+I4049+H4049)</f>
        <v>#REF!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92"/>
    </row>
    <row r="4050" s="33" customFormat="1" ht="14.25" spans="1:69">
      <c r="A4050" s="113" t="s">
        <v>1667</v>
      </c>
      <c r="B4050" s="84" t="s">
        <v>1183</v>
      </c>
      <c r="C4050" s="100" t="s">
        <v>552</v>
      </c>
      <c r="D4050" s="127">
        <v>2000</v>
      </c>
      <c r="E4050" s="63">
        <v>169</v>
      </c>
      <c r="F4050" s="63">
        <v>170.5</v>
      </c>
      <c r="G4050" s="101">
        <v>172</v>
      </c>
      <c r="H4050" s="126">
        <f t="shared" si="2734"/>
        <v>3000</v>
      </c>
      <c r="I4050" s="63">
        <f>(IF(C4050="SHORT",IF(G4050="",0,F4050-G4050),IF(C4050="LONG",IF(G4050="",0,G4050-F4050))))*D4050</f>
        <v>3000</v>
      </c>
      <c r="J4050" s="126" t="e">
        <f>SUM(#REF!+I4050+H4050)</f>
        <v>#REF!</v>
      </c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92"/>
    </row>
    <row r="4051" s="33" customFormat="1" ht="14.25" spans="1:69">
      <c r="A4051" s="113" t="s">
        <v>1667</v>
      </c>
      <c r="B4051" s="84" t="s">
        <v>1467</v>
      </c>
      <c r="C4051" s="100" t="s">
        <v>552</v>
      </c>
      <c r="D4051" s="127">
        <v>500</v>
      </c>
      <c r="E4051" s="63">
        <v>900</v>
      </c>
      <c r="F4051" s="63">
        <v>907.5</v>
      </c>
      <c r="G4051" s="101">
        <v>917</v>
      </c>
      <c r="H4051" s="126">
        <f t="shared" si="2734"/>
        <v>3750</v>
      </c>
      <c r="I4051" s="63">
        <f>(IF(C4051="SHORT",IF(G4051="",0,F4051-G4051),IF(C4051="LONG",IF(G4051="",0,G4051-F4051))))*D4051</f>
        <v>4750</v>
      </c>
      <c r="J4051" s="126" t="e">
        <f>SUM(#REF!+I4051+H4051)</f>
        <v>#REF!</v>
      </c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92"/>
    </row>
    <row r="4052" s="33" customFormat="1" ht="14.25" spans="1:69">
      <c r="A4052" s="113" t="s">
        <v>1667</v>
      </c>
      <c r="B4052" s="84" t="s">
        <v>955</v>
      </c>
      <c r="C4052" s="100" t="s">
        <v>552</v>
      </c>
      <c r="D4052" s="127">
        <v>500</v>
      </c>
      <c r="E4052" s="63">
        <v>1925</v>
      </c>
      <c r="F4052" s="63">
        <v>1933</v>
      </c>
      <c r="G4052" s="101">
        <v>0</v>
      </c>
      <c r="H4052" s="126">
        <f t="shared" si="2734"/>
        <v>4000</v>
      </c>
      <c r="I4052" s="63">
        <v>0</v>
      </c>
      <c r="J4052" s="126" t="e">
        <f>SUM(#REF!+I4052+H4052)</f>
        <v>#REF!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92"/>
    </row>
    <row r="4053" s="33" customFormat="1" ht="14.25" spans="1:69">
      <c r="A4053" s="113" t="s">
        <v>1668</v>
      </c>
      <c r="B4053" s="84" t="s">
        <v>1669</v>
      </c>
      <c r="C4053" s="100" t="s">
        <v>552</v>
      </c>
      <c r="D4053" s="127">
        <v>2000</v>
      </c>
      <c r="E4053" s="63">
        <v>219.5</v>
      </c>
      <c r="F4053" s="63">
        <v>221</v>
      </c>
      <c r="G4053" s="101">
        <v>0</v>
      </c>
      <c r="H4053" s="126">
        <f t="shared" si="2734"/>
        <v>3000</v>
      </c>
      <c r="I4053" s="63">
        <v>0</v>
      </c>
      <c r="J4053" s="126" t="e">
        <f>SUM(#REF!+I4053+H4053)</f>
        <v>#REF!</v>
      </c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92"/>
    </row>
    <row r="4054" s="33" customFormat="1" ht="14.25" spans="1:69">
      <c r="A4054" s="113" t="s">
        <v>1668</v>
      </c>
      <c r="B4054" s="84" t="s">
        <v>1454</v>
      </c>
      <c r="C4054" s="100" t="s">
        <v>552</v>
      </c>
      <c r="D4054" s="127">
        <v>500</v>
      </c>
      <c r="E4054" s="63">
        <v>1378</v>
      </c>
      <c r="F4054" s="63">
        <v>1380</v>
      </c>
      <c r="G4054" s="101">
        <v>0</v>
      </c>
      <c r="H4054" s="126">
        <f t="shared" si="2734"/>
        <v>1000</v>
      </c>
      <c r="I4054" s="63">
        <v>0</v>
      </c>
      <c r="J4054" s="126" t="e">
        <f>SUM(#REF!+I4054+H4054)</f>
        <v>#REF!</v>
      </c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92"/>
    </row>
    <row r="4055" s="33" customFormat="1" ht="14.25" spans="1:69">
      <c r="A4055" s="113" t="s">
        <v>1668</v>
      </c>
      <c r="B4055" s="84" t="s">
        <v>979</v>
      </c>
      <c r="C4055" s="100" t="s">
        <v>552</v>
      </c>
      <c r="D4055" s="127">
        <v>500</v>
      </c>
      <c r="E4055" s="63">
        <v>1743</v>
      </c>
      <c r="F4055" s="63">
        <v>1743</v>
      </c>
      <c r="G4055" s="101">
        <v>0</v>
      </c>
      <c r="H4055" s="126">
        <f t="shared" si="2734"/>
        <v>0</v>
      </c>
      <c r="I4055" s="63">
        <v>0</v>
      </c>
      <c r="J4055" s="126" t="e">
        <f>SUM(#REF!+I4055+H4055)</f>
        <v>#REF!</v>
      </c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92"/>
    </row>
    <row r="4056" s="33" customFormat="1" ht="14.25" spans="1:69">
      <c r="A4056" s="113" t="s">
        <v>1668</v>
      </c>
      <c r="B4056" s="84" t="s">
        <v>1028</v>
      </c>
      <c r="C4056" s="100" t="s">
        <v>552</v>
      </c>
      <c r="D4056" s="127">
        <v>1000</v>
      </c>
      <c r="E4056" s="63">
        <v>410</v>
      </c>
      <c r="F4056" s="63">
        <v>410</v>
      </c>
      <c r="G4056" s="101">
        <v>0</v>
      </c>
      <c r="H4056" s="126">
        <f t="shared" si="2734"/>
        <v>0</v>
      </c>
      <c r="I4056" s="63">
        <v>0</v>
      </c>
      <c r="J4056" s="126" t="e">
        <f>SUM(#REF!+I4056+H4056)</f>
        <v>#REF!</v>
      </c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92"/>
    </row>
    <row r="4057" s="33" customFormat="1" ht="14.25" spans="1:69">
      <c r="A4057" s="113" t="s">
        <v>1670</v>
      </c>
      <c r="B4057" s="84" t="s">
        <v>1134</v>
      </c>
      <c r="C4057" s="100" t="s">
        <v>552</v>
      </c>
      <c r="D4057" s="127">
        <v>1000</v>
      </c>
      <c r="E4057" s="63">
        <v>339.5</v>
      </c>
      <c r="F4057" s="63">
        <v>341</v>
      </c>
      <c r="G4057" s="101">
        <v>343</v>
      </c>
      <c r="H4057" s="126">
        <f t="shared" si="2734"/>
        <v>1500</v>
      </c>
      <c r="I4057" s="63">
        <f>(IF(C4057="SHORT",IF(G4057="",0,F4057-G4057),IF(C4057="LONG",IF(G4057="",0,G4057-F4057))))*D4057</f>
        <v>2000</v>
      </c>
      <c r="J4057" s="126" t="e">
        <f>SUM(#REF!+I4057+H4057)</f>
        <v>#REF!</v>
      </c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92"/>
    </row>
    <row r="4058" s="33" customFormat="1" ht="14.25" spans="1:69">
      <c r="A4058" s="113" t="s">
        <v>1670</v>
      </c>
      <c r="B4058" s="84" t="s">
        <v>1454</v>
      </c>
      <c r="C4058" s="100" t="s">
        <v>552</v>
      </c>
      <c r="D4058" s="127">
        <v>500</v>
      </c>
      <c r="E4058" s="63">
        <v>1357</v>
      </c>
      <c r="F4058" s="63">
        <v>1367</v>
      </c>
      <c r="G4058" s="101">
        <v>1377</v>
      </c>
      <c r="H4058" s="126">
        <f t="shared" si="2734"/>
        <v>5000</v>
      </c>
      <c r="I4058" s="63">
        <f>(IF(C4058="SHORT",IF(G4058="",0,F4058-G4058),IF(C4058="LONG",IF(G4058="",0,G4058-F4058))))*D4058</f>
        <v>5000</v>
      </c>
      <c r="J4058" s="126" t="e">
        <f>SUM(#REF!+I4058+H4058)</f>
        <v>#REF!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92"/>
    </row>
    <row r="4059" s="33" customFormat="1" ht="14.25" spans="1:69">
      <c r="A4059" s="113" t="s">
        <v>1670</v>
      </c>
      <c r="B4059" s="84" t="s">
        <v>996</v>
      </c>
      <c r="C4059" s="100" t="s">
        <v>552</v>
      </c>
      <c r="D4059" s="127">
        <v>500</v>
      </c>
      <c r="E4059" s="63">
        <v>1715</v>
      </c>
      <c r="F4059" s="63">
        <v>1725</v>
      </c>
      <c r="G4059" s="101">
        <v>1735</v>
      </c>
      <c r="H4059" s="126">
        <f t="shared" si="2734"/>
        <v>5000</v>
      </c>
      <c r="I4059" s="63">
        <f>(IF(C4059="SHORT",IF(G4059="",0,F4059-G4059),IF(C4059="LONG",IF(G4059="",0,G4059-F4059))))*D4059</f>
        <v>5000</v>
      </c>
      <c r="J4059" s="126" t="e">
        <f>SUM(#REF!+I4059+H4059)</f>
        <v>#REF!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92"/>
    </row>
    <row r="4060" s="33" customFormat="1" ht="14.25" spans="1:69">
      <c r="A4060" s="113" t="s">
        <v>1670</v>
      </c>
      <c r="B4060" s="84" t="s">
        <v>1671</v>
      </c>
      <c r="C4060" s="100" t="s">
        <v>552</v>
      </c>
      <c r="D4060" s="127">
        <v>2000</v>
      </c>
      <c r="E4060" s="63">
        <v>126</v>
      </c>
      <c r="F4060" s="63">
        <v>127</v>
      </c>
      <c r="G4060" s="101">
        <v>0</v>
      </c>
      <c r="H4060" s="126">
        <f t="shared" si="2734"/>
        <v>2000</v>
      </c>
      <c r="I4060" s="63">
        <v>0</v>
      </c>
      <c r="J4060" s="126" t="e">
        <f>SUM(#REF!+I4060+H4060)</f>
        <v>#REF!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92"/>
    </row>
    <row r="4061" s="33" customFormat="1" ht="14.25" spans="1:69">
      <c r="A4061" s="113" t="s">
        <v>1672</v>
      </c>
      <c r="B4061" s="84" t="s">
        <v>1673</v>
      </c>
      <c r="C4061" s="100" t="s">
        <v>552</v>
      </c>
      <c r="D4061" s="127">
        <v>2000</v>
      </c>
      <c r="E4061" s="63">
        <v>284</v>
      </c>
      <c r="F4061" s="63">
        <v>286</v>
      </c>
      <c r="G4061" s="101">
        <v>288</v>
      </c>
      <c r="H4061" s="126">
        <f t="shared" si="2734"/>
        <v>4000</v>
      </c>
      <c r="I4061" s="63">
        <f>(IF(C4061="SHORT",IF(G4061="",0,F4061-G4061),IF(C4061="LONG",IF(G4061="",0,G4061-F4061))))*D4061</f>
        <v>4000</v>
      </c>
      <c r="J4061" s="126" t="e">
        <f>SUM(#REF!+I4061+H4061)</f>
        <v>#REF!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92"/>
    </row>
    <row r="4062" s="33" customFormat="1" ht="14.25" spans="1:69">
      <c r="A4062" s="113" t="s">
        <v>1672</v>
      </c>
      <c r="B4062" s="84" t="s">
        <v>1134</v>
      </c>
      <c r="C4062" s="100" t="s">
        <v>552</v>
      </c>
      <c r="D4062" s="127">
        <v>1000</v>
      </c>
      <c r="E4062" s="63">
        <v>323</v>
      </c>
      <c r="F4062" s="63">
        <v>326</v>
      </c>
      <c r="G4062" s="101">
        <v>329</v>
      </c>
      <c r="H4062" s="126">
        <f t="shared" si="2734"/>
        <v>3000</v>
      </c>
      <c r="I4062" s="63">
        <f>(IF(C4062="SHORT",IF(G4062="",0,F4062-G4062),IF(C4062="LONG",IF(G4062="",0,G4062-F4062))))*D4062</f>
        <v>3000</v>
      </c>
      <c r="J4062" s="126" t="e">
        <f>SUM(#REF!+I4062+H4062)</f>
        <v>#REF!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92"/>
    </row>
    <row r="4063" s="33" customFormat="1" ht="14.25" spans="1:69">
      <c r="A4063" s="113" t="s">
        <v>1672</v>
      </c>
      <c r="B4063" s="84" t="s">
        <v>1088</v>
      </c>
      <c r="C4063" s="100" t="s">
        <v>552</v>
      </c>
      <c r="D4063" s="127">
        <v>500</v>
      </c>
      <c r="E4063" s="63">
        <v>576</v>
      </c>
      <c r="F4063" s="63">
        <v>585</v>
      </c>
      <c r="G4063" s="101">
        <v>0</v>
      </c>
      <c r="H4063" s="126">
        <f t="shared" si="2734"/>
        <v>4500</v>
      </c>
      <c r="I4063" s="63">
        <v>0</v>
      </c>
      <c r="J4063" s="126" t="e">
        <f>SUM(#REF!+I4063+H4063)</f>
        <v>#REF!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92"/>
    </row>
    <row r="4064" s="33" customFormat="1" ht="14.25" spans="1:69">
      <c r="A4064" s="113" t="s">
        <v>1672</v>
      </c>
      <c r="B4064" s="84" t="s">
        <v>962</v>
      </c>
      <c r="C4064" s="100" t="s">
        <v>552</v>
      </c>
      <c r="D4064" s="127">
        <v>500</v>
      </c>
      <c r="E4064" s="63">
        <v>380</v>
      </c>
      <c r="F4064" s="63">
        <v>383</v>
      </c>
      <c r="G4064" s="101">
        <v>0</v>
      </c>
      <c r="H4064" s="126">
        <f t="shared" si="2734"/>
        <v>1500</v>
      </c>
      <c r="I4064" s="63">
        <v>0</v>
      </c>
      <c r="J4064" s="126" t="e">
        <f>SUM(#REF!+I4064+H4064)</f>
        <v>#REF!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92"/>
    </row>
    <row r="4065" s="33" customFormat="1" ht="14.25" spans="1:69">
      <c r="A4065" s="113" t="s">
        <v>1672</v>
      </c>
      <c r="B4065" s="84" t="s">
        <v>1172</v>
      </c>
      <c r="C4065" s="100" t="s">
        <v>552</v>
      </c>
      <c r="D4065" s="127">
        <v>500</v>
      </c>
      <c r="E4065" s="63">
        <v>1085</v>
      </c>
      <c r="F4065" s="63">
        <v>1095</v>
      </c>
      <c r="G4065" s="101">
        <v>0</v>
      </c>
      <c r="H4065" s="126">
        <f t="shared" si="2734"/>
        <v>5000</v>
      </c>
      <c r="I4065" s="63">
        <v>0</v>
      </c>
      <c r="J4065" s="126" t="e">
        <f>SUM(#REF!+I4065+H4065)</f>
        <v>#REF!</v>
      </c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92"/>
    </row>
    <row r="4066" s="33" customFormat="1" ht="14.25" spans="1:69">
      <c r="A4066" s="113" t="s">
        <v>1674</v>
      </c>
      <c r="B4066" s="84" t="s">
        <v>794</v>
      </c>
      <c r="C4066" s="100" t="s">
        <v>552</v>
      </c>
      <c r="D4066" s="127">
        <v>500</v>
      </c>
      <c r="E4066" s="63">
        <v>1671</v>
      </c>
      <c r="F4066" s="63">
        <v>1681</v>
      </c>
      <c r="G4066" s="101">
        <v>1691</v>
      </c>
      <c r="H4066" s="126">
        <f t="shared" si="2734"/>
        <v>5000</v>
      </c>
      <c r="I4066" s="63">
        <f>(IF(C4066="SHORT",IF(G4066="",0,F4066-G4066),IF(C4066="LONG",IF(G4066="",0,G4066-F4066))))*D4066</f>
        <v>5000</v>
      </c>
      <c r="J4066" s="126" t="e">
        <f>SUM(#REF!+I4066+H4066)</f>
        <v>#REF!</v>
      </c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92"/>
    </row>
    <row r="4067" s="33" customFormat="1" ht="14.25" spans="1:69">
      <c r="A4067" s="113" t="s">
        <v>1674</v>
      </c>
      <c r="B4067" s="84" t="s">
        <v>967</v>
      </c>
      <c r="C4067" s="100" t="s">
        <v>552</v>
      </c>
      <c r="D4067" s="127">
        <v>2000</v>
      </c>
      <c r="E4067" s="63">
        <v>126</v>
      </c>
      <c r="F4067" s="63">
        <v>127</v>
      </c>
      <c r="G4067" s="101">
        <v>128</v>
      </c>
      <c r="H4067" s="126">
        <f t="shared" si="2734"/>
        <v>2000</v>
      </c>
      <c r="I4067" s="63">
        <f>(IF(C4067="SHORT",IF(G4067="",0,F4067-G4067),IF(C4067="LONG",IF(G4067="",0,G4067-F4067))))*D4067</f>
        <v>2000</v>
      </c>
      <c r="J4067" s="126" t="e">
        <f>SUM(#REF!+I4067+H4067)</f>
        <v>#REF!</v>
      </c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92"/>
    </row>
    <row r="4068" s="33" customFormat="1" ht="14.25" spans="1:69">
      <c r="A4068" s="113" t="s">
        <v>1674</v>
      </c>
      <c r="B4068" s="84" t="s">
        <v>1160</v>
      </c>
      <c r="C4068" s="100" t="s">
        <v>552</v>
      </c>
      <c r="D4068" s="127">
        <v>500</v>
      </c>
      <c r="E4068" s="63">
        <v>1370</v>
      </c>
      <c r="F4068" s="63">
        <v>1380</v>
      </c>
      <c r="G4068" s="101">
        <v>0</v>
      </c>
      <c r="H4068" s="126">
        <f t="shared" si="2734"/>
        <v>5000</v>
      </c>
      <c r="I4068" s="63">
        <v>0</v>
      </c>
      <c r="J4068" s="126" t="e">
        <f>SUM(#REF!+I4068+H4068)</f>
        <v>#REF!</v>
      </c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92"/>
    </row>
    <row r="4069" s="33" customFormat="1" ht="14.25" spans="1:69">
      <c r="A4069" s="113" t="s">
        <v>1675</v>
      </c>
      <c r="B4069" s="84" t="s">
        <v>967</v>
      </c>
      <c r="C4069" s="100" t="s">
        <v>552</v>
      </c>
      <c r="D4069" s="127">
        <v>2000</v>
      </c>
      <c r="E4069" s="63">
        <v>120</v>
      </c>
      <c r="F4069" s="63">
        <v>121</v>
      </c>
      <c r="G4069" s="101">
        <v>122</v>
      </c>
      <c r="H4069" s="126">
        <f t="shared" si="2734"/>
        <v>2000</v>
      </c>
      <c r="I4069" s="63">
        <f>(IF(C4069="SHORT",IF(G4069="",0,F4069-G4069),IF(C4069="LONG",IF(G4069="",0,G4069-F4069))))*D4069</f>
        <v>2000</v>
      </c>
      <c r="J4069" s="126" t="e">
        <f>SUM(#REF!+I4069+H4069)</f>
        <v>#REF!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92"/>
    </row>
    <row r="4070" s="33" customFormat="1" ht="14.25" spans="1:69">
      <c r="A4070" s="113" t="s">
        <v>1675</v>
      </c>
      <c r="B4070" s="84" t="s">
        <v>962</v>
      </c>
      <c r="C4070" s="100" t="s">
        <v>552</v>
      </c>
      <c r="D4070" s="127">
        <v>1000</v>
      </c>
      <c r="E4070" s="63">
        <v>386</v>
      </c>
      <c r="F4070" s="63">
        <v>389</v>
      </c>
      <c r="G4070" s="101">
        <v>0</v>
      </c>
      <c r="H4070" s="126">
        <f t="shared" si="2734"/>
        <v>3000</v>
      </c>
      <c r="I4070" s="63">
        <v>0</v>
      </c>
      <c r="J4070" s="126" t="e">
        <f>SUM(#REF!+I4070+H4070)</f>
        <v>#REF!</v>
      </c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92"/>
    </row>
    <row r="4071" s="33" customFormat="1" ht="14.25" spans="1:69">
      <c r="A4071" s="113" t="s">
        <v>1675</v>
      </c>
      <c r="B4071" s="84" t="s">
        <v>1134</v>
      </c>
      <c r="C4071" s="100" t="s">
        <v>552</v>
      </c>
      <c r="D4071" s="127">
        <v>1000</v>
      </c>
      <c r="E4071" s="63">
        <v>313.5</v>
      </c>
      <c r="F4071" s="63">
        <v>315.5</v>
      </c>
      <c r="G4071" s="101">
        <v>0</v>
      </c>
      <c r="H4071" s="126">
        <f t="shared" si="2734"/>
        <v>2000</v>
      </c>
      <c r="I4071" s="63">
        <v>0</v>
      </c>
      <c r="J4071" s="126" t="e">
        <f>SUM(#REF!+I4071+H4071)</f>
        <v>#REF!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92"/>
    </row>
    <row r="4072" s="33" customFormat="1" ht="14.25" spans="1:69">
      <c r="A4072" s="113" t="s">
        <v>1676</v>
      </c>
      <c r="B4072" s="84" t="s">
        <v>933</v>
      </c>
      <c r="C4072" s="100" t="s">
        <v>552</v>
      </c>
      <c r="D4072" s="127">
        <v>500</v>
      </c>
      <c r="E4072" s="63">
        <v>675</v>
      </c>
      <c r="F4072" s="63">
        <v>680</v>
      </c>
      <c r="G4072" s="101">
        <v>685</v>
      </c>
      <c r="H4072" s="126">
        <f t="shared" si="2734"/>
        <v>2500</v>
      </c>
      <c r="I4072" s="63">
        <f>(IF(C4072="SHORT",IF(G4072="",0,F4072-G4072),IF(C4072="LONG",IF(G4072="",0,G4072-F4072))))*D4072</f>
        <v>2500</v>
      </c>
      <c r="J4072" s="126" t="e">
        <f>SUM(#REF!+I4072+H4072)</f>
        <v>#REF!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92"/>
    </row>
    <row r="4073" s="33" customFormat="1" ht="14.25" spans="1:69">
      <c r="A4073" s="113" t="s">
        <v>1676</v>
      </c>
      <c r="B4073" s="84" t="s">
        <v>1677</v>
      </c>
      <c r="C4073" s="100" t="s">
        <v>552</v>
      </c>
      <c r="D4073" s="127">
        <v>500</v>
      </c>
      <c r="E4073" s="63">
        <v>699</v>
      </c>
      <c r="F4073" s="63">
        <v>705</v>
      </c>
      <c r="G4073" s="101">
        <v>0</v>
      </c>
      <c r="H4073" s="126">
        <f t="shared" si="2734"/>
        <v>3000</v>
      </c>
      <c r="I4073" s="63">
        <v>0</v>
      </c>
      <c r="J4073" s="126" t="e">
        <f>SUM(#REF!+I4073+H4073)</f>
        <v>#REF!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92"/>
    </row>
    <row r="4074" s="33" customFormat="1" ht="14.25" spans="1:69">
      <c r="A4074" s="113" t="s">
        <v>1676</v>
      </c>
      <c r="B4074" s="84" t="s">
        <v>972</v>
      </c>
      <c r="C4074" s="100" t="s">
        <v>552</v>
      </c>
      <c r="D4074" s="127">
        <v>2000</v>
      </c>
      <c r="E4074" s="63">
        <v>195</v>
      </c>
      <c r="F4074" s="63">
        <v>195</v>
      </c>
      <c r="G4074" s="101">
        <v>0</v>
      </c>
      <c r="H4074" s="126">
        <f t="shared" si="2734"/>
        <v>0</v>
      </c>
      <c r="I4074" s="63">
        <v>0</v>
      </c>
      <c r="J4074" s="126" t="e">
        <f>SUM(#REF!+I4074+H4074)</f>
        <v>#REF!</v>
      </c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92"/>
    </row>
    <row r="4075" s="33" customFormat="1" ht="14.25" spans="1:69">
      <c r="A4075" s="113" t="s">
        <v>1676</v>
      </c>
      <c r="B4075" s="84" t="s">
        <v>1174</v>
      </c>
      <c r="C4075" s="100" t="s">
        <v>552</v>
      </c>
      <c r="D4075" s="127">
        <v>2000</v>
      </c>
      <c r="E4075" s="63">
        <v>264</v>
      </c>
      <c r="F4075" s="63">
        <v>260.9</v>
      </c>
      <c r="G4075" s="101">
        <v>0</v>
      </c>
      <c r="H4075" s="126">
        <f t="shared" ref="H4075:H4109" si="2735">SUM(F4075-E4075)*D4075</f>
        <v>-6200.00000000005</v>
      </c>
      <c r="I4075" s="63">
        <v>0</v>
      </c>
      <c r="J4075" s="126" t="e">
        <f>SUM(#REF!+I4075+H4075)</f>
        <v>#REF!</v>
      </c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92"/>
    </row>
    <row r="4076" s="33" customFormat="1" ht="14.25" spans="1:69">
      <c r="A4076" s="113" t="s">
        <v>1678</v>
      </c>
      <c r="B4076" s="84" t="s">
        <v>1603</v>
      </c>
      <c r="C4076" s="100" t="s">
        <v>552</v>
      </c>
      <c r="D4076" s="127">
        <v>1000</v>
      </c>
      <c r="E4076" s="63">
        <v>410</v>
      </c>
      <c r="F4076" s="63">
        <v>413.5</v>
      </c>
      <c r="G4076" s="101">
        <v>418</v>
      </c>
      <c r="H4076" s="126">
        <f t="shared" si="2735"/>
        <v>3500</v>
      </c>
      <c r="I4076" s="63">
        <f>(IF(C4076="SHORT",IF(G4076="",0,F4076-G4076),IF(C4076="LONG",IF(G4076="",0,G4076-F4076))))*D4076</f>
        <v>4500</v>
      </c>
      <c r="J4076" s="126" t="e">
        <f>SUM(#REF!+I4076+H4076)</f>
        <v>#REF!</v>
      </c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92"/>
    </row>
    <row r="4077" s="33" customFormat="1" ht="14.25" spans="1:69">
      <c r="A4077" s="113" t="s">
        <v>1678</v>
      </c>
      <c r="B4077" s="84" t="s">
        <v>1468</v>
      </c>
      <c r="C4077" s="100" t="s">
        <v>552</v>
      </c>
      <c r="D4077" s="127">
        <v>1000</v>
      </c>
      <c r="E4077" s="63">
        <v>305</v>
      </c>
      <c r="F4077" s="63">
        <v>307.5</v>
      </c>
      <c r="G4077" s="101">
        <v>0</v>
      </c>
      <c r="H4077" s="126">
        <f t="shared" si="2735"/>
        <v>2500</v>
      </c>
      <c r="I4077" s="63">
        <v>0</v>
      </c>
      <c r="J4077" s="126" t="e">
        <f>SUM(#REF!+I4077+H4077)</f>
        <v>#REF!</v>
      </c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92"/>
    </row>
    <row r="4078" s="33" customFormat="1" ht="14.25" spans="1:69">
      <c r="A4078" s="113" t="s">
        <v>1678</v>
      </c>
      <c r="B4078" s="84" t="s">
        <v>1195</v>
      </c>
      <c r="C4078" s="100" t="s">
        <v>552</v>
      </c>
      <c r="D4078" s="127">
        <v>2000</v>
      </c>
      <c r="E4078" s="63">
        <v>141.5</v>
      </c>
      <c r="F4078" s="63">
        <v>140</v>
      </c>
      <c r="G4078" s="101">
        <v>0</v>
      </c>
      <c r="H4078" s="126">
        <f t="shared" si="2735"/>
        <v>-3000</v>
      </c>
      <c r="I4078" s="63">
        <v>0</v>
      </c>
      <c r="J4078" s="126" t="e">
        <f>SUM(#REF!+I4078+H4078)</f>
        <v>#REF!</v>
      </c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92"/>
    </row>
    <row r="4079" s="33" customFormat="1" ht="14.25" spans="1:69">
      <c r="A4079" s="113" t="s">
        <v>1679</v>
      </c>
      <c r="B4079" s="84" t="s">
        <v>1677</v>
      </c>
      <c r="C4079" s="100" t="s">
        <v>552</v>
      </c>
      <c r="D4079" s="127">
        <v>500</v>
      </c>
      <c r="E4079" s="63">
        <v>625</v>
      </c>
      <c r="F4079" s="63">
        <v>630</v>
      </c>
      <c r="G4079" s="101">
        <v>635</v>
      </c>
      <c r="H4079" s="126">
        <f t="shared" si="2735"/>
        <v>2500</v>
      </c>
      <c r="I4079" s="63">
        <f>(IF(C4079="SHORT",IF(G4079="",0,F4079-G4079),IF(C4079="LONG",IF(G4079="",0,G4079-F4079))))*D4079</f>
        <v>2500</v>
      </c>
      <c r="J4079" s="126" t="e">
        <f>SUM(#REF!+I4079+H4079)</f>
        <v>#REF!</v>
      </c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92"/>
    </row>
    <row r="4080" s="33" customFormat="1" ht="14.25" spans="1:69">
      <c r="A4080" s="113" t="s">
        <v>1679</v>
      </c>
      <c r="B4080" s="84" t="s">
        <v>874</v>
      </c>
      <c r="C4080" s="100" t="s">
        <v>552</v>
      </c>
      <c r="D4080" s="127">
        <v>1000</v>
      </c>
      <c r="E4080" s="63">
        <v>310</v>
      </c>
      <c r="F4080" s="63">
        <v>312.5</v>
      </c>
      <c r="G4080" s="101">
        <v>0</v>
      </c>
      <c r="H4080" s="126">
        <f t="shared" si="2735"/>
        <v>2500</v>
      </c>
      <c r="I4080" s="63">
        <v>0</v>
      </c>
      <c r="J4080" s="126" t="e">
        <f>SUM(#REF!+I4080+H4080)</f>
        <v>#REF!</v>
      </c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92"/>
    </row>
    <row r="4081" s="33" customFormat="1" ht="14.25" spans="1:69">
      <c r="A4081" s="113" t="s">
        <v>1679</v>
      </c>
      <c r="B4081" s="84" t="s">
        <v>933</v>
      </c>
      <c r="C4081" s="100" t="s">
        <v>552</v>
      </c>
      <c r="D4081" s="127">
        <v>500</v>
      </c>
      <c r="E4081" s="63">
        <v>614</v>
      </c>
      <c r="F4081" s="63">
        <v>619</v>
      </c>
      <c r="G4081" s="101">
        <v>0</v>
      </c>
      <c r="H4081" s="126">
        <f t="shared" si="2735"/>
        <v>2500</v>
      </c>
      <c r="I4081" s="63">
        <v>0</v>
      </c>
      <c r="J4081" s="126" t="e">
        <f>SUM(#REF!+I4081+H4081)</f>
        <v>#REF!</v>
      </c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92"/>
    </row>
    <row r="4082" s="33" customFormat="1" ht="14.25" spans="1:69">
      <c r="A4082" s="113" t="s">
        <v>1679</v>
      </c>
      <c r="B4082" s="84" t="s">
        <v>882</v>
      </c>
      <c r="C4082" s="100" t="s">
        <v>552</v>
      </c>
      <c r="D4082" s="127">
        <v>500</v>
      </c>
      <c r="E4082" s="63">
        <v>1738</v>
      </c>
      <c r="F4082" s="63">
        <v>1725</v>
      </c>
      <c r="G4082" s="101">
        <v>0</v>
      </c>
      <c r="H4082" s="126">
        <f t="shared" si="2735"/>
        <v>-6500</v>
      </c>
      <c r="I4082" s="63">
        <v>0</v>
      </c>
      <c r="J4082" s="126" t="e">
        <f>SUM(#REF!+I4082+H4082)</f>
        <v>#REF!</v>
      </c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92"/>
    </row>
    <row r="4083" s="33" customFormat="1" ht="14.25" spans="1:69">
      <c r="A4083" s="113" t="s">
        <v>1680</v>
      </c>
      <c r="B4083" s="84" t="s">
        <v>933</v>
      </c>
      <c r="C4083" s="100" t="s">
        <v>552</v>
      </c>
      <c r="D4083" s="127">
        <v>500</v>
      </c>
      <c r="E4083" s="63">
        <v>584</v>
      </c>
      <c r="F4083" s="63">
        <v>587.5</v>
      </c>
      <c r="G4083" s="101">
        <v>0</v>
      </c>
      <c r="H4083" s="126">
        <f t="shared" si="2735"/>
        <v>1750</v>
      </c>
      <c r="I4083" s="63">
        <v>0</v>
      </c>
      <c r="J4083" s="126" t="e">
        <f>SUM(#REF!+I4083+H4083)</f>
        <v>#REF!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92"/>
    </row>
    <row r="4084" s="33" customFormat="1" ht="14.25" spans="1:69">
      <c r="A4084" s="113" t="s">
        <v>1680</v>
      </c>
      <c r="B4084" s="84" t="s">
        <v>1609</v>
      </c>
      <c r="C4084" s="100" t="s">
        <v>552</v>
      </c>
      <c r="D4084" s="127">
        <v>2000</v>
      </c>
      <c r="E4084" s="63">
        <v>171</v>
      </c>
      <c r="F4084" s="63">
        <v>172.25</v>
      </c>
      <c r="G4084" s="101">
        <v>0</v>
      </c>
      <c r="H4084" s="126">
        <f t="shared" si="2735"/>
        <v>2500</v>
      </c>
      <c r="I4084" s="63">
        <v>0</v>
      </c>
      <c r="J4084" s="126" t="e">
        <f>SUM(#REF!+I4084+H4084)</f>
        <v>#REF!</v>
      </c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92"/>
    </row>
    <row r="4085" s="33" customFormat="1" ht="14.25" spans="1:69">
      <c r="A4085" s="113" t="s">
        <v>1680</v>
      </c>
      <c r="B4085" s="84" t="s">
        <v>933</v>
      </c>
      <c r="C4085" s="100" t="s">
        <v>552</v>
      </c>
      <c r="D4085" s="127">
        <v>500</v>
      </c>
      <c r="E4085" s="63">
        <v>588</v>
      </c>
      <c r="F4085" s="63">
        <v>580</v>
      </c>
      <c r="G4085" s="101">
        <v>0</v>
      </c>
      <c r="H4085" s="126">
        <f t="shared" si="2735"/>
        <v>-4000</v>
      </c>
      <c r="I4085" s="63">
        <v>0</v>
      </c>
      <c r="J4085" s="126" t="e">
        <f>SUM(#REF!+I4085+H4085)</f>
        <v>#REF!</v>
      </c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92"/>
    </row>
    <row r="4086" s="33" customFormat="1" ht="14.25" spans="1:69">
      <c r="A4086" s="113" t="s">
        <v>1681</v>
      </c>
      <c r="B4086" s="84" t="s">
        <v>1468</v>
      </c>
      <c r="C4086" s="100" t="s">
        <v>552</v>
      </c>
      <c r="D4086" s="127">
        <v>2000</v>
      </c>
      <c r="E4086" s="63">
        <v>285</v>
      </c>
      <c r="F4086" s="63">
        <v>287</v>
      </c>
      <c r="G4086" s="101">
        <v>289</v>
      </c>
      <c r="H4086" s="126">
        <f t="shared" si="2735"/>
        <v>4000</v>
      </c>
      <c r="I4086" s="63">
        <f>(IF(C4086="SHORT",IF(G4086="",0,F4086-G4086),IF(C4086="LONG",IF(G4086="",0,G4086-F4086))))*D4086</f>
        <v>4000</v>
      </c>
      <c r="J4086" s="126" t="e">
        <f>SUM(#REF!+I4086+H4086)</f>
        <v>#REF!</v>
      </c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92"/>
    </row>
    <row r="4087" s="33" customFormat="1" ht="14.25" spans="1:69">
      <c r="A4087" s="113" t="s">
        <v>1681</v>
      </c>
      <c r="B4087" s="84" t="s">
        <v>1087</v>
      </c>
      <c r="C4087" s="100" t="s">
        <v>552</v>
      </c>
      <c r="D4087" s="127">
        <v>1000</v>
      </c>
      <c r="E4087" s="63">
        <v>307</v>
      </c>
      <c r="F4087" s="63">
        <v>309.5</v>
      </c>
      <c r="G4087" s="101">
        <v>312</v>
      </c>
      <c r="H4087" s="126">
        <f t="shared" si="2735"/>
        <v>2500</v>
      </c>
      <c r="I4087" s="63">
        <f>(IF(C4087="SHORT",IF(G4087="",0,F4087-G4087),IF(C4087="LONG",IF(G4087="",0,G4087-F4087))))*D4087</f>
        <v>2500</v>
      </c>
      <c r="J4087" s="126" t="e">
        <f>SUM(#REF!+I4087+H4087)</f>
        <v>#REF!</v>
      </c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92"/>
    </row>
    <row r="4088" s="33" customFormat="1" ht="14.25" spans="1:69">
      <c r="A4088" s="113" t="s">
        <v>1681</v>
      </c>
      <c r="B4088" s="84" t="s">
        <v>1493</v>
      </c>
      <c r="C4088" s="100" t="s">
        <v>552</v>
      </c>
      <c r="D4088" s="127">
        <v>2000</v>
      </c>
      <c r="E4088" s="63">
        <v>120</v>
      </c>
      <c r="F4088" s="63">
        <v>120.8</v>
      </c>
      <c r="G4088" s="101">
        <v>0</v>
      </c>
      <c r="H4088" s="126">
        <f t="shared" si="2735"/>
        <v>1599.99999999999</v>
      </c>
      <c r="I4088" s="63">
        <v>0</v>
      </c>
      <c r="J4088" s="126" t="e">
        <f>SUM(#REF!+I4088+H4088)</f>
        <v>#REF!</v>
      </c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92"/>
    </row>
    <row r="4089" s="33" customFormat="1" ht="14.25" spans="1:69">
      <c r="A4089" s="113" t="s">
        <v>1681</v>
      </c>
      <c r="B4089" s="84" t="s">
        <v>1164</v>
      </c>
      <c r="C4089" s="100" t="s">
        <v>552</v>
      </c>
      <c r="D4089" s="127">
        <v>2000</v>
      </c>
      <c r="E4089" s="63">
        <v>213</v>
      </c>
      <c r="F4089" s="63">
        <v>215</v>
      </c>
      <c r="G4089" s="101">
        <v>0</v>
      </c>
      <c r="H4089" s="126">
        <f t="shared" si="2735"/>
        <v>4000</v>
      </c>
      <c r="I4089" s="63">
        <v>0</v>
      </c>
      <c r="J4089" s="126" t="e">
        <f>SUM(#REF!+I4089+H4089)</f>
        <v>#REF!</v>
      </c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92"/>
    </row>
    <row r="4090" s="33" customFormat="1" ht="14.25" spans="1:69">
      <c r="A4090" s="113" t="s">
        <v>1682</v>
      </c>
      <c r="B4090" s="84" t="s">
        <v>1454</v>
      </c>
      <c r="C4090" s="100" t="s">
        <v>552</v>
      </c>
      <c r="D4090" s="127">
        <v>1000</v>
      </c>
      <c r="E4090" s="63">
        <v>1260</v>
      </c>
      <c r="F4090" s="63">
        <v>1265</v>
      </c>
      <c r="G4090" s="101">
        <v>0</v>
      </c>
      <c r="H4090" s="126">
        <f t="shared" si="2735"/>
        <v>5000</v>
      </c>
      <c r="I4090" s="63">
        <v>0</v>
      </c>
      <c r="J4090" s="126" t="e">
        <f>SUM(#REF!+I4090+H4090)</f>
        <v>#REF!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92"/>
    </row>
    <row r="4091" s="33" customFormat="1" ht="14.25" spans="1:69">
      <c r="A4091" s="113" t="s">
        <v>1682</v>
      </c>
      <c r="B4091" s="84" t="s">
        <v>1088</v>
      </c>
      <c r="C4091" s="100" t="s">
        <v>552</v>
      </c>
      <c r="D4091" s="127">
        <v>500</v>
      </c>
      <c r="E4091" s="63">
        <v>503.5</v>
      </c>
      <c r="F4091" s="63">
        <v>507.5</v>
      </c>
      <c r="G4091" s="101">
        <v>512</v>
      </c>
      <c r="H4091" s="126">
        <f t="shared" si="2735"/>
        <v>2000</v>
      </c>
      <c r="I4091" s="63">
        <f>(IF(C4091="SHORT",IF(G4091="",0,F4091-G4091),IF(C4091="LONG",IF(G4091="",0,G4091-F4091))))*D4091</f>
        <v>2250</v>
      </c>
      <c r="J4091" s="126" t="e">
        <f>SUM(#REF!+I4091+H4091)</f>
        <v>#REF!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92"/>
    </row>
    <row r="4092" s="33" customFormat="1" ht="14.25" spans="1:69">
      <c r="A4092" s="113" t="s">
        <v>1682</v>
      </c>
      <c r="B4092" s="84" t="s">
        <v>946</v>
      </c>
      <c r="C4092" s="100" t="s">
        <v>552</v>
      </c>
      <c r="D4092" s="127">
        <v>2000</v>
      </c>
      <c r="E4092" s="63">
        <v>225.5</v>
      </c>
      <c r="F4092" s="63">
        <v>223</v>
      </c>
      <c r="G4092" s="101">
        <v>0</v>
      </c>
      <c r="H4092" s="126">
        <f t="shared" si="2735"/>
        <v>-5000</v>
      </c>
      <c r="I4092" s="63">
        <v>0</v>
      </c>
      <c r="J4092" s="126" t="e">
        <f>SUM(#REF!+I4092+H4092)</f>
        <v>#REF!</v>
      </c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92"/>
    </row>
    <row r="4093" s="33" customFormat="1" ht="14.25" spans="1:69">
      <c r="A4093" s="113" t="s">
        <v>1682</v>
      </c>
      <c r="B4093" s="84" t="s">
        <v>1087</v>
      </c>
      <c r="C4093" s="100" t="s">
        <v>552</v>
      </c>
      <c r="D4093" s="127">
        <v>2000</v>
      </c>
      <c r="E4093" s="63">
        <v>278</v>
      </c>
      <c r="F4093" s="63">
        <v>274.9</v>
      </c>
      <c r="G4093" s="101">
        <v>0</v>
      </c>
      <c r="H4093" s="126">
        <f t="shared" si="2735"/>
        <v>-6200.00000000005</v>
      </c>
      <c r="I4093" s="63">
        <v>0</v>
      </c>
      <c r="J4093" s="126" t="e">
        <f>SUM(#REF!+I4093+H4093)</f>
        <v>#REF!</v>
      </c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92"/>
    </row>
    <row r="4094" s="33" customFormat="1" ht="14.25" spans="1:69">
      <c r="A4094" s="113" t="s">
        <v>1683</v>
      </c>
      <c r="B4094" s="84" t="s">
        <v>945</v>
      </c>
      <c r="C4094" s="100" t="s">
        <v>552</v>
      </c>
      <c r="D4094" s="127">
        <v>1000</v>
      </c>
      <c r="E4094" s="63">
        <v>414.5</v>
      </c>
      <c r="F4094" s="63">
        <v>418</v>
      </c>
      <c r="G4094" s="101">
        <v>422</v>
      </c>
      <c r="H4094" s="126">
        <f t="shared" si="2735"/>
        <v>3500</v>
      </c>
      <c r="I4094" s="63">
        <f>(IF(C4094="SHORT",IF(G4094="",0,F4094-G4094),IF(C4094="LONG",IF(G4094="",0,G4094-F4094))))*D4094</f>
        <v>4000</v>
      </c>
      <c r="J4094" s="126" t="e">
        <f>SUM(#REF!+I4094+H4094)</f>
        <v>#REF!</v>
      </c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92"/>
    </row>
    <row r="4095" s="33" customFormat="1" ht="14.25" spans="1:69">
      <c r="A4095" s="113" t="s">
        <v>1683</v>
      </c>
      <c r="B4095" s="84" t="s">
        <v>1087</v>
      </c>
      <c r="C4095" s="100" t="s">
        <v>552</v>
      </c>
      <c r="D4095" s="127">
        <v>2000</v>
      </c>
      <c r="E4095" s="63">
        <v>239</v>
      </c>
      <c r="F4095" s="63">
        <v>241</v>
      </c>
      <c r="G4095" s="101">
        <v>243</v>
      </c>
      <c r="H4095" s="126">
        <f t="shared" si="2735"/>
        <v>4000</v>
      </c>
      <c r="I4095" s="63">
        <f>(IF(C4095="SHORT",IF(G4095="",0,F4095-G4095),IF(C4095="LONG",IF(G4095="",0,G4095-F4095))))*D4095</f>
        <v>4000</v>
      </c>
      <c r="J4095" s="126" t="e">
        <f>SUM(#REF!+I4095+H4095)</f>
        <v>#REF!</v>
      </c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92"/>
    </row>
    <row r="4096" s="33" customFormat="1" ht="14.25" spans="1:69">
      <c r="A4096" s="113" t="s">
        <v>1683</v>
      </c>
      <c r="B4096" s="84" t="s">
        <v>1603</v>
      </c>
      <c r="C4096" s="100" t="s">
        <v>552</v>
      </c>
      <c r="D4096" s="127">
        <v>1000</v>
      </c>
      <c r="E4096" s="63">
        <v>370</v>
      </c>
      <c r="F4096" s="63">
        <v>373</v>
      </c>
      <c r="G4096" s="101">
        <v>376</v>
      </c>
      <c r="H4096" s="126">
        <f t="shared" si="2735"/>
        <v>3000</v>
      </c>
      <c r="I4096" s="63">
        <f>(IF(C4096="SHORT",IF(G4096="",0,F4096-G4096),IF(C4096="LONG",IF(G4096="",0,G4096-F4096))))*D4096</f>
        <v>3000</v>
      </c>
      <c r="J4096" s="126" t="e">
        <f>SUM(#REF!+I4096+H4096)</f>
        <v>#REF!</v>
      </c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92"/>
    </row>
    <row r="4097" s="33" customFormat="1" ht="14.25" spans="1:69">
      <c r="A4097" s="113" t="s">
        <v>1684</v>
      </c>
      <c r="B4097" s="84" t="s">
        <v>1052</v>
      </c>
      <c r="C4097" s="100" t="s">
        <v>552</v>
      </c>
      <c r="D4097" s="127">
        <v>6000</v>
      </c>
      <c r="E4097" s="63">
        <v>388</v>
      </c>
      <c r="F4097" s="63">
        <v>389</v>
      </c>
      <c r="G4097" s="101">
        <v>0</v>
      </c>
      <c r="H4097" s="126">
        <f t="shared" si="2735"/>
        <v>6000</v>
      </c>
      <c r="I4097" s="63">
        <v>0</v>
      </c>
      <c r="J4097" s="126" t="e">
        <f>SUM(#REF!+I4097+H4097)</f>
        <v>#REF!</v>
      </c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92"/>
    </row>
    <row r="4098" s="33" customFormat="1" ht="14.25" spans="1:69">
      <c r="A4098" s="113" t="s">
        <v>1684</v>
      </c>
      <c r="B4098" s="84" t="s">
        <v>1160</v>
      </c>
      <c r="C4098" s="100" t="s">
        <v>552</v>
      </c>
      <c r="D4098" s="127">
        <v>500</v>
      </c>
      <c r="E4098" s="63">
        <v>1405</v>
      </c>
      <c r="F4098" s="63">
        <v>1418</v>
      </c>
      <c r="G4098" s="101">
        <v>0</v>
      </c>
      <c r="H4098" s="126">
        <f t="shared" si="2735"/>
        <v>6500</v>
      </c>
      <c r="I4098" s="63">
        <v>0</v>
      </c>
      <c r="J4098" s="126" t="e">
        <f>SUM(#REF!+I4098+H4098)</f>
        <v>#REF!</v>
      </c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92"/>
    </row>
    <row r="4099" s="33" customFormat="1" ht="14.25" spans="1:69">
      <c r="A4099" s="113" t="s">
        <v>1684</v>
      </c>
      <c r="B4099" s="84" t="s">
        <v>945</v>
      </c>
      <c r="C4099" s="100" t="s">
        <v>552</v>
      </c>
      <c r="D4099" s="127">
        <v>2000</v>
      </c>
      <c r="E4099" s="63">
        <v>403</v>
      </c>
      <c r="F4099" s="63">
        <v>407</v>
      </c>
      <c r="G4099" s="101">
        <v>0</v>
      </c>
      <c r="H4099" s="126">
        <f t="shared" si="2735"/>
        <v>8000</v>
      </c>
      <c r="I4099" s="63">
        <v>0</v>
      </c>
      <c r="J4099" s="126" t="e">
        <f>SUM(#REF!+I4099+H4099)</f>
        <v>#REF!</v>
      </c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92"/>
    </row>
    <row r="4100" s="33" customFormat="1" ht="14.25" spans="1:69">
      <c r="A4100" s="113" t="s">
        <v>1685</v>
      </c>
      <c r="B4100" s="84" t="s">
        <v>1468</v>
      </c>
      <c r="C4100" s="100" t="s">
        <v>552</v>
      </c>
      <c r="D4100" s="127">
        <v>2000</v>
      </c>
      <c r="E4100" s="63">
        <v>287</v>
      </c>
      <c r="F4100" s="63">
        <v>289</v>
      </c>
      <c r="G4100" s="101">
        <v>291</v>
      </c>
      <c r="H4100" s="126">
        <f t="shared" si="2735"/>
        <v>4000</v>
      </c>
      <c r="I4100" s="63">
        <f>(IF(C4100="SHORT",IF(G4100="",0,F4100-G4100),IF(C4100="LONG",IF(G4100="",0,G4100-F4100))))*D4100</f>
        <v>4000</v>
      </c>
      <c r="J4100" s="126" t="e">
        <f>SUM(#REF!+I4100+H4100)</f>
        <v>#REF!</v>
      </c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92"/>
    </row>
    <row r="4101" s="33" customFormat="1" ht="14.25" spans="1:69">
      <c r="A4101" s="113" t="s">
        <v>1685</v>
      </c>
      <c r="B4101" s="84" t="s">
        <v>1477</v>
      </c>
      <c r="C4101" s="100" t="s">
        <v>552</v>
      </c>
      <c r="D4101" s="127">
        <v>2000</v>
      </c>
      <c r="E4101" s="63">
        <v>138</v>
      </c>
      <c r="F4101" s="63">
        <v>139</v>
      </c>
      <c r="G4101" s="101">
        <v>140</v>
      </c>
      <c r="H4101" s="126">
        <f t="shared" si="2735"/>
        <v>2000</v>
      </c>
      <c r="I4101" s="63">
        <f>(IF(C4101="SHORT",IF(G4101="",0,F4101-G4101),IF(C4101="LONG",IF(G4101="",0,G4101-F4101))))*D4101</f>
        <v>2000</v>
      </c>
      <c r="J4101" s="126" t="e">
        <f>SUM(#REF!+I4101+H4101)</f>
        <v>#REF!</v>
      </c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92"/>
    </row>
    <row r="4102" s="33" customFormat="1" ht="14.25" spans="1:69">
      <c r="A4102" s="113" t="s">
        <v>1685</v>
      </c>
      <c r="B4102" s="84" t="s">
        <v>1119</v>
      </c>
      <c r="C4102" s="100" t="s">
        <v>552</v>
      </c>
      <c r="D4102" s="127">
        <v>1000</v>
      </c>
      <c r="E4102" s="63">
        <v>1255</v>
      </c>
      <c r="F4102" s="63">
        <v>1267</v>
      </c>
      <c r="G4102" s="101">
        <v>1277</v>
      </c>
      <c r="H4102" s="126">
        <f t="shared" si="2735"/>
        <v>12000</v>
      </c>
      <c r="I4102" s="63">
        <f>(IF(C4102="SHORT",IF(G4102="",0,F4102-G4102),IF(C4102="LONG",IF(G4102="",0,G4102-F4102))))*D4102</f>
        <v>10000</v>
      </c>
      <c r="J4102" s="126" t="e">
        <f>SUM(#REF!+I4102+H4102)</f>
        <v>#REF!</v>
      </c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92"/>
    </row>
    <row r="4103" s="33" customFormat="1" ht="14.25" spans="1:69">
      <c r="A4103" s="113" t="s">
        <v>1685</v>
      </c>
      <c r="B4103" s="84" t="s">
        <v>1160</v>
      </c>
      <c r="C4103" s="100" t="s">
        <v>552</v>
      </c>
      <c r="D4103" s="127">
        <v>1000</v>
      </c>
      <c r="E4103" s="63">
        <v>1395</v>
      </c>
      <c r="F4103" s="63">
        <v>1405</v>
      </c>
      <c r="G4103" s="101">
        <v>0</v>
      </c>
      <c r="H4103" s="126">
        <f t="shared" si="2735"/>
        <v>10000</v>
      </c>
      <c r="I4103" s="63">
        <v>0</v>
      </c>
      <c r="J4103" s="126" t="e">
        <f>SUM(#REF!+I4103+H4103)</f>
        <v>#REF!</v>
      </c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92"/>
    </row>
    <row r="4104" s="33" customFormat="1" ht="14.25" spans="1:69">
      <c r="A4104" s="113" t="s">
        <v>1686</v>
      </c>
      <c r="B4104" s="84" t="s">
        <v>1468</v>
      </c>
      <c r="C4104" s="100" t="s">
        <v>552</v>
      </c>
      <c r="D4104" s="127">
        <v>2000</v>
      </c>
      <c r="E4104" s="63">
        <v>284.25</v>
      </c>
      <c r="F4104" s="63">
        <v>286.5</v>
      </c>
      <c r="G4104" s="101">
        <v>288</v>
      </c>
      <c r="H4104" s="126">
        <f t="shared" si="2735"/>
        <v>4500</v>
      </c>
      <c r="I4104" s="63">
        <f>(IF(C4104="SHORT",IF(G4104="",0,F4104-G4104),IF(C4104="LONG",IF(G4104="",0,G4104-F4104))))*D4104</f>
        <v>3000</v>
      </c>
      <c r="J4104" s="126" t="e">
        <f>SUM(#REF!+I4104+H4104)</f>
        <v>#REF!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92"/>
    </row>
    <row r="4105" s="33" customFormat="1" ht="14.25" spans="1:69">
      <c r="A4105" s="113" t="s">
        <v>1686</v>
      </c>
      <c r="B4105" s="84" t="s">
        <v>1088</v>
      </c>
      <c r="C4105" s="100" t="s">
        <v>552</v>
      </c>
      <c r="D4105" s="127">
        <v>1000</v>
      </c>
      <c r="E4105" s="63">
        <v>497</v>
      </c>
      <c r="F4105" s="63">
        <v>500</v>
      </c>
      <c r="G4105" s="101">
        <v>503</v>
      </c>
      <c r="H4105" s="126">
        <f t="shared" si="2735"/>
        <v>3000</v>
      </c>
      <c r="I4105" s="63">
        <f>(IF(C4105="SHORT",IF(G4105="",0,F4105-G4105),IF(C4105="LONG",IF(G4105="",0,G4105-F4105))))*D4105</f>
        <v>3000</v>
      </c>
      <c r="J4105" s="126" t="e">
        <f>SUM(#REF!+I4105+H4105)</f>
        <v>#REF!</v>
      </c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92"/>
    </row>
    <row r="4106" s="33" customFormat="1" ht="14.25" spans="1:69">
      <c r="A4106" s="113" t="s">
        <v>1686</v>
      </c>
      <c r="B4106" s="84" t="s">
        <v>1454</v>
      </c>
      <c r="C4106" s="100" t="s">
        <v>552</v>
      </c>
      <c r="D4106" s="127">
        <v>500</v>
      </c>
      <c r="E4106" s="63">
        <v>1250</v>
      </c>
      <c r="F4106" s="63">
        <v>1260</v>
      </c>
      <c r="G4106" s="101">
        <v>0</v>
      </c>
      <c r="H4106" s="126">
        <f t="shared" si="2735"/>
        <v>5000</v>
      </c>
      <c r="I4106" s="63">
        <v>0</v>
      </c>
      <c r="J4106" s="126" t="e">
        <f>SUM(#REF!+I4106+H4106)</f>
        <v>#REF!</v>
      </c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92"/>
    </row>
    <row r="4107" s="33" customFormat="1" ht="14.25" spans="1:69">
      <c r="A4107" s="113" t="s">
        <v>1686</v>
      </c>
      <c r="B4107" s="84" t="s">
        <v>1160</v>
      </c>
      <c r="C4107" s="100" t="s">
        <v>552</v>
      </c>
      <c r="D4107" s="127">
        <v>500</v>
      </c>
      <c r="E4107" s="63">
        <v>1411</v>
      </c>
      <c r="F4107" s="63">
        <v>1421</v>
      </c>
      <c r="G4107" s="101">
        <v>0</v>
      </c>
      <c r="H4107" s="126">
        <f t="shared" si="2735"/>
        <v>5000</v>
      </c>
      <c r="I4107" s="63">
        <v>0</v>
      </c>
      <c r="J4107" s="126" t="e">
        <f>SUM(#REF!+I4107+H4107)</f>
        <v>#REF!</v>
      </c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92"/>
    </row>
    <row r="4108" s="33" customFormat="1" ht="14.25" spans="1:69">
      <c r="A4108" s="113" t="s">
        <v>1686</v>
      </c>
      <c r="B4108" s="84" t="s">
        <v>1112</v>
      </c>
      <c r="C4108" s="100" t="s">
        <v>552</v>
      </c>
      <c r="D4108" s="127">
        <v>2000</v>
      </c>
      <c r="E4108" s="63">
        <v>145</v>
      </c>
      <c r="F4108" s="63">
        <v>145</v>
      </c>
      <c r="G4108" s="101">
        <v>0</v>
      </c>
      <c r="H4108" s="126">
        <f t="shared" si="2735"/>
        <v>0</v>
      </c>
      <c r="I4108" s="63">
        <v>0</v>
      </c>
      <c r="J4108" s="126" t="e">
        <f>SUM(#REF!+I4108+H4108)</f>
        <v>#REF!</v>
      </c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92"/>
    </row>
    <row r="4109" s="33" customFormat="1" ht="14.25" spans="1:69">
      <c r="A4109" s="113" t="s">
        <v>1686</v>
      </c>
      <c r="B4109" s="84" t="s">
        <v>960</v>
      </c>
      <c r="C4109" s="100" t="s">
        <v>552</v>
      </c>
      <c r="D4109" s="127">
        <v>1000</v>
      </c>
      <c r="E4109" s="63">
        <v>476</v>
      </c>
      <c r="F4109" s="63">
        <v>476</v>
      </c>
      <c r="G4109" s="101">
        <v>0</v>
      </c>
      <c r="H4109" s="126">
        <f t="shared" si="2735"/>
        <v>0</v>
      </c>
      <c r="I4109" s="63">
        <v>0</v>
      </c>
      <c r="J4109" s="126" t="e">
        <f>SUM(#REF!+I4109+H4109)</f>
        <v>#REF!</v>
      </c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92"/>
    </row>
    <row r="4110" s="33" customFormat="1" ht="14.25" spans="1:69">
      <c r="A4110" s="113" t="s">
        <v>1686</v>
      </c>
      <c r="B4110" s="84" t="s">
        <v>1271</v>
      </c>
      <c r="C4110" s="100" t="s">
        <v>552</v>
      </c>
      <c r="D4110" s="127">
        <v>200</v>
      </c>
      <c r="E4110" s="63">
        <v>2630</v>
      </c>
      <c r="F4110" s="63">
        <v>2600</v>
      </c>
      <c r="G4110" s="101">
        <v>0</v>
      </c>
      <c r="H4110" s="126">
        <f t="shared" ref="H4110:H4111" si="2736">SUM(F4110-E4110)*D4110</f>
        <v>-6000</v>
      </c>
      <c r="I4110" s="63">
        <v>0</v>
      </c>
      <c r="J4110" s="126" t="e">
        <f>SUM(#REF!+I4110+H4110)</f>
        <v>#REF!</v>
      </c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92"/>
    </row>
    <row r="4111" s="33" customFormat="1" ht="14.25" spans="1:69">
      <c r="A4111" s="113" t="s">
        <v>1686</v>
      </c>
      <c r="B4111" s="84" t="s">
        <v>1468</v>
      </c>
      <c r="C4111" s="100" t="s">
        <v>552</v>
      </c>
      <c r="D4111" s="127">
        <v>2000</v>
      </c>
      <c r="E4111" s="63">
        <v>284</v>
      </c>
      <c r="F4111" s="63">
        <v>281</v>
      </c>
      <c r="G4111" s="101">
        <v>0</v>
      </c>
      <c r="H4111" s="126">
        <f t="shared" si="2736"/>
        <v>-6000</v>
      </c>
      <c r="I4111" s="63">
        <v>0</v>
      </c>
      <c r="J4111" s="126" t="e">
        <f>SUM(#REF!+I4111+H4111)</f>
        <v>#REF!</v>
      </c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92"/>
    </row>
    <row r="4112" s="33" customFormat="1" ht="14.25" spans="1:69">
      <c r="A4112" s="113" t="s">
        <v>1687</v>
      </c>
      <c r="B4112" s="84" t="s">
        <v>1493</v>
      </c>
      <c r="C4112" s="100" t="s">
        <v>552</v>
      </c>
      <c r="D4112" s="127">
        <v>2000</v>
      </c>
      <c r="E4112" s="63">
        <v>111</v>
      </c>
      <c r="F4112" s="63">
        <v>112</v>
      </c>
      <c r="G4112" s="101">
        <v>113</v>
      </c>
      <c r="H4112" s="126">
        <f t="shared" ref="H4112:H4115" si="2737">SUM(F4112-E4112)*D4112</f>
        <v>2000</v>
      </c>
      <c r="I4112" s="63">
        <f>(IF(C4112="SHORT",IF(G4112="",0,F4112-G4112),IF(C4112="LONG",IF(G4112="",0,G4112-F4112))))*D4112</f>
        <v>2000</v>
      </c>
      <c r="J4112" s="126" t="e">
        <f>SUM(#REF!+I4112+H4112)</f>
        <v>#REF!</v>
      </c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92"/>
    </row>
    <row r="4113" s="33" customFormat="1" ht="14.25" spans="1:69">
      <c r="A4113" s="113" t="s">
        <v>1687</v>
      </c>
      <c r="B4113" s="84" t="s">
        <v>1088</v>
      </c>
      <c r="C4113" s="100" t="s">
        <v>552</v>
      </c>
      <c r="D4113" s="127">
        <v>500</v>
      </c>
      <c r="E4113" s="63">
        <v>470</v>
      </c>
      <c r="F4113" s="63">
        <v>473</v>
      </c>
      <c r="G4113" s="101">
        <v>476</v>
      </c>
      <c r="H4113" s="126">
        <f t="shared" si="2737"/>
        <v>1500</v>
      </c>
      <c r="I4113" s="63">
        <f>(IF(C4113="SHORT",IF(G4113="",0,F4113-G4113),IF(C4113="LONG",IF(G4113="",0,G4113-F4113))))*D4113</f>
        <v>1500</v>
      </c>
      <c r="J4113" s="126" t="e">
        <f>SUM(#REF!+I4113+H4113)</f>
        <v>#REF!</v>
      </c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92"/>
    </row>
    <row r="4114" s="33" customFormat="1" ht="14.25" spans="1:69">
      <c r="A4114" s="113" t="s">
        <v>1687</v>
      </c>
      <c r="B4114" s="84" t="s">
        <v>1538</v>
      </c>
      <c r="C4114" s="100" t="s">
        <v>552</v>
      </c>
      <c r="D4114" s="127">
        <v>500</v>
      </c>
      <c r="E4114" s="63">
        <v>670</v>
      </c>
      <c r="F4114" s="63">
        <v>675</v>
      </c>
      <c r="G4114" s="101">
        <v>0</v>
      </c>
      <c r="H4114" s="126">
        <f t="shared" si="2737"/>
        <v>2500</v>
      </c>
      <c r="I4114" s="63">
        <v>0</v>
      </c>
      <c r="J4114" s="126" t="e">
        <f>SUM(#REF!+I4114+H4114)</f>
        <v>#REF!</v>
      </c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92"/>
    </row>
    <row r="4115" s="33" customFormat="1" ht="14.25" spans="1:69">
      <c r="A4115" s="113" t="s">
        <v>1687</v>
      </c>
      <c r="B4115" s="84" t="s">
        <v>1688</v>
      </c>
      <c r="C4115" s="100" t="s">
        <v>552</v>
      </c>
      <c r="D4115" s="127">
        <v>500</v>
      </c>
      <c r="E4115" s="63">
        <v>768</v>
      </c>
      <c r="F4115" s="63">
        <v>778</v>
      </c>
      <c r="G4115" s="101">
        <v>0</v>
      </c>
      <c r="H4115" s="126">
        <f t="shared" si="2737"/>
        <v>5000</v>
      </c>
      <c r="I4115" s="63">
        <v>0</v>
      </c>
      <c r="J4115" s="126" t="e">
        <f>SUM(#REF!+I4115+H4115)</f>
        <v>#REF!</v>
      </c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92"/>
    </row>
    <row r="4116" s="33" customFormat="1" ht="14.25" spans="1:69">
      <c r="A4116" s="113" t="s">
        <v>1689</v>
      </c>
      <c r="B4116" s="84" t="s">
        <v>1160</v>
      </c>
      <c r="C4116" s="100" t="s">
        <v>552</v>
      </c>
      <c r="D4116" s="127">
        <v>500</v>
      </c>
      <c r="E4116" s="63">
        <v>1353</v>
      </c>
      <c r="F4116" s="63">
        <v>1365</v>
      </c>
      <c r="G4116" s="101">
        <v>1375</v>
      </c>
      <c r="H4116" s="126">
        <f t="shared" ref="H4116" si="2738">SUM(F4116-E4116)*D4116</f>
        <v>6000</v>
      </c>
      <c r="I4116" s="63">
        <f>(IF(C4116="SHORT",IF(G4116="",0,F4116-G4116),IF(C4116="LONG",IF(G4116="",0,G4116-F4116))))*D4116</f>
        <v>5000</v>
      </c>
      <c r="J4116" s="126" t="e">
        <f>SUM(#REF!+I4116+H4116)</f>
        <v>#REF!</v>
      </c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92"/>
    </row>
    <row r="4117" s="33" customFormat="1" ht="14.25" spans="1:69">
      <c r="A4117" s="113" t="s">
        <v>1689</v>
      </c>
      <c r="B4117" s="84" t="s">
        <v>1468</v>
      </c>
      <c r="C4117" s="100" t="s">
        <v>552</v>
      </c>
      <c r="D4117" s="127">
        <v>2000</v>
      </c>
      <c r="E4117" s="63">
        <v>276.6</v>
      </c>
      <c r="F4117" s="63">
        <v>278</v>
      </c>
      <c r="G4117" s="101">
        <v>0</v>
      </c>
      <c r="H4117" s="126">
        <f t="shared" ref="H4117:H4122" si="2739">SUM(F4117-E4117)*D4117</f>
        <v>2799.99999999995</v>
      </c>
      <c r="I4117" s="63">
        <v>0</v>
      </c>
      <c r="J4117" s="126" t="e">
        <f>SUM(#REF!+I4117+H4117)</f>
        <v>#REF!</v>
      </c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92"/>
    </row>
    <row r="4118" s="33" customFormat="1" ht="14.25" spans="1:69">
      <c r="A4118" s="113" t="s">
        <v>1689</v>
      </c>
      <c r="B4118" s="84" t="s">
        <v>1087</v>
      </c>
      <c r="C4118" s="100" t="s">
        <v>552</v>
      </c>
      <c r="D4118" s="127">
        <v>2000</v>
      </c>
      <c r="E4118" s="63">
        <v>214</v>
      </c>
      <c r="F4118" s="63">
        <v>216</v>
      </c>
      <c r="G4118" s="101">
        <v>0</v>
      </c>
      <c r="H4118" s="126">
        <f t="shared" si="2739"/>
        <v>4000</v>
      </c>
      <c r="I4118" s="63">
        <v>0</v>
      </c>
      <c r="J4118" s="126" t="e">
        <f>SUM(#REF!+I4118+H4118)</f>
        <v>#REF!</v>
      </c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92"/>
    </row>
    <row r="4119" s="33" customFormat="1" ht="14.25" spans="1:69">
      <c r="A4119" s="113" t="s">
        <v>1689</v>
      </c>
      <c r="B4119" s="84" t="s">
        <v>950</v>
      </c>
      <c r="C4119" s="100" t="s">
        <v>552</v>
      </c>
      <c r="D4119" s="127">
        <v>200</v>
      </c>
      <c r="E4119" s="63">
        <v>5160</v>
      </c>
      <c r="F4119" s="63">
        <v>5130</v>
      </c>
      <c r="G4119" s="101">
        <v>0</v>
      </c>
      <c r="H4119" s="126">
        <f t="shared" si="2739"/>
        <v>-6000</v>
      </c>
      <c r="I4119" s="63">
        <v>0</v>
      </c>
      <c r="J4119" s="126" t="e">
        <f>SUM(#REF!+I4119+H4119)</f>
        <v>#REF!</v>
      </c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92"/>
    </row>
    <row r="4120" s="33" customFormat="1" ht="14.25" spans="1:69">
      <c r="A4120" s="113" t="s">
        <v>1690</v>
      </c>
      <c r="B4120" s="84" t="s">
        <v>1591</v>
      </c>
      <c r="C4120" s="100" t="s">
        <v>552</v>
      </c>
      <c r="D4120" s="127">
        <v>1000</v>
      </c>
      <c r="E4120" s="63">
        <v>387</v>
      </c>
      <c r="F4120" s="63">
        <v>389.5</v>
      </c>
      <c r="G4120" s="101">
        <v>392</v>
      </c>
      <c r="H4120" s="126">
        <f t="shared" si="2739"/>
        <v>2500</v>
      </c>
      <c r="I4120" s="63">
        <f>(IF(C4120="SHORT",IF(G4120="",0,F4120-G4120),IF(C4120="LONG",IF(G4120="",0,G4120-F4120))))*D4120</f>
        <v>2500</v>
      </c>
      <c r="J4120" s="126" t="e">
        <f>SUM(#REF!+I4120+H4120)</f>
        <v>#REF!</v>
      </c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92"/>
    </row>
    <row r="4121" s="33" customFormat="1" ht="14.25" spans="1:69">
      <c r="A4121" s="113" t="s">
        <v>1690</v>
      </c>
      <c r="B4121" s="84" t="s">
        <v>1468</v>
      </c>
      <c r="C4121" s="100" t="s">
        <v>552</v>
      </c>
      <c r="D4121" s="127">
        <v>2000</v>
      </c>
      <c r="E4121" s="63">
        <v>262.5</v>
      </c>
      <c r="F4121" s="63">
        <v>264.5</v>
      </c>
      <c r="G4121" s="101">
        <v>266.5</v>
      </c>
      <c r="H4121" s="126">
        <f t="shared" si="2739"/>
        <v>4000</v>
      </c>
      <c r="I4121" s="63">
        <f>(IF(C4121="SHORT",IF(G4121="",0,F4121-G4121),IF(C4121="LONG",IF(G4121="",0,G4121-F4121))))*D4121</f>
        <v>4000</v>
      </c>
      <c r="J4121" s="126" t="e">
        <f>SUM(#REF!+I4121+H4121)</f>
        <v>#REF!</v>
      </c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92"/>
    </row>
    <row r="4122" s="33" customFormat="1" ht="14.25" spans="1:69">
      <c r="A4122" s="113" t="s">
        <v>1690</v>
      </c>
      <c r="B4122" s="84" t="s">
        <v>1160</v>
      </c>
      <c r="C4122" s="100" t="s">
        <v>552</v>
      </c>
      <c r="D4122" s="127">
        <v>500</v>
      </c>
      <c r="E4122" s="63">
        <v>1306</v>
      </c>
      <c r="F4122" s="63">
        <v>1316</v>
      </c>
      <c r="G4122" s="101">
        <v>1326</v>
      </c>
      <c r="H4122" s="126">
        <f t="shared" si="2739"/>
        <v>5000</v>
      </c>
      <c r="I4122" s="63">
        <f>(IF(C4122="SHORT",IF(G4122="",0,F4122-G4122),IF(C4122="LONG",IF(G4122="",0,G4122-F4122))))*D4122</f>
        <v>5000</v>
      </c>
      <c r="J4122" s="126" t="e">
        <f>SUM(#REF!+I4122+H4122)</f>
        <v>#REF!</v>
      </c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92"/>
    </row>
    <row r="4123" s="33" customFormat="1" ht="14.25" spans="1:69">
      <c r="A4123" s="113" t="s">
        <v>1690</v>
      </c>
      <c r="B4123" s="84" t="s">
        <v>996</v>
      </c>
      <c r="C4123" s="100" t="s">
        <v>477</v>
      </c>
      <c r="D4123" s="127">
        <v>500</v>
      </c>
      <c r="E4123" s="63">
        <v>1685</v>
      </c>
      <c r="F4123" s="63">
        <v>1700</v>
      </c>
      <c r="G4123" s="101">
        <v>0</v>
      </c>
      <c r="H4123" s="126">
        <f>SUM(E4123-F4123)*D4123</f>
        <v>-7500</v>
      </c>
      <c r="I4123" s="63">
        <v>0</v>
      </c>
      <c r="J4123" s="126" t="e">
        <f>SUM(#REF!+I4123+H4123)</f>
        <v>#REF!</v>
      </c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92"/>
    </row>
    <row r="4124" s="33" customFormat="1" ht="14.25" spans="1:69">
      <c r="A4124" s="113" t="s">
        <v>1691</v>
      </c>
      <c r="B4124" s="84" t="s">
        <v>906</v>
      </c>
      <c r="C4124" s="100" t="s">
        <v>552</v>
      </c>
      <c r="D4124" s="127">
        <v>2000</v>
      </c>
      <c r="E4124" s="63">
        <v>238</v>
      </c>
      <c r="F4124" s="63">
        <v>240</v>
      </c>
      <c r="G4124" s="101">
        <v>242</v>
      </c>
      <c r="H4124" s="126">
        <f t="shared" ref="H4124:H4125" si="2740">SUM(F4124-E4124)*D4124</f>
        <v>4000</v>
      </c>
      <c r="I4124" s="63">
        <f>(IF(C4124="SHORT",IF(G4124="",0,F4124-G4124),IF(C4124="LONG",IF(G4124="",0,G4124-F4124))))*D4124</f>
        <v>4000</v>
      </c>
      <c r="J4124" s="126" t="e">
        <f>SUM(#REF!+I4124+H4124)</f>
        <v>#REF!</v>
      </c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92"/>
    </row>
    <row r="4125" s="33" customFormat="1" ht="14.25" spans="1:69">
      <c r="A4125" s="113" t="s">
        <v>1691</v>
      </c>
      <c r="B4125" s="84" t="s">
        <v>145</v>
      </c>
      <c r="C4125" s="100" t="s">
        <v>552</v>
      </c>
      <c r="D4125" s="127">
        <v>2000</v>
      </c>
      <c r="E4125" s="63">
        <v>263</v>
      </c>
      <c r="F4125" s="63">
        <v>265</v>
      </c>
      <c r="G4125" s="101">
        <v>267</v>
      </c>
      <c r="H4125" s="126">
        <f t="shared" si="2740"/>
        <v>4000</v>
      </c>
      <c r="I4125" s="63">
        <f>(IF(C4125="SHORT",IF(G4125="",0,F4125-G4125),IF(C4125="LONG",IF(G4125="",0,G4125-F4125))))*D4125</f>
        <v>4000</v>
      </c>
      <c r="J4125" s="126" t="e">
        <f>SUM(#REF!+I4125+H4125)</f>
        <v>#REF!</v>
      </c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92"/>
    </row>
    <row r="4126" s="33" customFormat="1" ht="14.25" spans="1:69">
      <c r="A4126" s="113" t="s">
        <v>1691</v>
      </c>
      <c r="B4126" s="84" t="s">
        <v>794</v>
      </c>
      <c r="C4126" s="100" t="s">
        <v>477</v>
      </c>
      <c r="D4126" s="127">
        <v>500</v>
      </c>
      <c r="E4126" s="63">
        <v>1645</v>
      </c>
      <c r="F4126" s="63">
        <v>1635</v>
      </c>
      <c r="G4126" s="101">
        <v>1625</v>
      </c>
      <c r="H4126" s="126">
        <f>SUM(E4126-F4126)*D4126</f>
        <v>5000</v>
      </c>
      <c r="I4126" s="63">
        <f>(IF(C4126="SHORT",IF(G4126="",0,F4126-G4126),IF(C4126="LONG",IF(G4126="",0,G4126-F4126))))*D4126</f>
        <v>5000</v>
      </c>
      <c r="J4126" s="126" t="e">
        <f>SUM(#REF!+I4126+H4126)</f>
        <v>#REF!</v>
      </c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92"/>
    </row>
    <row r="4127" s="33" customFormat="1" ht="14.25" spans="1:69">
      <c r="A4127" s="113" t="s">
        <v>1692</v>
      </c>
      <c r="B4127" s="84" t="s">
        <v>953</v>
      </c>
      <c r="C4127" s="100" t="s">
        <v>552</v>
      </c>
      <c r="D4127" s="127">
        <v>2000</v>
      </c>
      <c r="E4127" s="63">
        <v>250</v>
      </c>
      <c r="F4127" s="63">
        <v>252</v>
      </c>
      <c r="G4127" s="101">
        <v>254</v>
      </c>
      <c r="H4127" s="126">
        <f t="shared" ref="H4127:H4190" si="2741">SUM(F4127-E4127)*D4127</f>
        <v>4000</v>
      </c>
      <c r="I4127" s="63">
        <f>(IF(C4127="SHORT",IF(G4127="",0,F4127-G4127),IF(C4127="LONG",IF(G4127="",0,G4127-F4127))))*D4127</f>
        <v>4000</v>
      </c>
      <c r="J4127" s="126" t="e">
        <f>SUM(#REF!+I4127+H4127)</f>
        <v>#REF!</v>
      </c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92"/>
    </row>
    <row r="4128" s="33" customFormat="1" ht="14.25" spans="1:69">
      <c r="A4128" s="113" t="s">
        <v>1692</v>
      </c>
      <c r="B4128" s="84" t="s">
        <v>943</v>
      </c>
      <c r="C4128" s="100" t="s">
        <v>552</v>
      </c>
      <c r="D4128" s="127">
        <v>2000</v>
      </c>
      <c r="E4128" s="63">
        <v>163</v>
      </c>
      <c r="F4128" s="63">
        <v>164</v>
      </c>
      <c r="G4128" s="101">
        <v>0</v>
      </c>
      <c r="H4128" s="126">
        <f t="shared" si="2741"/>
        <v>2000</v>
      </c>
      <c r="I4128" s="63">
        <v>0</v>
      </c>
      <c r="J4128" s="126" t="e">
        <f>SUM(#REF!+I4128+H4128)</f>
        <v>#REF!</v>
      </c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92"/>
    </row>
    <row r="4129" s="33" customFormat="1" ht="14.25" spans="1:69">
      <c r="A4129" s="113" t="s">
        <v>1692</v>
      </c>
      <c r="B4129" s="84" t="s">
        <v>1164</v>
      </c>
      <c r="C4129" s="100" t="s">
        <v>552</v>
      </c>
      <c r="D4129" s="127">
        <v>2000</v>
      </c>
      <c r="E4129" s="63">
        <v>194</v>
      </c>
      <c r="F4129" s="63">
        <v>194</v>
      </c>
      <c r="G4129" s="101">
        <v>0</v>
      </c>
      <c r="H4129" s="126">
        <f t="shared" si="2741"/>
        <v>0</v>
      </c>
      <c r="I4129" s="63">
        <v>0</v>
      </c>
      <c r="J4129" s="126" t="e">
        <f>SUM(#REF!+I4129+H4129)</f>
        <v>#REF!</v>
      </c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92"/>
    </row>
    <row r="4130" s="33" customFormat="1" ht="14.25" spans="1:69">
      <c r="A4130" s="113" t="s">
        <v>1692</v>
      </c>
      <c r="B4130" s="84" t="s">
        <v>1087</v>
      </c>
      <c r="C4130" s="100" t="s">
        <v>552</v>
      </c>
      <c r="D4130" s="127">
        <v>2000</v>
      </c>
      <c r="E4130" s="63">
        <v>224</v>
      </c>
      <c r="F4130" s="63">
        <v>221</v>
      </c>
      <c r="G4130" s="101">
        <v>0</v>
      </c>
      <c r="H4130" s="126">
        <f t="shared" si="2741"/>
        <v>-6000</v>
      </c>
      <c r="I4130" s="63">
        <v>0</v>
      </c>
      <c r="J4130" s="126" t="e">
        <f>SUM(#REF!+I4130+H4130)</f>
        <v>#REF!</v>
      </c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92"/>
    </row>
    <row r="4131" s="33" customFormat="1" ht="14.25" spans="1:69">
      <c r="A4131" s="113" t="s">
        <v>1693</v>
      </c>
      <c r="B4131" s="84" t="s">
        <v>1160</v>
      </c>
      <c r="C4131" s="100" t="s">
        <v>552</v>
      </c>
      <c r="D4131" s="127">
        <v>500</v>
      </c>
      <c r="E4131" s="63">
        <v>1286</v>
      </c>
      <c r="F4131" s="63">
        <v>1296</v>
      </c>
      <c r="G4131" s="101">
        <v>1306</v>
      </c>
      <c r="H4131" s="126">
        <f t="shared" si="2741"/>
        <v>5000</v>
      </c>
      <c r="I4131" s="63">
        <f>(IF(C4131="SHORT",IF(G4131="",0,F4131-G4131),IF(C4131="LONG",IF(G4131="",0,G4131-F4131))))*D4131</f>
        <v>5000</v>
      </c>
      <c r="J4131" s="126" t="e">
        <f>SUM(#REF!+I4131+H4131)</f>
        <v>#REF!</v>
      </c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92"/>
    </row>
    <row r="4132" s="33" customFormat="1" ht="14.25" spans="1:69">
      <c r="A4132" s="113" t="s">
        <v>1693</v>
      </c>
      <c r="B4132" s="84" t="s">
        <v>953</v>
      </c>
      <c r="C4132" s="100" t="s">
        <v>552</v>
      </c>
      <c r="D4132" s="127">
        <v>2000</v>
      </c>
      <c r="E4132" s="63">
        <v>240</v>
      </c>
      <c r="F4132" s="63">
        <v>242</v>
      </c>
      <c r="G4132" s="101">
        <v>244</v>
      </c>
      <c r="H4132" s="126">
        <f t="shared" si="2741"/>
        <v>4000</v>
      </c>
      <c r="I4132" s="63">
        <f>(IF(C4132="SHORT",IF(G4132="",0,F4132-G4132),IF(C4132="LONG",IF(G4132="",0,G4132-F4132))))*D4132</f>
        <v>4000</v>
      </c>
      <c r="J4132" s="126" t="e">
        <f>SUM(#REF!+I4132+H4132)</f>
        <v>#REF!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92"/>
    </row>
    <row r="4133" s="33" customFormat="1" ht="14.25" spans="1:69">
      <c r="A4133" s="113" t="s">
        <v>1693</v>
      </c>
      <c r="B4133" s="84" t="s">
        <v>1694</v>
      </c>
      <c r="C4133" s="100" t="s">
        <v>552</v>
      </c>
      <c r="D4133" s="127">
        <v>2000</v>
      </c>
      <c r="E4133" s="63">
        <v>149</v>
      </c>
      <c r="F4133" s="63">
        <v>150.5</v>
      </c>
      <c r="G4133" s="101">
        <v>152</v>
      </c>
      <c r="H4133" s="126">
        <f t="shared" si="2741"/>
        <v>3000</v>
      </c>
      <c r="I4133" s="63">
        <f>(IF(C4133="SHORT",IF(G4133="",0,F4133-G4133),IF(C4133="LONG",IF(G4133="",0,G4133-F4133))))*D4133</f>
        <v>3000</v>
      </c>
      <c r="J4133" s="126" t="e">
        <f>SUM(#REF!+I4133+H4133)</f>
        <v>#REF!</v>
      </c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92"/>
    </row>
    <row r="4134" s="33" customFormat="1" ht="14.25" spans="1:69">
      <c r="A4134" s="113" t="s">
        <v>1693</v>
      </c>
      <c r="B4134" s="84" t="s">
        <v>881</v>
      </c>
      <c r="C4134" s="100" t="s">
        <v>552</v>
      </c>
      <c r="D4134" s="127">
        <v>500</v>
      </c>
      <c r="E4134" s="63">
        <v>1130</v>
      </c>
      <c r="F4134" s="63">
        <v>1115</v>
      </c>
      <c r="G4134" s="101">
        <v>0</v>
      </c>
      <c r="H4134" s="126">
        <f t="shared" si="2741"/>
        <v>-7500</v>
      </c>
      <c r="I4134" s="63">
        <v>0</v>
      </c>
      <c r="J4134" s="126" t="e">
        <f>SUM(#REF!+I4134+H4134)</f>
        <v>#REF!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92"/>
    </row>
    <row r="4135" s="33" customFormat="1" ht="14.25" spans="1:69">
      <c r="A4135" s="113" t="s">
        <v>1695</v>
      </c>
      <c r="B4135" s="84" t="s">
        <v>1183</v>
      </c>
      <c r="C4135" s="100" t="s">
        <v>552</v>
      </c>
      <c r="D4135" s="127">
        <v>2000</v>
      </c>
      <c r="E4135" s="63">
        <v>149.5</v>
      </c>
      <c r="F4135" s="63">
        <v>150.5</v>
      </c>
      <c r="G4135" s="101">
        <v>0</v>
      </c>
      <c r="H4135" s="126">
        <f t="shared" si="2741"/>
        <v>2000</v>
      </c>
      <c r="I4135" s="63">
        <v>0</v>
      </c>
      <c r="J4135" s="126" t="e">
        <f>SUM(#REF!+I4135+H4135)</f>
        <v>#REF!</v>
      </c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92"/>
    </row>
    <row r="4136" s="33" customFormat="1" ht="14.25" spans="1:69">
      <c r="A4136" s="113" t="s">
        <v>1695</v>
      </c>
      <c r="B4136" s="84" t="s">
        <v>1164</v>
      </c>
      <c r="C4136" s="100" t="s">
        <v>552</v>
      </c>
      <c r="D4136" s="127">
        <v>2000</v>
      </c>
      <c r="E4136" s="63">
        <v>196</v>
      </c>
      <c r="F4136" s="63">
        <v>197.5</v>
      </c>
      <c r="G4136" s="101">
        <v>199</v>
      </c>
      <c r="H4136" s="126">
        <f t="shared" si="2741"/>
        <v>3000</v>
      </c>
      <c r="I4136" s="63">
        <f>(IF(C4136="SHORT",IF(G4136="",0,F4136-G4136),IF(C4136="LONG",IF(G4136="",0,G4136-F4136))))*D4136</f>
        <v>3000</v>
      </c>
      <c r="J4136" s="126" t="e">
        <f>SUM(#REF!+I4136+H4136)</f>
        <v>#REF!</v>
      </c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92"/>
    </row>
    <row r="4137" s="33" customFormat="1" ht="14.25" spans="1:69">
      <c r="A4137" s="113" t="s">
        <v>1696</v>
      </c>
      <c r="B4137" s="84" t="s">
        <v>906</v>
      </c>
      <c r="C4137" s="100" t="s">
        <v>552</v>
      </c>
      <c r="D4137" s="127">
        <v>2000</v>
      </c>
      <c r="E4137" s="63">
        <v>211</v>
      </c>
      <c r="F4137" s="63">
        <v>213</v>
      </c>
      <c r="G4137" s="101">
        <v>215</v>
      </c>
      <c r="H4137" s="126">
        <f t="shared" si="2741"/>
        <v>4000</v>
      </c>
      <c r="I4137" s="63">
        <f>(IF(C4137="SHORT",IF(G4137="",0,F4137-G4137),IF(C4137="LONG",IF(G4137="",0,G4137-F4137))))*D4137</f>
        <v>4000</v>
      </c>
      <c r="J4137" s="126" t="e">
        <f>SUM(#REF!+I4137+H4137)</f>
        <v>#REF!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92"/>
    </row>
    <row r="4138" s="33" customFormat="1" ht="14.25" spans="1:69">
      <c r="A4138" s="113" t="s">
        <v>1696</v>
      </c>
      <c r="B4138" s="84" t="s">
        <v>950</v>
      </c>
      <c r="C4138" s="100" t="s">
        <v>552</v>
      </c>
      <c r="D4138" s="127">
        <v>200</v>
      </c>
      <c r="E4138" s="63">
        <v>5180</v>
      </c>
      <c r="F4138" s="63">
        <v>5200</v>
      </c>
      <c r="G4138" s="101">
        <v>5220</v>
      </c>
      <c r="H4138" s="126">
        <f t="shared" si="2741"/>
        <v>4000</v>
      </c>
      <c r="I4138" s="63">
        <f>(IF(C4138="SHORT",IF(G4138="",0,F4138-G4138),IF(C4138="LONG",IF(G4138="",0,G4138-F4138))))*D4138</f>
        <v>4000</v>
      </c>
      <c r="J4138" s="126" t="e">
        <f>SUM(#REF!+I4138+H4138)</f>
        <v>#REF!</v>
      </c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92"/>
    </row>
    <row r="4139" s="33" customFormat="1" ht="14.25" spans="1:69">
      <c r="A4139" s="113" t="s">
        <v>1696</v>
      </c>
      <c r="B4139" s="84" t="s">
        <v>1074</v>
      </c>
      <c r="C4139" s="100" t="s">
        <v>552</v>
      </c>
      <c r="D4139" s="127">
        <v>500</v>
      </c>
      <c r="E4139" s="63">
        <v>1405</v>
      </c>
      <c r="F4139" s="63">
        <v>1405</v>
      </c>
      <c r="G4139" s="101">
        <v>0</v>
      </c>
      <c r="H4139" s="126">
        <f t="shared" si="2741"/>
        <v>0</v>
      </c>
      <c r="I4139" s="63">
        <v>0</v>
      </c>
      <c r="J4139" s="126" t="e">
        <f>SUM(#REF!+I4139+H4139)</f>
        <v>#REF!</v>
      </c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92"/>
    </row>
    <row r="4140" s="33" customFormat="1" ht="14.25" spans="1:69">
      <c r="A4140" s="113" t="s">
        <v>1696</v>
      </c>
      <c r="B4140" s="84" t="s">
        <v>976</v>
      </c>
      <c r="C4140" s="100" t="s">
        <v>552</v>
      </c>
      <c r="D4140" s="127">
        <v>200</v>
      </c>
      <c r="E4140" s="63">
        <v>1833</v>
      </c>
      <c r="F4140" s="63">
        <v>1818</v>
      </c>
      <c r="G4140" s="101">
        <v>0</v>
      </c>
      <c r="H4140" s="126">
        <f t="shared" si="2741"/>
        <v>-3000</v>
      </c>
      <c r="I4140" s="63">
        <v>0</v>
      </c>
      <c r="J4140" s="126" t="e">
        <f>SUM(#REF!+I4140+H4140)</f>
        <v>#REF!</v>
      </c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92"/>
    </row>
    <row r="4141" s="33" customFormat="1" ht="14.25" spans="1:69">
      <c r="A4141" s="113" t="s">
        <v>1697</v>
      </c>
      <c r="B4141" s="84" t="s">
        <v>976</v>
      </c>
      <c r="C4141" s="100" t="s">
        <v>552</v>
      </c>
      <c r="D4141" s="127">
        <v>200</v>
      </c>
      <c r="E4141" s="63">
        <v>1800</v>
      </c>
      <c r="F4141" s="63">
        <v>1810</v>
      </c>
      <c r="G4141" s="101">
        <v>1817</v>
      </c>
      <c r="H4141" s="126">
        <f t="shared" si="2741"/>
        <v>2000</v>
      </c>
      <c r="I4141" s="63">
        <f>(IF(C4141="SHORT",IF(G4141="",0,F4141-G4141),IF(C4141="LONG",IF(G4141="",0,G4141-F4141))))*D4141</f>
        <v>1400</v>
      </c>
      <c r="J4141" s="126" t="e">
        <f>SUM(#REF!+I4141+H4141)</f>
        <v>#REF!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92"/>
    </row>
    <row r="4142" s="33" customFormat="1" ht="14.25" spans="1:69">
      <c r="A4142" s="113" t="s">
        <v>1697</v>
      </c>
      <c r="B4142" s="84" t="s">
        <v>1454</v>
      </c>
      <c r="C4142" s="100" t="s">
        <v>552</v>
      </c>
      <c r="D4142" s="127">
        <v>500</v>
      </c>
      <c r="E4142" s="63">
        <v>1200</v>
      </c>
      <c r="F4142" s="63">
        <v>1210</v>
      </c>
      <c r="G4142" s="101">
        <v>0</v>
      </c>
      <c r="H4142" s="126">
        <f t="shared" si="2741"/>
        <v>5000</v>
      </c>
      <c r="I4142" s="63">
        <v>0</v>
      </c>
      <c r="J4142" s="126" t="e">
        <f>SUM(#REF!+I4142+H4142)</f>
        <v>#REF!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92"/>
    </row>
    <row r="4143" s="33" customFormat="1" ht="14.25" spans="1:69">
      <c r="A4143" s="113" t="s">
        <v>1697</v>
      </c>
      <c r="B4143" s="84" t="s">
        <v>1355</v>
      </c>
      <c r="C4143" s="100" t="s">
        <v>552</v>
      </c>
      <c r="D4143" s="127">
        <v>2000</v>
      </c>
      <c r="E4143" s="63">
        <v>175.5</v>
      </c>
      <c r="F4143" s="63">
        <v>177</v>
      </c>
      <c r="G4143" s="101">
        <v>0</v>
      </c>
      <c r="H4143" s="126">
        <f t="shared" si="2741"/>
        <v>3000</v>
      </c>
      <c r="I4143" s="63">
        <v>0</v>
      </c>
      <c r="J4143" s="126" t="e">
        <f>SUM(#REF!+I4143+H4143)</f>
        <v>#REF!</v>
      </c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92"/>
    </row>
    <row r="4144" s="33" customFormat="1" ht="14.25" spans="1:69">
      <c r="A4144" s="113" t="s">
        <v>1697</v>
      </c>
      <c r="B4144" s="84" t="s">
        <v>1056</v>
      </c>
      <c r="C4144" s="100" t="s">
        <v>552</v>
      </c>
      <c r="D4144" s="127">
        <v>2000</v>
      </c>
      <c r="E4144" s="63">
        <v>218.6</v>
      </c>
      <c r="F4144" s="63">
        <v>218.6</v>
      </c>
      <c r="G4144" s="101">
        <v>0</v>
      </c>
      <c r="H4144" s="126">
        <f t="shared" si="2741"/>
        <v>0</v>
      </c>
      <c r="I4144" s="63">
        <v>0</v>
      </c>
      <c r="J4144" s="126" t="e">
        <f>SUM(#REF!+I4144+H4144)</f>
        <v>#REF!</v>
      </c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92"/>
    </row>
    <row r="4145" s="33" customFormat="1" ht="14.25" spans="1:69">
      <c r="A4145" s="113" t="s">
        <v>1697</v>
      </c>
      <c r="B4145" s="84" t="s">
        <v>1271</v>
      </c>
      <c r="C4145" s="100" t="s">
        <v>552</v>
      </c>
      <c r="D4145" s="127">
        <v>200</v>
      </c>
      <c r="E4145" s="63">
        <v>2650</v>
      </c>
      <c r="F4145" s="63">
        <v>2620</v>
      </c>
      <c r="G4145" s="101">
        <v>0</v>
      </c>
      <c r="H4145" s="126">
        <f t="shared" si="2741"/>
        <v>-6000</v>
      </c>
      <c r="I4145" s="63">
        <v>0</v>
      </c>
      <c r="J4145" s="126" t="e">
        <f>SUM(#REF!+I4145+H4145)</f>
        <v>#REF!</v>
      </c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92"/>
    </row>
    <row r="4146" s="33" customFormat="1" ht="14.25" spans="1:69">
      <c r="A4146" s="113" t="s">
        <v>1698</v>
      </c>
      <c r="B4146" s="84" t="s">
        <v>1223</v>
      </c>
      <c r="C4146" s="100" t="s">
        <v>552</v>
      </c>
      <c r="D4146" s="127">
        <v>1000</v>
      </c>
      <c r="E4146" s="63">
        <v>369</v>
      </c>
      <c r="F4146" s="63">
        <v>372</v>
      </c>
      <c r="G4146" s="101">
        <v>375</v>
      </c>
      <c r="H4146" s="126">
        <f t="shared" si="2741"/>
        <v>3000</v>
      </c>
      <c r="I4146" s="63">
        <f>(IF(C4146="SHORT",IF(G4146="",0,F4146-G4146),IF(C4146="LONG",IF(G4146="",0,G4146-F4146))))*D4146</f>
        <v>3000</v>
      </c>
      <c r="J4146" s="126" t="e">
        <f>SUM(#REF!+I4146+H4146)</f>
        <v>#REF!</v>
      </c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92"/>
    </row>
    <row r="4147" s="33" customFormat="1" ht="14.25" spans="1:69">
      <c r="A4147" s="113" t="s">
        <v>1698</v>
      </c>
      <c r="B4147" s="84" t="s">
        <v>1117</v>
      </c>
      <c r="C4147" s="100" t="s">
        <v>552</v>
      </c>
      <c r="D4147" s="127">
        <v>1000</v>
      </c>
      <c r="E4147" s="63">
        <v>247</v>
      </c>
      <c r="F4147" s="63">
        <v>249</v>
      </c>
      <c r="G4147" s="101">
        <v>251</v>
      </c>
      <c r="H4147" s="126">
        <f t="shared" si="2741"/>
        <v>2000</v>
      </c>
      <c r="I4147" s="63">
        <f>(IF(C4147="SHORT",IF(G4147="",0,F4147-G4147),IF(C4147="LONG",IF(G4147="",0,G4147-F4147))))*D4147</f>
        <v>2000</v>
      </c>
      <c r="J4147" s="126" t="e">
        <f>SUM(#REF!+I4147+H4147)</f>
        <v>#REF!</v>
      </c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92"/>
    </row>
    <row r="4148" s="33" customFormat="1" ht="14.25" spans="1:69">
      <c r="A4148" s="113" t="s">
        <v>1699</v>
      </c>
      <c r="B4148" s="84" t="s">
        <v>906</v>
      </c>
      <c r="C4148" s="100" t="s">
        <v>552</v>
      </c>
      <c r="D4148" s="127">
        <v>2000</v>
      </c>
      <c r="E4148" s="63">
        <v>208.5</v>
      </c>
      <c r="F4148" s="63">
        <v>210</v>
      </c>
      <c r="G4148" s="101">
        <v>212</v>
      </c>
      <c r="H4148" s="126">
        <f t="shared" si="2741"/>
        <v>3000</v>
      </c>
      <c r="I4148" s="63">
        <f>(IF(C4148="SHORT",IF(G4148="",0,F4148-G4148),IF(C4148="LONG",IF(G4148="",0,G4148-F4148))))*D4148</f>
        <v>4000</v>
      </c>
      <c r="J4148" s="126" t="e">
        <f>SUM(#REF!+I4148+H4148)</f>
        <v>#REF!</v>
      </c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92"/>
    </row>
    <row r="4149" s="33" customFormat="1" ht="14.25" spans="1:69">
      <c r="A4149" s="113" t="s">
        <v>1699</v>
      </c>
      <c r="B4149" s="84" t="s">
        <v>1271</v>
      </c>
      <c r="C4149" s="100" t="s">
        <v>552</v>
      </c>
      <c r="D4149" s="127">
        <v>200</v>
      </c>
      <c r="E4149" s="63">
        <v>2615</v>
      </c>
      <c r="F4149" s="63">
        <v>2630</v>
      </c>
      <c r="G4149" s="101">
        <v>2645</v>
      </c>
      <c r="H4149" s="126">
        <f t="shared" si="2741"/>
        <v>3000</v>
      </c>
      <c r="I4149" s="63">
        <f>(IF(C4149="SHORT",IF(G4149="",0,F4149-G4149),IF(C4149="LONG",IF(G4149="",0,G4149-F4149))))*D4149</f>
        <v>3000</v>
      </c>
      <c r="J4149" s="126" t="e">
        <f>SUM(#REF!+I4149+H4149)</f>
        <v>#REF!</v>
      </c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92"/>
    </row>
    <row r="4150" s="33" customFormat="1" ht="14.25" spans="1:69">
      <c r="A4150" s="113" t="s">
        <v>1699</v>
      </c>
      <c r="B4150" s="84" t="s">
        <v>882</v>
      </c>
      <c r="C4150" s="100" t="s">
        <v>552</v>
      </c>
      <c r="D4150" s="127">
        <v>200</v>
      </c>
      <c r="E4150" s="63">
        <v>1830</v>
      </c>
      <c r="F4150" s="63">
        <v>1830</v>
      </c>
      <c r="G4150" s="101">
        <v>0</v>
      </c>
      <c r="H4150" s="126">
        <f t="shared" si="2741"/>
        <v>0</v>
      </c>
      <c r="I4150" s="63">
        <v>0</v>
      </c>
      <c r="J4150" s="126" t="e">
        <f>SUM(#REF!+I4150+H4150)</f>
        <v>#REF!</v>
      </c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92"/>
    </row>
    <row r="4151" s="33" customFormat="1" ht="14.25" spans="1:69">
      <c r="A4151" s="113" t="s">
        <v>1700</v>
      </c>
      <c r="B4151" s="84" t="s">
        <v>1183</v>
      </c>
      <c r="C4151" s="100" t="s">
        <v>552</v>
      </c>
      <c r="D4151" s="127">
        <v>2000</v>
      </c>
      <c r="E4151" s="63">
        <v>141</v>
      </c>
      <c r="F4151" s="63">
        <v>142</v>
      </c>
      <c r="G4151" s="101">
        <v>143</v>
      </c>
      <c r="H4151" s="126">
        <f t="shared" si="2741"/>
        <v>2000</v>
      </c>
      <c r="I4151" s="63">
        <f>(IF(C4151="SHORT",IF(G4151="",0,F4151-G4151),IF(C4151="LONG",IF(G4151="",0,G4151-F4151))))*D4151</f>
        <v>2000</v>
      </c>
      <c r="J4151" s="126" t="e">
        <f>SUM(#REF!+I4151+H4151)</f>
        <v>#REF!</v>
      </c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92"/>
    </row>
    <row r="4152" s="33" customFormat="1" ht="14.25" spans="1:69">
      <c r="A4152" s="113" t="s">
        <v>1700</v>
      </c>
      <c r="B4152" s="84" t="s">
        <v>933</v>
      </c>
      <c r="C4152" s="100" t="s">
        <v>552</v>
      </c>
      <c r="D4152" s="127">
        <v>500</v>
      </c>
      <c r="E4152" s="63">
        <v>490</v>
      </c>
      <c r="F4152" s="63">
        <v>493</v>
      </c>
      <c r="G4152" s="101">
        <v>496</v>
      </c>
      <c r="H4152" s="126">
        <f t="shared" si="2741"/>
        <v>1500</v>
      </c>
      <c r="I4152" s="63">
        <f>(IF(C4152="SHORT",IF(G4152="",0,F4152-G4152),IF(C4152="LONG",IF(G4152="",0,G4152-F4152))))*D4152</f>
        <v>1500</v>
      </c>
      <c r="J4152" s="126" t="e">
        <f>SUM(#REF!+I4152+H4152)</f>
        <v>#REF!</v>
      </c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92"/>
    </row>
    <row r="4153" s="33" customFormat="1" ht="14.25" spans="1:69">
      <c r="A4153" s="113" t="s">
        <v>1700</v>
      </c>
      <c r="B4153" s="84" t="s">
        <v>1183</v>
      </c>
      <c r="C4153" s="100" t="s">
        <v>552</v>
      </c>
      <c r="D4153" s="127">
        <v>2000</v>
      </c>
      <c r="E4153" s="63">
        <v>143</v>
      </c>
      <c r="F4153" s="63">
        <v>144</v>
      </c>
      <c r="G4153" s="101">
        <v>0</v>
      </c>
      <c r="H4153" s="126">
        <f t="shared" si="2741"/>
        <v>2000</v>
      </c>
      <c r="I4153" s="63">
        <v>0</v>
      </c>
      <c r="J4153" s="126" t="e">
        <f>SUM(#REF!+I4153+H4153)</f>
        <v>#REF!</v>
      </c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92"/>
    </row>
    <row r="4154" s="33" customFormat="1" ht="14.25" spans="1:69">
      <c r="A4154" s="113" t="s">
        <v>1701</v>
      </c>
      <c r="B4154" s="84" t="s">
        <v>1532</v>
      </c>
      <c r="C4154" s="100" t="s">
        <v>552</v>
      </c>
      <c r="D4154" s="127">
        <v>500</v>
      </c>
      <c r="E4154" s="63">
        <v>1765</v>
      </c>
      <c r="F4154" s="63">
        <v>1776</v>
      </c>
      <c r="G4154" s="101">
        <v>1786</v>
      </c>
      <c r="H4154" s="126">
        <f t="shared" si="2741"/>
        <v>5500</v>
      </c>
      <c r="I4154" s="63">
        <f>(IF(C4154="SHORT",IF(G4154="",0,F4154-G4154),IF(C4154="LONG",IF(G4154="",0,G4154-F4154))))*D4154</f>
        <v>5000</v>
      </c>
      <c r="J4154" s="126" t="e">
        <f>SUM(#REF!+I4154+H4154)</f>
        <v>#REF!</v>
      </c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92"/>
    </row>
    <row r="4155" s="33" customFormat="1" ht="14.25" spans="1:69">
      <c r="A4155" s="113" t="s">
        <v>1701</v>
      </c>
      <c r="B4155" s="84" t="s">
        <v>957</v>
      </c>
      <c r="C4155" s="100" t="s">
        <v>552</v>
      </c>
      <c r="D4155" s="127">
        <v>500</v>
      </c>
      <c r="E4155" s="63">
        <v>1772</v>
      </c>
      <c r="F4155" s="63">
        <v>1782</v>
      </c>
      <c r="G4155" s="101">
        <v>0</v>
      </c>
      <c r="H4155" s="126">
        <f t="shared" si="2741"/>
        <v>5000</v>
      </c>
      <c r="I4155" s="63">
        <v>0</v>
      </c>
      <c r="J4155" s="126" t="e">
        <f>SUM(#REF!+I4155+H4155)</f>
        <v>#REF!</v>
      </c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92"/>
    </row>
    <row r="4156" s="33" customFormat="1" ht="14.25" spans="1:69">
      <c r="A4156" s="113" t="s">
        <v>1701</v>
      </c>
      <c r="B4156" s="84" t="s">
        <v>1160</v>
      </c>
      <c r="C4156" s="100" t="s">
        <v>552</v>
      </c>
      <c r="D4156" s="127">
        <v>500</v>
      </c>
      <c r="E4156" s="63">
        <v>1312.5</v>
      </c>
      <c r="F4156" s="63">
        <v>1318</v>
      </c>
      <c r="G4156" s="101">
        <v>0</v>
      </c>
      <c r="H4156" s="126">
        <f t="shared" si="2741"/>
        <v>2750</v>
      </c>
      <c r="I4156" s="63">
        <v>0</v>
      </c>
      <c r="J4156" s="126" t="e">
        <f>SUM(#REF!+I4156+H4156)</f>
        <v>#REF!</v>
      </c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92"/>
    </row>
    <row r="4157" s="33" customFormat="1" ht="14.25" spans="1:69">
      <c r="A4157" s="113" t="s">
        <v>1701</v>
      </c>
      <c r="B4157" s="84" t="s">
        <v>972</v>
      </c>
      <c r="C4157" s="100" t="s">
        <v>552</v>
      </c>
      <c r="D4157" s="127">
        <v>2000</v>
      </c>
      <c r="E4157" s="63">
        <v>168</v>
      </c>
      <c r="F4157" s="63">
        <v>165.5</v>
      </c>
      <c r="G4157" s="101">
        <v>0</v>
      </c>
      <c r="H4157" s="126">
        <f t="shared" si="2741"/>
        <v>-5000</v>
      </c>
      <c r="I4157" s="63">
        <v>0</v>
      </c>
      <c r="J4157" s="126" t="e">
        <f>SUM(#REF!+I4157+H4157)</f>
        <v>#REF!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92"/>
    </row>
    <row r="4158" s="33" customFormat="1" ht="14.25" spans="1:69">
      <c r="A4158" s="113" t="s">
        <v>1701</v>
      </c>
      <c r="B4158" s="84" t="s">
        <v>794</v>
      </c>
      <c r="C4158" s="100" t="s">
        <v>552</v>
      </c>
      <c r="D4158" s="127">
        <v>200</v>
      </c>
      <c r="E4158" s="63">
        <v>1770</v>
      </c>
      <c r="F4158" s="63">
        <v>1755</v>
      </c>
      <c r="G4158" s="101">
        <v>0</v>
      </c>
      <c r="H4158" s="126">
        <f t="shared" si="2741"/>
        <v>-3000</v>
      </c>
      <c r="I4158" s="63">
        <v>0</v>
      </c>
      <c r="J4158" s="126" t="e">
        <f>SUM(#REF!+I4158+H4158)</f>
        <v>#REF!</v>
      </c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92"/>
    </row>
    <row r="4159" s="33" customFormat="1" ht="14.25" spans="1:69">
      <c r="A4159" s="113" t="s">
        <v>1702</v>
      </c>
      <c r="B4159" s="84" t="s">
        <v>1157</v>
      </c>
      <c r="C4159" s="100" t="s">
        <v>552</v>
      </c>
      <c r="D4159" s="127">
        <v>1000</v>
      </c>
      <c r="E4159" s="63">
        <v>643</v>
      </c>
      <c r="F4159" s="63">
        <v>648</v>
      </c>
      <c r="G4159" s="101">
        <v>658</v>
      </c>
      <c r="H4159" s="126">
        <f t="shared" si="2741"/>
        <v>5000</v>
      </c>
      <c r="I4159" s="63">
        <f>(IF(C4159="SHORT",IF(G4159="",0,F4159-G4159),IF(C4159="LONG",IF(G4159="",0,G4159-F4159))))*D4159</f>
        <v>10000</v>
      </c>
      <c r="J4159" s="126" t="e">
        <f>SUM(#REF!+I4159+H4159)</f>
        <v>#REF!</v>
      </c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92"/>
    </row>
    <row r="4160" s="33" customFormat="1" ht="14.25" spans="1:69">
      <c r="A4160" s="113" t="s">
        <v>1702</v>
      </c>
      <c r="B4160" s="84" t="s">
        <v>1351</v>
      </c>
      <c r="C4160" s="100" t="s">
        <v>552</v>
      </c>
      <c r="D4160" s="127">
        <v>2000</v>
      </c>
      <c r="E4160" s="63">
        <v>168</v>
      </c>
      <c r="F4160" s="63">
        <v>170</v>
      </c>
      <c r="G4160" s="101">
        <v>172</v>
      </c>
      <c r="H4160" s="126">
        <f t="shared" si="2741"/>
        <v>4000</v>
      </c>
      <c r="I4160" s="63">
        <f>(IF(C4160="SHORT",IF(G4160="",0,F4160-G4160),IF(C4160="LONG",IF(G4160="",0,G4160-F4160))))*D4160</f>
        <v>4000</v>
      </c>
      <c r="J4160" s="126" t="e">
        <f>SUM(#REF!+I4160+H4160)</f>
        <v>#REF!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92"/>
    </row>
    <row r="4161" s="33" customFormat="1" ht="14.25" spans="1:69">
      <c r="A4161" s="113" t="s">
        <v>1702</v>
      </c>
      <c r="B4161" s="84" t="s">
        <v>882</v>
      </c>
      <c r="C4161" s="100" t="s">
        <v>552</v>
      </c>
      <c r="D4161" s="127">
        <v>200</v>
      </c>
      <c r="E4161" s="63">
        <v>1782.5</v>
      </c>
      <c r="F4161" s="63">
        <v>1792</v>
      </c>
      <c r="G4161" s="101">
        <v>0</v>
      </c>
      <c r="H4161" s="126">
        <f t="shared" si="2741"/>
        <v>1900</v>
      </c>
      <c r="I4161" s="63">
        <v>0</v>
      </c>
      <c r="J4161" s="126" t="e">
        <f>SUM(#REF!+I4161+H4161)</f>
        <v>#REF!</v>
      </c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92"/>
    </row>
    <row r="4162" s="33" customFormat="1" ht="14.25" spans="1:69">
      <c r="A4162" s="113" t="s">
        <v>1702</v>
      </c>
      <c r="B4162" s="84" t="s">
        <v>794</v>
      </c>
      <c r="C4162" s="100" t="s">
        <v>552</v>
      </c>
      <c r="D4162" s="127">
        <v>200</v>
      </c>
      <c r="E4162" s="63">
        <v>1695</v>
      </c>
      <c r="F4162" s="63">
        <v>1705</v>
      </c>
      <c r="G4162" s="101">
        <v>0</v>
      </c>
      <c r="H4162" s="126">
        <f t="shared" si="2741"/>
        <v>2000</v>
      </c>
      <c r="I4162" s="63">
        <v>0</v>
      </c>
      <c r="J4162" s="126" t="e">
        <f>SUM(#REF!+I4162+H4162)</f>
        <v>#REF!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92"/>
    </row>
    <row r="4163" s="33" customFormat="1" ht="14.25" spans="1:69">
      <c r="A4163" s="113" t="s">
        <v>1703</v>
      </c>
      <c r="B4163" s="84" t="s">
        <v>1590</v>
      </c>
      <c r="C4163" s="100" t="s">
        <v>552</v>
      </c>
      <c r="D4163" s="127">
        <v>500</v>
      </c>
      <c r="E4163" s="63">
        <v>445</v>
      </c>
      <c r="F4163" s="63">
        <v>449</v>
      </c>
      <c r="G4163" s="101">
        <v>453</v>
      </c>
      <c r="H4163" s="126">
        <f t="shared" si="2741"/>
        <v>2000</v>
      </c>
      <c r="I4163" s="63">
        <f>(IF(C4163="SHORT",IF(G4163="",0,F4163-G4163),IF(C4163="LONG",IF(G4163="",0,G4163-F4163))))*D4163</f>
        <v>2000</v>
      </c>
      <c r="J4163" s="126" t="e">
        <f>SUM(#REF!+I4163+H4163)</f>
        <v>#REF!</v>
      </c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92"/>
    </row>
    <row r="4164" s="33" customFormat="1" ht="14.25" spans="1:69">
      <c r="A4164" s="113" t="s">
        <v>1703</v>
      </c>
      <c r="B4164" s="84" t="s">
        <v>1590</v>
      </c>
      <c r="C4164" s="100" t="s">
        <v>552</v>
      </c>
      <c r="D4164" s="127">
        <v>500</v>
      </c>
      <c r="E4164" s="63">
        <v>435</v>
      </c>
      <c r="F4164" s="63">
        <v>438</v>
      </c>
      <c r="G4164" s="101">
        <v>442</v>
      </c>
      <c r="H4164" s="126">
        <f t="shared" si="2741"/>
        <v>1500</v>
      </c>
      <c r="I4164" s="63">
        <f>(IF(C4164="SHORT",IF(G4164="",0,F4164-G4164),IF(C4164="LONG",IF(G4164="",0,G4164-F4164))))*D4164</f>
        <v>2000</v>
      </c>
      <c r="J4164" s="126" t="e">
        <f>SUM(#REF!+I4164+H4164)</f>
        <v>#REF!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92"/>
    </row>
    <row r="4165" s="33" customFormat="1" ht="14.25" spans="1:69">
      <c r="A4165" s="113" t="s">
        <v>1703</v>
      </c>
      <c r="B4165" s="84" t="s">
        <v>1704</v>
      </c>
      <c r="C4165" s="100" t="s">
        <v>552</v>
      </c>
      <c r="D4165" s="127">
        <v>500</v>
      </c>
      <c r="E4165" s="63">
        <v>719</v>
      </c>
      <c r="F4165" s="63">
        <v>725</v>
      </c>
      <c r="G4165" s="101">
        <v>0</v>
      </c>
      <c r="H4165" s="126">
        <f t="shared" si="2741"/>
        <v>3000</v>
      </c>
      <c r="I4165" s="63">
        <v>0</v>
      </c>
      <c r="J4165" s="126" t="e">
        <f>SUM(#REF!+I4165+H4165)</f>
        <v>#REF!</v>
      </c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92"/>
    </row>
    <row r="4166" s="33" customFormat="1" ht="14.25" spans="1:69">
      <c r="A4166" s="113" t="s">
        <v>1705</v>
      </c>
      <c r="B4166" s="84" t="s">
        <v>1590</v>
      </c>
      <c r="C4166" s="100" t="s">
        <v>552</v>
      </c>
      <c r="D4166" s="127">
        <v>500</v>
      </c>
      <c r="E4166" s="63">
        <v>424</v>
      </c>
      <c r="F4166" s="63">
        <v>427</v>
      </c>
      <c r="G4166" s="101">
        <v>431</v>
      </c>
      <c r="H4166" s="126">
        <f t="shared" si="2741"/>
        <v>1500</v>
      </c>
      <c r="I4166" s="63">
        <f>(IF(C4166="SHORT",IF(G4166="",0,F4166-G4166),IF(C4166="LONG",IF(G4166="",0,G4166-F4166))))*D4166</f>
        <v>2000</v>
      </c>
      <c r="J4166" s="126" t="e">
        <f>SUM(#REF!+I4166+H4166)</f>
        <v>#REF!</v>
      </c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92"/>
    </row>
    <row r="4167" s="33" customFormat="1" ht="14.25" spans="1:69">
      <c r="A4167" s="113" t="s">
        <v>1705</v>
      </c>
      <c r="B4167" s="84" t="s">
        <v>1160</v>
      </c>
      <c r="C4167" s="100" t="s">
        <v>552</v>
      </c>
      <c r="D4167" s="127">
        <v>1000</v>
      </c>
      <c r="E4167" s="63">
        <v>1275</v>
      </c>
      <c r="F4167" s="63">
        <v>1288</v>
      </c>
      <c r="G4167" s="101">
        <v>1298</v>
      </c>
      <c r="H4167" s="126">
        <f t="shared" si="2741"/>
        <v>13000</v>
      </c>
      <c r="I4167" s="63">
        <f t="shared" ref="I4167" si="2742">(IF(C4167="SHORT",IF(G4167="",0,F4167-G4167),IF(C4167="LONG",IF(G4167="",0,G4167-F4167))))*D4167</f>
        <v>10000</v>
      </c>
      <c r="J4167" s="126" t="e">
        <f>SUM(#REF!+I4167+H4167)</f>
        <v>#REF!</v>
      </c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92"/>
    </row>
    <row r="4168" s="33" customFormat="1" ht="14.25" spans="1:69">
      <c r="A4168" s="113" t="s">
        <v>1705</v>
      </c>
      <c r="B4168" s="84" t="s">
        <v>951</v>
      </c>
      <c r="C4168" s="100" t="s">
        <v>552</v>
      </c>
      <c r="D4168" s="127">
        <v>1000</v>
      </c>
      <c r="E4168" s="63">
        <v>447</v>
      </c>
      <c r="F4168" s="63">
        <v>451</v>
      </c>
      <c r="G4168" s="101">
        <v>0</v>
      </c>
      <c r="H4168" s="126">
        <f t="shared" si="2741"/>
        <v>4000</v>
      </c>
      <c r="I4168" s="63">
        <v>0</v>
      </c>
      <c r="J4168" s="126" t="e">
        <f>SUM(#REF!+I4168+H4168)</f>
        <v>#REF!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92"/>
    </row>
    <row r="4169" s="33" customFormat="1" ht="14.25" spans="1:69">
      <c r="A4169" s="113" t="s">
        <v>1705</v>
      </c>
      <c r="B4169" s="84" t="s">
        <v>1472</v>
      </c>
      <c r="C4169" s="100" t="s">
        <v>552</v>
      </c>
      <c r="D4169" s="127">
        <v>2000</v>
      </c>
      <c r="E4169" s="63">
        <v>143</v>
      </c>
      <c r="F4169" s="63">
        <v>144</v>
      </c>
      <c r="G4169" s="101">
        <v>0</v>
      </c>
      <c r="H4169" s="126">
        <f t="shared" si="2741"/>
        <v>2000</v>
      </c>
      <c r="I4169" s="63">
        <v>0</v>
      </c>
      <c r="J4169" s="126" t="e">
        <f>SUM(#REF!+I4169+H4169)</f>
        <v>#REF!</v>
      </c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92"/>
    </row>
    <row r="4170" s="33" customFormat="1" ht="14.25" spans="1:69">
      <c r="A4170" s="113" t="s">
        <v>1705</v>
      </c>
      <c r="B4170" s="84" t="s">
        <v>1706</v>
      </c>
      <c r="C4170" s="100" t="s">
        <v>552</v>
      </c>
      <c r="D4170" s="127">
        <v>200</v>
      </c>
      <c r="E4170" s="63">
        <v>2155</v>
      </c>
      <c r="F4170" s="63">
        <v>2125</v>
      </c>
      <c r="G4170" s="101">
        <v>0</v>
      </c>
      <c r="H4170" s="126">
        <f t="shared" si="2741"/>
        <v>-6000</v>
      </c>
      <c r="I4170" s="63">
        <v>0</v>
      </c>
      <c r="J4170" s="126" t="e">
        <f>SUM(#REF!+I4170+H4170)</f>
        <v>#REF!</v>
      </c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92"/>
    </row>
    <row r="4171" s="33" customFormat="1" ht="14.25" spans="1:69">
      <c r="A4171" s="113" t="s">
        <v>1705</v>
      </c>
      <c r="B4171" s="84" t="s">
        <v>1134</v>
      </c>
      <c r="C4171" s="100" t="s">
        <v>552</v>
      </c>
      <c r="D4171" s="127">
        <v>1000</v>
      </c>
      <c r="E4171" s="63">
        <v>312</v>
      </c>
      <c r="F4171" s="63">
        <v>307.5</v>
      </c>
      <c r="G4171" s="101">
        <v>0</v>
      </c>
      <c r="H4171" s="126">
        <f t="shared" si="2741"/>
        <v>-4500</v>
      </c>
      <c r="I4171" s="63">
        <v>0</v>
      </c>
      <c r="J4171" s="126" t="e">
        <f>SUM(#REF!+I4171+H4171)</f>
        <v>#REF!</v>
      </c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92"/>
    </row>
    <row r="4172" s="33" customFormat="1" ht="14.25" spans="1:69">
      <c r="A4172" s="113" t="s">
        <v>1707</v>
      </c>
      <c r="B4172" s="84" t="s">
        <v>1453</v>
      </c>
      <c r="C4172" s="100" t="s">
        <v>552</v>
      </c>
      <c r="D4172" s="127">
        <v>2000</v>
      </c>
      <c r="E4172" s="63">
        <v>178</v>
      </c>
      <c r="F4172" s="63">
        <v>179.5</v>
      </c>
      <c r="G4172" s="101">
        <v>182</v>
      </c>
      <c r="H4172" s="126">
        <f t="shared" si="2741"/>
        <v>3000</v>
      </c>
      <c r="I4172" s="63">
        <f t="shared" ref="I4172:I4173" si="2743">(IF(C4172="SHORT",IF(G4172="",0,F4172-G4172),IF(C4172="LONG",IF(G4172="",0,G4172-F4172))))*D4172</f>
        <v>5000</v>
      </c>
      <c r="J4172" s="126" t="e">
        <f>SUM(#REF!+I4172+H4172)</f>
        <v>#REF!</v>
      </c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92"/>
    </row>
    <row r="4173" s="33" customFormat="1" ht="14.25" spans="1:69">
      <c r="A4173" s="113" t="s">
        <v>1707</v>
      </c>
      <c r="B4173" s="84" t="s">
        <v>1024</v>
      </c>
      <c r="C4173" s="100" t="s">
        <v>552</v>
      </c>
      <c r="D4173" s="127">
        <v>500</v>
      </c>
      <c r="E4173" s="63">
        <v>1647</v>
      </c>
      <c r="F4173" s="63">
        <v>1658</v>
      </c>
      <c r="G4173" s="101">
        <v>1665</v>
      </c>
      <c r="H4173" s="126">
        <f t="shared" si="2741"/>
        <v>5500</v>
      </c>
      <c r="I4173" s="63">
        <f t="shared" si="2743"/>
        <v>3500</v>
      </c>
      <c r="J4173" s="126" t="e">
        <f>SUM(#REF!+I4173+H4173)</f>
        <v>#REF!</v>
      </c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92"/>
    </row>
    <row r="4174" s="33" customFormat="1" ht="14.25" spans="1:69">
      <c r="A4174" s="113" t="s">
        <v>1707</v>
      </c>
      <c r="B4174" s="84" t="s">
        <v>1117</v>
      </c>
      <c r="C4174" s="100" t="s">
        <v>552</v>
      </c>
      <c r="D4174" s="127">
        <v>2000</v>
      </c>
      <c r="E4174" s="63">
        <v>233</v>
      </c>
      <c r="F4174" s="63">
        <v>229.5</v>
      </c>
      <c r="G4174" s="101">
        <v>0</v>
      </c>
      <c r="H4174" s="126">
        <f t="shared" si="2741"/>
        <v>-7000</v>
      </c>
      <c r="I4174" s="63">
        <v>0</v>
      </c>
      <c r="J4174" s="126" t="e">
        <f>SUM(#REF!+I4174+H4174)</f>
        <v>#REF!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92"/>
    </row>
    <row r="4175" s="33" customFormat="1" ht="14.25" spans="1:69">
      <c r="A4175" s="113" t="s">
        <v>1707</v>
      </c>
      <c r="B4175" s="84" t="s">
        <v>972</v>
      </c>
      <c r="C4175" s="100" t="s">
        <v>552</v>
      </c>
      <c r="D4175" s="127">
        <v>2000</v>
      </c>
      <c r="E4175" s="63">
        <v>175</v>
      </c>
      <c r="F4175" s="63">
        <v>173</v>
      </c>
      <c r="G4175" s="101">
        <v>0</v>
      </c>
      <c r="H4175" s="126">
        <f t="shared" si="2741"/>
        <v>-4000</v>
      </c>
      <c r="I4175" s="63">
        <v>0</v>
      </c>
      <c r="J4175" s="126" t="e">
        <f>SUM(#REF!+I4175+H4175)</f>
        <v>#REF!</v>
      </c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92"/>
    </row>
    <row r="4176" s="33" customFormat="1" ht="14.25" spans="1:69">
      <c r="A4176" s="113" t="s">
        <v>1708</v>
      </c>
      <c r="B4176" s="84" t="s">
        <v>965</v>
      </c>
      <c r="C4176" s="100" t="s">
        <v>552</v>
      </c>
      <c r="D4176" s="127">
        <v>2000</v>
      </c>
      <c r="E4176" s="63">
        <v>213.5</v>
      </c>
      <c r="F4176" s="63">
        <v>215.5</v>
      </c>
      <c r="G4176" s="101">
        <v>217.5</v>
      </c>
      <c r="H4176" s="126">
        <f t="shared" si="2741"/>
        <v>4000</v>
      </c>
      <c r="I4176" s="63">
        <f t="shared" ref="I4176:I4177" si="2744">(IF(C4176="SHORT",IF(G4176="",0,F4176-G4176),IF(C4176="LONG",IF(G4176="",0,G4176-F4176))))*D4176</f>
        <v>4000</v>
      </c>
      <c r="J4176" s="126" t="e">
        <f>SUM(#REF!+I4176+H4176)</f>
        <v>#REF!</v>
      </c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92"/>
    </row>
    <row r="4177" s="33" customFormat="1" ht="14.25" spans="1:69">
      <c r="A4177" s="113" t="s">
        <v>1708</v>
      </c>
      <c r="B4177" s="84" t="s">
        <v>1088</v>
      </c>
      <c r="C4177" s="100" t="s">
        <v>552</v>
      </c>
      <c r="D4177" s="127">
        <v>1000</v>
      </c>
      <c r="E4177" s="63">
        <v>435</v>
      </c>
      <c r="F4177" s="63">
        <v>438</v>
      </c>
      <c r="G4177" s="101">
        <v>442</v>
      </c>
      <c r="H4177" s="126">
        <f t="shared" si="2741"/>
        <v>3000</v>
      </c>
      <c r="I4177" s="63">
        <f t="shared" si="2744"/>
        <v>4000</v>
      </c>
      <c r="J4177" s="126" t="e">
        <f>SUM(#REF!+I4177+H4177)</f>
        <v>#REF!</v>
      </c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92"/>
    </row>
    <row r="4178" s="33" customFormat="1" ht="14.25" spans="1:69">
      <c r="A4178" s="113" t="s">
        <v>1708</v>
      </c>
      <c r="B4178" s="84" t="s">
        <v>933</v>
      </c>
      <c r="C4178" s="100" t="s">
        <v>552</v>
      </c>
      <c r="D4178" s="127">
        <v>1000</v>
      </c>
      <c r="E4178" s="63">
        <v>493.5</v>
      </c>
      <c r="F4178" s="63">
        <v>497.5</v>
      </c>
      <c r="G4178" s="101">
        <v>0</v>
      </c>
      <c r="H4178" s="126">
        <f t="shared" si="2741"/>
        <v>4000</v>
      </c>
      <c r="I4178" s="63">
        <v>0</v>
      </c>
      <c r="J4178" s="126" t="e">
        <f>SUM(#REF!+I4178+H4178)</f>
        <v>#REF!</v>
      </c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92"/>
    </row>
    <row r="4179" s="33" customFormat="1" ht="14.25" spans="1:69">
      <c r="A4179" s="113" t="s">
        <v>1708</v>
      </c>
      <c r="B4179" s="84" t="s">
        <v>451</v>
      </c>
      <c r="C4179" s="100" t="s">
        <v>552</v>
      </c>
      <c r="D4179" s="127">
        <v>2000</v>
      </c>
      <c r="E4179" s="63">
        <v>105</v>
      </c>
      <c r="F4179" s="63">
        <v>106</v>
      </c>
      <c r="G4179" s="101">
        <v>0</v>
      </c>
      <c r="H4179" s="126">
        <f t="shared" si="2741"/>
        <v>2000</v>
      </c>
      <c r="I4179" s="63">
        <v>0</v>
      </c>
      <c r="J4179" s="126" t="e">
        <f>SUM(#REF!+I4179+H4179)</f>
        <v>#REF!</v>
      </c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92"/>
    </row>
    <row r="4180" s="33" customFormat="1" ht="14.25" spans="1:69">
      <c r="A4180" s="113" t="s">
        <v>1709</v>
      </c>
      <c r="B4180" s="84" t="s">
        <v>1468</v>
      </c>
      <c r="C4180" s="100" t="s">
        <v>552</v>
      </c>
      <c r="D4180" s="127">
        <v>1000</v>
      </c>
      <c r="E4180" s="63">
        <v>382</v>
      </c>
      <c r="F4180" s="63">
        <v>385</v>
      </c>
      <c r="G4180" s="101">
        <v>388</v>
      </c>
      <c r="H4180" s="126">
        <f t="shared" si="2741"/>
        <v>3000</v>
      </c>
      <c r="I4180" s="63">
        <f t="shared" ref="I4180:I4184" si="2745">(IF(C4180="SHORT",IF(G4180="",0,F4180-G4180),IF(C4180="LONG",IF(G4180="",0,G4180-F4180))))*D4180</f>
        <v>3000</v>
      </c>
      <c r="J4180" s="126" t="e">
        <f>SUM(#REF!+I4180+H4180)</f>
        <v>#REF!</v>
      </c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92"/>
    </row>
    <row r="4181" s="33" customFormat="1" ht="14.25" spans="1:69">
      <c r="A4181" s="113" t="s">
        <v>1709</v>
      </c>
      <c r="B4181" s="84" t="s">
        <v>1468</v>
      </c>
      <c r="C4181" s="100" t="s">
        <v>552</v>
      </c>
      <c r="D4181" s="127">
        <v>1000</v>
      </c>
      <c r="E4181" s="63">
        <v>386</v>
      </c>
      <c r="F4181" s="63">
        <v>389</v>
      </c>
      <c r="G4181" s="101">
        <v>392</v>
      </c>
      <c r="H4181" s="126">
        <f t="shared" si="2741"/>
        <v>3000</v>
      </c>
      <c r="I4181" s="63">
        <f t="shared" si="2745"/>
        <v>3000</v>
      </c>
      <c r="J4181" s="126" t="e">
        <f>SUM(#REF!+I4181+H4181)</f>
        <v>#REF!</v>
      </c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92"/>
    </row>
    <row r="4182" s="33" customFormat="1" ht="14.25" spans="1:69">
      <c r="A4182" s="113" t="s">
        <v>1709</v>
      </c>
      <c r="B4182" s="84" t="s">
        <v>842</v>
      </c>
      <c r="C4182" s="100" t="s">
        <v>552</v>
      </c>
      <c r="D4182" s="127">
        <v>1000</v>
      </c>
      <c r="E4182" s="63">
        <v>740</v>
      </c>
      <c r="F4182" s="63">
        <v>746</v>
      </c>
      <c r="G4182" s="101">
        <v>754</v>
      </c>
      <c r="H4182" s="126">
        <f t="shared" si="2741"/>
        <v>6000</v>
      </c>
      <c r="I4182" s="63">
        <f t="shared" si="2745"/>
        <v>8000</v>
      </c>
      <c r="J4182" s="126" t="e">
        <f>SUM(#REF!+I4182+H4182)</f>
        <v>#REF!</v>
      </c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92"/>
    </row>
    <row r="4183" s="33" customFormat="1" ht="14.25" spans="1:69">
      <c r="A4183" s="113" t="s">
        <v>1709</v>
      </c>
      <c r="B4183" s="84" t="s">
        <v>960</v>
      </c>
      <c r="C4183" s="100" t="s">
        <v>552</v>
      </c>
      <c r="D4183" s="127">
        <v>2000</v>
      </c>
      <c r="E4183" s="63">
        <v>474</v>
      </c>
      <c r="F4183" s="63">
        <v>478</v>
      </c>
      <c r="G4183" s="101">
        <v>482</v>
      </c>
      <c r="H4183" s="126">
        <f t="shared" si="2741"/>
        <v>8000</v>
      </c>
      <c r="I4183" s="63">
        <f t="shared" si="2745"/>
        <v>8000</v>
      </c>
      <c r="J4183" s="126" t="e">
        <f>SUM(#REF!+I4183+H4183)</f>
        <v>#REF!</v>
      </c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92"/>
    </row>
    <row r="4184" s="33" customFormat="1" ht="14.25" spans="1:69">
      <c r="A4184" s="113" t="s">
        <v>1709</v>
      </c>
      <c r="B4184" s="84" t="s">
        <v>906</v>
      </c>
      <c r="C4184" s="100" t="s">
        <v>552</v>
      </c>
      <c r="D4184" s="127">
        <v>2000</v>
      </c>
      <c r="E4184" s="63">
        <v>201</v>
      </c>
      <c r="F4184" s="63">
        <v>203</v>
      </c>
      <c r="G4184" s="101">
        <v>204.9</v>
      </c>
      <c r="H4184" s="126">
        <f t="shared" si="2741"/>
        <v>4000</v>
      </c>
      <c r="I4184" s="63">
        <f t="shared" si="2745"/>
        <v>3800.00000000001</v>
      </c>
      <c r="J4184" s="126" t="e">
        <f>SUM(#REF!+I4184+H4184)</f>
        <v>#REF!</v>
      </c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92"/>
    </row>
    <row r="4185" s="33" customFormat="1" ht="14.25" spans="1:69">
      <c r="A4185" s="113" t="s">
        <v>1709</v>
      </c>
      <c r="B4185" s="84" t="s">
        <v>1609</v>
      </c>
      <c r="C4185" s="100" t="s">
        <v>552</v>
      </c>
      <c r="D4185" s="127">
        <v>2000</v>
      </c>
      <c r="E4185" s="63">
        <v>195</v>
      </c>
      <c r="F4185" s="63">
        <v>196.5</v>
      </c>
      <c r="G4185" s="101">
        <v>0</v>
      </c>
      <c r="H4185" s="126">
        <f t="shared" si="2741"/>
        <v>3000</v>
      </c>
      <c r="I4185" s="63">
        <v>0</v>
      </c>
      <c r="J4185" s="126" t="e">
        <f>SUM(#REF!+I4185+H4185)</f>
        <v>#REF!</v>
      </c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92"/>
    </row>
    <row r="4186" s="33" customFormat="1" ht="14.25" spans="1:69">
      <c r="A4186" s="113" t="s">
        <v>1709</v>
      </c>
      <c r="B4186" s="84" t="s">
        <v>965</v>
      </c>
      <c r="C4186" s="100" t="s">
        <v>552</v>
      </c>
      <c r="D4186" s="127">
        <v>2000</v>
      </c>
      <c r="E4186" s="63">
        <v>196</v>
      </c>
      <c r="F4186" s="63">
        <v>193</v>
      </c>
      <c r="G4186" s="101">
        <v>0</v>
      </c>
      <c r="H4186" s="126">
        <f t="shared" si="2741"/>
        <v>-6000</v>
      </c>
      <c r="I4186" s="63">
        <v>0</v>
      </c>
      <c r="J4186" s="126" t="e">
        <f>SUM(#REF!+I4186+H4186)</f>
        <v>#REF!</v>
      </c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92"/>
    </row>
    <row r="4187" s="33" customFormat="1" ht="14.25" spans="1:69">
      <c r="A4187" s="113" t="s">
        <v>1710</v>
      </c>
      <c r="B4187" s="84" t="s">
        <v>1468</v>
      </c>
      <c r="C4187" s="100" t="s">
        <v>552</v>
      </c>
      <c r="D4187" s="127">
        <v>2000</v>
      </c>
      <c r="E4187" s="63">
        <v>310.5</v>
      </c>
      <c r="F4187" s="63">
        <v>313</v>
      </c>
      <c r="G4187" s="101">
        <v>316</v>
      </c>
      <c r="H4187" s="126">
        <f t="shared" si="2741"/>
        <v>5000</v>
      </c>
      <c r="I4187" s="63">
        <f t="shared" ref="I4187:I4189" si="2746">(IF(C4187="SHORT",IF(G4187="",0,F4187-G4187),IF(C4187="LONG",IF(G4187="",0,G4187-F4187))))*D4187</f>
        <v>6000</v>
      </c>
      <c r="J4187" s="126" t="e">
        <f>SUM(#REF!+I4187+H4187)</f>
        <v>#REF!</v>
      </c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92"/>
    </row>
    <row r="4188" s="33" customFormat="1" ht="14.25" spans="1:69">
      <c r="A4188" s="113" t="s">
        <v>1710</v>
      </c>
      <c r="B4188" s="84" t="s">
        <v>874</v>
      </c>
      <c r="C4188" s="100" t="s">
        <v>552</v>
      </c>
      <c r="D4188" s="127">
        <v>2000</v>
      </c>
      <c r="E4188" s="63">
        <v>307</v>
      </c>
      <c r="F4188" s="63">
        <v>309.5</v>
      </c>
      <c r="G4188" s="101">
        <v>312</v>
      </c>
      <c r="H4188" s="126">
        <f t="shared" si="2741"/>
        <v>5000</v>
      </c>
      <c r="I4188" s="63">
        <f t="shared" si="2746"/>
        <v>5000</v>
      </c>
      <c r="J4188" s="126" t="e">
        <f>SUM(#REF!+I4188+H4188)</f>
        <v>#REF!</v>
      </c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92"/>
    </row>
    <row r="4189" s="33" customFormat="1" ht="14.25" spans="1:69">
      <c r="A4189" s="113" t="s">
        <v>1710</v>
      </c>
      <c r="B4189" s="84" t="s">
        <v>1711</v>
      </c>
      <c r="C4189" s="100" t="s">
        <v>552</v>
      </c>
      <c r="D4189" s="127">
        <v>200</v>
      </c>
      <c r="E4189" s="63">
        <v>3770</v>
      </c>
      <c r="F4189" s="63">
        <v>3800</v>
      </c>
      <c r="G4189" s="101">
        <v>3820</v>
      </c>
      <c r="H4189" s="126">
        <f t="shared" si="2741"/>
        <v>6000</v>
      </c>
      <c r="I4189" s="63">
        <f t="shared" si="2746"/>
        <v>4000</v>
      </c>
      <c r="J4189" s="126" t="e">
        <f>SUM(#REF!+I4189+H4189)</f>
        <v>#REF!</v>
      </c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92"/>
    </row>
    <row r="4190" s="33" customFormat="1" ht="14.25" spans="1:69">
      <c r="A4190" s="113" t="s">
        <v>1710</v>
      </c>
      <c r="B4190" s="84" t="s">
        <v>882</v>
      </c>
      <c r="C4190" s="100" t="s">
        <v>552</v>
      </c>
      <c r="D4190" s="127">
        <v>500</v>
      </c>
      <c r="E4190" s="63">
        <v>1566</v>
      </c>
      <c r="F4190" s="63">
        <v>1566</v>
      </c>
      <c r="G4190" s="101">
        <v>0</v>
      </c>
      <c r="H4190" s="126">
        <f t="shared" si="2741"/>
        <v>0</v>
      </c>
      <c r="I4190" s="63">
        <v>0</v>
      </c>
      <c r="J4190" s="126" t="e">
        <f>SUM(#REF!+I4190+H4190)</f>
        <v>#REF!</v>
      </c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92"/>
    </row>
    <row r="4191" s="33" customFormat="1" ht="14.25" spans="1:69">
      <c r="A4191" s="113" t="s">
        <v>1712</v>
      </c>
      <c r="B4191" s="84" t="s">
        <v>1160</v>
      </c>
      <c r="C4191" s="100" t="s">
        <v>552</v>
      </c>
      <c r="D4191" s="127">
        <v>200</v>
      </c>
      <c r="E4191" s="63">
        <v>1286</v>
      </c>
      <c r="F4191" s="63">
        <v>1296</v>
      </c>
      <c r="G4191" s="101">
        <v>1306</v>
      </c>
      <c r="H4191" s="126">
        <f t="shared" ref="H4191:H4200" si="2747">SUM(F4191-E4191)*D4191</f>
        <v>2000</v>
      </c>
      <c r="I4191" s="63">
        <f t="shared" ref="I4191:I4192" si="2748">(IF(C4191="SHORT",IF(G4191="",0,F4191-G4191),IF(C4191="LONG",IF(G4191="",0,G4191-F4191))))*D4191</f>
        <v>2000</v>
      </c>
      <c r="J4191" s="126" t="e">
        <f>SUM(#REF!+I4191+H4191)</f>
        <v>#REF!</v>
      </c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92"/>
    </row>
    <row r="4192" s="33" customFormat="1" ht="14.25" spans="1:69">
      <c r="A4192" s="113" t="s">
        <v>1712</v>
      </c>
      <c r="B4192" s="84" t="s">
        <v>1367</v>
      </c>
      <c r="C4192" s="100" t="s">
        <v>552</v>
      </c>
      <c r="D4192" s="127">
        <v>2000</v>
      </c>
      <c r="E4192" s="63">
        <v>193.5</v>
      </c>
      <c r="F4192" s="63">
        <v>195</v>
      </c>
      <c r="G4192" s="101">
        <v>197</v>
      </c>
      <c r="H4192" s="126">
        <f t="shared" si="2747"/>
        <v>3000</v>
      </c>
      <c r="I4192" s="63">
        <f t="shared" si="2748"/>
        <v>4000</v>
      </c>
      <c r="J4192" s="126" t="e">
        <f>SUM(#REF!+I4192+H4192)</f>
        <v>#REF!</v>
      </c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92"/>
    </row>
    <row r="4193" s="33" customFormat="1" ht="14.25" spans="1:69">
      <c r="A4193" s="113" t="s">
        <v>1712</v>
      </c>
      <c r="B4193" s="84" t="s">
        <v>842</v>
      </c>
      <c r="C4193" s="100" t="s">
        <v>552</v>
      </c>
      <c r="D4193" s="127">
        <v>500</v>
      </c>
      <c r="E4193" s="63">
        <v>730</v>
      </c>
      <c r="F4193" s="63">
        <v>736</v>
      </c>
      <c r="G4193" s="101">
        <v>0</v>
      </c>
      <c r="H4193" s="126">
        <f t="shared" si="2747"/>
        <v>3000</v>
      </c>
      <c r="I4193" s="63">
        <v>0</v>
      </c>
      <c r="J4193" s="126" t="e">
        <f>SUM(#REF!+I4193+H4193)</f>
        <v>#REF!</v>
      </c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92"/>
    </row>
    <row r="4194" s="33" customFormat="1" ht="14.25" spans="1:69">
      <c r="A4194" s="113" t="s">
        <v>1712</v>
      </c>
      <c r="B4194" s="84" t="s">
        <v>960</v>
      </c>
      <c r="C4194" s="100" t="s">
        <v>552</v>
      </c>
      <c r="D4194" s="127">
        <v>500</v>
      </c>
      <c r="E4194" s="63">
        <v>452</v>
      </c>
      <c r="F4194" s="63">
        <v>445</v>
      </c>
      <c r="G4194" s="101">
        <v>0</v>
      </c>
      <c r="H4194" s="126">
        <f t="shared" si="2747"/>
        <v>-3500</v>
      </c>
      <c r="I4194" s="63">
        <v>0</v>
      </c>
      <c r="J4194" s="126" t="e">
        <f>SUM(#REF!+I4194+H4194)</f>
        <v>#REF!</v>
      </c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92"/>
    </row>
    <row r="4195" s="33" customFormat="1" ht="14.25" spans="1:69">
      <c r="A4195" s="113" t="s">
        <v>1713</v>
      </c>
      <c r="B4195" s="84" t="s">
        <v>1302</v>
      </c>
      <c r="C4195" s="100" t="s">
        <v>552</v>
      </c>
      <c r="D4195" s="127">
        <v>2000</v>
      </c>
      <c r="E4195" s="63">
        <v>218</v>
      </c>
      <c r="F4195" s="63">
        <v>220</v>
      </c>
      <c r="G4195" s="101">
        <v>222</v>
      </c>
      <c r="H4195" s="126">
        <f t="shared" si="2747"/>
        <v>4000</v>
      </c>
      <c r="I4195" s="63">
        <f t="shared" ref="I4195:I4197" si="2749">(IF(C4195="SHORT",IF(G4195="",0,F4195-G4195),IF(C4195="LONG",IF(G4195="",0,G4195-F4195))))*D4195</f>
        <v>4000</v>
      </c>
      <c r="J4195" s="126" t="e">
        <f>SUM(#REF!+I4195+H4195)</f>
        <v>#REF!</v>
      </c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92"/>
    </row>
    <row r="4196" s="33" customFormat="1" ht="14.25" spans="1:69">
      <c r="A4196" s="113" t="s">
        <v>1713</v>
      </c>
      <c r="B4196" s="84" t="s">
        <v>1590</v>
      </c>
      <c r="C4196" s="100" t="s">
        <v>552</v>
      </c>
      <c r="D4196" s="127">
        <v>2000</v>
      </c>
      <c r="E4196" s="63">
        <v>390</v>
      </c>
      <c r="F4196" s="63">
        <v>393</v>
      </c>
      <c r="G4196" s="101">
        <v>396</v>
      </c>
      <c r="H4196" s="126">
        <f t="shared" si="2747"/>
        <v>6000</v>
      </c>
      <c r="I4196" s="63">
        <f t="shared" si="2749"/>
        <v>6000</v>
      </c>
      <c r="J4196" s="126" t="e">
        <f>SUM(#REF!+I4196+H4196)</f>
        <v>#REF!</v>
      </c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92"/>
    </row>
    <row r="4197" s="33" customFormat="1" ht="14.25" spans="1:69">
      <c r="A4197" s="113" t="s">
        <v>1713</v>
      </c>
      <c r="B4197" s="84" t="s">
        <v>1271</v>
      </c>
      <c r="C4197" s="100" t="s">
        <v>552</v>
      </c>
      <c r="D4197" s="127">
        <v>200</v>
      </c>
      <c r="E4197" s="63">
        <v>2730</v>
      </c>
      <c r="F4197" s="63">
        <v>2750</v>
      </c>
      <c r="G4197" s="101">
        <v>2770</v>
      </c>
      <c r="H4197" s="126">
        <f t="shared" si="2747"/>
        <v>4000</v>
      </c>
      <c r="I4197" s="63">
        <f t="shared" si="2749"/>
        <v>4000</v>
      </c>
      <c r="J4197" s="126" t="e">
        <f>SUM(#REF!+I4197+H4197)</f>
        <v>#REF!</v>
      </c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92"/>
    </row>
    <row r="4198" s="33" customFormat="1" ht="14.25" spans="1:69">
      <c r="A4198" s="113" t="s">
        <v>1713</v>
      </c>
      <c r="B4198" s="84" t="s">
        <v>1072</v>
      </c>
      <c r="C4198" s="100" t="s">
        <v>552</v>
      </c>
      <c r="D4198" s="127">
        <v>500</v>
      </c>
      <c r="E4198" s="63">
        <v>1050</v>
      </c>
      <c r="F4198" s="63">
        <v>1062</v>
      </c>
      <c r="G4198" s="101">
        <v>0</v>
      </c>
      <c r="H4198" s="126">
        <f t="shared" si="2747"/>
        <v>6000</v>
      </c>
      <c r="I4198" s="63">
        <v>0</v>
      </c>
      <c r="J4198" s="126" t="e">
        <f>SUM(#REF!+I4198+H4198)</f>
        <v>#REF!</v>
      </c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92"/>
    </row>
    <row r="4199" s="33" customFormat="1" ht="14.25" spans="1:69">
      <c r="A4199" s="113" t="s">
        <v>1713</v>
      </c>
      <c r="B4199" s="84" t="s">
        <v>1609</v>
      </c>
      <c r="C4199" s="100" t="s">
        <v>552</v>
      </c>
      <c r="D4199" s="127">
        <v>2000</v>
      </c>
      <c r="E4199" s="63">
        <v>180</v>
      </c>
      <c r="F4199" s="63">
        <v>181</v>
      </c>
      <c r="G4199" s="101">
        <v>0</v>
      </c>
      <c r="H4199" s="126">
        <f t="shared" si="2747"/>
        <v>2000</v>
      </c>
      <c r="I4199" s="63">
        <v>0</v>
      </c>
      <c r="J4199" s="126" t="e">
        <f>SUM(#REF!+I4199+H4199)</f>
        <v>#REF!</v>
      </c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92"/>
    </row>
    <row r="4200" s="33" customFormat="1" ht="14.25" spans="1:69">
      <c r="A4200" s="113" t="s">
        <v>1714</v>
      </c>
      <c r="B4200" s="84" t="s">
        <v>1609</v>
      </c>
      <c r="C4200" s="100" t="s">
        <v>552</v>
      </c>
      <c r="D4200" s="127">
        <v>2000</v>
      </c>
      <c r="E4200" s="63">
        <v>168</v>
      </c>
      <c r="F4200" s="63">
        <v>169</v>
      </c>
      <c r="G4200" s="101">
        <v>170</v>
      </c>
      <c r="H4200" s="126">
        <f t="shared" si="2747"/>
        <v>2000</v>
      </c>
      <c r="I4200" s="63">
        <f t="shared" ref="I4200" si="2750">(IF(C4200="SHORT",IF(G4200="",0,F4200-G4200),IF(C4200="LONG",IF(G4200="",0,G4200-F4200))))*D4200</f>
        <v>2000</v>
      </c>
      <c r="J4200" s="126" t="e">
        <f>SUM(#REF!+I4200+H4200)</f>
        <v>#REF!</v>
      </c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92"/>
    </row>
    <row r="4201" s="33" customFormat="1" ht="14.25" spans="1:69">
      <c r="A4201" s="113" t="s">
        <v>1714</v>
      </c>
      <c r="B4201" s="84" t="s">
        <v>833</v>
      </c>
      <c r="C4201" s="100" t="s">
        <v>552</v>
      </c>
      <c r="D4201" s="127">
        <v>500</v>
      </c>
      <c r="E4201" s="63">
        <v>620</v>
      </c>
      <c r="F4201" s="63" t="s">
        <v>1715</v>
      </c>
      <c r="G4201" s="101">
        <v>0</v>
      </c>
      <c r="H4201" s="63" t="s">
        <v>1715</v>
      </c>
      <c r="I4201" s="63">
        <v>0</v>
      </c>
      <c r="J4201" s="63" t="s">
        <v>1715</v>
      </c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92"/>
    </row>
    <row r="4202" s="33" customFormat="1" ht="14.25" spans="1:69">
      <c r="A4202" s="113" t="s">
        <v>1716</v>
      </c>
      <c r="B4202" s="84" t="s">
        <v>1083</v>
      </c>
      <c r="C4202" s="100" t="s">
        <v>552</v>
      </c>
      <c r="D4202" s="127">
        <v>500</v>
      </c>
      <c r="E4202" s="63">
        <v>657</v>
      </c>
      <c r="F4202" s="63">
        <v>665</v>
      </c>
      <c r="G4202" s="101">
        <v>676</v>
      </c>
      <c r="H4202" s="126">
        <f t="shared" ref="H4202" si="2751">SUM(F4202-E4202)*D4202</f>
        <v>4000</v>
      </c>
      <c r="I4202" s="63">
        <f t="shared" ref="I4202:I4207" si="2752">(IF(C4202="SHORT",IF(G4202="",0,F4202-G4202),IF(C4202="LONG",IF(G4202="",0,G4202-F4202))))*D4202</f>
        <v>5500</v>
      </c>
      <c r="J4202" s="126" t="e">
        <f>SUM(#REF!+I4202+H4202)</f>
        <v>#REF!</v>
      </c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92"/>
    </row>
    <row r="4203" s="33" customFormat="1" ht="14.25" spans="1:69">
      <c r="A4203" s="113" t="s">
        <v>1716</v>
      </c>
      <c r="B4203" s="84" t="s">
        <v>874</v>
      </c>
      <c r="C4203" s="100" t="s">
        <v>552</v>
      </c>
      <c r="D4203" s="127">
        <v>2000</v>
      </c>
      <c r="E4203" s="63">
        <v>286</v>
      </c>
      <c r="F4203" s="63">
        <v>288</v>
      </c>
      <c r="G4203" s="101">
        <v>290</v>
      </c>
      <c r="H4203" s="126">
        <f t="shared" ref="H4203:H4217" si="2753">SUM(F4203-E4203)*D4203</f>
        <v>4000</v>
      </c>
      <c r="I4203" s="63">
        <f t="shared" si="2752"/>
        <v>4000</v>
      </c>
      <c r="J4203" s="126" t="e">
        <f>SUM(#REF!+I4203+H4203)</f>
        <v>#REF!</v>
      </c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92"/>
    </row>
    <row r="4204" s="33" customFormat="1" ht="14.25" spans="1:69">
      <c r="A4204" s="113" t="s">
        <v>1716</v>
      </c>
      <c r="B4204" s="84" t="s">
        <v>1206</v>
      </c>
      <c r="C4204" s="100" t="s">
        <v>552</v>
      </c>
      <c r="D4204" s="127">
        <v>2000</v>
      </c>
      <c r="E4204" s="63">
        <v>142</v>
      </c>
      <c r="F4204" s="63">
        <v>143</v>
      </c>
      <c r="G4204" s="101">
        <v>144</v>
      </c>
      <c r="H4204" s="126">
        <f t="shared" si="2753"/>
        <v>2000</v>
      </c>
      <c r="I4204" s="63">
        <f t="shared" si="2752"/>
        <v>2000</v>
      </c>
      <c r="J4204" s="126" t="e">
        <f>SUM(#REF!+I4204+H4204)</f>
        <v>#REF!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92"/>
    </row>
    <row r="4205" s="33" customFormat="1" ht="14.25" spans="1:69">
      <c r="A4205" s="113" t="s">
        <v>1716</v>
      </c>
      <c r="B4205" s="84" t="s">
        <v>1609</v>
      </c>
      <c r="C4205" s="100" t="s">
        <v>552</v>
      </c>
      <c r="D4205" s="127">
        <v>2000</v>
      </c>
      <c r="E4205" s="63">
        <v>164</v>
      </c>
      <c r="F4205" s="63">
        <v>165</v>
      </c>
      <c r="G4205" s="101">
        <v>166</v>
      </c>
      <c r="H4205" s="126">
        <f t="shared" si="2753"/>
        <v>2000</v>
      </c>
      <c r="I4205" s="63">
        <f t="shared" si="2752"/>
        <v>2000</v>
      </c>
      <c r="J4205" s="126" t="e">
        <f>SUM(#REF!+I4205+H4205)</f>
        <v>#REF!</v>
      </c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92"/>
    </row>
    <row r="4206" s="33" customFormat="1" ht="14.25" spans="1:69">
      <c r="A4206" s="113" t="s">
        <v>1716</v>
      </c>
      <c r="B4206" s="84" t="s">
        <v>1591</v>
      </c>
      <c r="C4206" s="100" t="s">
        <v>552</v>
      </c>
      <c r="D4206" s="127">
        <v>1000</v>
      </c>
      <c r="E4206" s="63">
        <v>435</v>
      </c>
      <c r="F4206" s="63">
        <v>438</v>
      </c>
      <c r="G4206" s="101">
        <v>442</v>
      </c>
      <c r="H4206" s="126">
        <f t="shared" si="2753"/>
        <v>3000</v>
      </c>
      <c r="I4206" s="63">
        <f t="shared" si="2752"/>
        <v>4000</v>
      </c>
      <c r="J4206" s="126" t="e">
        <f>SUM(#REF!+I4206+H4206)</f>
        <v>#REF!</v>
      </c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92"/>
    </row>
    <row r="4207" s="33" customFormat="1" ht="14.25" spans="1:69">
      <c r="A4207" s="113" t="s">
        <v>1716</v>
      </c>
      <c r="B4207" s="84" t="s">
        <v>1119</v>
      </c>
      <c r="C4207" s="100" t="s">
        <v>552</v>
      </c>
      <c r="D4207" s="127">
        <v>500</v>
      </c>
      <c r="E4207" s="63">
        <v>1270</v>
      </c>
      <c r="F4207" s="63">
        <v>1282</v>
      </c>
      <c r="G4207" s="101">
        <v>1292</v>
      </c>
      <c r="H4207" s="126">
        <f t="shared" si="2753"/>
        <v>6000</v>
      </c>
      <c r="I4207" s="63">
        <f t="shared" si="2752"/>
        <v>5000</v>
      </c>
      <c r="J4207" s="126" t="e">
        <f>SUM(#REF!+I4207+H4207)</f>
        <v>#REF!</v>
      </c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92"/>
    </row>
    <row r="4208" s="33" customFormat="1" ht="14.25" spans="1:69">
      <c r="A4208" s="113" t="s">
        <v>1716</v>
      </c>
      <c r="B4208" s="84" t="s">
        <v>1717</v>
      </c>
      <c r="C4208" s="100" t="s">
        <v>552</v>
      </c>
      <c r="D4208" s="127">
        <v>500</v>
      </c>
      <c r="E4208" s="63">
        <v>380</v>
      </c>
      <c r="F4208" s="63">
        <v>383</v>
      </c>
      <c r="G4208" s="101">
        <v>0</v>
      </c>
      <c r="H4208" s="126">
        <f t="shared" si="2753"/>
        <v>1500</v>
      </c>
      <c r="I4208" s="63">
        <v>0</v>
      </c>
      <c r="J4208" s="126" t="e">
        <f>SUM(#REF!+I4208+H4208)</f>
        <v>#REF!</v>
      </c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92"/>
    </row>
    <row r="4209" s="33" customFormat="1" ht="14.25" spans="1:69">
      <c r="A4209" s="113" t="s">
        <v>1716</v>
      </c>
      <c r="B4209" s="84" t="s">
        <v>1363</v>
      </c>
      <c r="C4209" s="100" t="s">
        <v>552</v>
      </c>
      <c r="D4209" s="127">
        <v>2000</v>
      </c>
      <c r="E4209" s="63">
        <v>141.5</v>
      </c>
      <c r="F4209" s="63">
        <v>142.5</v>
      </c>
      <c r="G4209" s="101">
        <v>0</v>
      </c>
      <c r="H4209" s="126">
        <f t="shared" si="2753"/>
        <v>2000</v>
      </c>
      <c r="I4209" s="63">
        <v>0</v>
      </c>
      <c r="J4209" s="126" t="e">
        <f>SUM(#REF!+I4209+H4209)</f>
        <v>#REF!</v>
      </c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92"/>
    </row>
    <row r="4210" s="33" customFormat="1" ht="14.25" spans="1:69">
      <c r="A4210" s="113" t="s">
        <v>1718</v>
      </c>
      <c r="B4210" s="84" t="s">
        <v>1040</v>
      </c>
      <c r="C4210" s="100" t="s">
        <v>552</v>
      </c>
      <c r="D4210" s="127">
        <v>800</v>
      </c>
      <c r="E4210" s="63">
        <v>1092</v>
      </c>
      <c r="F4210" s="63">
        <v>1100</v>
      </c>
      <c r="G4210" s="101">
        <v>1110</v>
      </c>
      <c r="H4210" s="126">
        <f t="shared" si="2753"/>
        <v>6400</v>
      </c>
      <c r="I4210" s="63">
        <f t="shared" ref="I4210" si="2754">(IF(C4210="SHORT",IF(G4210="",0,F4210-G4210),IF(C4210="LONG",IF(G4210="",0,G4210-F4210))))*D4210</f>
        <v>8000</v>
      </c>
      <c r="J4210" s="126" t="e">
        <f>SUM(#REF!+I4210+H4210)</f>
        <v>#REF!</v>
      </c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92"/>
    </row>
    <row r="4211" s="33" customFormat="1" ht="14.25" spans="1:69">
      <c r="A4211" s="113" t="s">
        <v>1718</v>
      </c>
      <c r="B4211" s="84" t="s">
        <v>910</v>
      </c>
      <c r="C4211" s="100" t="s">
        <v>552</v>
      </c>
      <c r="D4211" s="127">
        <v>2000</v>
      </c>
      <c r="E4211" s="63">
        <v>305</v>
      </c>
      <c r="F4211" s="63">
        <v>307.5</v>
      </c>
      <c r="G4211" s="101">
        <v>0</v>
      </c>
      <c r="H4211" s="126">
        <f t="shared" si="2753"/>
        <v>5000</v>
      </c>
      <c r="I4211" s="63">
        <v>0</v>
      </c>
      <c r="J4211" s="126" t="e">
        <f>SUM(#REF!+I4211+H4211)</f>
        <v>#REF!</v>
      </c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92"/>
    </row>
    <row r="4212" s="33" customFormat="1" ht="14.25" spans="1:69">
      <c r="A4212" s="113" t="s">
        <v>1718</v>
      </c>
      <c r="B4212" s="84" t="s">
        <v>1435</v>
      </c>
      <c r="C4212" s="100" t="s">
        <v>552</v>
      </c>
      <c r="D4212" s="127">
        <v>500</v>
      </c>
      <c r="E4212" s="63">
        <v>1132</v>
      </c>
      <c r="F4212" s="63">
        <v>1120</v>
      </c>
      <c r="G4212" s="101">
        <v>0</v>
      </c>
      <c r="H4212" s="126">
        <f t="shared" si="2753"/>
        <v>-6000</v>
      </c>
      <c r="I4212" s="63">
        <v>0</v>
      </c>
      <c r="J4212" s="126" t="e">
        <f>SUM(#REF!+I4212+H4212)</f>
        <v>#REF!</v>
      </c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92"/>
    </row>
    <row r="4213" s="33" customFormat="1" ht="14.25" spans="1:69">
      <c r="A4213" s="113" t="s">
        <v>1719</v>
      </c>
      <c r="B4213" s="84" t="s">
        <v>1271</v>
      </c>
      <c r="C4213" s="100" t="s">
        <v>552</v>
      </c>
      <c r="D4213" s="127">
        <v>200</v>
      </c>
      <c r="E4213" s="63">
        <v>2635</v>
      </c>
      <c r="F4213" s="63">
        <v>2640</v>
      </c>
      <c r="G4213" s="101">
        <v>0</v>
      </c>
      <c r="H4213" s="126">
        <f t="shared" si="2753"/>
        <v>1000</v>
      </c>
      <c r="I4213" s="63">
        <v>0</v>
      </c>
      <c r="J4213" s="126" t="e">
        <f>SUM(#REF!+I4213+H4213)</f>
        <v>#REF!</v>
      </c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92"/>
    </row>
    <row r="4214" s="33" customFormat="1" ht="14.25" spans="1:69">
      <c r="A4214" s="113" t="s">
        <v>1720</v>
      </c>
      <c r="B4214" s="84" t="s">
        <v>1117</v>
      </c>
      <c r="C4214" s="100" t="s">
        <v>552</v>
      </c>
      <c r="D4214" s="127">
        <v>2000</v>
      </c>
      <c r="E4214" s="63">
        <v>195</v>
      </c>
      <c r="F4214" s="63">
        <v>196.5</v>
      </c>
      <c r="G4214" s="101">
        <v>198</v>
      </c>
      <c r="H4214" s="126">
        <f t="shared" si="2753"/>
        <v>3000</v>
      </c>
      <c r="I4214" s="63">
        <f t="shared" ref="I4214:I4216" si="2755">(IF(C4214="SHORT",IF(G4214="",0,F4214-G4214),IF(C4214="LONG",IF(G4214="",0,G4214-F4214))))*D4214</f>
        <v>3000</v>
      </c>
      <c r="J4214" s="126" t="e">
        <f>SUM(#REF!+I4214+H4214)</f>
        <v>#REF!</v>
      </c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92"/>
    </row>
    <row r="4215" s="33" customFormat="1" ht="14.25" spans="1:69">
      <c r="A4215" s="113" t="s">
        <v>1720</v>
      </c>
      <c r="B4215" s="84" t="s">
        <v>1721</v>
      </c>
      <c r="C4215" s="100" t="s">
        <v>552</v>
      </c>
      <c r="D4215" s="127">
        <v>2000</v>
      </c>
      <c r="E4215" s="63">
        <v>177.5</v>
      </c>
      <c r="F4215" s="63">
        <v>178.5</v>
      </c>
      <c r="G4215" s="101">
        <v>179.5</v>
      </c>
      <c r="H4215" s="126">
        <f t="shared" si="2753"/>
        <v>2000</v>
      </c>
      <c r="I4215" s="63">
        <f t="shared" si="2755"/>
        <v>2000</v>
      </c>
      <c r="J4215" s="126" t="e">
        <f>SUM(#REF!+I4215+H4215)</f>
        <v>#REF!</v>
      </c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92"/>
    </row>
    <row r="4216" s="33" customFormat="1" ht="14.25" spans="1:69">
      <c r="A4216" s="113" t="s">
        <v>1720</v>
      </c>
      <c r="B4216" s="84" t="s">
        <v>1721</v>
      </c>
      <c r="C4216" s="100" t="s">
        <v>552</v>
      </c>
      <c r="D4216" s="127">
        <v>2000</v>
      </c>
      <c r="E4216" s="63">
        <v>173.5</v>
      </c>
      <c r="F4216" s="63">
        <v>175</v>
      </c>
      <c r="G4216" s="101">
        <v>177</v>
      </c>
      <c r="H4216" s="126">
        <f t="shared" si="2753"/>
        <v>3000</v>
      </c>
      <c r="I4216" s="63">
        <f t="shared" si="2755"/>
        <v>4000</v>
      </c>
      <c r="J4216" s="126" t="e">
        <f>SUM(#REF!+I4216+H4216)</f>
        <v>#REF!</v>
      </c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92"/>
    </row>
    <row r="4217" s="33" customFormat="1" ht="14.25" spans="1:69">
      <c r="A4217" s="113" t="s">
        <v>1720</v>
      </c>
      <c r="B4217" s="84" t="s">
        <v>972</v>
      </c>
      <c r="C4217" s="100" t="s">
        <v>552</v>
      </c>
      <c r="D4217" s="127">
        <v>2000</v>
      </c>
      <c r="E4217" s="63">
        <v>169</v>
      </c>
      <c r="F4217" s="63">
        <v>169</v>
      </c>
      <c r="G4217" s="101">
        <v>0</v>
      </c>
      <c r="H4217" s="126">
        <f t="shared" si="2753"/>
        <v>0</v>
      </c>
      <c r="I4217" s="63">
        <v>0</v>
      </c>
      <c r="J4217" s="126" t="e">
        <f>SUM(#REF!+I4217+H4217)</f>
        <v>#REF!</v>
      </c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92"/>
    </row>
    <row r="4218" s="33" customFormat="1" ht="14.25" spans="1:69">
      <c r="A4218" s="113" t="s">
        <v>1720</v>
      </c>
      <c r="B4218" s="84" t="s">
        <v>947</v>
      </c>
      <c r="C4218" s="100" t="s">
        <v>552</v>
      </c>
      <c r="D4218" s="127">
        <v>500</v>
      </c>
      <c r="E4218" s="63">
        <v>909</v>
      </c>
      <c r="F4218" s="63">
        <v>900</v>
      </c>
      <c r="G4218" s="101">
        <v>0</v>
      </c>
      <c r="H4218" s="126">
        <f t="shared" ref="H4218:H4219" si="2756">SUM(F4218-E4218)*D4218</f>
        <v>-4500</v>
      </c>
      <c r="I4218" s="63">
        <v>0</v>
      </c>
      <c r="J4218" s="126" t="e">
        <f>SUM(#REF!+I4218+H4218)</f>
        <v>#REF!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92"/>
    </row>
    <row r="4219" s="33" customFormat="1" ht="14.25" spans="1:69">
      <c r="A4219" s="113" t="s">
        <v>1722</v>
      </c>
      <c r="B4219" s="84" t="s">
        <v>947</v>
      </c>
      <c r="C4219" s="100" t="s">
        <v>552</v>
      </c>
      <c r="D4219" s="127">
        <v>500</v>
      </c>
      <c r="E4219" s="63">
        <v>883</v>
      </c>
      <c r="F4219" s="63">
        <v>890</v>
      </c>
      <c r="G4219" s="101">
        <v>900</v>
      </c>
      <c r="H4219" s="126">
        <f t="shared" si="2756"/>
        <v>3500</v>
      </c>
      <c r="I4219" s="63">
        <f t="shared" ref="I4219" si="2757">(IF(C4219="SHORT",IF(G4219="",0,F4219-G4219),IF(C4219="LONG",IF(G4219="",0,G4219-F4219))))*D4219</f>
        <v>5000</v>
      </c>
      <c r="J4219" s="126" t="e">
        <f>SUM(#REF!+I4219+H4219)</f>
        <v>#REF!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92"/>
    </row>
    <row r="4220" s="33" customFormat="1" ht="14.25" spans="1:69">
      <c r="A4220" s="113" t="s">
        <v>1722</v>
      </c>
      <c r="B4220" s="84" t="s">
        <v>1591</v>
      </c>
      <c r="C4220" s="100" t="s">
        <v>552</v>
      </c>
      <c r="D4220" s="127">
        <v>500</v>
      </c>
      <c r="E4220" s="63">
        <v>405</v>
      </c>
      <c r="F4220" s="63">
        <v>407.9</v>
      </c>
      <c r="G4220" s="101">
        <v>0</v>
      </c>
      <c r="H4220" s="126">
        <f t="shared" ref="H4220" si="2758">SUM(F4220-E4220)*D4220</f>
        <v>1449.99999999999</v>
      </c>
      <c r="I4220" s="63">
        <v>0</v>
      </c>
      <c r="J4220" s="126" t="e">
        <f>SUM(#REF!+I4220+H4220)</f>
        <v>#REF!</v>
      </c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92"/>
    </row>
    <row r="4221" s="33" customFormat="1" ht="14.25" spans="1:69">
      <c r="A4221" s="113" t="s">
        <v>1722</v>
      </c>
      <c r="B4221" s="84" t="s">
        <v>955</v>
      </c>
      <c r="C4221" s="100" t="s">
        <v>552</v>
      </c>
      <c r="D4221" s="127">
        <v>500</v>
      </c>
      <c r="E4221" s="63">
        <v>1410</v>
      </c>
      <c r="F4221" s="63">
        <v>1410</v>
      </c>
      <c r="G4221" s="101">
        <v>0</v>
      </c>
      <c r="H4221" s="126">
        <f t="shared" ref="H4221:H4241" si="2759">SUM(F4221-E4221)*D4221</f>
        <v>0</v>
      </c>
      <c r="I4221" s="63">
        <v>0</v>
      </c>
      <c r="J4221" s="126" t="e">
        <f>SUM(#REF!+I4221+H4221)</f>
        <v>#REF!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92"/>
    </row>
    <row r="4222" s="33" customFormat="1" ht="14.25" spans="1:69">
      <c r="A4222" s="113" t="s">
        <v>1722</v>
      </c>
      <c r="B4222" s="84" t="s">
        <v>967</v>
      </c>
      <c r="C4222" s="100" t="s">
        <v>552</v>
      </c>
      <c r="D4222" s="127">
        <v>2000</v>
      </c>
      <c r="E4222" s="63">
        <v>92.5</v>
      </c>
      <c r="F4222" s="63">
        <v>91</v>
      </c>
      <c r="G4222" s="101">
        <v>0</v>
      </c>
      <c r="H4222" s="126">
        <f t="shared" si="2759"/>
        <v>-3000</v>
      </c>
      <c r="I4222" s="63">
        <v>0</v>
      </c>
      <c r="J4222" s="126" t="e">
        <f>SUM(#REF!+I4222+H4222)</f>
        <v>#REF!</v>
      </c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92"/>
    </row>
    <row r="4223" s="33" customFormat="1" ht="14.25" spans="1:69">
      <c r="A4223" s="113" t="s">
        <v>1723</v>
      </c>
      <c r="B4223" s="84" t="s">
        <v>1724</v>
      </c>
      <c r="C4223" s="100" t="s">
        <v>552</v>
      </c>
      <c r="D4223" s="127">
        <v>200</v>
      </c>
      <c r="E4223" s="63">
        <v>2625</v>
      </c>
      <c r="F4223" s="63">
        <v>2640</v>
      </c>
      <c r="G4223" s="101">
        <v>0</v>
      </c>
      <c r="H4223" s="126">
        <f t="shared" si="2759"/>
        <v>3000</v>
      </c>
      <c r="I4223" s="63">
        <v>0</v>
      </c>
      <c r="J4223" s="126" t="e">
        <f>SUM(#REF!+I4223+H4223)</f>
        <v>#REF!</v>
      </c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92"/>
    </row>
    <row r="4224" s="33" customFormat="1" ht="14.25" spans="1:69">
      <c r="A4224" s="113" t="s">
        <v>1723</v>
      </c>
      <c r="B4224" s="84" t="s">
        <v>1706</v>
      </c>
      <c r="C4224" s="100" t="s">
        <v>552</v>
      </c>
      <c r="D4224" s="127">
        <v>200</v>
      </c>
      <c r="E4224" s="63">
        <v>2250</v>
      </c>
      <c r="F4224" s="63">
        <v>2265</v>
      </c>
      <c r="G4224" s="101">
        <v>0</v>
      </c>
      <c r="H4224" s="126">
        <f t="shared" si="2759"/>
        <v>3000</v>
      </c>
      <c r="I4224" s="63">
        <v>0</v>
      </c>
      <c r="J4224" s="126" t="e">
        <f>SUM(#REF!+I4224+H4224)</f>
        <v>#REF!</v>
      </c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92"/>
    </row>
    <row r="4225" s="33" customFormat="1" ht="14.25" spans="1:69">
      <c r="A4225" s="113" t="s">
        <v>1723</v>
      </c>
      <c r="B4225" s="84" t="s">
        <v>794</v>
      </c>
      <c r="C4225" s="100" t="s">
        <v>552</v>
      </c>
      <c r="D4225" s="127">
        <v>500</v>
      </c>
      <c r="E4225" s="63">
        <v>1690</v>
      </c>
      <c r="F4225" s="63">
        <v>1700</v>
      </c>
      <c r="G4225" s="101">
        <v>0</v>
      </c>
      <c r="H4225" s="126">
        <f t="shared" si="2759"/>
        <v>5000</v>
      </c>
      <c r="I4225" s="63">
        <v>0</v>
      </c>
      <c r="J4225" s="126" t="e">
        <f>SUM(#REF!+I4225+H4225)</f>
        <v>#REF!</v>
      </c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92"/>
    </row>
    <row r="4226" s="33" customFormat="1" ht="14.25" spans="1:69">
      <c r="A4226" s="113" t="s">
        <v>1723</v>
      </c>
      <c r="B4226" s="84" t="s">
        <v>742</v>
      </c>
      <c r="C4226" s="100" t="s">
        <v>552</v>
      </c>
      <c r="D4226" s="127">
        <v>500</v>
      </c>
      <c r="E4226" s="63">
        <v>807.5</v>
      </c>
      <c r="F4226" s="63">
        <v>799</v>
      </c>
      <c r="G4226" s="101">
        <v>0</v>
      </c>
      <c r="H4226" s="126">
        <f t="shared" si="2759"/>
        <v>-4250</v>
      </c>
      <c r="I4226" s="63">
        <v>0</v>
      </c>
      <c r="J4226" s="126" t="e">
        <f>SUM(#REF!+I4226+H4226)</f>
        <v>#REF!</v>
      </c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92"/>
    </row>
    <row r="4227" s="33" customFormat="1" ht="14.25" spans="1:69">
      <c r="A4227" s="113" t="s">
        <v>1725</v>
      </c>
      <c r="B4227" s="84" t="s">
        <v>767</v>
      </c>
      <c r="C4227" s="100" t="s">
        <v>552</v>
      </c>
      <c r="D4227" s="127">
        <v>200</v>
      </c>
      <c r="E4227" s="63">
        <v>2495</v>
      </c>
      <c r="F4227" s="63">
        <v>2515</v>
      </c>
      <c r="G4227" s="101">
        <v>2530</v>
      </c>
      <c r="H4227" s="126">
        <f t="shared" si="2759"/>
        <v>4000</v>
      </c>
      <c r="I4227" s="63">
        <f t="shared" ref="I4227:I4228" si="2760">(IF(C4227="SHORT",IF(G4227="",0,F4227-G4227),IF(C4227="LONG",IF(G4227="",0,G4227-F4227))))*D4227</f>
        <v>3000</v>
      </c>
      <c r="J4227" s="126" t="e">
        <f>SUM(#REF!+I4227+H4227)</f>
        <v>#REF!</v>
      </c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92"/>
    </row>
    <row r="4228" s="33" customFormat="1" ht="14.25" spans="1:69">
      <c r="A4228" s="113" t="s">
        <v>1725</v>
      </c>
      <c r="B4228" s="84" t="s">
        <v>794</v>
      </c>
      <c r="C4228" s="100" t="s">
        <v>552</v>
      </c>
      <c r="D4228" s="127">
        <v>500</v>
      </c>
      <c r="E4228" s="63">
        <v>1630</v>
      </c>
      <c r="F4228" s="63">
        <v>1640</v>
      </c>
      <c r="G4228" s="101">
        <v>1650</v>
      </c>
      <c r="H4228" s="126">
        <f t="shared" si="2759"/>
        <v>5000</v>
      </c>
      <c r="I4228" s="63">
        <f t="shared" si="2760"/>
        <v>5000</v>
      </c>
      <c r="J4228" s="126" t="e">
        <f>SUM(#REF!+I4228+H4228)</f>
        <v>#REF!</v>
      </c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92"/>
    </row>
    <row r="4229" s="33" customFormat="1" ht="14.25" spans="1:69">
      <c r="A4229" s="113" t="s">
        <v>1725</v>
      </c>
      <c r="B4229" s="84" t="s">
        <v>794</v>
      </c>
      <c r="C4229" s="100" t="s">
        <v>552</v>
      </c>
      <c r="D4229" s="127">
        <v>500</v>
      </c>
      <c r="E4229" s="63">
        <v>1680</v>
      </c>
      <c r="F4229" s="63">
        <v>1665</v>
      </c>
      <c r="G4229" s="101">
        <v>0</v>
      </c>
      <c r="H4229" s="126">
        <f t="shared" si="2759"/>
        <v>-7500</v>
      </c>
      <c r="I4229" s="63">
        <v>0</v>
      </c>
      <c r="J4229" s="126" t="e">
        <f>SUM(#REF!+I4229+H4229)</f>
        <v>#REF!</v>
      </c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92"/>
    </row>
    <row r="4230" s="33" customFormat="1" ht="14.25" spans="1:69">
      <c r="A4230" s="113" t="s">
        <v>1726</v>
      </c>
      <c r="B4230" s="84" t="s">
        <v>1134</v>
      </c>
      <c r="C4230" s="100" t="s">
        <v>552</v>
      </c>
      <c r="D4230" s="127">
        <v>2000</v>
      </c>
      <c r="E4230" s="63">
        <v>276</v>
      </c>
      <c r="F4230" s="63">
        <v>276.5</v>
      </c>
      <c r="G4230" s="101">
        <v>278</v>
      </c>
      <c r="H4230" s="126">
        <f t="shared" si="2759"/>
        <v>1000</v>
      </c>
      <c r="I4230" s="63">
        <f t="shared" ref="I4230:I4231" si="2761">(IF(C4230="SHORT",IF(G4230="",0,F4230-G4230),IF(C4230="LONG",IF(G4230="",0,G4230-F4230))))*D4230</f>
        <v>3000</v>
      </c>
      <c r="J4230" s="126" t="e">
        <f>SUM(#REF!+I4230+H4230)</f>
        <v>#REF!</v>
      </c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92"/>
    </row>
    <row r="4231" s="33" customFormat="1" ht="14.25" spans="1:69">
      <c r="A4231" s="113" t="s">
        <v>1726</v>
      </c>
      <c r="B4231" s="84" t="s">
        <v>1727</v>
      </c>
      <c r="C4231" s="100" t="s">
        <v>552</v>
      </c>
      <c r="D4231" s="127">
        <v>2000</v>
      </c>
      <c r="E4231" s="63">
        <v>165</v>
      </c>
      <c r="F4231" s="63">
        <v>166.25</v>
      </c>
      <c r="G4231" s="101">
        <v>168</v>
      </c>
      <c r="H4231" s="126">
        <f t="shared" si="2759"/>
        <v>2500</v>
      </c>
      <c r="I4231" s="63">
        <f t="shared" si="2761"/>
        <v>3500</v>
      </c>
      <c r="J4231" s="126" t="e">
        <f>SUM(#REF!+I4231+H4231)</f>
        <v>#REF!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92"/>
    </row>
    <row r="4232" s="33" customFormat="1" ht="14.25" spans="1:69">
      <c r="A4232" s="113" t="s">
        <v>1726</v>
      </c>
      <c r="B4232" s="84" t="s">
        <v>1468</v>
      </c>
      <c r="C4232" s="100" t="s">
        <v>552</v>
      </c>
      <c r="D4232" s="127">
        <v>2000</v>
      </c>
      <c r="E4232" s="63">
        <v>283</v>
      </c>
      <c r="F4232" s="63">
        <v>285</v>
      </c>
      <c r="G4232" s="101">
        <v>0</v>
      </c>
      <c r="H4232" s="126">
        <f t="shared" si="2759"/>
        <v>4000</v>
      </c>
      <c r="I4232" s="63">
        <v>0</v>
      </c>
      <c r="J4232" s="126" t="e">
        <f>SUM(#REF!+I4232+H4232)</f>
        <v>#REF!</v>
      </c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92"/>
    </row>
    <row r="4233" s="33" customFormat="1" ht="14.25" spans="1:69">
      <c r="A4233" s="113" t="s">
        <v>1726</v>
      </c>
      <c r="B4233" s="84" t="s">
        <v>996</v>
      </c>
      <c r="C4233" s="100" t="s">
        <v>552</v>
      </c>
      <c r="D4233" s="127">
        <v>500</v>
      </c>
      <c r="E4233" s="63">
        <v>1835</v>
      </c>
      <c r="F4233" s="63">
        <v>1835</v>
      </c>
      <c r="G4233" s="101">
        <v>0</v>
      </c>
      <c r="H4233" s="126">
        <f t="shared" si="2759"/>
        <v>0</v>
      </c>
      <c r="I4233" s="63">
        <v>0</v>
      </c>
      <c r="J4233" s="126" t="e">
        <f>SUM(#REF!+I4233+H4233)</f>
        <v>#REF!</v>
      </c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92"/>
    </row>
    <row r="4234" s="33" customFormat="1" ht="14.25" spans="1:69">
      <c r="A4234" s="113" t="s">
        <v>1728</v>
      </c>
      <c r="B4234" s="84" t="s">
        <v>1293</v>
      </c>
      <c r="C4234" s="100" t="s">
        <v>552</v>
      </c>
      <c r="D4234" s="127">
        <v>2000</v>
      </c>
      <c r="E4234" s="63">
        <v>242</v>
      </c>
      <c r="F4234" s="63">
        <v>244</v>
      </c>
      <c r="G4234" s="101">
        <v>246</v>
      </c>
      <c r="H4234" s="126">
        <f t="shared" si="2759"/>
        <v>4000</v>
      </c>
      <c r="I4234" s="63">
        <f t="shared" ref="I4234:I4238" si="2762">(IF(C4234="SHORT",IF(G4234="",0,F4234-G4234),IF(C4234="LONG",IF(G4234="",0,G4234-F4234))))*D4234</f>
        <v>4000</v>
      </c>
      <c r="J4234" s="126" t="e">
        <f>SUM(#REF!+I4234+H4234)</f>
        <v>#REF!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92"/>
    </row>
    <row r="4235" s="33" customFormat="1" ht="14.25" spans="1:69">
      <c r="A4235" s="113" t="s">
        <v>1728</v>
      </c>
      <c r="B4235" s="84" t="s">
        <v>1468</v>
      </c>
      <c r="C4235" s="100" t="s">
        <v>552</v>
      </c>
      <c r="D4235" s="127">
        <v>2000</v>
      </c>
      <c r="E4235" s="63">
        <v>265</v>
      </c>
      <c r="F4235" s="63">
        <v>267</v>
      </c>
      <c r="G4235" s="101">
        <v>269</v>
      </c>
      <c r="H4235" s="126">
        <f t="shared" si="2759"/>
        <v>4000</v>
      </c>
      <c r="I4235" s="63">
        <f t="shared" si="2762"/>
        <v>4000</v>
      </c>
      <c r="J4235" s="126" t="e">
        <f>SUM(#REF!+I4235+H4235)</f>
        <v>#REF!</v>
      </c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92"/>
    </row>
    <row r="4236" s="33" customFormat="1" ht="14.25" spans="1:69">
      <c r="A4236" s="113" t="s">
        <v>1728</v>
      </c>
      <c r="B4236" s="84" t="s">
        <v>1119</v>
      </c>
      <c r="C4236" s="100" t="s">
        <v>552</v>
      </c>
      <c r="D4236" s="127">
        <v>500</v>
      </c>
      <c r="E4236" s="63">
        <v>1162</v>
      </c>
      <c r="F4236" s="63">
        <v>1174</v>
      </c>
      <c r="G4236" s="101">
        <v>1184</v>
      </c>
      <c r="H4236" s="126">
        <f t="shared" si="2759"/>
        <v>6000</v>
      </c>
      <c r="I4236" s="63">
        <f t="shared" si="2762"/>
        <v>5000</v>
      </c>
      <c r="J4236" s="126" t="e">
        <f>SUM(#REF!+I4236+H4236)</f>
        <v>#REF!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92"/>
    </row>
    <row r="4237" s="33" customFormat="1" ht="14.25" spans="1:69">
      <c r="A4237" s="113" t="s">
        <v>1729</v>
      </c>
      <c r="B4237" s="84" t="s">
        <v>1007</v>
      </c>
      <c r="C4237" s="100" t="s">
        <v>552</v>
      </c>
      <c r="D4237" s="127">
        <v>3500</v>
      </c>
      <c r="E4237" s="63">
        <v>249</v>
      </c>
      <c r="F4237" s="63">
        <v>250.5</v>
      </c>
      <c r="G4237" s="101">
        <v>252</v>
      </c>
      <c r="H4237" s="126">
        <f t="shared" si="2759"/>
        <v>5250</v>
      </c>
      <c r="I4237" s="63">
        <f t="shared" si="2762"/>
        <v>5250</v>
      </c>
      <c r="J4237" s="126" t="e">
        <f>SUM(#REF!+I4237+H4237)</f>
        <v>#REF!</v>
      </c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92"/>
    </row>
    <row r="4238" s="33" customFormat="1" ht="14.25" spans="1:69">
      <c r="A4238" s="113" t="s">
        <v>1729</v>
      </c>
      <c r="B4238" s="84" t="s">
        <v>1119</v>
      </c>
      <c r="C4238" s="100" t="s">
        <v>552</v>
      </c>
      <c r="D4238" s="127">
        <v>500</v>
      </c>
      <c r="E4238" s="63">
        <v>1220</v>
      </c>
      <c r="F4238" s="63">
        <v>1230</v>
      </c>
      <c r="G4238" s="101">
        <v>1240</v>
      </c>
      <c r="H4238" s="126">
        <f t="shared" si="2759"/>
        <v>5000</v>
      </c>
      <c r="I4238" s="63">
        <f t="shared" si="2762"/>
        <v>5000</v>
      </c>
      <c r="J4238" s="126" t="e">
        <f>SUM(#REF!+I4238+H4238)</f>
        <v>#REF!</v>
      </c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92"/>
    </row>
    <row r="4239" s="33" customFormat="1" ht="14.25" spans="1:69">
      <c r="A4239" s="113" t="s">
        <v>1729</v>
      </c>
      <c r="B4239" s="84" t="s">
        <v>1246</v>
      </c>
      <c r="C4239" s="100" t="s">
        <v>552</v>
      </c>
      <c r="D4239" s="127">
        <v>2000</v>
      </c>
      <c r="E4239" s="63">
        <v>116.8</v>
      </c>
      <c r="F4239" s="63">
        <v>117.8</v>
      </c>
      <c r="G4239" s="101">
        <v>0</v>
      </c>
      <c r="H4239" s="126">
        <f t="shared" si="2759"/>
        <v>2000</v>
      </c>
      <c r="I4239" s="63">
        <v>0</v>
      </c>
      <c r="J4239" s="126" t="e">
        <f>SUM(#REF!+I4239+H4239)</f>
        <v>#REF!</v>
      </c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92"/>
    </row>
    <row r="4240" s="33" customFormat="1" ht="14.25" spans="1:69">
      <c r="A4240" s="113" t="s">
        <v>1729</v>
      </c>
      <c r="B4240" s="84" t="s">
        <v>1568</v>
      </c>
      <c r="C4240" s="100" t="s">
        <v>552</v>
      </c>
      <c r="D4240" s="127">
        <v>2000</v>
      </c>
      <c r="E4240" s="63">
        <v>120</v>
      </c>
      <c r="F4240" s="63">
        <v>118.5</v>
      </c>
      <c r="G4240" s="101">
        <v>0</v>
      </c>
      <c r="H4240" s="126">
        <f t="shared" si="2759"/>
        <v>-3000</v>
      </c>
      <c r="I4240" s="63">
        <v>0</v>
      </c>
      <c r="J4240" s="126" t="e">
        <f>SUM(#REF!+I4240+H4240)</f>
        <v>#REF!</v>
      </c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92"/>
    </row>
    <row r="4241" s="33" customFormat="1" ht="14.25" spans="1:69">
      <c r="A4241" s="113" t="s">
        <v>1730</v>
      </c>
      <c r="B4241" s="84" t="s">
        <v>1117</v>
      </c>
      <c r="C4241" s="100" t="s">
        <v>552</v>
      </c>
      <c r="D4241" s="127">
        <v>2000</v>
      </c>
      <c r="E4241" s="63">
        <v>185</v>
      </c>
      <c r="F4241" s="63">
        <v>186.25</v>
      </c>
      <c r="G4241" s="101">
        <v>188</v>
      </c>
      <c r="H4241" s="126">
        <f t="shared" si="2759"/>
        <v>2500</v>
      </c>
      <c r="I4241" s="63">
        <f t="shared" ref="I4241" si="2763">(IF(C4241="SHORT",IF(G4241="",0,F4241-G4241),IF(C4241="LONG",IF(G4241="",0,G4241-F4241))))*D4241</f>
        <v>3500</v>
      </c>
      <c r="J4241" s="126" t="e">
        <f>SUM(#REF!+I4241+H4241)</f>
        <v>#REF!</v>
      </c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92"/>
    </row>
    <row r="4242" s="33" customFormat="1" ht="14.25" spans="1:69">
      <c r="A4242" s="113" t="s">
        <v>1730</v>
      </c>
      <c r="B4242" s="84" t="s">
        <v>1731</v>
      </c>
      <c r="C4242" s="100" t="s">
        <v>477</v>
      </c>
      <c r="D4242" s="127">
        <v>500</v>
      </c>
      <c r="E4242" s="63">
        <v>647</v>
      </c>
      <c r="F4242" s="63">
        <v>642</v>
      </c>
      <c r="G4242" s="101">
        <v>0</v>
      </c>
      <c r="H4242" s="126">
        <f>SUM(E4242-F4242)*D4242</f>
        <v>2500</v>
      </c>
      <c r="I4242" s="63">
        <v>0</v>
      </c>
      <c r="J4242" s="126" t="e">
        <f>SUM(#REF!+I4242+H4242)</f>
        <v>#REF!</v>
      </c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92"/>
    </row>
    <row r="4243" s="33" customFormat="1" ht="14.25" spans="1:69">
      <c r="A4243" s="113" t="s">
        <v>1730</v>
      </c>
      <c r="B4243" s="84" t="s">
        <v>1357</v>
      </c>
      <c r="C4243" s="100" t="s">
        <v>477</v>
      </c>
      <c r="D4243" s="127">
        <v>1000</v>
      </c>
      <c r="E4243" s="63">
        <v>595</v>
      </c>
      <c r="F4243" s="63">
        <v>595</v>
      </c>
      <c r="G4243" s="101">
        <v>0</v>
      </c>
      <c r="H4243" s="126">
        <f>SUM(E4243-F4243)*D4243</f>
        <v>0</v>
      </c>
      <c r="I4243" s="63">
        <v>0</v>
      </c>
      <c r="J4243" s="126" t="e">
        <f>SUM(#REF!+I4243+H4243)</f>
        <v>#REF!</v>
      </c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92"/>
    </row>
    <row r="4244" s="33" customFormat="1" ht="14.25" spans="1:69">
      <c r="A4244" s="113" t="s">
        <v>1730</v>
      </c>
      <c r="B4244" s="84" t="s">
        <v>1732</v>
      </c>
      <c r="C4244" s="100" t="s">
        <v>552</v>
      </c>
      <c r="D4244" s="127">
        <v>500</v>
      </c>
      <c r="E4244" s="63">
        <v>1815</v>
      </c>
      <c r="F4244" s="63">
        <v>1800</v>
      </c>
      <c r="G4244" s="101">
        <v>0</v>
      </c>
      <c r="H4244" s="126">
        <f t="shared" ref="H4244" si="2764">SUM(F4244-E4244)*D4244</f>
        <v>-7500</v>
      </c>
      <c r="I4244" s="63">
        <v>0</v>
      </c>
      <c r="J4244" s="126" t="e">
        <f>SUM(#REF!+I4244+H4244)</f>
        <v>#REF!</v>
      </c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92"/>
    </row>
    <row r="4245" s="33" customFormat="1" ht="14.25" spans="1:69">
      <c r="A4245" s="113" t="s">
        <v>1730</v>
      </c>
      <c r="B4245" s="84" t="s">
        <v>1134</v>
      </c>
      <c r="C4245" s="100" t="s">
        <v>477</v>
      </c>
      <c r="D4245" s="127">
        <v>2000</v>
      </c>
      <c r="E4245" s="63">
        <v>260</v>
      </c>
      <c r="F4245" s="63">
        <v>263.5</v>
      </c>
      <c r="G4245" s="101">
        <v>0</v>
      </c>
      <c r="H4245" s="126">
        <f>SUM(E4245-F4245)*D4245</f>
        <v>-7000</v>
      </c>
      <c r="I4245" s="63">
        <v>0</v>
      </c>
      <c r="J4245" s="126" t="e">
        <f>SUM(#REF!+I4245+H4245)</f>
        <v>#REF!</v>
      </c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92"/>
    </row>
    <row r="4246" s="33" customFormat="1" ht="14.25" spans="1:69">
      <c r="A4246" s="113" t="s">
        <v>1733</v>
      </c>
      <c r="B4246" s="84" t="s">
        <v>882</v>
      </c>
      <c r="C4246" s="100" t="s">
        <v>477</v>
      </c>
      <c r="D4246" s="127">
        <v>500</v>
      </c>
      <c r="E4246" s="63">
        <v>1440</v>
      </c>
      <c r="F4246" s="63">
        <v>1428</v>
      </c>
      <c r="G4246" s="101">
        <v>1418</v>
      </c>
      <c r="H4246" s="126">
        <f>SUM(E4246-F4246)*D4246</f>
        <v>6000</v>
      </c>
      <c r="I4246" s="63">
        <f t="shared" ref="I4246" si="2765">(IF(C4246="SHORT",IF(G4246="",0,F4246-G4246),IF(C4246="LONG",IF(G4246="",0,G4246-F4246))))*D4246</f>
        <v>5000</v>
      </c>
      <c r="J4246" s="126" t="e">
        <f>SUM(#REF!+I4246+H4246)</f>
        <v>#REF!</v>
      </c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92"/>
    </row>
    <row r="4247" s="33" customFormat="1" ht="14.25" spans="1:69">
      <c r="A4247" s="113" t="s">
        <v>1733</v>
      </c>
      <c r="B4247" s="84" t="s">
        <v>1212</v>
      </c>
      <c r="C4247" s="100" t="s">
        <v>552</v>
      </c>
      <c r="D4247" s="127">
        <v>500</v>
      </c>
      <c r="E4247" s="63">
        <v>1190</v>
      </c>
      <c r="F4247" s="63">
        <v>1177</v>
      </c>
      <c r="G4247" s="101">
        <v>0</v>
      </c>
      <c r="H4247" s="126">
        <f t="shared" ref="H4247" si="2766">SUM(F4247-E4247)*D4247</f>
        <v>-6500</v>
      </c>
      <c r="I4247" s="63">
        <v>0</v>
      </c>
      <c r="J4247" s="126" t="e">
        <f>SUM(#REF!+I4247+H4247)</f>
        <v>#REF!</v>
      </c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92"/>
    </row>
    <row r="4248" s="33" customFormat="1" ht="14.25" spans="1:69">
      <c r="A4248" s="113" t="s">
        <v>1734</v>
      </c>
      <c r="B4248" s="84" t="s">
        <v>996</v>
      </c>
      <c r="C4248" s="100" t="s">
        <v>477</v>
      </c>
      <c r="D4248" s="127">
        <v>500</v>
      </c>
      <c r="E4248" s="63">
        <v>1800</v>
      </c>
      <c r="F4248" s="63">
        <v>1790</v>
      </c>
      <c r="G4248" s="101">
        <v>0</v>
      </c>
      <c r="H4248" s="126">
        <f>SUM(E4248-F4248)*D4248</f>
        <v>5000</v>
      </c>
      <c r="I4248" s="63">
        <v>0</v>
      </c>
      <c r="J4248" s="126" t="e">
        <f>SUM(#REF!+I4248+H4248)</f>
        <v>#REF!</v>
      </c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92"/>
    </row>
    <row r="4249" s="33" customFormat="1" ht="14.25" spans="1:69">
      <c r="A4249" s="113" t="s">
        <v>1735</v>
      </c>
      <c r="B4249" s="84" t="s">
        <v>1736</v>
      </c>
      <c r="C4249" s="100" t="s">
        <v>552</v>
      </c>
      <c r="D4249" s="127">
        <v>500</v>
      </c>
      <c r="E4249" s="63">
        <v>1470</v>
      </c>
      <c r="F4249" s="63">
        <v>1480</v>
      </c>
      <c r="G4249" s="101">
        <v>1490</v>
      </c>
      <c r="H4249" s="126">
        <f t="shared" ref="H4249:H4273" si="2767">SUM(F4249-E4249)*D4249</f>
        <v>5000</v>
      </c>
      <c r="I4249" s="63">
        <f t="shared" ref="I4249:I4251" si="2768">(IF(C4249="SHORT",IF(G4249="",0,F4249-G4249),IF(C4249="LONG",IF(G4249="",0,G4249-F4249))))*D4249</f>
        <v>5000</v>
      </c>
      <c r="J4249" s="126" t="e">
        <f>SUM(#REF!+I4249+H4249)</f>
        <v>#REF!</v>
      </c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92"/>
    </row>
    <row r="4250" s="33" customFormat="1" ht="14.25" spans="1:69">
      <c r="A4250" s="113" t="s">
        <v>1735</v>
      </c>
      <c r="B4250" s="84" t="s">
        <v>1492</v>
      </c>
      <c r="C4250" s="100" t="s">
        <v>552</v>
      </c>
      <c r="D4250" s="127">
        <v>500</v>
      </c>
      <c r="E4250" s="63">
        <v>1690</v>
      </c>
      <c r="F4250" s="63">
        <v>1700</v>
      </c>
      <c r="G4250" s="101">
        <v>1710</v>
      </c>
      <c r="H4250" s="126">
        <f t="shared" si="2767"/>
        <v>5000</v>
      </c>
      <c r="I4250" s="63">
        <f t="shared" si="2768"/>
        <v>5000</v>
      </c>
      <c r="J4250" s="126" t="e">
        <f>SUM(#REF!+I4250+H4250)</f>
        <v>#REF!</v>
      </c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92"/>
    </row>
    <row r="4251" s="33" customFormat="1" ht="14.25" spans="1:69">
      <c r="A4251" s="113" t="s">
        <v>1735</v>
      </c>
      <c r="B4251" s="84" t="s">
        <v>1148</v>
      </c>
      <c r="C4251" s="100" t="s">
        <v>552</v>
      </c>
      <c r="D4251" s="127">
        <v>500</v>
      </c>
      <c r="E4251" s="63">
        <v>1300</v>
      </c>
      <c r="F4251" s="63">
        <v>1310</v>
      </c>
      <c r="G4251" s="101">
        <v>1320</v>
      </c>
      <c r="H4251" s="126">
        <f t="shared" si="2767"/>
        <v>5000</v>
      </c>
      <c r="I4251" s="63">
        <f t="shared" si="2768"/>
        <v>5000</v>
      </c>
      <c r="J4251" s="126" t="e">
        <f>SUM(#REF!+I4251+H4251)</f>
        <v>#REF!</v>
      </c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92"/>
    </row>
    <row r="4252" s="33" customFormat="1" ht="14.25" spans="1:69">
      <c r="A4252" s="113" t="s">
        <v>1735</v>
      </c>
      <c r="B4252" s="84" t="s">
        <v>1293</v>
      </c>
      <c r="C4252" s="100" t="s">
        <v>552</v>
      </c>
      <c r="D4252" s="127">
        <v>2000</v>
      </c>
      <c r="E4252" s="63">
        <v>238.3</v>
      </c>
      <c r="F4252" s="63">
        <v>239.9</v>
      </c>
      <c r="G4252" s="101">
        <v>0</v>
      </c>
      <c r="H4252" s="126">
        <f t="shared" si="2767"/>
        <v>3199.99999999999</v>
      </c>
      <c r="I4252" s="63">
        <v>0</v>
      </c>
      <c r="J4252" s="126" t="e">
        <f>SUM(#REF!+I4252+H4252)</f>
        <v>#REF!</v>
      </c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92"/>
    </row>
    <row r="4253" s="33" customFormat="1" ht="14.25" spans="1:69">
      <c r="A4253" s="113" t="s">
        <v>1737</v>
      </c>
      <c r="B4253" s="84" t="s">
        <v>1492</v>
      </c>
      <c r="C4253" s="100" t="s">
        <v>552</v>
      </c>
      <c r="D4253" s="127">
        <v>500</v>
      </c>
      <c r="E4253" s="63">
        <v>1623</v>
      </c>
      <c r="F4253" s="63">
        <v>1633</v>
      </c>
      <c r="G4253" s="101">
        <v>1643</v>
      </c>
      <c r="H4253" s="126">
        <f t="shared" si="2767"/>
        <v>5000</v>
      </c>
      <c r="I4253" s="63">
        <f t="shared" ref="I4253:I4255" si="2769">(IF(C4253="SHORT",IF(G4253="",0,F4253-G4253),IF(C4253="LONG",IF(G4253="",0,G4253-F4253))))*D4253</f>
        <v>5000</v>
      </c>
      <c r="J4253" s="126" t="e">
        <f>SUM(#REF!+I4253+H4253)</f>
        <v>#REF!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92"/>
    </row>
    <row r="4254" s="33" customFormat="1" ht="14.25" spans="1:69">
      <c r="A4254" s="113" t="s">
        <v>1737</v>
      </c>
      <c r="B4254" s="84" t="s">
        <v>1024</v>
      </c>
      <c r="C4254" s="100" t="s">
        <v>552</v>
      </c>
      <c r="D4254" s="127">
        <v>500</v>
      </c>
      <c r="E4254" s="63">
        <v>1520</v>
      </c>
      <c r="F4254" s="63">
        <v>1530</v>
      </c>
      <c r="G4254" s="101">
        <v>1540</v>
      </c>
      <c r="H4254" s="126">
        <f t="shared" si="2767"/>
        <v>5000</v>
      </c>
      <c r="I4254" s="63">
        <f t="shared" si="2769"/>
        <v>5000</v>
      </c>
      <c r="J4254" s="126" t="e">
        <f>SUM(#REF!+I4254+H4254)</f>
        <v>#REF!</v>
      </c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92"/>
    </row>
    <row r="4255" s="33" customFormat="1" ht="14.25" spans="1:69">
      <c r="A4255" s="113" t="s">
        <v>1737</v>
      </c>
      <c r="B4255" s="84" t="s">
        <v>1454</v>
      </c>
      <c r="C4255" s="100" t="s">
        <v>552</v>
      </c>
      <c r="D4255" s="127">
        <v>500</v>
      </c>
      <c r="E4255" s="63">
        <v>1180</v>
      </c>
      <c r="F4255" s="63">
        <v>1190</v>
      </c>
      <c r="G4255" s="101">
        <v>1198</v>
      </c>
      <c r="H4255" s="126">
        <f t="shared" si="2767"/>
        <v>5000</v>
      </c>
      <c r="I4255" s="63">
        <f t="shared" si="2769"/>
        <v>4000</v>
      </c>
      <c r="J4255" s="126" t="e">
        <f>SUM(#REF!+I4255+H4255)</f>
        <v>#REF!</v>
      </c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92"/>
    </row>
    <row r="4256" s="33" customFormat="1" ht="14.25" spans="1:69">
      <c r="A4256" s="113" t="s">
        <v>1737</v>
      </c>
      <c r="B4256" s="84" t="s">
        <v>1460</v>
      </c>
      <c r="C4256" s="100" t="s">
        <v>552</v>
      </c>
      <c r="D4256" s="127">
        <v>2000</v>
      </c>
      <c r="E4256" s="63">
        <v>156</v>
      </c>
      <c r="F4256" s="63">
        <v>157</v>
      </c>
      <c r="G4256" s="101">
        <v>0</v>
      </c>
      <c r="H4256" s="126">
        <f t="shared" si="2767"/>
        <v>2000</v>
      </c>
      <c r="I4256" s="63">
        <v>0</v>
      </c>
      <c r="J4256" s="126" t="e">
        <f>SUM(#REF!+I4256+H4256)</f>
        <v>#REF!</v>
      </c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92"/>
    </row>
    <row r="4257" s="33" customFormat="1" ht="14.25" spans="1:69">
      <c r="A4257" s="113" t="s">
        <v>1737</v>
      </c>
      <c r="B4257" s="84" t="s">
        <v>1428</v>
      </c>
      <c r="C4257" s="100" t="s">
        <v>552</v>
      </c>
      <c r="D4257" s="127">
        <v>2000</v>
      </c>
      <c r="E4257" s="63">
        <v>196</v>
      </c>
      <c r="F4257" s="63">
        <v>197.25</v>
      </c>
      <c r="G4257" s="101">
        <v>0</v>
      </c>
      <c r="H4257" s="126">
        <f t="shared" si="2767"/>
        <v>2500</v>
      </c>
      <c r="I4257" s="63">
        <v>0</v>
      </c>
      <c r="J4257" s="126" t="e">
        <f>SUM(#REF!+I4257+H4257)</f>
        <v>#REF!</v>
      </c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92"/>
    </row>
    <row r="4258" s="33" customFormat="1" ht="14.25" spans="1:69">
      <c r="A4258" s="113" t="s">
        <v>1737</v>
      </c>
      <c r="B4258" s="84" t="s">
        <v>1513</v>
      </c>
      <c r="C4258" s="100" t="s">
        <v>552</v>
      </c>
      <c r="D4258" s="127">
        <v>1000</v>
      </c>
      <c r="E4258" s="63">
        <v>295</v>
      </c>
      <c r="F4258" s="63">
        <v>292.5</v>
      </c>
      <c r="G4258" s="101">
        <v>0</v>
      </c>
      <c r="H4258" s="126">
        <f t="shared" si="2767"/>
        <v>-2500</v>
      </c>
      <c r="I4258" s="63">
        <v>0</v>
      </c>
      <c r="J4258" s="126" t="e">
        <f>SUM(#REF!+I4258+H4258)</f>
        <v>#REF!</v>
      </c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92"/>
    </row>
    <row r="4259" s="33" customFormat="1" ht="14.25" spans="1:69">
      <c r="A4259" s="113" t="s">
        <v>1738</v>
      </c>
      <c r="B4259" s="84" t="s">
        <v>1302</v>
      </c>
      <c r="C4259" s="100" t="s">
        <v>552</v>
      </c>
      <c r="D4259" s="127">
        <v>2000</v>
      </c>
      <c r="E4259" s="63">
        <v>250</v>
      </c>
      <c r="F4259" s="63">
        <v>252</v>
      </c>
      <c r="G4259" s="101">
        <v>254</v>
      </c>
      <c r="H4259" s="126">
        <f t="shared" si="2767"/>
        <v>4000</v>
      </c>
      <c r="I4259" s="63">
        <f t="shared" ref="I4259" si="2770">(IF(C4259="SHORT",IF(G4259="",0,F4259-G4259),IF(C4259="LONG",IF(G4259="",0,G4259-F4259))))*D4259</f>
        <v>4000</v>
      </c>
      <c r="J4259" s="126" t="e">
        <f>SUM(#REF!+I4259+H4259)</f>
        <v>#REF!</v>
      </c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92"/>
    </row>
    <row r="4260" s="33" customFormat="1" ht="14.25" spans="1:69">
      <c r="A4260" s="113" t="s">
        <v>1738</v>
      </c>
      <c r="B4260" s="84" t="s">
        <v>962</v>
      </c>
      <c r="C4260" s="100" t="s">
        <v>552</v>
      </c>
      <c r="D4260" s="127">
        <v>1000</v>
      </c>
      <c r="E4260" s="63">
        <v>432</v>
      </c>
      <c r="F4260" s="63">
        <v>436</v>
      </c>
      <c r="G4260" s="101">
        <v>0</v>
      </c>
      <c r="H4260" s="126">
        <f t="shared" si="2767"/>
        <v>4000</v>
      </c>
      <c r="I4260" s="63">
        <v>0</v>
      </c>
      <c r="J4260" s="126" t="e">
        <f>SUM(#REF!+I4260+H4260)</f>
        <v>#REF!</v>
      </c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92"/>
    </row>
    <row r="4261" s="33" customFormat="1" ht="14.25" spans="1:69">
      <c r="A4261" s="113" t="s">
        <v>1738</v>
      </c>
      <c r="B4261" s="84" t="s">
        <v>794</v>
      </c>
      <c r="C4261" s="100" t="s">
        <v>552</v>
      </c>
      <c r="D4261" s="127">
        <v>500</v>
      </c>
      <c r="E4261" s="63">
        <v>1618</v>
      </c>
      <c r="F4261" s="63">
        <v>1628</v>
      </c>
      <c r="G4261" s="101">
        <v>0</v>
      </c>
      <c r="H4261" s="126">
        <f t="shared" si="2767"/>
        <v>5000</v>
      </c>
      <c r="I4261" s="63">
        <v>0</v>
      </c>
      <c r="J4261" s="126" t="e">
        <f>SUM(#REF!+I4261+H4261)</f>
        <v>#REF!</v>
      </c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92"/>
    </row>
    <row r="4262" s="33" customFormat="1" ht="14.25" spans="1:69">
      <c r="A4262" s="113" t="s">
        <v>1739</v>
      </c>
      <c r="B4262" s="84" t="s">
        <v>1727</v>
      </c>
      <c r="C4262" s="100" t="s">
        <v>552</v>
      </c>
      <c r="D4262" s="127">
        <v>2000</v>
      </c>
      <c r="E4262" s="63">
        <v>154</v>
      </c>
      <c r="F4262" s="63">
        <v>155</v>
      </c>
      <c r="G4262" s="101">
        <v>0</v>
      </c>
      <c r="H4262" s="126">
        <f t="shared" si="2767"/>
        <v>2000</v>
      </c>
      <c r="I4262" s="63">
        <v>0</v>
      </c>
      <c r="J4262" s="126" t="e">
        <f>SUM(#REF!+I4262+H4262)</f>
        <v>#REF!</v>
      </c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92"/>
    </row>
    <row r="4263" s="33" customFormat="1" ht="14.25" spans="1:69">
      <c r="A4263" s="113" t="s">
        <v>1739</v>
      </c>
      <c r="B4263" s="84" t="s">
        <v>1112</v>
      </c>
      <c r="C4263" s="100" t="s">
        <v>552</v>
      </c>
      <c r="D4263" s="127">
        <v>2000</v>
      </c>
      <c r="E4263" s="63">
        <v>148.2</v>
      </c>
      <c r="F4263" s="63">
        <v>149.2</v>
      </c>
      <c r="G4263" s="101">
        <v>0</v>
      </c>
      <c r="H4263" s="126">
        <f t="shared" si="2767"/>
        <v>2000</v>
      </c>
      <c r="I4263" s="63">
        <v>0</v>
      </c>
      <c r="J4263" s="126" t="e">
        <f>SUM(#REF!+I4263+H4263)</f>
        <v>#REF!</v>
      </c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92"/>
    </row>
    <row r="4264" s="33" customFormat="1" ht="14.25" spans="1:69">
      <c r="A4264" s="113" t="s">
        <v>1739</v>
      </c>
      <c r="B4264" s="84" t="s">
        <v>1293</v>
      </c>
      <c r="C4264" s="100" t="s">
        <v>552</v>
      </c>
      <c r="D4264" s="127">
        <v>2000</v>
      </c>
      <c r="E4264" s="63">
        <v>229</v>
      </c>
      <c r="F4264" s="63">
        <v>231</v>
      </c>
      <c r="G4264" s="101">
        <v>0</v>
      </c>
      <c r="H4264" s="126">
        <f t="shared" si="2767"/>
        <v>4000</v>
      </c>
      <c r="I4264" s="63">
        <v>0</v>
      </c>
      <c r="J4264" s="126" t="e">
        <f>SUM(#REF!+I4264+H4264)</f>
        <v>#REF!</v>
      </c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92"/>
    </row>
    <row r="4265" s="33" customFormat="1" ht="14.25" spans="1:69">
      <c r="A4265" s="113" t="s">
        <v>1739</v>
      </c>
      <c r="B4265" s="84" t="s">
        <v>951</v>
      </c>
      <c r="C4265" s="100" t="s">
        <v>552</v>
      </c>
      <c r="D4265" s="127">
        <v>1000</v>
      </c>
      <c r="E4265" s="63">
        <v>440</v>
      </c>
      <c r="F4265" s="63">
        <v>443</v>
      </c>
      <c r="G4265" s="101">
        <v>0</v>
      </c>
      <c r="H4265" s="126">
        <f t="shared" si="2767"/>
        <v>3000</v>
      </c>
      <c r="I4265" s="63">
        <v>0</v>
      </c>
      <c r="J4265" s="126" t="e">
        <f>SUM(#REF!+I4265+H4265)</f>
        <v>#REF!</v>
      </c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92"/>
    </row>
    <row r="4266" s="33" customFormat="1" ht="14.25" spans="1:69">
      <c r="A4266" s="113" t="s">
        <v>1740</v>
      </c>
      <c r="B4266" s="84" t="s">
        <v>1302</v>
      </c>
      <c r="C4266" s="100" t="s">
        <v>552</v>
      </c>
      <c r="D4266" s="127">
        <v>2000</v>
      </c>
      <c r="E4266" s="63">
        <v>240</v>
      </c>
      <c r="F4266" s="63">
        <v>242</v>
      </c>
      <c r="G4266" s="101">
        <v>244</v>
      </c>
      <c r="H4266" s="126">
        <f t="shared" si="2767"/>
        <v>4000</v>
      </c>
      <c r="I4266" s="63">
        <f t="shared" ref="I4266:I4268" si="2771">(IF(C4266="SHORT",IF(G4266="",0,F4266-G4266),IF(C4266="LONG",IF(G4266="",0,G4266-F4266))))*D4266</f>
        <v>4000</v>
      </c>
      <c r="J4266" s="126" t="e">
        <f>SUM(#REF!+I4266+H4266)</f>
        <v>#REF!</v>
      </c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92"/>
    </row>
    <row r="4267" s="33" customFormat="1" ht="14.25" spans="1:69">
      <c r="A4267" s="113" t="s">
        <v>1740</v>
      </c>
      <c r="B4267" s="84" t="s">
        <v>1460</v>
      </c>
      <c r="C4267" s="100" t="s">
        <v>552</v>
      </c>
      <c r="D4267" s="127">
        <v>2000</v>
      </c>
      <c r="E4267" s="63">
        <v>146.3</v>
      </c>
      <c r="F4267" s="63">
        <v>147.3</v>
      </c>
      <c r="G4267" s="101">
        <v>148.3</v>
      </c>
      <c r="H4267" s="126">
        <f t="shared" si="2767"/>
        <v>2000</v>
      </c>
      <c r="I4267" s="63">
        <f t="shared" si="2771"/>
        <v>2000</v>
      </c>
      <c r="J4267" s="126" t="e">
        <f>SUM(#REF!+I4267+H4267)</f>
        <v>#REF!</v>
      </c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92"/>
    </row>
    <row r="4268" s="33" customFormat="1" ht="14.25" spans="1:69">
      <c r="A4268" s="113" t="s">
        <v>1740</v>
      </c>
      <c r="B4268" s="84" t="s">
        <v>953</v>
      </c>
      <c r="C4268" s="100" t="s">
        <v>552</v>
      </c>
      <c r="D4268" s="127">
        <v>2000</v>
      </c>
      <c r="E4268" s="63">
        <v>210</v>
      </c>
      <c r="F4268" s="63">
        <v>211.5</v>
      </c>
      <c r="G4268" s="101">
        <v>213</v>
      </c>
      <c r="H4268" s="126">
        <f t="shared" si="2767"/>
        <v>3000</v>
      </c>
      <c r="I4268" s="63">
        <f t="shared" si="2771"/>
        <v>3000</v>
      </c>
      <c r="J4268" s="126" t="e">
        <f>SUM(#REF!+I4268+H4268)</f>
        <v>#REF!</v>
      </c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92"/>
    </row>
    <row r="4269" s="33" customFormat="1" ht="14.25" spans="1:69">
      <c r="A4269" s="113" t="s">
        <v>1740</v>
      </c>
      <c r="B4269" s="84" t="s">
        <v>972</v>
      </c>
      <c r="C4269" s="100" t="s">
        <v>552</v>
      </c>
      <c r="D4269" s="127">
        <v>2000</v>
      </c>
      <c r="E4269" s="63">
        <v>165</v>
      </c>
      <c r="F4269" s="63">
        <v>166.25</v>
      </c>
      <c r="G4269" s="101">
        <v>0</v>
      </c>
      <c r="H4269" s="126">
        <f t="shared" si="2767"/>
        <v>2500</v>
      </c>
      <c r="I4269" s="63">
        <v>0</v>
      </c>
      <c r="J4269" s="126" t="e">
        <f>SUM(#REF!+I4269+H4269)</f>
        <v>#REF!</v>
      </c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92"/>
    </row>
    <row r="4270" s="33" customFormat="1" ht="14.25" spans="1:69">
      <c r="A4270" s="113" t="s">
        <v>1740</v>
      </c>
      <c r="B4270" s="84" t="s">
        <v>1495</v>
      </c>
      <c r="C4270" s="100" t="s">
        <v>552</v>
      </c>
      <c r="D4270" s="127">
        <v>2000</v>
      </c>
      <c r="E4270" s="63">
        <v>187</v>
      </c>
      <c r="F4270" s="63">
        <v>188.25</v>
      </c>
      <c r="G4270" s="101">
        <v>0</v>
      </c>
      <c r="H4270" s="126">
        <f t="shared" si="2767"/>
        <v>2500</v>
      </c>
      <c r="I4270" s="63">
        <v>0</v>
      </c>
      <c r="J4270" s="126" t="e">
        <f>SUM(#REF!+I4270+H4270)</f>
        <v>#REF!</v>
      </c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92"/>
    </row>
    <row r="4271" s="33" customFormat="1" ht="14.25" spans="1:69">
      <c r="A4271" s="113" t="s">
        <v>1741</v>
      </c>
      <c r="B4271" s="84" t="s">
        <v>1112</v>
      </c>
      <c r="C4271" s="100" t="s">
        <v>552</v>
      </c>
      <c r="D4271" s="127">
        <v>2000</v>
      </c>
      <c r="E4271" s="63">
        <v>138</v>
      </c>
      <c r="F4271" s="63">
        <v>139</v>
      </c>
      <c r="G4271" s="101">
        <v>140</v>
      </c>
      <c r="H4271" s="126">
        <f t="shared" si="2767"/>
        <v>2000</v>
      </c>
      <c r="I4271" s="63">
        <f t="shared" ref="I4271:I4272" si="2772">(IF(C4271="SHORT",IF(G4271="",0,F4271-G4271),IF(C4271="LONG",IF(G4271="",0,G4271-F4271))))*D4271</f>
        <v>2000</v>
      </c>
      <c r="J4271" s="126" t="e">
        <f>SUM(#REF!+I4271+H4271)</f>
        <v>#REF!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92"/>
    </row>
    <row r="4272" s="33" customFormat="1" ht="14.25" spans="1:69">
      <c r="A4272" s="113" t="s">
        <v>1741</v>
      </c>
      <c r="B4272" s="84" t="s">
        <v>953</v>
      </c>
      <c r="C4272" s="100" t="s">
        <v>552</v>
      </c>
      <c r="D4272" s="127">
        <v>2000</v>
      </c>
      <c r="E4272" s="63">
        <v>204.5</v>
      </c>
      <c r="F4272" s="63">
        <v>206</v>
      </c>
      <c r="G4272" s="101">
        <v>208</v>
      </c>
      <c r="H4272" s="126">
        <f t="shared" si="2767"/>
        <v>3000</v>
      </c>
      <c r="I4272" s="63">
        <f t="shared" si="2772"/>
        <v>4000</v>
      </c>
      <c r="J4272" s="126" t="e">
        <f>SUM(#REF!+I4272+H4272)</f>
        <v>#REF!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92"/>
    </row>
    <row r="4273" s="33" customFormat="1" ht="14.25" spans="1:69">
      <c r="A4273" s="113" t="s">
        <v>1741</v>
      </c>
      <c r="B4273" s="84" t="s">
        <v>794</v>
      </c>
      <c r="C4273" s="100" t="s">
        <v>552</v>
      </c>
      <c r="D4273" s="127">
        <v>500</v>
      </c>
      <c r="E4273" s="63">
        <v>1563</v>
      </c>
      <c r="F4273" s="63">
        <v>1573</v>
      </c>
      <c r="G4273" s="101">
        <v>0</v>
      </c>
      <c r="H4273" s="126">
        <f t="shared" si="2767"/>
        <v>5000</v>
      </c>
      <c r="I4273" s="63">
        <v>0</v>
      </c>
      <c r="J4273" s="126" t="e">
        <f>SUM(#REF!+I4273+H4273)</f>
        <v>#REF!</v>
      </c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92"/>
    </row>
    <row r="4274" s="33" customFormat="1" ht="14.25" spans="1:69">
      <c r="A4274" s="113" t="s">
        <v>1741</v>
      </c>
      <c r="B4274" s="84" t="s">
        <v>1167</v>
      </c>
      <c r="C4274" s="100" t="s">
        <v>552</v>
      </c>
      <c r="D4274" s="127">
        <v>500</v>
      </c>
      <c r="E4274" s="63">
        <v>622</v>
      </c>
      <c r="F4274" s="63">
        <v>622</v>
      </c>
      <c r="G4274" s="101">
        <v>0</v>
      </c>
      <c r="H4274" s="63">
        <v>0</v>
      </c>
      <c r="I4274" s="63">
        <v>0</v>
      </c>
      <c r="J4274" s="63">
        <v>0</v>
      </c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92"/>
    </row>
    <row r="4275" s="33" customFormat="1" ht="14.25" spans="1:69">
      <c r="A4275" s="113" t="s">
        <v>1742</v>
      </c>
      <c r="B4275" s="84" t="s">
        <v>1070</v>
      </c>
      <c r="C4275" s="100" t="s">
        <v>552</v>
      </c>
      <c r="D4275" s="127">
        <v>500</v>
      </c>
      <c r="E4275" s="63">
        <v>880</v>
      </c>
      <c r="F4275" s="63">
        <v>887</v>
      </c>
      <c r="G4275" s="101">
        <v>897</v>
      </c>
      <c r="H4275" s="126">
        <f t="shared" ref="H4275:H4306" si="2773">SUM(F4275-E4275)*D4275</f>
        <v>3500</v>
      </c>
      <c r="I4275" s="63">
        <f t="shared" ref="I4275:I4277" si="2774">(IF(C4275="SHORT",IF(G4275="",0,F4275-G4275),IF(C4275="LONG",IF(G4275="",0,G4275-F4275))))*D4275</f>
        <v>5000</v>
      </c>
      <c r="J4275" s="126" t="e">
        <f>SUM(#REF!+I4275+H4275)</f>
        <v>#REF!</v>
      </c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92"/>
    </row>
    <row r="4276" s="33" customFormat="1" ht="14.25" spans="1:69">
      <c r="A4276" s="113" t="s">
        <v>1742</v>
      </c>
      <c r="B4276" s="84" t="s">
        <v>1112</v>
      </c>
      <c r="C4276" s="100" t="s">
        <v>552</v>
      </c>
      <c r="D4276" s="127">
        <v>2000</v>
      </c>
      <c r="E4276" s="63">
        <v>133</v>
      </c>
      <c r="F4276" s="63">
        <v>134</v>
      </c>
      <c r="G4276" s="101">
        <v>135</v>
      </c>
      <c r="H4276" s="126">
        <f t="shared" si="2773"/>
        <v>2000</v>
      </c>
      <c r="I4276" s="63">
        <f t="shared" si="2774"/>
        <v>2000</v>
      </c>
      <c r="J4276" s="126" t="e">
        <f>SUM(#REF!+I4276+H4276)</f>
        <v>#REF!</v>
      </c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92"/>
    </row>
    <row r="4277" s="33" customFormat="1" ht="14.25" spans="1:69">
      <c r="A4277" s="113" t="s">
        <v>1742</v>
      </c>
      <c r="B4277" s="84" t="s">
        <v>953</v>
      </c>
      <c r="C4277" s="100" t="s">
        <v>552</v>
      </c>
      <c r="D4277" s="127">
        <v>2000</v>
      </c>
      <c r="E4277" s="63">
        <v>203</v>
      </c>
      <c r="F4277" s="63">
        <v>204.5</v>
      </c>
      <c r="G4277" s="101">
        <v>206</v>
      </c>
      <c r="H4277" s="126">
        <f t="shared" si="2773"/>
        <v>3000</v>
      </c>
      <c r="I4277" s="63">
        <f t="shared" si="2774"/>
        <v>3000</v>
      </c>
      <c r="J4277" s="126" t="e">
        <f>SUM(#REF!+I4277+H4277)</f>
        <v>#REF!</v>
      </c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92"/>
    </row>
    <row r="4278" s="33" customFormat="1" ht="14.25" spans="1:69">
      <c r="A4278" s="113" t="s">
        <v>1742</v>
      </c>
      <c r="B4278" s="84" t="s">
        <v>972</v>
      </c>
      <c r="C4278" s="100" t="s">
        <v>552</v>
      </c>
      <c r="D4278" s="127">
        <v>2000</v>
      </c>
      <c r="E4278" s="63">
        <v>164</v>
      </c>
      <c r="F4278" s="63">
        <v>164</v>
      </c>
      <c r="G4278" s="101">
        <v>0</v>
      </c>
      <c r="H4278" s="126">
        <f t="shared" si="2773"/>
        <v>0</v>
      </c>
      <c r="I4278" s="63">
        <v>0</v>
      </c>
      <c r="J4278" s="126" t="e">
        <f>SUM(#REF!+I4278+H4278)</f>
        <v>#REF!</v>
      </c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92"/>
    </row>
    <row r="4279" s="33" customFormat="1" ht="14.25" spans="1:69">
      <c r="A4279" s="113" t="s">
        <v>1742</v>
      </c>
      <c r="B4279" s="84" t="s">
        <v>1528</v>
      </c>
      <c r="C4279" s="100" t="s">
        <v>552</v>
      </c>
      <c r="D4279" s="127">
        <v>500</v>
      </c>
      <c r="E4279" s="63">
        <v>347</v>
      </c>
      <c r="F4279" s="63">
        <v>347</v>
      </c>
      <c r="G4279" s="101">
        <v>0</v>
      </c>
      <c r="H4279" s="126">
        <f t="shared" si="2773"/>
        <v>0</v>
      </c>
      <c r="I4279" s="63">
        <v>0</v>
      </c>
      <c r="J4279" s="126" t="e">
        <f>SUM(#REF!+I4279+H4279)</f>
        <v>#REF!</v>
      </c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92"/>
    </row>
    <row r="4280" s="33" customFormat="1" ht="14.25" spans="1:69">
      <c r="A4280" s="113" t="s">
        <v>1743</v>
      </c>
      <c r="B4280" s="84" t="s">
        <v>947</v>
      </c>
      <c r="C4280" s="100" t="s">
        <v>552</v>
      </c>
      <c r="D4280" s="127">
        <v>500</v>
      </c>
      <c r="E4280" s="63">
        <v>811</v>
      </c>
      <c r="F4280" s="63">
        <v>820</v>
      </c>
      <c r="G4280" s="101">
        <v>0</v>
      </c>
      <c r="H4280" s="126">
        <f t="shared" si="2773"/>
        <v>4500</v>
      </c>
      <c r="I4280" s="63">
        <v>0</v>
      </c>
      <c r="J4280" s="126" t="e">
        <f>SUM(#REF!+I4280+H4280)</f>
        <v>#REF!</v>
      </c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92"/>
    </row>
    <row r="4281" s="33" customFormat="1" ht="14.25" spans="1:69">
      <c r="A4281" s="113" t="s">
        <v>1743</v>
      </c>
      <c r="B4281" s="84" t="s">
        <v>969</v>
      </c>
      <c r="C4281" s="100" t="s">
        <v>552</v>
      </c>
      <c r="D4281" s="127">
        <v>2000</v>
      </c>
      <c r="E4281" s="63">
        <v>258.5</v>
      </c>
      <c r="F4281" s="63">
        <v>256</v>
      </c>
      <c r="G4281" s="101">
        <v>0</v>
      </c>
      <c r="H4281" s="126">
        <f t="shared" si="2773"/>
        <v>-5000</v>
      </c>
      <c r="I4281" s="63">
        <v>0</v>
      </c>
      <c r="J4281" s="126" t="e">
        <f>SUM(#REF!+I4281+H4281)</f>
        <v>#REF!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92"/>
    </row>
    <row r="4282" s="33" customFormat="1" ht="14.25" spans="1:69">
      <c r="A4282" s="113" t="s">
        <v>1743</v>
      </c>
      <c r="B4282" s="84" t="s">
        <v>1744</v>
      </c>
      <c r="C4282" s="100" t="s">
        <v>552</v>
      </c>
      <c r="D4282" s="127">
        <v>500</v>
      </c>
      <c r="E4282" s="63">
        <v>592</v>
      </c>
      <c r="F4282" s="63">
        <v>586.5</v>
      </c>
      <c r="G4282" s="101">
        <v>0</v>
      </c>
      <c r="H4282" s="126">
        <f t="shared" si="2773"/>
        <v>-2750</v>
      </c>
      <c r="I4282" s="63">
        <v>0</v>
      </c>
      <c r="J4282" s="126" t="e">
        <f>SUM(#REF!+I4282+H4282)</f>
        <v>#REF!</v>
      </c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92"/>
    </row>
    <row r="4283" s="33" customFormat="1" ht="14.25" spans="1:69">
      <c r="A4283" s="113" t="s">
        <v>1745</v>
      </c>
      <c r="B4283" s="84" t="s">
        <v>1302</v>
      </c>
      <c r="C4283" s="100" t="s">
        <v>552</v>
      </c>
      <c r="D4283" s="127">
        <v>2000</v>
      </c>
      <c r="E4283" s="63">
        <v>229.5</v>
      </c>
      <c r="F4283" s="63">
        <v>231</v>
      </c>
      <c r="G4283" s="101">
        <v>233</v>
      </c>
      <c r="H4283" s="126">
        <f t="shared" si="2773"/>
        <v>3000</v>
      </c>
      <c r="I4283" s="63">
        <f t="shared" ref="I4283:I4288" si="2775">(IF(C4283="SHORT",IF(G4283="",0,F4283-G4283),IF(C4283="LONG",IF(G4283="",0,G4283-F4283))))*D4283</f>
        <v>4000</v>
      </c>
      <c r="J4283" s="126" t="e">
        <f>SUM(#REF!+I4283+H4283)</f>
        <v>#REF!</v>
      </c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92"/>
    </row>
    <row r="4284" s="33" customFormat="1" ht="14.25" spans="1:69">
      <c r="A4284" s="113" t="s">
        <v>1745</v>
      </c>
      <c r="B4284" s="84" t="s">
        <v>1299</v>
      </c>
      <c r="C4284" s="100" t="s">
        <v>552</v>
      </c>
      <c r="D4284" s="127">
        <v>2000</v>
      </c>
      <c r="E4284" s="63">
        <v>177</v>
      </c>
      <c r="F4284" s="63">
        <v>178</v>
      </c>
      <c r="G4284" s="101">
        <v>179</v>
      </c>
      <c r="H4284" s="126">
        <f t="shared" si="2773"/>
        <v>2000</v>
      </c>
      <c r="I4284" s="63">
        <f t="shared" si="2775"/>
        <v>2000</v>
      </c>
      <c r="J4284" s="126" t="e">
        <f>SUM(#REF!+I4284+H4284)</f>
        <v>#REF!</v>
      </c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92"/>
    </row>
    <row r="4285" s="33" customFormat="1" ht="14.25" spans="1:69">
      <c r="A4285" s="113" t="s">
        <v>1745</v>
      </c>
      <c r="B4285" s="84" t="s">
        <v>1609</v>
      </c>
      <c r="C4285" s="100" t="s">
        <v>552</v>
      </c>
      <c r="D4285" s="127">
        <v>2000</v>
      </c>
      <c r="E4285" s="63">
        <v>132.5</v>
      </c>
      <c r="F4285" s="63">
        <v>133.5</v>
      </c>
      <c r="G4285" s="101">
        <v>134.5</v>
      </c>
      <c r="H4285" s="126">
        <f t="shared" si="2773"/>
        <v>2000</v>
      </c>
      <c r="I4285" s="63">
        <f t="shared" si="2775"/>
        <v>2000</v>
      </c>
      <c r="J4285" s="126" t="e">
        <f>SUM(#REF!+I4285+H4285)</f>
        <v>#REF!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92"/>
    </row>
    <row r="4286" s="33" customFormat="1" ht="14.25" spans="1:69">
      <c r="A4286" s="113" t="s">
        <v>1745</v>
      </c>
      <c r="B4286" s="84" t="s">
        <v>953</v>
      </c>
      <c r="C4286" s="100" t="s">
        <v>552</v>
      </c>
      <c r="D4286" s="127">
        <v>2000</v>
      </c>
      <c r="E4286" s="63">
        <v>200</v>
      </c>
      <c r="F4286" s="63">
        <v>201.5</v>
      </c>
      <c r="G4286" s="101">
        <v>204</v>
      </c>
      <c r="H4286" s="126">
        <f t="shared" si="2773"/>
        <v>3000</v>
      </c>
      <c r="I4286" s="63">
        <f t="shared" si="2775"/>
        <v>5000</v>
      </c>
      <c r="J4286" s="126" t="e">
        <f>SUM(#REF!+I4286+H4286)</f>
        <v>#REF!</v>
      </c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92"/>
    </row>
    <row r="4287" s="33" customFormat="1" ht="14.25" spans="1:69">
      <c r="A4287" s="113" t="s">
        <v>1745</v>
      </c>
      <c r="B4287" s="84" t="s">
        <v>1744</v>
      </c>
      <c r="C4287" s="100" t="s">
        <v>552</v>
      </c>
      <c r="D4287" s="127">
        <v>500</v>
      </c>
      <c r="E4287" s="63">
        <v>575</v>
      </c>
      <c r="F4287" s="63">
        <v>579</v>
      </c>
      <c r="G4287" s="101">
        <v>584</v>
      </c>
      <c r="H4287" s="126">
        <f t="shared" si="2773"/>
        <v>2000</v>
      </c>
      <c r="I4287" s="63">
        <f t="shared" si="2775"/>
        <v>2500</v>
      </c>
      <c r="J4287" s="126" t="e">
        <f>SUM(#REF!+I4287+H4287)</f>
        <v>#REF!</v>
      </c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92"/>
    </row>
    <row r="4288" s="33" customFormat="1" ht="14.25" spans="1:69">
      <c r="A4288" s="113" t="s">
        <v>1745</v>
      </c>
      <c r="B4288" s="84" t="s">
        <v>1727</v>
      </c>
      <c r="C4288" s="100" t="s">
        <v>552</v>
      </c>
      <c r="D4288" s="127">
        <v>2000</v>
      </c>
      <c r="E4288" s="63">
        <v>141</v>
      </c>
      <c r="F4288" s="63">
        <v>142</v>
      </c>
      <c r="G4288" s="101">
        <v>143</v>
      </c>
      <c r="H4288" s="126">
        <f t="shared" si="2773"/>
        <v>2000</v>
      </c>
      <c r="I4288" s="63">
        <f t="shared" si="2775"/>
        <v>2000</v>
      </c>
      <c r="J4288" s="126" t="e">
        <f>SUM(#REF!+I4288+H4288)</f>
        <v>#REF!</v>
      </c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92"/>
    </row>
    <row r="4289" s="33" customFormat="1" ht="14.25" spans="1:69">
      <c r="A4289" s="113" t="s">
        <v>1745</v>
      </c>
      <c r="B4289" s="84" t="s">
        <v>794</v>
      </c>
      <c r="C4289" s="100" t="s">
        <v>552</v>
      </c>
      <c r="D4289" s="127">
        <v>500</v>
      </c>
      <c r="E4289" s="63">
        <v>1554</v>
      </c>
      <c r="F4289" s="63">
        <v>1564</v>
      </c>
      <c r="G4289" s="101">
        <v>0</v>
      </c>
      <c r="H4289" s="126">
        <f t="shared" si="2773"/>
        <v>5000</v>
      </c>
      <c r="I4289" s="63">
        <v>0</v>
      </c>
      <c r="J4289" s="126" t="e">
        <f>SUM(#REF!+I4289+H4289)</f>
        <v>#REF!</v>
      </c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92"/>
    </row>
    <row r="4290" s="33" customFormat="1" ht="14.25" spans="1:69">
      <c r="A4290" s="113" t="s">
        <v>1746</v>
      </c>
      <c r="B4290" s="84" t="s">
        <v>1513</v>
      </c>
      <c r="C4290" s="100" t="s">
        <v>552</v>
      </c>
      <c r="D4290" s="127">
        <v>2000</v>
      </c>
      <c r="E4290" s="63">
        <v>295.5</v>
      </c>
      <c r="F4290" s="63">
        <v>297.5</v>
      </c>
      <c r="G4290" s="101">
        <v>299.5</v>
      </c>
      <c r="H4290" s="126">
        <f t="shared" si="2773"/>
        <v>4000</v>
      </c>
      <c r="I4290" s="63">
        <f>(IF(C4290="SHORT",IF(G4290="",0,F4290-G4290),IF(C4290="LONG",IF(G4290="",0,G4290-F4290))))*D4290</f>
        <v>4000</v>
      </c>
      <c r="J4290" s="126" t="e">
        <f>SUM(#REF!+I4290+H4290)</f>
        <v>#REF!</v>
      </c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92"/>
    </row>
    <row r="4291" s="33" customFormat="1" ht="14.25" spans="1:69">
      <c r="A4291" s="113" t="s">
        <v>1746</v>
      </c>
      <c r="B4291" s="84" t="s">
        <v>1153</v>
      </c>
      <c r="C4291" s="100" t="s">
        <v>552</v>
      </c>
      <c r="D4291" s="127">
        <v>500</v>
      </c>
      <c r="E4291" s="63">
        <v>1670</v>
      </c>
      <c r="F4291" s="63">
        <v>1680</v>
      </c>
      <c r="G4291" s="101">
        <v>1690</v>
      </c>
      <c r="H4291" s="126">
        <f t="shared" si="2773"/>
        <v>5000</v>
      </c>
      <c r="I4291" s="63">
        <f>(IF(C4291="SHORT",IF(G4291="",0,F4291-G4291),IF(C4291="LONG",IF(G4291="",0,G4291-F4291))))*D4291</f>
        <v>5000</v>
      </c>
      <c r="J4291" s="126" t="e">
        <f>SUM(#REF!+I4291+H4291)</f>
        <v>#REF!</v>
      </c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92"/>
    </row>
    <row r="4292" s="33" customFormat="1" ht="14.25" spans="1:69">
      <c r="A4292" s="113" t="s">
        <v>1746</v>
      </c>
      <c r="B4292" s="84" t="s">
        <v>1706</v>
      </c>
      <c r="C4292" s="100" t="s">
        <v>552</v>
      </c>
      <c r="D4292" s="127">
        <v>500</v>
      </c>
      <c r="E4292" s="63">
        <v>1445</v>
      </c>
      <c r="F4292" s="63">
        <v>1455</v>
      </c>
      <c r="G4292" s="101">
        <v>1465</v>
      </c>
      <c r="H4292" s="126">
        <f t="shared" si="2773"/>
        <v>5000</v>
      </c>
      <c r="I4292" s="63">
        <f>(IF(C4292="SHORT",IF(G4292="",0,F4292-G4292),IF(C4292="LONG",IF(G4292="",0,G4292-F4292))))*D4292</f>
        <v>5000</v>
      </c>
      <c r="J4292" s="126" t="e">
        <f>SUM(#REF!+I4292+H4292)</f>
        <v>#REF!</v>
      </c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92"/>
    </row>
    <row r="4293" s="33" customFormat="1" ht="14.25" spans="1:69">
      <c r="A4293" s="113" t="s">
        <v>1747</v>
      </c>
      <c r="B4293" s="84" t="s">
        <v>943</v>
      </c>
      <c r="C4293" s="100" t="s">
        <v>552</v>
      </c>
      <c r="D4293" s="127">
        <v>2000</v>
      </c>
      <c r="E4293" s="63">
        <v>197</v>
      </c>
      <c r="F4293" s="63">
        <v>198.5</v>
      </c>
      <c r="G4293" s="101">
        <v>200</v>
      </c>
      <c r="H4293" s="126">
        <f t="shared" si="2773"/>
        <v>3000</v>
      </c>
      <c r="I4293" s="63">
        <f>(IF(C4293="SHORT",IF(G4293="",0,F4293-G4293),IF(C4293="LONG",IF(G4293="",0,G4293-F4293))))*D4293</f>
        <v>3000</v>
      </c>
      <c r="J4293" s="126" t="e">
        <f>SUM(#REF!+I4293+H4293)</f>
        <v>#REF!</v>
      </c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92"/>
    </row>
    <row r="4294" s="33" customFormat="1" ht="14.25" spans="1:69">
      <c r="A4294" s="113" t="s">
        <v>1747</v>
      </c>
      <c r="B4294" s="84" t="s">
        <v>1440</v>
      </c>
      <c r="C4294" s="100" t="s">
        <v>552</v>
      </c>
      <c r="D4294" s="127">
        <v>1000</v>
      </c>
      <c r="E4294" s="63">
        <v>407</v>
      </c>
      <c r="F4294" s="63">
        <v>410.5</v>
      </c>
      <c r="G4294" s="101">
        <v>0</v>
      </c>
      <c r="H4294" s="126">
        <f t="shared" si="2773"/>
        <v>3500</v>
      </c>
      <c r="I4294" s="63">
        <v>0</v>
      </c>
      <c r="J4294" s="126" t="e">
        <f>SUM(#REF!+I4294+H4294)</f>
        <v>#REF!</v>
      </c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92"/>
    </row>
    <row r="4295" s="33" customFormat="1" ht="14.25" spans="1:69">
      <c r="A4295" s="113" t="s">
        <v>1748</v>
      </c>
      <c r="B4295" s="84" t="s">
        <v>1538</v>
      </c>
      <c r="C4295" s="100" t="s">
        <v>552</v>
      </c>
      <c r="D4295" s="127">
        <v>500</v>
      </c>
      <c r="E4295" s="63">
        <v>691</v>
      </c>
      <c r="F4295" s="63">
        <v>696</v>
      </c>
      <c r="G4295" s="101">
        <v>702</v>
      </c>
      <c r="H4295" s="126">
        <f t="shared" si="2773"/>
        <v>2500</v>
      </c>
      <c r="I4295" s="63">
        <f>(IF(C4295="SHORT",IF(G4295="",0,F4295-G4295),IF(C4295="LONG",IF(G4295="",0,G4295-F4295))))*D4295</f>
        <v>3000</v>
      </c>
      <c r="J4295" s="126" t="e">
        <f>SUM(#REF!+I4295+H4295)</f>
        <v>#REF!</v>
      </c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92"/>
    </row>
    <row r="4296" s="33" customFormat="1" ht="14.25" spans="1:69">
      <c r="A4296" s="113" t="s">
        <v>1748</v>
      </c>
      <c r="B4296" s="84" t="s">
        <v>1591</v>
      </c>
      <c r="C4296" s="100" t="s">
        <v>552</v>
      </c>
      <c r="D4296" s="127">
        <v>1000</v>
      </c>
      <c r="E4296" s="63">
        <v>381</v>
      </c>
      <c r="F4296" s="63">
        <v>384</v>
      </c>
      <c r="G4296" s="101">
        <v>388</v>
      </c>
      <c r="H4296" s="126">
        <f t="shared" si="2773"/>
        <v>3000</v>
      </c>
      <c r="I4296" s="63">
        <f>(IF(C4296="SHORT",IF(G4296="",0,F4296-G4296),IF(C4296="LONG",IF(G4296="",0,G4296-F4296))))*D4296</f>
        <v>4000</v>
      </c>
      <c r="J4296" s="126" t="e">
        <f>SUM(#REF!+I4296+H4296)</f>
        <v>#REF!</v>
      </c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92"/>
    </row>
    <row r="4297" s="33" customFormat="1" ht="14.25" spans="1:69">
      <c r="A4297" s="113" t="s">
        <v>1748</v>
      </c>
      <c r="B4297" s="84" t="s">
        <v>1609</v>
      </c>
      <c r="C4297" s="100" t="s">
        <v>552</v>
      </c>
      <c r="D4297" s="127">
        <v>2000</v>
      </c>
      <c r="E4297" s="63">
        <v>126</v>
      </c>
      <c r="F4297" s="63">
        <v>127</v>
      </c>
      <c r="G4297" s="101">
        <v>128</v>
      </c>
      <c r="H4297" s="126">
        <f t="shared" si="2773"/>
        <v>2000</v>
      </c>
      <c r="I4297" s="63">
        <f>(IF(C4297="SHORT",IF(G4297="",0,F4297-G4297),IF(C4297="LONG",IF(G4297="",0,G4297-F4297))))*D4297</f>
        <v>2000</v>
      </c>
      <c r="J4297" s="126" t="e">
        <f>SUM(#REF!+I4297+H4297)</f>
        <v>#REF!</v>
      </c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92"/>
    </row>
    <row r="4298" s="33" customFormat="1" ht="14.25" spans="1:69">
      <c r="A4298" s="113" t="s">
        <v>1748</v>
      </c>
      <c r="B4298" s="84" t="s">
        <v>742</v>
      </c>
      <c r="C4298" s="100" t="s">
        <v>552</v>
      </c>
      <c r="D4298" s="127">
        <v>500</v>
      </c>
      <c r="E4298" s="63">
        <v>740.5</v>
      </c>
      <c r="F4298" s="63">
        <v>746.5</v>
      </c>
      <c r="G4298" s="101">
        <v>752</v>
      </c>
      <c r="H4298" s="126">
        <f t="shared" si="2773"/>
        <v>3000</v>
      </c>
      <c r="I4298" s="63">
        <f>(IF(C4298="SHORT",IF(G4298="",0,F4298-G4298),IF(C4298="LONG",IF(G4298="",0,G4298-F4298))))*D4298</f>
        <v>2750</v>
      </c>
      <c r="J4298" s="126" t="e">
        <f>SUM(#REF!+I4298+H4298)</f>
        <v>#REF!</v>
      </c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92"/>
    </row>
    <row r="4299" s="33" customFormat="1" ht="14.25" spans="1:69">
      <c r="A4299" s="113" t="s">
        <v>1748</v>
      </c>
      <c r="B4299" s="84" t="s">
        <v>1472</v>
      </c>
      <c r="C4299" s="100" t="s">
        <v>552</v>
      </c>
      <c r="D4299" s="127">
        <v>2000</v>
      </c>
      <c r="E4299" s="63">
        <v>140</v>
      </c>
      <c r="F4299" s="63">
        <v>141</v>
      </c>
      <c r="G4299" s="101">
        <v>142</v>
      </c>
      <c r="H4299" s="126">
        <f t="shared" si="2773"/>
        <v>2000</v>
      </c>
      <c r="I4299" s="63">
        <f>(IF(C4299="SHORT",IF(G4299="",0,F4299-G4299),IF(C4299="LONG",IF(G4299="",0,G4299-F4299))))*D4299</f>
        <v>2000</v>
      </c>
      <c r="J4299" s="126" t="e">
        <f>SUM(#REF!+I4299+H4299)</f>
        <v>#REF!</v>
      </c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92"/>
    </row>
    <row r="4300" s="33" customFormat="1" ht="14.25" spans="1:69">
      <c r="A4300" s="113" t="s">
        <v>1749</v>
      </c>
      <c r="B4300" s="84" t="s">
        <v>962</v>
      </c>
      <c r="C4300" s="100" t="s">
        <v>552</v>
      </c>
      <c r="D4300" s="127">
        <v>1000</v>
      </c>
      <c r="E4300" s="63">
        <v>408</v>
      </c>
      <c r="F4300" s="63">
        <v>411</v>
      </c>
      <c r="G4300" s="101">
        <v>0</v>
      </c>
      <c r="H4300" s="126">
        <f t="shared" si="2773"/>
        <v>3000</v>
      </c>
      <c r="I4300" s="63">
        <v>0</v>
      </c>
      <c r="J4300" s="126" t="e">
        <f>SUM(#REF!+I4300+H4300)</f>
        <v>#REF!</v>
      </c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92"/>
    </row>
    <row r="4301" s="33" customFormat="1" ht="14.25" spans="1:69">
      <c r="A4301" s="113" t="s">
        <v>1749</v>
      </c>
      <c r="B4301" s="84" t="s">
        <v>1087</v>
      </c>
      <c r="C4301" s="100" t="s">
        <v>552</v>
      </c>
      <c r="D4301" s="127">
        <v>2000</v>
      </c>
      <c r="E4301" s="63">
        <v>196.5</v>
      </c>
      <c r="F4301" s="63">
        <v>198</v>
      </c>
      <c r="G4301" s="101">
        <v>0</v>
      </c>
      <c r="H4301" s="126">
        <f t="shared" si="2773"/>
        <v>3000</v>
      </c>
      <c r="I4301" s="63">
        <v>0</v>
      </c>
      <c r="J4301" s="126" t="e">
        <f>SUM(#REF!+I4301+H4301)</f>
        <v>#REF!</v>
      </c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92"/>
    </row>
    <row r="4302" s="33" customFormat="1" ht="14.25" spans="1:69">
      <c r="A4302" s="113" t="s">
        <v>1749</v>
      </c>
      <c r="B4302" s="84" t="s">
        <v>998</v>
      </c>
      <c r="C4302" s="100" t="s">
        <v>552</v>
      </c>
      <c r="D4302" s="127">
        <v>2000</v>
      </c>
      <c r="E4302" s="63">
        <v>181</v>
      </c>
      <c r="F4302" s="63">
        <v>179.5</v>
      </c>
      <c r="G4302" s="101">
        <v>0</v>
      </c>
      <c r="H4302" s="126">
        <f t="shared" si="2773"/>
        <v>-3000</v>
      </c>
      <c r="I4302" s="63">
        <v>0</v>
      </c>
      <c r="J4302" s="126" t="e">
        <f>SUM(#REF!+I4302+H4302)</f>
        <v>#REF!</v>
      </c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92"/>
    </row>
    <row r="4303" s="33" customFormat="1" ht="14.25" spans="1:69">
      <c r="A4303" s="113" t="s">
        <v>1750</v>
      </c>
      <c r="B4303" s="84" t="s">
        <v>1751</v>
      </c>
      <c r="C4303" s="100" t="s">
        <v>552</v>
      </c>
      <c r="D4303" s="127">
        <v>500</v>
      </c>
      <c r="E4303" s="63">
        <v>542.5</v>
      </c>
      <c r="F4303" s="63">
        <v>546</v>
      </c>
      <c r="G4303" s="101">
        <v>548.5</v>
      </c>
      <c r="H4303" s="126">
        <f t="shared" si="2773"/>
        <v>1750</v>
      </c>
      <c r="I4303" s="63">
        <f>(IF(C4303="SHORT",IF(G4303="",0,F4303-G4303),IF(C4303="LONG",IF(G4303="",0,G4303-F4303))))*D4303</f>
        <v>1250</v>
      </c>
      <c r="J4303" s="126" t="e">
        <f>SUM(#REF!+I4303+H4303)</f>
        <v>#REF!</v>
      </c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92"/>
    </row>
    <row r="4304" s="33" customFormat="1" ht="14.25" spans="1:69">
      <c r="A4304" s="113" t="s">
        <v>1750</v>
      </c>
      <c r="B4304" s="84" t="s">
        <v>842</v>
      </c>
      <c r="C4304" s="100" t="s">
        <v>552</v>
      </c>
      <c r="D4304" s="127">
        <v>500</v>
      </c>
      <c r="E4304" s="63">
        <v>762</v>
      </c>
      <c r="F4304" s="63">
        <v>768</v>
      </c>
      <c r="G4304" s="101">
        <v>0</v>
      </c>
      <c r="H4304" s="126">
        <f t="shared" si="2773"/>
        <v>3000</v>
      </c>
      <c r="I4304" s="63">
        <v>0</v>
      </c>
      <c r="J4304" s="126" t="e">
        <f>SUM(#REF!+I4304+H4304)</f>
        <v>#REF!</v>
      </c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92"/>
    </row>
    <row r="4305" s="33" customFormat="1" ht="14.25" spans="1:69">
      <c r="A4305" s="113" t="s">
        <v>1750</v>
      </c>
      <c r="B4305" s="84" t="s">
        <v>1168</v>
      </c>
      <c r="C4305" s="100" t="s">
        <v>552</v>
      </c>
      <c r="D4305" s="127">
        <v>2000</v>
      </c>
      <c r="E4305" s="63">
        <v>124.5</v>
      </c>
      <c r="F4305" s="63">
        <v>125.5</v>
      </c>
      <c r="G4305" s="101">
        <v>0</v>
      </c>
      <c r="H4305" s="126">
        <f t="shared" si="2773"/>
        <v>2000</v>
      </c>
      <c r="I4305" s="63">
        <v>0</v>
      </c>
      <c r="J4305" s="126" t="e">
        <f>SUM(#REF!+I4305+H4305)</f>
        <v>#REF!</v>
      </c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92"/>
    </row>
    <row r="4306" s="33" customFormat="1" ht="14.25" spans="1:69">
      <c r="A4306" s="113" t="s">
        <v>1750</v>
      </c>
      <c r="B4306" s="84" t="s">
        <v>1168</v>
      </c>
      <c r="C4306" s="100" t="s">
        <v>552</v>
      </c>
      <c r="D4306" s="127">
        <v>2000</v>
      </c>
      <c r="E4306" s="63">
        <v>124.5</v>
      </c>
      <c r="F4306" s="63">
        <v>125.5</v>
      </c>
      <c r="G4306" s="101">
        <v>0</v>
      </c>
      <c r="H4306" s="126">
        <f t="shared" si="2773"/>
        <v>2000</v>
      </c>
      <c r="I4306" s="63">
        <v>0</v>
      </c>
      <c r="J4306" s="126" t="e">
        <f>SUM(#REF!+I4306+H4306)</f>
        <v>#REF!</v>
      </c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92"/>
    </row>
    <row r="4307" s="33" customFormat="1" ht="14.25" spans="1:69">
      <c r="A4307" s="113"/>
      <c r="B4307" s="100"/>
      <c r="C4307" s="100"/>
      <c r="D4307" s="127"/>
      <c r="E4307" s="63"/>
      <c r="F4307" s="63"/>
      <c r="G4307" s="101"/>
      <c r="H4307" s="126"/>
      <c r="I4307" s="63"/>
      <c r="J4307" s="126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92"/>
    </row>
    <row r="4308" s="33" customFormat="1" ht="14.25" spans="1:69">
      <c r="A4308" s="113"/>
      <c r="B4308" s="100"/>
      <c r="C4308" s="100"/>
      <c r="D4308" s="127"/>
      <c r="E4308" s="63"/>
      <c r="F4308" s="63"/>
      <c r="G4308" s="101"/>
      <c r="H4308" s="126"/>
      <c r="I4308" s="63"/>
      <c r="J4308" s="126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92"/>
    </row>
    <row r="4309" s="33" customFormat="1" ht="14.25" spans="1:69">
      <c r="A4309" s="113"/>
      <c r="B4309" s="100"/>
      <c r="C4309" s="100"/>
      <c r="D4309" s="127"/>
      <c r="E4309" s="63"/>
      <c r="F4309" s="63"/>
      <c r="G4309" s="101"/>
      <c r="H4309" s="126"/>
      <c r="I4309" s="63"/>
      <c r="J4309" s="126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92"/>
    </row>
    <row r="4310" s="33" customFormat="1" ht="14.25" spans="1:69">
      <c r="A4310" s="113"/>
      <c r="B4310" s="100"/>
      <c r="C4310" s="100"/>
      <c r="D4310" s="127"/>
      <c r="E4310" s="63"/>
      <c r="F4310" s="63"/>
      <c r="G4310" s="101"/>
      <c r="H4310" s="126"/>
      <c r="I4310" s="63"/>
      <c r="J4310" s="126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92"/>
    </row>
    <row r="4311" s="33" customFormat="1" ht="14.25" spans="1:69">
      <c r="A4311" s="113"/>
      <c r="B4311" s="100"/>
      <c r="C4311" s="100"/>
      <c r="D4311" s="127"/>
      <c r="E4311" s="63"/>
      <c r="F4311" s="63"/>
      <c r="G4311" s="101"/>
      <c r="H4311" s="126"/>
      <c r="I4311" s="63"/>
      <c r="J4311" s="126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92"/>
    </row>
    <row r="4312" s="33" customFormat="1" ht="14.25" spans="1:69">
      <c r="A4312" s="113"/>
      <c r="B4312" s="100"/>
      <c r="C4312" s="100"/>
      <c r="D4312" s="127"/>
      <c r="E4312" s="63"/>
      <c r="F4312" s="63"/>
      <c r="G4312" s="101"/>
      <c r="H4312" s="126"/>
      <c r="I4312" s="63"/>
      <c r="J4312" s="126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92"/>
    </row>
    <row r="4313" s="33" customFormat="1" ht="14.25" spans="1:69">
      <c r="A4313" s="113"/>
      <c r="B4313" s="100"/>
      <c r="C4313" s="100"/>
      <c r="D4313" s="127"/>
      <c r="E4313" s="63"/>
      <c r="F4313" s="63"/>
      <c r="G4313" s="101"/>
      <c r="H4313" s="126"/>
      <c r="I4313" s="63"/>
      <c r="J4313" s="126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92"/>
    </row>
    <row r="4314" s="33" customFormat="1" ht="14.25" spans="1:69">
      <c r="A4314" s="113"/>
      <c r="B4314" s="100"/>
      <c r="C4314" s="100"/>
      <c r="D4314" s="127"/>
      <c r="E4314" s="63"/>
      <c r="F4314" s="63"/>
      <c r="G4314" s="101"/>
      <c r="H4314" s="126"/>
      <c r="I4314" s="63"/>
      <c r="J4314" s="126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92"/>
    </row>
    <row r="4315" s="33" customFormat="1" ht="14.25" spans="1:69">
      <c r="A4315" s="113"/>
      <c r="B4315" s="100"/>
      <c r="C4315" s="100"/>
      <c r="D4315" s="127"/>
      <c r="E4315" s="63"/>
      <c r="F4315" s="63"/>
      <c r="G4315" s="101"/>
      <c r="H4315" s="126"/>
      <c r="I4315" s="63"/>
      <c r="J4315" s="126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92"/>
    </row>
    <row r="4316" s="33" customFormat="1" ht="14.25" spans="1:69">
      <c r="A4316" s="113"/>
      <c r="B4316" s="100"/>
      <c r="C4316" s="100"/>
      <c r="D4316" s="127"/>
      <c r="E4316" s="63"/>
      <c r="F4316" s="63"/>
      <c r="G4316" s="101"/>
      <c r="H4316" s="126"/>
      <c r="I4316" s="63"/>
      <c r="J4316" s="126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92"/>
    </row>
    <row r="4317" s="33" customFormat="1" ht="14.25" spans="1:69">
      <c r="A4317" s="113"/>
      <c r="B4317" s="100"/>
      <c r="C4317" s="100"/>
      <c r="D4317" s="127"/>
      <c r="E4317" s="63"/>
      <c r="F4317" s="63"/>
      <c r="G4317" s="101"/>
      <c r="H4317" s="126"/>
      <c r="I4317" s="63"/>
      <c r="J4317" s="126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92"/>
    </row>
    <row r="4318" s="33" customFormat="1" ht="14.25" spans="1:69">
      <c r="A4318" s="113"/>
      <c r="B4318" s="100"/>
      <c r="C4318" s="100"/>
      <c r="D4318" s="127"/>
      <c r="E4318" s="63"/>
      <c r="F4318" s="63"/>
      <c r="G4318" s="101"/>
      <c r="H4318" s="126"/>
      <c r="I4318" s="63"/>
      <c r="J4318" s="126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92"/>
    </row>
    <row r="4319" s="33" customFormat="1" ht="14.25" spans="1:69">
      <c r="A4319" s="113"/>
      <c r="B4319" s="100"/>
      <c r="C4319" s="100"/>
      <c r="D4319" s="127"/>
      <c r="E4319" s="63"/>
      <c r="F4319" s="63"/>
      <c r="G4319" s="101"/>
      <c r="H4319" s="126"/>
      <c r="I4319" s="63"/>
      <c r="J4319" s="126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92"/>
    </row>
    <row r="4320" s="33" customFormat="1" ht="14.25" spans="1:69">
      <c r="A4320" s="113"/>
      <c r="B4320" s="100"/>
      <c r="C4320" s="100"/>
      <c r="D4320" s="127"/>
      <c r="E4320" s="63"/>
      <c r="F4320" s="63"/>
      <c r="G4320" s="101"/>
      <c r="H4320" s="126"/>
      <c r="I4320" s="63"/>
      <c r="J4320" s="126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92"/>
    </row>
    <row r="4321" s="33" customFormat="1" ht="14.25" spans="1:69">
      <c r="A4321" s="113"/>
      <c r="B4321" s="100"/>
      <c r="C4321" s="100"/>
      <c r="D4321" s="127"/>
      <c r="E4321" s="63"/>
      <c r="F4321" s="63"/>
      <c r="G4321" s="101"/>
      <c r="H4321" s="126"/>
      <c r="I4321" s="63"/>
      <c r="J4321" s="126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92"/>
    </row>
    <row r="4322" s="33" customFormat="1" ht="14.25" spans="1:69">
      <c r="A4322" s="113"/>
      <c r="B4322" s="100"/>
      <c r="C4322" s="100"/>
      <c r="D4322" s="127"/>
      <c r="E4322" s="63"/>
      <c r="F4322" s="63"/>
      <c r="G4322" s="101"/>
      <c r="H4322" s="126"/>
      <c r="I4322" s="63"/>
      <c r="J4322" s="126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92"/>
    </row>
    <row r="4323" s="33" customFormat="1" ht="14.25" spans="1:69">
      <c r="A4323" s="113"/>
      <c r="B4323" s="100"/>
      <c r="C4323" s="100"/>
      <c r="D4323" s="127"/>
      <c r="E4323" s="63"/>
      <c r="F4323" s="63"/>
      <c r="G4323" s="101"/>
      <c r="H4323" s="126"/>
      <c r="I4323" s="63"/>
      <c r="J4323" s="126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92"/>
    </row>
    <row r="4324" s="33" customFormat="1" ht="14.25" spans="1:69">
      <c r="A4324" s="113"/>
      <c r="B4324" s="100"/>
      <c r="C4324" s="100"/>
      <c r="D4324" s="127"/>
      <c r="E4324" s="63"/>
      <c r="F4324" s="63"/>
      <c r="G4324" s="101"/>
      <c r="H4324" s="126"/>
      <c r="I4324" s="63"/>
      <c r="J4324" s="126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92"/>
    </row>
    <row r="4325" s="33" customFormat="1" ht="14.25" spans="1:69">
      <c r="A4325" s="113"/>
      <c r="B4325" s="100"/>
      <c r="C4325" s="100"/>
      <c r="D4325" s="127"/>
      <c r="E4325" s="63"/>
      <c r="F4325" s="63"/>
      <c r="G4325" s="101"/>
      <c r="H4325" s="126"/>
      <c r="I4325" s="63"/>
      <c r="J4325" s="126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92"/>
    </row>
    <row r="4326" s="33" customFormat="1" ht="14.25" spans="1:69">
      <c r="A4326" s="113"/>
      <c r="B4326" s="100"/>
      <c r="C4326" s="100"/>
      <c r="D4326" s="127"/>
      <c r="E4326" s="63"/>
      <c r="F4326" s="63"/>
      <c r="G4326" s="101"/>
      <c r="H4326" s="126"/>
      <c r="I4326" s="63"/>
      <c r="J4326" s="126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92"/>
    </row>
    <row r="4327" s="33" customFormat="1" ht="14.25" spans="1:69">
      <c r="A4327" s="113"/>
      <c r="B4327" s="100"/>
      <c r="C4327" s="100"/>
      <c r="D4327" s="127"/>
      <c r="E4327" s="63"/>
      <c r="F4327" s="63"/>
      <c r="G4327" s="101"/>
      <c r="H4327" s="126"/>
      <c r="I4327" s="63"/>
      <c r="J4327" s="126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92"/>
    </row>
    <row r="4328" s="33" customFormat="1" ht="14.25" spans="1:69">
      <c r="A4328" s="113"/>
      <c r="B4328" s="100"/>
      <c r="C4328" s="100"/>
      <c r="D4328" s="127"/>
      <c r="E4328" s="63"/>
      <c r="F4328" s="63"/>
      <c r="G4328" s="101"/>
      <c r="H4328" s="126"/>
      <c r="I4328" s="63"/>
      <c r="J4328" s="126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92"/>
    </row>
    <row r="4329" s="33" customFormat="1" ht="14.25" spans="1:69">
      <c r="A4329" s="113"/>
      <c r="B4329" s="100"/>
      <c r="C4329" s="100"/>
      <c r="D4329" s="127"/>
      <c r="E4329" s="63"/>
      <c r="F4329" s="63"/>
      <c r="G4329" s="101"/>
      <c r="H4329" s="126"/>
      <c r="I4329" s="63"/>
      <c r="J4329" s="126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92"/>
    </row>
    <row r="4330" s="33" customFormat="1" ht="14.25" spans="1:69">
      <c r="A4330" s="113"/>
      <c r="B4330" s="100"/>
      <c r="C4330" s="100"/>
      <c r="D4330" s="127"/>
      <c r="E4330" s="63"/>
      <c r="F4330" s="63"/>
      <c r="G4330" s="101"/>
      <c r="H4330" s="126"/>
      <c r="I4330" s="63"/>
      <c r="J4330" s="126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92"/>
    </row>
    <row r="4331" s="33" customFormat="1" ht="14.25" spans="1:69">
      <c r="A4331" s="113"/>
      <c r="B4331" s="100"/>
      <c r="C4331" s="100"/>
      <c r="D4331" s="127"/>
      <c r="E4331" s="63"/>
      <c r="F4331" s="63"/>
      <c r="G4331" s="101"/>
      <c r="H4331" s="126"/>
      <c r="I4331" s="63"/>
      <c r="J4331" s="126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92"/>
    </row>
    <row r="4332" s="33" customFormat="1" ht="14.25" spans="1:69">
      <c r="A4332" s="113"/>
      <c r="B4332" s="100"/>
      <c r="C4332" s="100"/>
      <c r="D4332" s="127"/>
      <c r="E4332" s="63"/>
      <c r="F4332" s="63"/>
      <c r="G4332" s="101"/>
      <c r="H4332" s="126"/>
      <c r="I4332" s="63"/>
      <c r="J4332" s="126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92"/>
    </row>
    <row r="4333" s="33" customFormat="1" ht="14.25" spans="1:69">
      <c r="A4333" s="113"/>
      <c r="B4333" s="100"/>
      <c r="C4333" s="100"/>
      <c r="D4333" s="127"/>
      <c r="E4333" s="63"/>
      <c r="F4333" s="63"/>
      <c r="G4333" s="101"/>
      <c r="H4333" s="126"/>
      <c r="I4333" s="63"/>
      <c r="J4333" s="126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92"/>
    </row>
    <row r="4334" s="33" customFormat="1" ht="14.25" spans="1:69">
      <c r="A4334" s="113"/>
      <c r="B4334" s="100"/>
      <c r="C4334" s="100"/>
      <c r="D4334" s="127"/>
      <c r="E4334" s="63"/>
      <c r="F4334" s="63"/>
      <c r="G4334" s="101"/>
      <c r="H4334" s="126"/>
      <c r="I4334" s="63"/>
      <c r="J4334" s="126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92"/>
    </row>
    <row r="4335" s="33" customFormat="1" ht="14.25" spans="1:69">
      <c r="A4335" s="113"/>
      <c r="B4335" s="100"/>
      <c r="C4335" s="100"/>
      <c r="D4335" s="127"/>
      <c r="E4335" s="63"/>
      <c r="F4335" s="63"/>
      <c r="G4335" s="101"/>
      <c r="H4335" s="126"/>
      <c r="I4335" s="63"/>
      <c r="J4335" s="126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92"/>
    </row>
    <row r="4336" s="33" customFormat="1" ht="14.25" spans="1:69">
      <c r="A4336" s="113"/>
      <c r="B4336" s="100"/>
      <c r="C4336" s="100"/>
      <c r="D4336" s="127"/>
      <c r="E4336" s="63"/>
      <c r="F4336" s="63"/>
      <c r="G4336" s="101"/>
      <c r="H4336" s="126"/>
      <c r="I4336" s="63"/>
      <c r="J4336" s="126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92"/>
    </row>
    <row r="4337" s="33" customFormat="1" ht="14.25" spans="1:69">
      <c r="A4337" s="113"/>
      <c r="B4337" s="100"/>
      <c r="C4337" s="100"/>
      <c r="D4337" s="127"/>
      <c r="E4337" s="63"/>
      <c r="F4337" s="63"/>
      <c r="G4337" s="101"/>
      <c r="H4337" s="126"/>
      <c r="I4337" s="63"/>
      <c r="J4337" s="126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92"/>
    </row>
    <row r="4338" s="33" customFormat="1" ht="14.25" spans="1:69">
      <c r="A4338" s="113"/>
      <c r="B4338" s="100"/>
      <c r="C4338" s="100"/>
      <c r="D4338" s="127"/>
      <c r="E4338" s="63"/>
      <c r="F4338" s="63"/>
      <c r="G4338" s="101"/>
      <c r="H4338" s="126"/>
      <c r="I4338" s="63"/>
      <c r="J4338" s="126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92"/>
    </row>
    <row r="4339" s="33" customFormat="1" ht="14.25" spans="1:69">
      <c r="A4339" s="113"/>
      <c r="B4339" s="100"/>
      <c r="C4339" s="100"/>
      <c r="D4339" s="127"/>
      <c r="E4339" s="63"/>
      <c r="F4339" s="63"/>
      <c r="G4339" s="101"/>
      <c r="H4339" s="126"/>
      <c r="I4339" s="63"/>
      <c r="J4339" s="126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92"/>
    </row>
    <row r="4340" s="33" customFormat="1" ht="14.25" spans="1:69">
      <c r="A4340" s="113"/>
      <c r="B4340" s="100"/>
      <c r="C4340" s="100"/>
      <c r="D4340" s="127"/>
      <c r="E4340" s="63"/>
      <c r="F4340" s="63"/>
      <c r="G4340" s="101"/>
      <c r="H4340" s="126"/>
      <c r="I4340" s="63"/>
      <c r="J4340" s="126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92"/>
    </row>
    <row r="4341" s="33" customFormat="1" ht="14.25" spans="1:69">
      <c r="A4341" s="113"/>
      <c r="B4341" s="100"/>
      <c r="C4341" s="100"/>
      <c r="D4341" s="127"/>
      <c r="E4341" s="63"/>
      <c r="F4341" s="63"/>
      <c r="G4341" s="101"/>
      <c r="H4341" s="126"/>
      <c r="I4341" s="63"/>
      <c r="J4341" s="126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92"/>
    </row>
    <row r="4342" s="33" customFormat="1" ht="14.25" spans="1:69">
      <c r="A4342" s="113"/>
      <c r="B4342" s="100"/>
      <c r="C4342" s="100"/>
      <c r="D4342" s="127"/>
      <c r="E4342" s="63"/>
      <c r="F4342" s="63"/>
      <c r="G4342" s="101"/>
      <c r="H4342" s="126"/>
      <c r="I4342" s="63"/>
      <c r="J4342" s="126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92"/>
    </row>
    <row r="4343" s="33" customFormat="1" ht="14.25" spans="1:69">
      <c r="A4343" s="113"/>
      <c r="B4343" s="100"/>
      <c r="C4343" s="100"/>
      <c r="D4343" s="127"/>
      <c r="E4343" s="63"/>
      <c r="F4343" s="63"/>
      <c r="G4343" s="101"/>
      <c r="H4343" s="126"/>
      <c r="I4343" s="63"/>
      <c r="J4343" s="126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92"/>
    </row>
    <row r="4344" s="33" customFormat="1" ht="14.25" spans="1:69">
      <c r="A4344" s="113"/>
      <c r="B4344" s="100"/>
      <c r="C4344" s="100"/>
      <c r="D4344" s="127"/>
      <c r="E4344" s="63"/>
      <c r="F4344" s="63"/>
      <c r="G4344" s="101"/>
      <c r="H4344" s="126"/>
      <c r="I4344" s="63"/>
      <c r="J4344" s="126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92"/>
    </row>
    <row r="4345" s="33" customFormat="1" ht="14.25" spans="1:69">
      <c r="A4345" s="113"/>
      <c r="B4345" s="100"/>
      <c r="C4345" s="100"/>
      <c r="D4345" s="127"/>
      <c r="E4345" s="63"/>
      <c r="F4345" s="63"/>
      <c r="G4345" s="101"/>
      <c r="H4345" s="126"/>
      <c r="I4345" s="63"/>
      <c r="J4345" s="126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92"/>
    </row>
    <row r="4346" s="33" customFormat="1" ht="14.25" spans="1:69">
      <c r="A4346" s="113"/>
      <c r="B4346" s="100"/>
      <c r="C4346" s="100"/>
      <c r="D4346" s="127"/>
      <c r="E4346" s="63"/>
      <c r="F4346" s="63"/>
      <c r="G4346" s="101"/>
      <c r="H4346" s="126"/>
      <c r="I4346" s="63"/>
      <c r="J4346" s="126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92"/>
    </row>
    <row r="4347" s="33" customFormat="1" ht="14.25" spans="1:69">
      <c r="A4347" s="113"/>
      <c r="B4347" s="100"/>
      <c r="C4347" s="100"/>
      <c r="D4347" s="127"/>
      <c r="E4347" s="63"/>
      <c r="F4347" s="63"/>
      <c r="G4347" s="101"/>
      <c r="H4347" s="126"/>
      <c r="I4347" s="63"/>
      <c r="J4347" s="126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92"/>
    </row>
    <row r="4348" s="33" customFormat="1" ht="14.25" spans="1:69">
      <c r="A4348" s="113"/>
      <c r="B4348" s="100"/>
      <c r="C4348" s="100"/>
      <c r="D4348" s="127"/>
      <c r="E4348" s="63"/>
      <c r="F4348" s="63"/>
      <c r="G4348" s="101"/>
      <c r="H4348" s="126"/>
      <c r="I4348" s="63"/>
      <c r="J4348" s="126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92"/>
    </row>
    <row r="4349" s="33" customFormat="1" ht="14.25" spans="1:69">
      <c r="A4349" s="113"/>
      <c r="B4349" s="100"/>
      <c r="C4349" s="100"/>
      <c r="D4349" s="127"/>
      <c r="E4349" s="63"/>
      <c r="F4349" s="63"/>
      <c r="G4349" s="101"/>
      <c r="H4349" s="126"/>
      <c r="I4349" s="63"/>
      <c r="J4349" s="126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92"/>
    </row>
    <row r="4350" s="33" customFormat="1" ht="14.25" spans="1:69">
      <c r="A4350" s="113"/>
      <c r="B4350" s="100"/>
      <c r="C4350" s="100"/>
      <c r="D4350" s="127"/>
      <c r="E4350" s="63"/>
      <c r="F4350" s="63"/>
      <c r="G4350" s="101"/>
      <c r="H4350" s="126"/>
      <c r="I4350" s="63"/>
      <c r="J4350" s="126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92"/>
    </row>
    <row r="4351" s="33" customFormat="1" ht="14.25" spans="1:69">
      <c r="A4351" s="113"/>
      <c r="B4351" s="100"/>
      <c r="C4351" s="100"/>
      <c r="D4351" s="127"/>
      <c r="E4351" s="63"/>
      <c r="F4351" s="63"/>
      <c r="G4351" s="101"/>
      <c r="H4351" s="126"/>
      <c r="I4351" s="63"/>
      <c r="J4351" s="126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92"/>
    </row>
    <row r="4352" s="33" customFormat="1" ht="14.25" spans="1:69">
      <c r="A4352" s="113"/>
      <c r="B4352" s="100"/>
      <c r="C4352" s="100"/>
      <c r="D4352" s="127"/>
      <c r="E4352" s="63"/>
      <c r="F4352" s="63"/>
      <c r="G4352" s="101"/>
      <c r="H4352" s="126"/>
      <c r="I4352" s="63"/>
      <c r="J4352" s="126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92"/>
    </row>
    <row r="4353" s="33" customFormat="1" ht="14.25" spans="1:69">
      <c r="A4353" s="113"/>
      <c r="B4353" s="100"/>
      <c r="C4353" s="100"/>
      <c r="D4353" s="127"/>
      <c r="E4353" s="63"/>
      <c r="F4353" s="63"/>
      <c r="G4353" s="101"/>
      <c r="H4353" s="126"/>
      <c r="I4353" s="63"/>
      <c r="J4353" s="126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92"/>
    </row>
    <row r="4354" s="33" customFormat="1" ht="14.25" spans="1:69">
      <c r="A4354" s="113"/>
      <c r="B4354" s="100"/>
      <c r="C4354" s="100"/>
      <c r="D4354" s="127"/>
      <c r="E4354" s="63"/>
      <c r="F4354" s="63"/>
      <c r="G4354" s="101"/>
      <c r="H4354" s="126"/>
      <c r="I4354" s="63"/>
      <c r="J4354" s="126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92"/>
    </row>
    <row r="4355" s="33" customFormat="1" ht="14.25" spans="1:69">
      <c r="A4355" s="113"/>
      <c r="B4355" s="100"/>
      <c r="C4355" s="100"/>
      <c r="D4355" s="127"/>
      <c r="E4355" s="63"/>
      <c r="F4355" s="63"/>
      <c r="G4355" s="101"/>
      <c r="H4355" s="126"/>
      <c r="I4355" s="63"/>
      <c r="J4355" s="126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92"/>
    </row>
    <row r="4356" s="33" customFormat="1" ht="14.25" spans="1:69">
      <c r="A4356" s="113"/>
      <c r="B4356" s="100"/>
      <c r="C4356" s="100"/>
      <c r="D4356" s="127"/>
      <c r="E4356" s="63"/>
      <c r="F4356" s="63"/>
      <c r="G4356" s="101"/>
      <c r="H4356" s="126"/>
      <c r="I4356" s="63"/>
      <c r="J4356" s="126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92"/>
    </row>
    <row r="4357" s="33" customFormat="1" ht="14.25" spans="1:69">
      <c r="A4357" s="113"/>
      <c r="B4357" s="100"/>
      <c r="C4357" s="100"/>
      <c r="D4357" s="127"/>
      <c r="E4357" s="63"/>
      <c r="F4357" s="63"/>
      <c r="G4357" s="101"/>
      <c r="H4357" s="126"/>
      <c r="I4357" s="63"/>
      <c r="J4357" s="126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92"/>
    </row>
    <row r="4358" s="33" customFormat="1" ht="14.25" spans="1:69">
      <c r="A4358" s="113"/>
      <c r="B4358" s="100"/>
      <c r="C4358" s="100"/>
      <c r="D4358" s="127"/>
      <c r="E4358" s="63"/>
      <c r="F4358" s="63"/>
      <c r="G4358" s="101"/>
      <c r="H4358" s="126"/>
      <c r="I4358" s="63"/>
      <c r="J4358" s="126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92"/>
    </row>
    <row r="4359" s="33" customFormat="1" ht="14.25" spans="1:69">
      <c r="A4359" s="113"/>
      <c r="B4359" s="100"/>
      <c r="C4359" s="100"/>
      <c r="D4359" s="127"/>
      <c r="E4359" s="63"/>
      <c r="F4359" s="63"/>
      <c r="G4359" s="101"/>
      <c r="H4359" s="126"/>
      <c r="I4359" s="63"/>
      <c r="J4359" s="126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92"/>
    </row>
    <row r="4360" s="33" customFormat="1" ht="14.25" spans="1:69">
      <c r="A4360" s="113"/>
      <c r="B4360" s="100"/>
      <c r="C4360" s="100"/>
      <c r="D4360" s="127"/>
      <c r="E4360" s="63"/>
      <c r="F4360" s="63"/>
      <c r="G4360" s="101"/>
      <c r="H4360" s="126"/>
      <c r="I4360" s="63"/>
      <c r="J4360" s="126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92"/>
    </row>
    <row r="4361" s="33" customFormat="1" ht="14.25" spans="1:69">
      <c r="A4361" s="113"/>
      <c r="B4361" s="100"/>
      <c r="C4361" s="100"/>
      <c r="D4361" s="127"/>
      <c r="E4361" s="63"/>
      <c r="F4361" s="63"/>
      <c r="G4361" s="101"/>
      <c r="H4361" s="126"/>
      <c r="I4361" s="63"/>
      <c r="J4361" s="126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92"/>
    </row>
    <row r="4362" s="33" customFormat="1" ht="14.25" spans="1:69">
      <c r="A4362" s="113"/>
      <c r="B4362" s="100"/>
      <c r="C4362" s="100"/>
      <c r="D4362" s="127"/>
      <c r="E4362" s="63"/>
      <c r="F4362" s="63"/>
      <c r="G4362" s="101"/>
      <c r="H4362" s="126"/>
      <c r="I4362" s="63"/>
      <c r="J4362" s="126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92"/>
    </row>
    <row r="4363" s="33" customFormat="1" ht="14.25" spans="1:69">
      <c r="A4363" s="113"/>
      <c r="B4363" s="100"/>
      <c r="C4363" s="100"/>
      <c r="D4363" s="127"/>
      <c r="E4363" s="63"/>
      <c r="F4363" s="63"/>
      <c r="G4363" s="101"/>
      <c r="H4363" s="126"/>
      <c r="I4363" s="63"/>
      <c r="J4363" s="126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92"/>
    </row>
    <row r="4364" s="33" customFormat="1" ht="14.25" spans="1:69">
      <c r="A4364" s="113"/>
      <c r="B4364" s="100"/>
      <c r="C4364" s="100"/>
      <c r="D4364" s="127"/>
      <c r="E4364" s="63"/>
      <c r="F4364" s="63"/>
      <c r="G4364" s="101"/>
      <c r="H4364" s="126"/>
      <c r="I4364" s="63"/>
      <c r="J4364" s="126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92"/>
    </row>
    <row r="4365" s="33" customFormat="1" ht="14.25" spans="1:69">
      <c r="A4365" s="113"/>
      <c r="B4365" s="100"/>
      <c r="C4365" s="100"/>
      <c r="D4365" s="127"/>
      <c r="E4365" s="63"/>
      <c r="F4365" s="63"/>
      <c r="G4365" s="101"/>
      <c r="H4365" s="126"/>
      <c r="I4365" s="63"/>
      <c r="J4365" s="126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92"/>
    </row>
    <row r="4366" s="33" customFormat="1" ht="14.25" spans="1:69">
      <c r="A4366" s="113"/>
      <c r="B4366" s="100"/>
      <c r="C4366" s="100"/>
      <c r="D4366" s="127"/>
      <c r="E4366" s="63"/>
      <c r="F4366" s="63"/>
      <c r="G4366" s="101"/>
      <c r="H4366" s="126"/>
      <c r="I4366" s="63"/>
      <c r="J4366" s="126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92"/>
    </row>
    <row r="4367" s="33" customFormat="1" ht="14.25" spans="1:69">
      <c r="A4367" s="113"/>
      <c r="B4367" s="100"/>
      <c r="C4367" s="100"/>
      <c r="D4367" s="127"/>
      <c r="E4367" s="63"/>
      <c r="F4367" s="63"/>
      <c r="G4367" s="101"/>
      <c r="H4367" s="126"/>
      <c r="I4367" s="63"/>
      <c r="J4367" s="126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92"/>
    </row>
    <row r="4368" s="33" customFormat="1" ht="14.25" spans="1:69">
      <c r="A4368" s="113"/>
      <c r="B4368" s="100"/>
      <c r="C4368" s="100"/>
      <c r="D4368" s="127"/>
      <c r="E4368" s="63"/>
      <c r="F4368" s="63"/>
      <c r="G4368" s="101"/>
      <c r="H4368" s="126"/>
      <c r="I4368" s="63"/>
      <c r="J4368" s="126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92"/>
    </row>
    <row r="4369" s="33" customFormat="1" ht="14.25" spans="1:69">
      <c r="A4369" s="113"/>
      <c r="B4369" s="100"/>
      <c r="C4369" s="100"/>
      <c r="D4369" s="127"/>
      <c r="E4369" s="63"/>
      <c r="F4369" s="63"/>
      <c r="G4369" s="101"/>
      <c r="H4369" s="126"/>
      <c r="I4369" s="63"/>
      <c r="J4369" s="126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92"/>
    </row>
    <row r="4370" s="33" customFormat="1" ht="14.25" spans="1:69">
      <c r="A4370" s="113"/>
      <c r="B4370" s="100"/>
      <c r="C4370" s="100"/>
      <c r="D4370" s="127"/>
      <c r="E4370" s="63"/>
      <c r="F4370" s="63"/>
      <c r="G4370" s="101"/>
      <c r="H4370" s="126"/>
      <c r="I4370" s="63"/>
      <c r="J4370" s="126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92"/>
    </row>
    <row r="4371" s="33" customFormat="1" ht="14.25" spans="1:69">
      <c r="A4371" s="113"/>
      <c r="B4371" s="100"/>
      <c r="C4371" s="100"/>
      <c r="D4371" s="127"/>
      <c r="E4371" s="63"/>
      <c r="F4371" s="63"/>
      <c r="G4371" s="101"/>
      <c r="H4371" s="126"/>
      <c r="I4371" s="63"/>
      <c r="J4371" s="126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92"/>
    </row>
    <row r="4372" s="33" customFormat="1" ht="14.25" spans="1:69">
      <c r="A4372" s="113"/>
      <c r="B4372" s="100"/>
      <c r="C4372" s="100"/>
      <c r="D4372" s="127"/>
      <c r="E4372" s="63"/>
      <c r="F4372" s="63"/>
      <c r="G4372" s="101"/>
      <c r="H4372" s="126"/>
      <c r="I4372" s="63"/>
      <c r="J4372" s="126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92"/>
    </row>
    <row r="4373" s="33" customFormat="1" ht="14.25" spans="1:69">
      <c r="A4373" s="113"/>
      <c r="B4373" s="100"/>
      <c r="C4373" s="100"/>
      <c r="D4373" s="127"/>
      <c r="E4373" s="63"/>
      <c r="F4373" s="63"/>
      <c r="G4373" s="101"/>
      <c r="H4373" s="126"/>
      <c r="I4373" s="63"/>
      <c r="J4373" s="126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92"/>
    </row>
    <row r="4374" s="33" customFormat="1" ht="14.25" spans="1:69">
      <c r="A4374" s="113"/>
      <c r="B4374" s="100"/>
      <c r="C4374" s="100"/>
      <c r="D4374" s="127"/>
      <c r="E4374" s="63"/>
      <c r="F4374" s="63"/>
      <c r="G4374" s="101"/>
      <c r="H4374" s="126"/>
      <c r="I4374" s="63"/>
      <c r="J4374" s="126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92"/>
    </row>
    <row r="4375" s="33" customFormat="1" ht="14.25" spans="1:69">
      <c r="A4375" s="113"/>
      <c r="B4375" s="100"/>
      <c r="C4375" s="100"/>
      <c r="D4375" s="127"/>
      <c r="E4375" s="63"/>
      <c r="F4375" s="63"/>
      <c r="G4375" s="101"/>
      <c r="H4375" s="126"/>
      <c r="I4375" s="63"/>
      <c r="J4375" s="126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92"/>
    </row>
    <row r="4376" s="33" customFormat="1" ht="14.25" spans="1:69">
      <c r="A4376" s="113"/>
      <c r="B4376" s="100"/>
      <c r="C4376" s="100"/>
      <c r="D4376" s="127"/>
      <c r="E4376" s="63"/>
      <c r="F4376" s="63"/>
      <c r="G4376" s="101"/>
      <c r="H4376" s="126"/>
      <c r="I4376" s="63"/>
      <c r="J4376" s="126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92"/>
    </row>
    <row r="4377" s="33" customFormat="1" ht="14.25" spans="1:69">
      <c r="A4377" s="113"/>
      <c r="B4377" s="100"/>
      <c r="C4377" s="100"/>
      <c r="D4377" s="127"/>
      <c r="E4377" s="63"/>
      <c r="F4377" s="63"/>
      <c r="G4377" s="101"/>
      <c r="H4377" s="126"/>
      <c r="I4377" s="63"/>
      <c r="J4377" s="126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92"/>
    </row>
    <row r="4378" s="33" customFormat="1" ht="14.25" spans="1:69">
      <c r="A4378" s="113"/>
      <c r="B4378" s="100"/>
      <c r="C4378" s="100"/>
      <c r="D4378" s="127"/>
      <c r="E4378" s="63"/>
      <c r="F4378" s="63"/>
      <c r="G4378" s="101"/>
      <c r="H4378" s="126"/>
      <c r="I4378" s="63"/>
      <c r="J4378" s="126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92"/>
    </row>
    <row r="4379" s="33" customFormat="1" ht="14.25" spans="1:69">
      <c r="A4379" s="113"/>
      <c r="B4379" s="100"/>
      <c r="C4379" s="100"/>
      <c r="D4379" s="127"/>
      <c r="E4379" s="63"/>
      <c r="F4379" s="63"/>
      <c r="G4379" s="101"/>
      <c r="H4379" s="126"/>
      <c r="I4379" s="63"/>
      <c r="J4379" s="126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92"/>
    </row>
    <row r="4380" s="33" customFormat="1" ht="14.25" spans="1:69">
      <c r="A4380" s="113"/>
      <c r="B4380" s="100"/>
      <c r="C4380" s="100"/>
      <c r="D4380" s="127"/>
      <c r="E4380" s="63"/>
      <c r="F4380" s="63"/>
      <c r="G4380" s="101"/>
      <c r="H4380" s="126"/>
      <c r="I4380" s="63"/>
      <c r="J4380" s="126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92"/>
    </row>
    <row r="4381" s="33" customFormat="1" ht="14.25" spans="1:69">
      <c r="A4381" s="113"/>
      <c r="B4381" s="100"/>
      <c r="C4381" s="100"/>
      <c r="D4381" s="127"/>
      <c r="E4381" s="63"/>
      <c r="F4381" s="63"/>
      <c r="G4381" s="101"/>
      <c r="H4381" s="126"/>
      <c r="I4381" s="63"/>
      <c r="J4381" s="126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92"/>
    </row>
    <row r="4382" s="33" customFormat="1" ht="14.25" spans="1:69">
      <c r="A4382" s="113"/>
      <c r="B4382" s="100"/>
      <c r="C4382" s="100"/>
      <c r="D4382" s="127"/>
      <c r="E4382" s="63"/>
      <c r="F4382" s="63"/>
      <c r="G4382" s="101"/>
      <c r="H4382" s="126"/>
      <c r="I4382" s="63"/>
      <c r="J4382" s="126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92"/>
    </row>
    <row r="4383" s="33" customFormat="1" ht="14.25" spans="1:69">
      <c r="A4383" s="113"/>
      <c r="B4383" s="100"/>
      <c r="C4383" s="100"/>
      <c r="D4383" s="127"/>
      <c r="E4383" s="63"/>
      <c r="F4383" s="63"/>
      <c r="G4383" s="101"/>
      <c r="H4383" s="126"/>
      <c r="I4383" s="63"/>
      <c r="J4383" s="126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92"/>
    </row>
    <row r="4384" s="33" customFormat="1" ht="14.25" spans="1:69">
      <c r="A4384" s="113"/>
      <c r="B4384" s="100"/>
      <c r="C4384" s="100"/>
      <c r="D4384" s="127"/>
      <c r="E4384" s="63"/>
      <c r="F4384" s="63"/>
      <c r="G4384" s="101"/>
      <c r="H4384" s="126"/>
      <c r="I4384" s="63"/>
      <c r="J4384" s="126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92"/>
    </row>
    <row r="4385" s="33" customFormat="1" ht="14.25" spans="1:69">
      <c r="A4385" s="113"/>
      <c r="B4385" s="100"/>
      <c r="C4385" s="100"/>
      <c r="D4385" s="127"/>
      <c r="E4385" s="63"/>
      <c r="F4385" s="63"/>
      <c r="G4385" s="101"/>
      <c r="H4385" s="126"/>
      <c r="I4385" s="63"/>
      <c r="J4385" s="126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92"/>
    </row>
    <row r="4386" s="33" customFormat="1" ht="14.25" spans="1:69">
      <c r="A4386" s="113"/>
      <c r="B4386" s="100"/>
      <c r="C4386" s="100"/>
      <c r="D4386" s="127"/>
      <c r="E4386" s="63"/>
      <c r="F4386" s="63"/>
      <c r="G4386" s="101"/>
      <c r="H4386" s="126"/>
      <c r="I4386" s="63"/>
      <c r="J4386" s="126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92"/>
    </row>
    <row r="4387" s="33" customFormat="1" ht="14.25" spans="1:69">
      <c r="A4387" s="113"/>
      <c r="B4387" s="100"/>
      <c r="C4387" s="100"/>
      <c r="D4387" s="127"/>
      <c r="E4387" s="63"/>
      <c r="F4387" s="63"/>
      <c r="G4387" s="101"/>
      <c r="H4387" s="126"/>
      <c r="I4387" s="63"/>
      <c r="J4387" s="126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92"/>
    </row>
    <row r="4388" s="33" customFormat="1" ht="14.25" spans="1:69">
      <c r="A4388" s="113"/>
      <c r="B4388" s="100"/>
      <c r="C4388" s="100"/>
      <c r="D4388" s="127"/>
      <c r="E4388" s="63"/>
      <c r="F4388" s="63"/>
      <c r="G4388" s="101"/>
      <c r="H4388" s="126"/>
      <c r="I4388" s="63"/>
      <c r="J4388" s="126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92"/>
    </row>
    <row r="4389" s="33" customFormat="1" ht="14.25" spans="1:69">
      <c r="A4389" s="113"/>
      <c r="B4389" s="100"/>
      <c r="C4389" s="100"/>
      <c r="D4389" s="127"/>
      <c r="E4389" s="63"/>
      <c r="F4389" s="63"/>
      <c r="G4389" s="101"/>
      <c r="H4389" s="126"/>
      <c r="I4389" s="63"/>
      <c r="J4389" s="126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92"/>
    </row>
    <row r="4390" s="33" customFormat="1" ht="14.25" spans="1:69">
      <c r="A4390" s="113"/>
      <c r="B4390" s="100"/>
      <c r="C4390" s="100"/>
      <c r="D4390" s="127"/>
      <c r="E4390" s="63"/>
      <c r="F4390" s="63"/>
      <c r="G4390" s="101"/>
      <c r="H4390" s="126"/>
      <c r="I4390" s="63"/>
      <c r="J4390" s="126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92"/>
    </row>
    <row r="4391" s="33" customFormat="1" ht="14.25" spans="1:69">
      <c r="A4391" s="113"/>
      <c r="B4391" s="100"/>
      <c r="C4391" s="100"/>
      <c r="D4391" s="127"/>
      <c r="E4391" s="63"/>
      <c r="F4391" s="63"/>
      <c r="G4391" s="101"/>
      <c r="H4391" s="126"/>
      <c r="I4391" s="63"/>
      <c r="J4391" s="126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92"/>
    </row>
    <row r="4392" s="33" customFormat="1" ht="14.25" spans="1:69">
      <c r="A4392" s="113"/>
      <c r="B4392" s="100"/>
      <c r="C4392" s="100"/>
      <c r="D4392" s="127"/>
      <c r="E4392" s="63"/>
      <c r="F4392" s="63"/>
      <c r="G4392" s="101"/>
      <c r="H4392" s="126"/>
      <c r="I4392" s="63"/>
      <c r="J4392" s="126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92"/>
    </row>
    <row r="4393" s="33" customFormat="1" ht="14.25" spans="1:69">
      <c r="A4393" s="113"/>
      <c r="B4393" s="100"/>
      <c r="C4393" s="100"/>
      <c r="D4393" s="127"/>
      <c r="E4393" s="63"/>
      <c r="F4393" s="63"/>
      <c r="G4393" s="101"/>
      <c r="H4393" s="126"/>
      <c r="I4393" s="63"/>
      <c r="J4393" s="126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92"/>
    </row>
    <row r="4394" s="33" customFormat="1" ht="14.25" spans="1:69">
      <c r="A4394" s="113"/>
      <c r="B4394" s="100"/>
      <c r="C4394" s="100"/>
      <c r="D4394" s="127"/>
      <c r="E4394" s="63"/>
      <c r="F4394" s="63"/>
      <c r="G4394" s="101"/>
      <c r="H4394" s="126"/>
      <c r="I4394" s="63"/>
      <c r="J4394" s="126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92"/>
    </row>
    <row r="4395" s="33" customFormat="1" ht="14.25" spans="1:69">
      <c r="A4395" s="113"/>
      <c r="B4395" s="100"/>
      <c r="C4395" s="100"/>
      <c r="D4395" s="127"/>
      <c r="E4395" s="63"/>
      <c r="F4395" s="63"/>
      <c r="G4395" s="101"/>
      <c r="H4395" s="126"/>
      <c r="I4395" s="63"/>
      <c r="J4395" s="126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92"/>
    </row>
    <row r="4396" s="33" customFormat="1" ht="14.25" spans="1:69">
      <c r="A4396" s="113"/>
      <c r="B4396" s="100"/>
      <c r="C4396" s="100"/>
      <c r="D4396" s="127"/>
      <c r="E4396" s="63"/>
      <c r="F4396" s="63"/>
      <c r="G4396" s="101"/>
      <c r="H4396" s="126"/>
      <c r="I4396" s="63"/>
      <c r="J4396" s="126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92"/>
    </row>
    <row r="4397" s="33" customFormat="1" ht="14.25" spans="1:69">
      <c r="A4397" s="113"/>
      <c r="B4397" s="100"/>
      <c r="C4397" s="100"/>
      <c r="D4397" s="127"/>
      <c r="E4397" s="63"/>
      <c r="F4397" s="63"/>
      <c r="G4397" s="101"/>
      <c r="H4397" s="126"/>
      <c r="I4397" s="63"/>
      <c r="J4397" s="126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92"/>
    </row>
    <row r="4398" s="33" customFormat="1" ht="14.25" spans="1:69">
      <c r="A4398" s="113"/>
      <c r="B4398" s="100"/>
      <c r="C4398" s="100"/>
      <c r="D4398" s="127"/>
      <c r="E4398" s="63"/>
      <c r="F4398" s="63"/>
      <c r="G4398" s="101"/>
      <c r="H4398" s="126"/>
      <c r="I4398" s="63"/>
      <c r="J4398" s="126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92"/>
    </row>
    <row r="4399" s="33" customFormat="1" ht="14.25" spans="1:69">
      <c r="A4399" s="113"/>
      <c r="B4399" s="100"/>
      <c r="C4399" s="100"/>
      <c r="D4399" s="127"/>
      <c r="E4399" s="63"/>
      <c r="F4399" s="63"/>
      <c r="G4399" s="101"/>
      <c r="H4399" s="126"/>
      <c r="I4399" s="63"/>
      <c r="J4399" s="126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92"/>
    </row>
    <row r="4400" s="33" customFormat="1" ht="14.25" spans="1:69">
      <c r="A4400" s="113"/>
      <c r="B4400" s="100"/>
      <c r="C4400" s="100"/>
      <c r="D4400" s="127"/>
      <c r="E4400" s="63"/>
      <c r="F4400" s="63"/>
      <c r="G4400" s="101"/>
      <c r="H4400" s="126"/>
      <c r="I4400" s="63"/>
      <c r="J4400" s="126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92"/>
    </row>
    <row r="4401" s="33" customFormat="1" ht="14.25" spans="1:69">
      <c r="A4401" s="113"/>
      <c r="B4401" s="100"/>
      <c r="C4401" s="100"/>
      <c r="D4401" s="127"/>
      <c r="E4401" s="63"/>
      <c r="F4401" s="63"/>
      <c r="G4401" s="101"/>
      <c r="H4401" s="126"/>
      <c r="I4401" s="63"/>
      <c r="J4401" s="126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92"/>
    </row>
    <row r="4402" s="33" customFormat="1" ht="14.25" spans="1:69">
      <c r="A4402" s="113"/>
      <c r="B4402" s="100"/>
      <c r="C4402" s="100"/>
      <c r="D4402" s="127"/>
      <c r="E4402" s="63"/>
      <c r="F4402" s="63"/>
      <c r="G4402" s="101"/>
      <c r="H4402" s="126"/>
      <c r="I4402" s="63"/>
      <c r="J4402" s="126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92"/>
    </row>
    <row r="4403" s="33" customFormat="1" ht="14.25" spans="1:69">
      <c r="A4403" s="113"/>
      <c r="B4403" s="100"/>
      <c r="C4403" s="100"/>
      <c r="D4403" s="127"/>
      <c r="E4403" s="63"/>
      <c r="F4403" s="63"/>
      <c r="G4403" s="101"/>
      <c r="H4403" s="126"/>
      <c r="I4403" s="63"/>
      <c r="J4403" s="126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92"/>
    </row>
    <row r="4404" s="33" customFormat="1" ht="14.25" spans="1:69">
      <c r="A4404" s="113"/>
      <c r="B4404" s="100"/>
      <c r="C4404" s="100"/>
      <c r="D4404" s="127"/>
      <c r="E4404" s="63"/>
      <c r="F4404" s="63"/>
      <c r="G4404" s="101"/>
      <c r="H4404" s="126"/>
      <c r="I4404" s="63"/>
      <c r="J4404" s="126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92"/>
    </row>
    <row r="4405" s="33" customFormat="1" ht="14.25" spans="1:69">
      <c r="A4405" s="113"/>
      <c r="B4405" s="100"/>
      <c r="C4405" s="100"/>
      <c r="D4405" s="127"/>
      <c r="E4405" s="63"/>
      <c r="F4405" s="63"/>
      <c r="G4405" s="101"/>
      <c r="H4405" s="126"/>
      <c r="I4405" s="63"/>
      <c r="J4405" s="126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92"/>
    </row>
    <row r="4406" s="33" customFormat="1" ht="14.25" spans="1:69">
      <c r="A4406" s="113"/>
      <c r="B4406" s="100"/>
      <c r="C4406" s="100"/>
      <c r="D4406" s="127"/>
      <c r="E4406" s="63"/>
      <c r="F4406" s="63"/>
      <c r="G4406" s="101"/>
      <c r="H4406" s="126"/>
      <c r="I4406" s="63"/>
      <c r="J4406" s="126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92"/>
    </row>
    <row r="4407" s="33" customFormat="1" ht="14.25" spans="1:69">
      <c r="A4407" s="113"/>
      <c r="B4407" s="100"/>
      <c r="C4407" s="100"/>
      <c r="D4407" s="127"/>
      <c r="E4407" s="63"/>
      <c r="F4407" s="63"/>
      <c r="G4407" s="101"/>
      <c r="H4407" s="126"/>
      <c r="I4407" s="63"/>
      <c r="J4407" s="126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92"/>
    </row>
    <row r="4408" s="33" customFormat="1" ht="14.25" spans="1:69">
      <c r="A4408" s="113"/>
      <c r="B4408" s="100"/>
      <c r="C4408" s="100"/>
      <c r="D4408" s="127"/>
      <c r="E4408" s="63"/>
      <c r="F4408" s="63"/>
      <c r="G4408" s="101"/>
      <c r="H4408" s="126"/>
      <c r="I4408" s="63"/>
      <c r="J4408" s="126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92"/>
    </row>
    <row r="4409" s="33" customFormat="1" ht="14.25" spans="1:69">
      <c r="A4409" s="113"/>
      <c r="B4409" s="100"/>
      <c r="C4409" s="100"/>
      <c r="D4409" s="127"/>
      <c r="E4409" s="63"/>
      <c r="F4409" s="63"/>
      <c r="G4409" s="101"/>
      <c r="H4409" s="126"/>
      <c r="I4409" s="63"/>
      <c r="J4409" s="126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92"/>
    </row>
    <row r="4410" s="33" customFormat="1" ht="14.25" spans="1:69">
      <c r="A4410" s="113"/>
      <c r="B4410" s="100"/>
      <c r="C4410" s="100"/>
      <c r="D4410" s="127"/>
      <c r="E4410" s="63"/>
      <c r="F4410" s="63"/>
      <c r="G4410" s="101"/>
      <c r="H4410" s="126"/>
      <c r="I4410" s="63"/>
      <c r="J4410" s="126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92"/>
    </row>
    <row r="4411" s="33" customFormat="1" ht="14.25" spans="1:69">
      <c r="A4411" s="113"/>
      <c r="B4411" s="100"/>
      <c r="C4411" s="100"/>
      <c r="D4411" s="127"/>
      <c r="E4411" s="63"/>
      <c r="F4411" s="63"/>
      <c r="G4411" s="101"/>
      <c r="H4411" s="126"/>
      <c r="I4411" s="63"/>
      <c r="J4411" s="126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92"/>
    </row>
    <row r="4412" s="33" customFormat="1" ht="14.25" spans="1:69">
      <c r="A4412" s="113"/>
      <c r="B4412" s="100"/>
      <c r="C4412" s="100"/>
      <c r="D4412" s="127"/>
      <c r="E4412" s="63"/>
      <c r="F4412" s="63"/>
      <c r="G4412" s="101"/>
      <c r="H4412" s="126"/>
      <c r="I4412" s="63"/>
      <c r="J4412" s="126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92"/>
    </row>
    <row r="4413" s="33" customFormat="1" ht="14.25" spans="1:69">
      <c r="A4413" s="113"/>
      <c r="B4413" s="100"/>
      <c r="C4413" s="100"/>
      <c r="D4413" s="127"/>
      <c r="E4413" s="63"/>
      <c r="F4413" s="63"/>
      <c r="G4413" s="101"/>
      <c r="H4413" s="126"/>
      <c r="I4413" s="63"/>
      <c r="J4413" s="126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92"/>
    </row>
    <row r="4414" s="33" customFormat="1" ht="14.25" spans="1:69">
      <c r="A4414" s="113"/>
      <c r="B4414" s="100"/>
      <c r="C4414" s="100"/>
      <c r="D4414" s="127"/>
      <c r="E4414" s="63"/>
      <c r="F4414" s="63"/>
      <c r="G4414" s="101"/>
      <c r="H4414" s="126"/>
      <c r="I4414" s="63"/>
      <c r="J4414" s="126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92"/>
    </row>
    <row r="4415" s="33" customFormat="1" ht="14.25" spans="1:69">
      <c r="A4415" s="113"/>
      <c r="B4415" s="100"/>
      <c r="C4415" s="100"/>
      <c r="D4415" s="127"/>
      <c r="E4415" s="63"/>
      <c r="F4415" s="63"/>
      <c r="G4415" s="101"/>
      <c r="H4415" s="126"/>
      <c r="I4415" s="63"/>
      <c r="J4415" s="126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92"/>
    </row>
    <row r="4416" s="33" customFormat="1" ht="14.25" spans="1:69">
      <c r="A4416" s="113"/>
      <c r="B4416" s="100"/>
      <c r="C4416" s="100"/>
      <c r="D4416" s="127"/>
      <c r="E4416" s="63"/>
      <c r="F4416" s="63"/>
      <c r="G4416" s="101"/>
      <c r="H4416" s="126"/>
      <c r="I4416" s="63"/>
      <c r="J4416" s="126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92"/>
    </row>
    <row r="4417" s="33" customFormat="1" ht="14.25" spans="1:69">
      <c r="A4417" s="113"/>
      <c r="B4417" s="100"/>
      <c r="C4417" s="100"/>
      <c r="D4417" s="127"/>
      <c r="E4417" s="63"/>
      <c r="F4417" s="63"/>
      <c r="G4417" s="101"/>
      <c r="H4417" s="126"/>
      <c r="I4417" s="63"/>
      <c r="J4417" s="126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92"/>
    </row>
    <row r="4418" s="33" customFormat="1" ht="14.25" spans="1:69">
      <c r="A4418" s="113"/>
      <c r="B4418" s="100"/>
      <c r="C4418" s="100"/>
      <c r="D4418" s="127"/>
      <c r="E4418" s="63"/>
      <c r="F4418" s="63"/>
      <c r="G4418" s="101"/>
      <c r="H4418" s="126"/>
      <c r="I4418" s="63"/>
      <c r="J4418" s="126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92"/>
    </row>
    <row r="4419" s="33" customFormat="1" ht="14.25" spans="1:69">
      <c r="A4419" s="113"/>
      <c r="B4419" s="100"/>
      <c r="C4419" s="100"/>
      <c r="D4419" s="127"/>
      <c r="E4419" s="63"/>
      <c r="F4419" s="63"/>
      <c r="G4419" s="101"/>
      <c r="H4419" s="126"/>
      <c r="I4419" s="63"/>
      <c r="J4419" s="126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92"/>
    </row>
    <row r="4420" s="33" customFormat="1" ht="14.25" spans="1:69">
      <c r="A4420" s="113"/>
      <c r="B4420" s="100"/>
      <c r="C4420" s="100"/>
      <c r="D4420" s="127"/>
      <c r="E4420" s="63"/>
      <c r="F4420" s="63"/>
      <c r="G4420" s="101"/>
      <c r="H4420" s="126"/>
      <c r="I4420" s="63"/>
      <c r="J4420" s="126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92"/>
    </row>
    <row r="4421" s="33" customFormat="1" ht="14.25" spans="1:69">
      <c r="A4421" s="113"/>
      <c r="B4421" s="100"/>
      <c r="C4421" s="100"/>
      <c r="D4421" s="127"/>
      <c r="E4421" s="63"/>
      <c r="F4421" s="63"/>
      <c r="G4421" s="101"/>
      <c r="H4421" s="126"/>
      <c r="I4421" s="63"/>
      <c r="J4421" s="126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92"/>
    </row>
    <row r="4422" s="33" customFormat="1" ht="14.25" spans="1:69">
      <c r="A4422" s="113"/>
      <c r="B4422" s="100"/>
      <c r="C4422" s="100"/>
      <c r="D4422" s="127"/>
      <c r="E4422" s="63"/>
      <c r="F4422" s="63"/>
      <c r="G4422" s="101"/>
      <c r="H4422" s="126"/>
      <c r="I4422" s="63"/>
      <c r="J4422" s="126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92"/>
    </row>
    <row r="4423" s="33" customFormat="1" ht="14.25" spans="1:69">
      <c r="A4423" s="113"/>
      <c r="B4423" s="100"/>
      <c r="C4423" s="100"/>
      <c r="D4423" s="127"/>
      <c r="E4423" s="63"/>
      <c r="F4423" s="63"/>
      <c r="G4423" s="101"/>
      <c r="H4423" s="126"/>
      <c r="I4423" s="63"/>
      <c r="J4423" s="126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92"/>
    </row>
    <row r="4424" s="33" customFormat="1" ht="14.25" spans="1:69">
      <c r="A4424" s="113"/>
      <c r="B4424" s="100"/>
      <c r="C4424" s="100"/>
      <c r="D4424" s="127"/>
      <c r="E4424" s="63"/>
      <c r="F4424" s="63"/>
      <c r="G4424" s="101"/>
      <c r="H4424" s="126"/>
      <c r="I4424" s="63"/>
      <c r="J4424" s="126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92"/>
    </row>
    <row r="4425" s="33" customFormat="1" ht="14.25" spans="1:69">
      <c r="A4425" s="113"/>
      <c r="B4425" s="100"/>
      <c r="C4425" s="100"/>
      <c r="D4425" s="127"/>
      <c r="E4425" s="63"/>
      <c r="F4425" s="63"/>
      <c r="G4425" s="101"/>
      <c r="H4425" s="126"/>
      <c r="I4425" s="63"/>
      <c r="J4425" s="126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92"/>
    </row>
    <row r="4426" s="33" customFormat="1" ht="14.25" spans="1:69">
      <c r="A4426" s="113"/>
      <c r="B4426" s="100"/>
      <c r="C4426" s="100"/>
      <c r="D4426" s="127"/>
      <c r="E4426" s="63"/>
      <c r="F4426" s="63"/>
      <c r="G4426" s="101"/>
      <c r="H4426" s="126"/>
      <c r="I4426" s="63"/>
      <c r="J4426" s="126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92"/>
    </row>
    <row r="4427" s="33" customFormat="1" ht="14.25" spans="1:69">
      <c r="A4427" s="113"/>
      <c r="B4427" s="100"/>
      <c r="C4427" s="100"/>
      <c r="D4427" s="127"/>
      <c r="E4427" s="63"/>
      <c r="F4427" s="63"/>
      <c r="G4427" s="101"/>
      <c r="H4427" s="126"/>
      <c r="I4427" s="63"/>
      <c r="J4427" s="126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92"/>
    </row>
    <row r="4428" s="33" customFormat="1" ht="14.25" spans="1:69">
      <c r="A4428" s="113"/>
      <c r="B4428" s="100"/>
      <c r="C4428" s="100"/>
      <c r="D4428" s="127"/>
      <c r="E4428" s="63"/>
      <c r="F4428" s="63"/>
      <c r="G4428" s="101"/>
      <c r="H4428" s="126"/>
      <c r="I4428" s="63"/>
      <c r="J4428" s="126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92"/>
    </row>
    <row r="4429" s="33" customFormat="1" ht="14.25" spans="1:69">
      <c r="A4429" s="113"/>
      <c r="B4429" s="100"/>
      <c r="C4429" s="100"/>
      <c r="D4429" s="127"/>
      <c r="E4429" s="63"/>
      <c r="F4429" s="63"/>
      <c r="G4429" s="101"/>
      <c r="H4429" s="126"/>
      <c r="I4429" s="63"/>
      <c r="J4429" s="126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92"/>
    </row>
    <row r="4430" s="33" customFormat="1" ht="14.25" spans="1:69">
      <c r="A4430" s="113"/>
      <c r="B4430" s="100"/>
      <c r="C4430" s="100"/>
      <c r="D4430" s="127"/>
      <c r="E4430" s="63"/>
      <c r="F4430" s="63"/>
      <c r="G4430" s="101"/>
      <c r="H4430" s="126"/>
      <c r="I4430" s="63"/>
      <c r="J4430" s="126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92"/>
    </row>
    <row r="4431" s="33" customFormat="1" ht="14.25" spans="1:69">
      <c r="A4431" s="113"/>
      <c r="B4431" s="100"/>
      <c r="C4431" s="100"/>
      <c r="D4431" s="127"/>
      <c r="E4431" s="63"/>
      <c r="F4431" s="63"/>
      <c r="G4431" s="101"/>
      <c r="H4431" s="126"/>
      <c r="I4431" s="63"/>
      <c r="J4431" s="126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92"/>
    </row>
    <row r="4432" s="33" customFormat="1" ht="14.25" spans="1:69">
      <c r="A4432" s="113"/>
      <c r="B4432" s="100"/>
      <c r="C4432" s="100"/>
      <c r="D4432" s="127"/>
      <c r="E4432" s="63"/>
      <c r="F4432" s="63"/>
      <c r="G4432" s="101"/>
      <c r="H4432" s="126"/>
      <c r="I4432" s="63"/>
      <c r="J4432" s="126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92"/>
    </row>
    <row r="4433" s="33" customFormat="1" ht="14.25" spans="1:69">
      <c r="A4433" s="113"/>
      <c r="B4433" s="100"/>
      <c r="C4433" s="100"/>
      <c r="D4433" s="127"/>
      <c r="E4433" s="63"/>
      <c r="F4433" s="63"/>
      <c r="G4433" s="101"/>
      <c r="H4433" s="126"/>
      <c r="I4433" s="63"/>
      <c r="J4433" s="126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92"/>
    </row>
    <row r="4434" s="33" customFormat="1" ht="14.25" spans="1:69">
      <c r="A4434" s="113"/>
      <c r="B4434" s="100"/>
      <c r="C4434" s="100"/>
      <c r="D4434" s="127"/>
      <c r="E4434" s="63"/>
      <c r="F4434" s="63"/>
      <c r="G4434" s="101"/>
      <c r="H4434" s="126"/>
      <c r="I4434" s="63"/>
      <c r="J4434" s="126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92"/>
    </row>
    <row r="4435" s="33" customFormat="1" ht="14.25" spans="1:69">
      <c r="A4435" s="113"/>
      <c r="B4435" s="100"/>
      <c r="C4435" s="100"/>
      <c r="D4435" s="127"/>
      <c r="E4435" s="63"/>
      <c r="F4435" s="63"/>
      <c r="G4435" s="101"/>
      <c r="H4435" s="126"/>
      <c r="I4435" s="63"/>
      <c r="J4435" s="126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92"/>
    </row>
    <row r="4436" s="33" customFormat="1" ht="14.25" spans="1:69">
      <c r="A4436" s="113"/>
      <c r="B4436" s="100"/>
      <c r="C4436" s="100"/>
      <c r="D4436" s="127"/>
      <c r="E4436" s="63"/>
      <c r="F4436" s="63"/>
      <c r="G4436" s="101"/>
      <c r="H4436" s="126"/>
      <c r="I4436" s="63"/>
      <c r="J4436" s="126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92"/>
    </row>
    <row r="4437" s="33" customFormat="1" ht="14.25" spans="1:69">
      <c r="A4437" s="113"/>
      <c r="B4437" s="100"/>
      <c r="C4437" s="100"/>
      <c r="D4437" s="127"/>
      <c r="E4437" s="63"/>
      <c r="F4437" s="63"/>
      <c r="G4437" s="101"/>
      <c r="H4437" s="126"/>
      <c r="I4437" s="63"/>
      <c r="J4437" s="126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92"/>
    </row>
    <row r="4438" s="33" customFormat="1" ht="14.25" spans="1:69">
      <c r="A4438" s="113"/>
      <c r="B4438" s="100"/>
      <c r="C4438" s="100"/>
      <c r="D4438" s="127"/>
      <c r="E4438" s="63"/>
      <c r="F4438" s="63"/>
      <c r="G4438" s="101"/>
      <c r="H4438" s="126"/>
      <c r="I4438" s="63"/>
      <c r="J4438" s="126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92"/>
    </row>
    <row r="4439" s="33" customFormat="1" ht="14.25" spans="1:69">
      <c r="A4439" s="113"/>
      <c r="B4439" s="100"/>
      <c r="C4439" s="100"/>
      <c r="D4439" s="127"/>
      <c r="E4439" s="63"/>
      <c r="F4439" s="63"/>
      <c r="G4439" s="101"/>
      <c r="H4439" s="126"/>
      <c r="I4439" s="63"/>
      <c r="J4439" s="126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92"/>
    </row>
    <row r="4440" s="33" customFormat="1" ht="14.25" spans="1:69">
      <c r="A4440" s="113"/>
      <c r="B4440" s="100"/>
      <c r="C4440" s="100"/>
      <c r="D4440" s="127"/>
      <c r="E4440" s="63"/>
      <c r="F4440" s="63"/>
      <c r="G4440" s="101"/>
      <c r="H4440" s="126"/>
      <c r="I4440" s="63"/>
      <c r="J4440" s="126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92"/>
    </row>
    <row r="4441" s="33" customFormat="1" ht="14.25" spans="1:69">
      <c r="A4441" s="113"/>
      <c r="B4441" s="100"/>
      <c r="C4441" s="100"/>
      <c r="D4441" s="127"/>
      <c r="E4441" s="63"/>
      <c r="F4441" s="63"/>
      <c r="G4441" s="101"/>
      <c r="H4441" s="126"/>
      <c r="I4441" s="63"/>
      <c r="J4441" s="126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92"/>
    </row>
    <row r="4442" s="33" customFormat="1" ht="14.25" spans="1:69">
      <c r="A4442" s="113"/>
      <c r="B4442" s="100"/>
      <c r="C4442" s="100"/>
      <c r="D4442" s="127"/>
      <c r="E4442" s="63"/>
      <c r="F4442" s="63"/>
      <c r="G4442" s="101"/>
      <c r="H4442" s="126"/>
      <c r="I4442" s="63"/>
      <c r="J4442" s="126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92"/>
    </row>
    <row r="4443" s="33" customFormat="1" ht="14.25" spans="1:69">
      <c r="A4443" s="113"/>
      <c r="B4443" s="100"/>
      <c r="C4443" s="100"/>
      <c r="D4443" s="127"/>
      <c r="E4443" s="63"/>
      <c r="F4443" s="63"/>
      <c r="G4443" s="101"/>
      <c r="H4443" s="126"/>
      <c r="I4443" s="63"/>
      <c r="J4443" s="126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92"/>
    </row>
    <row r="4444" s="33" customFormat="1" ht="14.25" spans="1:69">
      <c r="A4444" s="113"/>
      <c r="B4444" s="100"/>
      <c r="C4444" s="100"/>
      <c r="D4444" s="127"/>
      <c r="E4444" s="63"/>
      <c r="F4444" s="63"/>
      <c r="G4444" s="101"/>
      <c r="H4444" s="126"/>
      <c r="I4444" s="63"/>
      <c r="J4444" s="126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92"/>
    </row>
    <row r="4445" s="33" customFormat="1" ht="14.25" spans="1:69">
      <c r="A4445" s="113"/>
      <c r="B4445" s="100"/>
      <c r="C4445" s="100"/>
      <c r="D4445" s="127"/>
      <c r="E4445" s="63"/>
      <c r="F4445" s="63"/>
      <c r="G4445" s="101"/>
      <c r="H4445" s="126"/>
      <c r="I4445" s="63"/>
      <c r="J4445" s="126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92"/>
    </row>
    <row r="4446" s="33" customFormat="1" ht="14.25" spans="1:69">
      <c r="A4446" s="113"/>
      <c r="B4446" s="100"/>
      <c r="C4446" s="100"/>
      <c r="D4446" s="127"/>
      <c r="E4446" s="63"/>
      <c r="F4446" s="63"/>
      <c r="G4446" s="101"/>
      <c r="H4446" s="126"/>
      <c r="I4446" s="63"/>
      <c r="J4446" s="126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92"/>
    </row>
    <row r="4447" s="33" customFormat="1" ht="14.25" spans="1:69">
      <c r="A4447" s="113"/>
      <c r="B4447" s="100"/>
      <c r="C4447" s="100"/>
      <c r="D4447" s="127"/>
      <c r="E4447" s="63"/>
      <c r="F4447" s="63"/>
      <c r="G4447" s="101"/>
      <c r="H4447" s="126"/>
      <c r="I4447" s="63"/>
      <c r="J4447" s="126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92"/>
    </row>
    <row r="4448" s="33" customFormat="1" ht="14.25" spans="1:69">
      <c r="A4448" s="113"/>
      <c r="B4448" s="100"/>
      <c r="C4448" s="100"/>
      <c r="D4448" s="127"/>
      <c r="E4448" s="63"/>
      <c r="F4448" s="63"/>
      <c r="G4448" s="101"/>
      <c r="H4448" s="126"/>
      <c r="I4448" s="63"/>
      <c r="J4448" s="126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92"/>
    </row>
    <row r="4449" s="33" customFormat="1" ht="14.25" spans="1:69">
      <c r="A4449" s="113"/>
      <c r="B4449" s="100"/>
      <c r="C4449" s="100"/>
      <c r="D4449" s="127"/>
      <c r="E4449" s="63"/>
      <c r="F4449" s="63"/>
      <c r="G4449" s="101"/>
      <c r="H4449" s="126"/>
      <c r="I4449" s="63"/>
      <c r="J4449" s="126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92"/>
    </row>
    <row r="4450" s="33" customFormat="1" ht="14.25" spans="1:69">
      <c r="A4450" s="113"/>
      <c r="B4450" s="100"/>
      <c r="C4450" s="100"/>
      <c r="D4450" s="127"/>
      <c r="E4450" s="63"/>
      <c r="F4450" s="63"/>
      <c r="G4450" s="101"/>
      <c r="H4450" s="126"/>
      <c r="I4450" s="63"/>
      <c r="J4450" s="126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92"/>
    </row>
    <row r="4451" s="33" customFormat="1" ht="14.25" spans="1:69">
      <c r="A4451" s="113"/>
      <c r="B4451" s="100"/>
      <c r="C4451" s="100"/>
      <c r="D4451" s="127"/>
      <c r="E4451" s="63"/>
      <c r="F4451" s="63"/>
      <c r="G4451" s="101"/>
      <c r="H4451" s="126"/>
      <c r="I4451" s="63"/>
      <c r="J4451" s="126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92"/>
    </row>
    <row r="4452" s="33" customFormat="1" ht="14.25" spans="1:69">
      <c r="A4452" s="113"/>
      <c r="B4452" s="100"/>
      <c r="C4452" s="100"/>
      <c r="D4452" s="127"/>
      <c r="E4452" s="63"/>
      <c r="F4452" s="63"/>
      <c r="G4452" s="101"/>
      <c r="H4452" s="126"/>
      <c r="I4452" s="63"/>
      <c r="J4452" s="126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92"/>
    </row>
    <row r="4453" s="33" customFormat="1" ht="14.25" spans="1:69">
      <c r="A4453" s="113"/>
      <c r="B4453" s="100"/>
      <c r="C4453" s="100"/>
      <c r="D4453" s="127"/>
      <c r="E4453" s="63"/>
      <c r="F4453" s="63"/>
      <c r="G4453" s="101"/>
      <c r="H4453" s="126"/>
      <c r="I4453" s="63"/>
      <c r="J4453" s="126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92"/>
    </row>
    <row r="4454" s="33" customFormat="1" ht="14.25" spans="1:69">
      <c r="A4454" s="113"/>
      <c r="B4454" s="100"/>
      <c r="C4454" s="100"/>
      <c r="D4454" s="127"/>
      <c r="E4454" s="63"/>
      <c r="F4454" s="63"/>
      <c r="G4454" s="101"/>
      <c r="H4454" s="126"/>
      <c r="I4454" s="63"/>
      <c r="J4454" s="126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92"/>
    </row>
    <row r="4455" s="33" customFormat="1" ht="14.25" spans="1:69">
      <c r="A4455" s="113"/>
      <c r="B4455" s="100"/>
      <c r="C4455" s="100"/>
      <c r="D4455" s="127"/>
      <c r="E4455" s="63"/>
      <c r="F4455" s="63"/>
      <c r="G4455" s="101"/>
      <c r="H4455" s="126"/>
      <c r="I4455" s="63"/>
      <c r="J4455" s="126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92"/>
    </row>
    <row r="4456" s="33" customFormat="1" ht="14.25" spans="1:69">
      <c r="A4456" s="113"/>
      <c r="B4456" s="100"/>
      <c r="C4456" s="100"/>
      <c r="D4456" s="127"/>
      <c r="E4456" s="63"/>
      <c r="F4456" s="63"/>
      <c r="G4456" s="101"/>
      <c r="H4456" s="126"/>
      <c r="I4456" s="63"/>
      <c r="J4456" s="126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92"/>
    </row>
    <row r="4457" s="33" customFormat="1" ht="14.25" spans="1:69">
      <c r="A4457" s="113"/>
      <c r="B4457" s="100"/>
      <c r="C4457" s="100"/>
      <c r="D4457" s="127"/>
      <c r="E4457" s="63"/>
      <c r="F4457" s="63"/>
      <c r="G4457" s="101"/>
      <c r="H4457" s="126"/>
      <c r="I4457" s="63"/>
      <c r="J4457" s="126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92"/>
    </row>
    <row r="4458" s="33" customFormat="1" ht="14.25" spans="1:69">
      <c r="A4458" s="113"/>
      <c r="B4458" s="100"/>
      <c r="C4458" s="100"/>
      <c r="D4458" s="127"/>
      <c r="E4458" s="63"/>
      <c r="F4458" s="63"/>
      <c r="G4458" s="101"/>
      <c r="H4458" s="126"/>
      <c r="I4458" s="63"/>
      <c r="J4458" s="126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92"/>
    </row>
    <row r="4459" s="33" customFormat="1" ht="14.25" spans="1:69">
      <c r="A4459" s="113"/>
      <c r="B4459" s="100"/>
      <c r="C4459" s="100"/>
      <c r="D4459" s="127"/>
      <c r="E4459" s="63"/>
      <c r="F4459" s="63"/>
      <c r="G4459" s="101"/>
      <c r="H4459" s="126"/>
      <c r="I4459" s="63"/>
      <c r="J4459" s="126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92"/>
    </row>
    <row r="4460" s="33" customFormat="1" ht="14.25" spans="1:69">
      <c r="A4460" s="113"/>
      <c r="B4460" s="100"/>
      <c r="C4460" s="100"/>
      <c r="D4460" s="127"/>
      <c r="E4460" s="63"/>
      <c r="F4460" s="63"/>
      <c r="G4460" s="101"/>
      <c r="H4460" s="126"/>
      <c r="I4460" s="63"/>
      <c r="J4460" s="126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92"/>
    </row>
    <row r="4461" s="33" customFormat="1" ht="14.25" spans="1:69">
      <c r="A4461" s="113"/>
      <c r="B4461" s="100"/>
      <c r="C4461" s="100"/>
      <c r="D4461" s="127"/>
      <c r="E4461" s="63"/>
      <c r="F4461" s="63"/>
      <c r="G4461" s="101"/>
      <c r="H4461" s="126"/>
      <c r="I4461" s="63"/>
      <c r="J4461" s="126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92"/>
    </row>
    <row r="4462" s="33" customFormat="1" ht="14.25" spans="1:69">
      <c r="A4462" s="113"/>
      <c r="B4462" s="100"/>
      <c r="C4462" s="100"/>
      <c r="D4462" s="127"/>
      <c r="E4462" s="63"/>
      <c r="F4462" s="63"/>
      <c r="G4462" s="101"/>
      <c r="H4462" s="126"/>
      <c r="I4462" s="63"/>
      <c r="J4462" s="126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92"/>
    </row>
    <row r="4463" s="33" customFormat="1" ht="14.25" spans="1:69">
      <c r="A4463" s="113"/>
      <c r="B4463" s="100"/>
      <c r="C4463" s="100"/>
      <c r="D4463" s="127"/>
      <c r="E4463" s="63"/>
      <c r="F4463" s="63"/>
      <c r="G4463" s="101"/>
      <c r="H4463" s="126"/>
      <c r="I4463" s="63"/>
      <c r="J4463" s="126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92"/>
    </row>
    <row r="4464" s="33" customFormat="1" ht="14.25" spans="1:69">
      <c r="A4464" s="113"/>
      <c r="B4464" s="100"/>
      <c r="C4464" s="100"/>
      <c r="D4464" s="127"/>
      <c r="E4464" s="63"/>
      <c r="F4464" s="63"/>
      <c r="G4464" s="101"/>
      <c r="H4464" s="126"/>
      <c r="I4464" s="63"/>
      <c r="J4464" s="126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92"/>
    </row>
    <row r="4465" s="33" customFormat="1" ht="14.25" spans="1:69">
      <c r="A4465" s="113"/>
      <c r="B4465" s="100"/>
      <c r="C4465" s="100"/>
      <c r="D4465" s="127"/>
      <c r="E4465" s="63"/>
      <c r="F4465" s="63"/>
      <c r="G4465" s="101"/>
      <c r="H4465" s="126"/>
      <c r="I4465" s="63"/>
      <c r="J4465" s="126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92"/>
    </row>
    <row r="4466" s="33" customFormat="1" ht="14.25" spans="1:69">
      <c r="A4466" s="113"/>
      <c r="B4466" s="100"/>
      <c r="C4466" s="100"/>
      <c r="D4466" s="127"/>
      <c r="E4466" s="63"/>
      <c r="F4466" s="63"/>
      <c r="G4466" s="101"/>
      <c r="H4466" s="126"/>
      <c r="I4466" s="63"/>
      <c r="J4466" s="126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92"/>
    </row>
    <row r="4467" s="33" customFormat="1" ht="14.25" spans="1:69">
      <c r="A4467" s="113"/>
      <c r="B4467" s="100"/>
      <c r="C4467" s="100"/>
      <c r="D4467" s="127"/>
      <c r="E4467" s="63"/>
      <c r="F4467" s="63"/>
      <c r="G4467" s="101"/>
      <c r="H4467" s="126"/>
      <c r="I4467" s="63"/>
      <c r="J4467" s="126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92"/>
    </row>
    <row r="4468" s="33" customFormat="1" ht="14.25" spans="1:69">
      <c r="A4468" s="113"/>
      <c r="B4468" s="100"/>
      <c r="C4468" s="100"/>
      <c r="D4468" s="127"/>
      <c r="E4468" s="63"/>
      <c r="F4468" s="63"/>
      <c r="G4468" s="101"/>
      <c r="H4468" s="126"/>
      <c r="I4468" s="63"/>
      <c r="J4468" s="126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92"/>
    </row>
    <row r="4469" s="33" customFormat="1" ht="14.25" spans="1:69">
      <c r="A4469" s="113"/>
      <c r="B4469" s="100"/>
      <c r="C4469" s="100"/>
      <c r="D4469" s="127"/>
      <c r="E4469" s="63"/>
      <c r="F4469" s="63"/>
      <c r="G4469" s="101"/>
      <c r="H4469" s="126"/>
      <c r="I4469" s="63"/>
      <c r="J4469" s="126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92"/>
    </row>
    <row r="4470" s="33" customFormat="1" ht="14.25" spans="1:69">
      <c r="A4470" s="113"/>
      <c r="B4470" s="100"/>
      <c r="C4470" s="100"/>
      <c r="D4470" s="127"/>
      <c r="E4470" s="63"/>
      <c r="F4470" s="63"/>
      <c r="G4470" s="101"/>
      <c r="H4470" s="126"/>
      <c r="I4470" s="63"/>
      <c r="J4470" s="126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92"/>
    </row>
    <row r="4471" s="33" customFormat="1" ht="14.25" spans="1:69">
      <c r="A4471" s="113"/>
      <c r="B4471" s="100"/>
      <c r="C4471" s="100"/>
      <c r="D4471" s="127"/>
      <c r="E4471" s="63"/>
      <c r="F4471" s="63"/>
      <c r="G4471" s="101"/>
      <c r="H4471" s="126"/>
      <c r="I4471" s="63"/>
      <c r="J4471" s="126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92"/>
    </row>
    <row r="4472" s="33" customFormat="1" ht="14.25" spans="1:69">
      <c r="A4472" s="113"/>
      <c r="B4472" s="100"/>
      <c r="C4472" s="100"/>
      <c r="D4472" s="127"/>
      <c r="E4472" s="63"/>
      <c r="F4472" s="63"/>
      <c r="G4472" s="101"/>
      <c r="H4472" s="126"/>
      <c r="I4472" s="63"/>
      <c r="J4472" s="126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92"/>
    </row>
    <row r="4473" s="33" customFormat="1" ht="14.25" spans="1:69">
      <c r="A4473" s="113"/>
      <c r="B4473" s="100"/>
      <c r="C4473" s="100"/>
      <c r="D4473" s="127"/>
      <c r="E4473" s="63"/>
      <c r="F4473" s="63"/>
      <c r="G4473" s="101"/>
      <c r="H4473" s="126"/>
      <c r="I4473" s="63"/>
      <c r="J4473" s="126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92"/>
    </row>
    <row r="4474" s="33" customFormat="1" ht="14.25" spans="1:69">
      <c r="A4474" s="113"/>
      <c r="B4474" s="100"/>
      <c r="C4474" s="100"/>
      <c r="D4474" s="127"/>
      <c r="E4474" s="63"/>
      <c r="F4474" s="63"/>
      <c r="G4474" s="101"/>
      <c r="H4474" s="126"/>
      <c r="I4474" s="63"/>
      <c r="J4474" s="126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92"/>
    </row>
    <row r="4475" s="33" customFormat="1" ht="14.25" spans="1:69">
      <c r="A4475" s="113"/>
      <c r="B4475" s="100"/>
      <c r="C4475" s="100"/>
      <c r="D4475" s="127"/>
      <c r="E4475" s="63"/>
      <c r="F4475" s="63"/>
      <c r="G4475" s="101"/>
      <c r="H4475" s="126"/>
      <c r="I4475" s="63"/>
      <c r="J4475" s="126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92"/>
    </row>
    <row r="4476" s="33" customFormat="1" ht="14.25" spans="1:69">
      <c r="A4476" s="113"/>
      <c r="B4476" s="100"/>
      <c r="C4476" s="100"/>
      <c r="D4476" s="127"/>
      <c r="E4476" s="63"/>
      <c r="F4476" s="63"/>
      <c r="G4476" s="101"/>
      <c r="H4476" s="126"/>
      <c r="I4476" s="63"/>
      <c r="J4476" s="126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92"/>
    </row>
    <row r="4477" s="33" customFormat="1" ht="14.25" spans="1:69">
      <c r="A4477" s="113"/>
      <c r="B4477" s="100"/>
      <c r="C4477" s="100"/>
      <c r="D4477" s="127"/>
      <c r="E4477" s="63"/>
      <c r="F4477" s="63"/>
      <c r="G4477" s="101"/>
      <c r="H4477" s="126"/>
      <c r="I4477" s="63"/>
      <c r="J4477" s="126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92"/>
    </row>
    <row r="4478" s="33" customFormat="1" ht="14.25" spans="1:69">
      <c r="A4478" s="113"/>
      <c r="B4478" s="100"/>
      <c r="C4478" s="100"/>
      <c r="D4478" s="127"/>
      <c r="E4478" s="63"/>
      <c r="F4478" s="63"/>
      <c r="G4478" s="101"/>
      <c r="H4478" s="126"/>
      <c r="I4478" s="63"/>
      <c r="J4478" s="126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92"/>
    </row>
    <row r="4479" s="33" customFormat="1" ht="14.25" spans="1:69">
      <c r="A4479" s="113"/>
      <c r="B4479" s="100"/>
      <c r="C4479" s="100"/>
      <c r="D4479" s="127"/>
      <c r="E4479" s="63"/>
      <c r="F4479" s="63"/>
      <c r="G4479" s="101"/>
      <c r="H4479" s="126"/>
      <c r="I4479" s="63"/>
      <c r="J4479" s="126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92"/>
    </row>
    <row r="4480" s="33" customFormat="1" ht="14.25" spans="1:69">
      <c r="A4480" s="113"/>
      <c r="B4480" s="100"/>
      <c r="C4480" s="100"/>
      <c r="D4480" s="127"/>
      <c r="E4480" s="63"/>
      <c r="F4480" s="63"/>
      <c r="G4480" s="101"/>
      <c r="H4480" s="126"/>
      <c r="I4480" s="63"/>
      <c r="J4480" s="126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92"/>
    </row>
    <row r="4481" s="33" customFormat="1" ht="14.25" spans="1:69">
      <c r="A4481" s="113"/>
      <c r="B4481" s="100"/>
      <c r="C4481" s="100"/>
      <c r="D4481" s="127"/>
      <c r="E4481" s="63"/>
      <c r="F4481" s="63"/>
      <c r="G4481" s="101"/>
      <c r="H4481" s="126"/>
      <c r="I4481" s="63"/>
      <c r="J4481" s="126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92"/>
    </row>
    <row r="4482" s="33" customFormat="1" ht="14.25" spans="1:69">
      <c r="A4482" s="113"/>
      <c r="B4482" s="100"/>
      <c r="C4482" s="100"/>
      <c r="D4482" s="127"/>
      <c r="E4482" s="63"/>
      <c r="F4482" s="63"/>
      <c r="G4482" s="101"/>
      <c r="H4482" s="126"/>
      <c r="I4482" s="63"/>
      <c r="J4482" s="126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92"/>
    </row>
    <row r="4483" s="33" customFormat="1" ht="14.25" spans="1:69">
      <c r="A4483" s="113"/>
      <c r="B4483" s="100"/>
      <c r="C4483" s="100"/>
      <c r="D4483" s="127"/>
      <c r="E4483" s="63"/>
      <c r="F4483" s="63"/>
      <c r="G4483" s="101"/>
      <c r="H4483" s="126"/>
      <c r="I4483" s="63"/>
      <c r="J4483" s="126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92"/>
    </row>
    <row r="4484" s="33" customFormat="1" ht="14.25" spans="1:69">
      <c r="A4484" s="113"/>
      <c r="B4484" s="100"/>
      <c r="C4484" s="100"/>
      <c r="D4484" s="127"/>
      <c r="E4484" s="63"/>
      <c r="F4484" s="63"/>
      <c r="G4484" s="101"/>
      <c r="H4484" s="126"/>
      <c r="I4484" s="63"/>
      <c r="J4484" s="126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92"/>
    </row>
    <row r="4485" s="33" customFormat="1" ht="14.25" spans="1:69">
      <c r="A4485" s="113"/>
      <c r="B4485" s="100"/>
      <c r="C4485" s="100"/>
      <c r="D4485" s="127"/>
      <c r="E4485" s="63"/>
      <c r="F4485" s="63"/>
      <c r="G4485" s="101"/>
      <c r="H4485" s="126"/>
      <c r="I4485" s="63"/>
      <c r="J4485" s="126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92"/>
    </row>
    <row r="4486" s="33" customFormat="1" ht="14.25" spans="1:69">
      <c r="A4486" s="113"/>
      <c r="B4486" s="100"/>
      <c r="C4486" s="100"/>
      <c r="D4486" s="127"/>
      <c r="E4486" s="63"/>
      <c r="F4486" s="63"/>
      <c r="G4486" s="101"/>
      <c r="H4486" s="126"/>
      <c r="I4486" s="63"/>
      <c r="J4486" s="126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92"/>
    </row>
    <row r="4487" s="33" customFormat="1" ht="14.25" spans="1:69">
      <c r="A4487" s="113"/>
      <c r="B4487" s="100"/>
      <c r="C4487" s="100"/>
      <c r="D4487" s="127"/>
      <c r="E4487" s="63"/>
      <c r="F4487" s="63"/>
      <c r="G4487" s="101"/>
      <c r="H4487" s="126"/>
      <c r="I4487" s="63"/>
      <c r="J4487" s="126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92"/>
    </row>
    <row r="4488" s="33" customFormat="1" ht="14.25" spans="1:69">
      <c r="A4488" s="113"/>
      <c r="B4488" s="100"/>
      <c r="C4488" s="100"/>
      <c r="D4488" s="127"/>
      <c r="E4488" s="63"/>
      <c r="F4488" s="63"/>
      <c r="G4488" s="101"/>
      <c r="H4488" s="126"/>
      <c r="I4488" s="63"/>
      <c r="J4488" s="126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92"/>
    </row>
    <row r="4489" s="33" customFormat="1" ht="14.25" spans="1:69">
      <c r="A4489" s="113"/>
      <c r="B4489" s="100"/>
      <c r="C4489" s="100"/>
      <c r="D4489" s="127"/>
      <c r="E4489" s="63"/>
      <c r="F4489" s="63"/>
      <c r="G4489" s="101"/>
      <c r="H4489" s="126"/>
      <c r="I4489" s="63"/>
      <c r="J4489" s="126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92"/>
    </row>
    <row r="4490" s="33" customFormat="1" ht="14.25" spans="1:69">
      <c r="A4490" s="113"/>
      <c r="B4490" s="100"/>
      <c r="C4490" s="100"/>
      <c r="D4490" s="127"/>
      <c r="E4490" s="63"/>
      <c r="F4490" s="63"/>
      <c r="G4490" s="101"/>
      <c r="H4490" s="126"/>
      <c r="I4490" s="63"/>
      <c r="J4490" s="126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92"/>
    </row>
    <row r="4491" s="33" customFormat="1" ht="14.25" spans="1:69">
      <c r="A4491" s="113"/>
      <c r="B4491" s="100"/>
      <c r="C4491" s="100"/>
      <c r="D4491" s="127"/>
      <c r="E4491" s="63"/>
      <c r="F4491" s="63"/>
      <c r="G4491" s="101"/>
      <c r="H4491" s="126"/>
      <c r="I4491" s="63"/>
      <c r="J4491" s="126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92"/>
    </row>
    <row r="4492" s="33" customFormat="1" ht="14.25" spans="1:69">
      <c r="A4492" s="113"/>
      <c r="B4492" s="100"/>
      <c r="C4492" s="100"/>
      <c r="D4492" s="127"/>
      <c r="E4492" s="63"/>
      <c r="F4492" s="63"/>
      <c r="G4492" s="101"/>
      <c r="H4492" s="126"/>
      <c r="I4492" s="63"/>
      <c r="J4492" s="126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92"/>
    </row>
    <row r="4493" s="33" customFormat="1" ht="14.25" spans="1:69">
      <c r="A4493" s="113"/>
      <c r="B4493" s="100"/>
      <c r="C4493" s="100"/>
      <c r="D4493" s="127"/>
      <c r="E4493" s="63"/>
      <c r="F4493" s="63"/>
      <c r="G4493" s="101"/>
      <c r="H4493" s="126"/>
      <c r="I4493" s="63"/>
      <c r="J4493" s="126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92"/>
    </row>
    <row r="4494" s="33" customFormat="1" ht="14.25" spans="1:69">
      <c r="A4494" s="113"/>
      <c r="B4494" s="100"/>
      <c r="C4494" s="100"/>
      <c r="D4494" s="127"/>
      <c r="E4494" s="63"/>
      <c r="F4494" s="63"/>
      <c r="G4494" s="101"/>
      <c r="H4494" s="126"/>
      <c r="I4494" s="63"/>
      <c r="J4494" s="126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92"/>
    </row>
    <row r="4495" s="33" customFormat="1" ht="14.25" spans="1:69">
      <c r="A4495" s="113"/>
      <c r="B4495" s="100"/>
      <c r="C4495" s="100"/>
      <c r="D4495" s="127"/>
      <c r="E4495" s="63"/>
      <c r="F4495" s="63"/>
      <c r="G4495" s="101"/>
      <c r="H4495" s="126"/>
      <c r="I4495" s="63"/>
      <c r="J4495" s="126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92"/>
    </row>
    <row r="4496" s="33" customFormat="1" ht="14.25" spans="1:69">
      <c r="A4496" s="113"/>
      <c r="B4496" s="100"/>
      <c r="C4496" s="100"/>
      <c r="D4496" s="127"/>
      <c r="E4496" s="63"/>
      <c r="F4496" s="63"/>
      <c r="G4496" s="101"/>
      <c r="H4496" s="126"/>
      <c r="I4496" s="63"/>
      <c r="J4496" s="126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92"/>
    </row>
    <row r="4497" s="33" customFormat="1" ht="14.25" spans="1:69">
      <c r="A4497" s="113"/>
      <c r="B4497" s="100"/>
      <c r="C4497" s="100"/>
      <c r="D4497" s="127"/>
      <c r="E4497" s="63"/>
      <c r="F4497" s="63"/>
      <c r="G4497" s="101"/>
      <c r="H4497" s="126"/>
      <c r="I4497" s="63"/>
      <c r="J4497" s="126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92"/>
    </row>
    <row r="4498" s="33" customFormat="1" ht="14.25" spans="1:69">
      <c r="A4498" s="113"/>
      <c r="B4498" s="100"/>
      <c r="C4498" s="100"/>
      <c r="D4498" s="127"/>
      <c r="E4498" s="63"/>
      <c r="F4498" s="63"/>
      <c r="G4498" s="101"/>
      <c r="H4498" s="126"/>
      <c r="I4498" s="63"/>
      <c r="J4498" s="126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92"/>
    </row>
    <row r="4499" s="33" customFormat="1" ht="14.25" spans="1:69">
      <c r="A4499" s="113"/>
      <c r="B4499" s="100"/>
      <c r="C4499" s="100"/>
      <c r="D4499" s="127"/>
      <c r="E4499" s="63"/>
      <c r="F4499" s="63"/>
      <c r="G4499" s="101"/>
      <c r="H4499" s="126"/>
      <c r="I4499" s="63"/>
      <c r="J4499" s="126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92"/>
    </row>
    <row r="4500" s="33" customFormat="1" ht="14.25" spans="1:69">
      <c r="A4500" s="113"/>
      <c r="B4500" s="100"/>
      <c r="C4500" s="100"/>
      <c r="D4500" s="127"/>
      <c r="E4500" s="63"/>
      <c r="F4500" s="63"/>
      <c r="G4500" s="101"/>
      <c r="H4500" s="126"/>
      <c r="I4500" s="63"/>
      <c r="J4500" s="126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92"/>
    </row>
    <row r="4501" s="33" customFormat="1" ht="14.25" spans="1:69">
      <c r="A4501" s="113"/>
      <c r="B4501" s="100"/>
      <c r="C4501" s="100"/>
      <c r="D4501" s="127"/>
      <c r="E4501" s="63"/>
      <c r="F4501" s="63"/>
      <c r="G4501" s="101"/>
      <c r="H4501" s="126"/>
      <c r="I4501" s="63"/>
      <c r="J4501" s="126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92"/>
    </row>
    <row r="4502" s="33" customFormat="1" ht="14.25" spans="1:69">
      <c r="A4502" s="113"/>
      <c r="B4502" s="100"/>
      <c r="C4502" s="100"/>
      <c r="D4502" s="127"/>
      <c r="E4502" s="63"/>
      <c r="F4502" s="63"/>
      <c r="G4502" s="101"/>
      <c r="H4502" s="126"/>
      <c r="I4502" s="63"/>
      <c r="J4502" s="126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92"/>
    </row>
    <row r="4503" s="33" customFormat="1" ht="14.25" spans="1:69">
      <c r="A4503" s="113"/>
      <c r="B4503" s="100"/>
      <c r="C4503" s="100"/>
      <c r="D4503" s="127"/>
      <c r="E4503" s="63"/>
      <c r="F4503" s="63"/>
      <c r="G4503" s="101"/>
      <c r="H4503" s="126"/>
      <c r="I4503" s="63"/>
      <c r="J4503" s="126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92"/>
    </row>
    <row r="4504" s="33" customFormat="1" ht="14.25" spans="1:69">
      <c r="A4504" s="113"/>
      <c r="B4504" s="100"/>
      <c r="C4504" s="100"/>
      <c r="D4504" s="127"/>
      <c r="E4504" s="63"/>
      <c r="F4504" s="63"/>
      <c r="G4504" s="101"/>
      <c r="H4504" s="126"/>
      <c r="I4504" s="63"/>
      <c r="J4504" s="126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92"/>
    </row>
    <row r="4505" s="33" customFormat="1" ht="14.25" spans="1:69">
      <c r="A4505" s="113"/>
      <c r="B4505" s="100"/>
      <c r="C4505" s="100"/>
      <c r="D4505" s="127"/>
      <c r="E4505" s="63"/>
      <c r="F4505" s="63"/>
      <c r="G4505" s="101"/>
      <c r="H4505" s="126"/>
      <c r="I4505" s="63"/>
      <c r="J4505" s="126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92"/>
    </row>
    <row r="4506" s="33" customFormat="1" ht="14.25" spans="1:69">
      <c r="A4506" s="113"/>
      <c r="B4506" s="100"/>
      <c r="C4506" s="100"/>
      <c r="D4506" s="127"/>
      <c r="E4506" s="63"/>
      <c r="F4506" s="63"/>
      <c r="G4506" s="101"/>
      <c r="H4506" s="126"/>
      <c r="I4506" s="63"/>
      <c r="J4506" s="126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92"/>
    </row>
    <row r="4507" s="33" customFormat="1" ht="14.25" spans="1:69">
      <c r="A4507" s="113"/>
      <c r="B4507" s="100"/>
      <c r="C4507" s="100"/>
      <c r="D4507" s="127"/>
      <c r="E4507" s="63"/>
      <c r="F4507" s="63"/>
      <c r="G4507" s="101"/>
      <c r="H4507" s="126"/>
      <c r="I4507" s="63"/>
      <c r="J4507" s="126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92"/>
    </row>
    <row r="4508" s="33" customFormat="1" ht="14.25" spans="1:69">
      <c r="A4508" s="113"/>
      <c r="B4508" s="100"/>
      <c r="C4508" s="100"/>
      <c r="D4508" s="127"/>
      <c r="E4508" s="63"/>
      <c r="F4508" s="63"/>
      <c r="G4508" s="101"/>
      <c r="H4508" s="126"/>
      <c r="I4508" s="63"/>
      <c r="J4508" s="126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92"/>
    </row>
    <row r="4509" s="33" customFormat="1" ht="14.25" spans="1:69">
      <c r="A4509" s="113"/>
      <c r="B4509" s="100"/>
      <c r="C4509" s="100"/>
      <c r="D4509" s="127"/>
      <c r="E4509" s="63"/>
      <c r="F4509" s="63"/>
      <c r="G4509" s="101"/>
      <c r="H4509" s="126"/>
      <c r="I4509" s="63"/>
      <c r="J4509" s="126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92"/>
    </row>
    <row r="4510" s="33" customFormat="1" ht="14.25" spans="1:69">
      <c r="A4510" s="113"/>
      <c r="B4510" s="100"/>
      <c r="C4510" s="100"/>
      <c r="D4510" s="127"/>
      <c r="E4510" s="63"/>
      <c r="F4510" s="63"/>
      <c r="G4510" s="101"/>
      <c r="H4510" s="126"/>
      <c r="I4510" s="63"/>
      <c r="J4510" s="126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92"/>
    </row>
    <row r="4511" s="33" customFormat="1" ht="14.25" spans="1:69">
      <c r="A4511" s="113"/>
      <c r="B4511" s="100"/>
      <c r="C4511" s="100"/>
      <c r="D4511" s="127"/>
      <c r="E4511" s="63"/>
      <c r="F4511" s="63"/>
      <c r="G4511" s="101"/>
      <c r="H4511" s="126"/>
      <c r="I4511" s="63"/>
      <c r="J4511" s="126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92"/>
    </row>
    <row r="4512" s="33" customFormat="1" ht="14.25" spans="1:69">
      <c r="A4512" s="113"/>
      <c r="B4512" s="100"/>
      <c r="C4512" s="100"/>
      <c r="D4512" s="127"/>
      <c r="E4512" s="63"/>
      <c r="F4512" s="63"/>
      <c r="G4512" s="101"/>
      <c r="H4512" s="126"/>
      <c r="I4512" s="63"/>
      <c r="J4512" s="126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92"/>
    </row>
    <row r="4513" s="33" customFormat="1" ht="14.25" spans="1:69">
      <c r="A4513" s="113"/>
      <c r="B4513" s="100"/>
      <c r="C4513" s="100"/>
      <c r="D4513" s="127"/>
      <c r="E4513" s="63"/>
      <c r="F4513" s="63"/>
      <c r="G4513" s="101"/>
      <c r="H4513" s="126"/>
      <c r="I4513" s="63"/>
      <c r="J4513" s="126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92"/>
    </row>
    <row r="4514" s="33" customFormat="1" ht="14.25" spans="1:69">
      <c r="A4514" s="113"/>
      <c r="B4514" s="100"/>
      <c r="C4514" s="100"/>
      <c r="D4514" s="127"/>
      <c r="E4514" s="63"/>
      <c r="F4514" s="63"/>
      <c r="G4514" s="101"/>
      <c r="H4514" s="126"/>
      <c r="I4514" s="63"/>
      <c r="J4514" s="126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92"/>
    </row>
    <row r="4515" s="33" customFormat="1" ht="14.25" spans="1:69">
      <c r="A4515" s="113"/>
      <c r="B4515" s="100"/>
      <c r="C4515" s="100"/>
      <c r="D4515" s="127"/>
      <c r="E4515" s="63"/>
      <c r="F4515" s="63"/>
      <c r="G4515" s="101"/>
      <c r="H4515" s="126"/>
      <c r="I4515" s="63"/>
      <c r="J4515" s="126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92"/>
    </row>
    <row r="4516" s="33" customFormat="1" ht="14.25" spans="1:69">
      <c r="A4516" s="113"/>
      <c r="B4516" s="100"/>
      <c r="C4516" s="100"/>
      <c r="D4516" s="127"/>
      <c r="E4516" s="63"/>
      <c r="F4516" s="63"/>
      <c r="G4516" s="101"/>
      <c r="H4516" s="126"/>
      <c r="I4516" s="63"/>
      <c r="J4516" s="126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92"/>
    </row>
    <row r="4517" s="33" customFormat="1" ht="14.25" spans="1:69">
      <c r="A4517" s="113"/>
      <c r="B4517" s="100"/>
      <c r="C4517" s="100"/>
      <c r="D4517" s="127"/>
      <c r="E4517" s="63"/>
      <c r="F4517" s="63"/>
      <c r="G4517" s="101"/>
      <c r="H4517" s="126"/>
      <c r="I4517" s="63"/>
      <c r="J4517" s="126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92"/>
    </row>
    <row r="4518" s="33" customFormat="1" ht="14.25" spans="1:69">
      <c r="A4518" s="113"/>
      <c r="B4518" s="100"/>
      <c r="C4518" s="100"/>
      <c r="D4518" s="127"/>
      <c r="E4518" s="63"/>
      <c r="F4518" s="63"/>
      <c r="G4518" s="101"/>
      <c r="H4518" s="126"/>
      <c r="I4518" s="63"/>
      <c r="J4518" s="126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92"/>
    </row>
    <row r="4519" s="33" customFormat="1" ht="14.25" spans="1:69">
      <c r="A4519" s="113"/>
      <c r="B4519" s="100"/>
      <c r="C4519" s="100"/>
      <c r="D4519" s="127"/>
      <c r="E4519" s="63"/>
      <c r="F4519" s="63"/>
      <c r="G4519" s="101"/>
      <c r="H4519" s="126"/>
      <c r="I4519" s="63"/>
      <c r="J4519" s="126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92"/>
    </row>
    <row r="4520" s="33" customFormat="1" ht="14.25" spans="1:69">
      <c r="A4520" s="113"/>
      <c r="B4520" s="100"/>
      <c r="C4520" s="100"/>
      <c r="D4520" s="127"/>
      <c r="E4520" s="63"/>
      <c r="F4520" s="63"/>
      <c r="G4520" s="101"/>
      <c r="H4520" s="126"/>
      <c r="I4520" s="63"/>
      <c r="J4520" s="126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92"/>
    </row>
    <row r="4521" s="33" customFormat="1" ht="14.25" spans="1:69">
      <c r="A4521" s="113"/>
      <c r="B4521" s="100"/>
      <c r="C4521" s="100"/>
      <c r="D4521" s="127"/>
      <c r="E4521" s="63"/>
      <c r="F4521" s="63"/>
      <c r="G4521" s="101"/>
      <c r="H4521" s="126"/>
      <c r="I4521" s="63"/>
      <c r="J4521" s="126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92"/>
    </row>
    <row r="4522" s="37" customFormat="1" ht="14.25" spans="1:69">
      <c r="A4522" s="113"/>
      <c r="B4522" s="100"/>
      <c r="C4522" s="100"/>
      <c r="D4522" s="127"/>
      <c r="E4522" s="63"/>
      <c r="F4522" s="63"/>
      <c r="G4522" s="101"/>
      <c r="H4522" s="126"/>
      <c r="I4522" s="63"/>
      <c r="J4522" s="126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141"/>
    </row>
    <row r="4523" s="33" customFormat="1" ht="14.25" spans="1:69">
      <c r="A4523" s="113"/>
      <c r="B4523" s="100"/>
      <c r="C4523" s="100"/>
      <c r="D4523" s="127"/>
      <c r="E4523" s="63"/>
      <c r="F4523" s="63"/>
      <c r="G4523" s="101"/>
      <c r="H4523" s="126"/>
      <c r="I4523" s="63"/>
      <c r="J4523" s="126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92"/>
    </row>
    <row r="4524" s="33" customFormat="1" ht="14.25" spans="1:69">
      <c r="A4524" s="113"/>
      <c r="B4524" s="100"/>
      <c r="C4524" s="100"/>
      <c r="D4524" s="127"/>
      <c r="E4524" s="63"/>
      <c r="F4524" s="63"/>
      <c r="G4524" s="101"/>
      <c r="H4524" s="126"/>
      <c r="I4524" s="63"/>
      <c r="J4524" s="126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92"/>
    </row>
    <row r="4525" s="33" customFormat="1" ht="14.25" spans="1:69">
      <c r="A4525" s="113"/>
      <c r="B4525" s="100"/>
      <c r="C4525" s="100"/>
      <c r="D4525" s="127"/>
      <c r="E4525" s="63"/>
      <c r="F4525" s="63"/>
      <c r="G4525" s="101"/>
      <c r="H4525" s="126"/>
      <c r="I4525" s="63"/>
      <c r="J4525" s="126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92"/>
    </row>
    <row r="4526" s="33" customFormat="1" ht="14.25" spans="1:69">
      <c r="A4526" s="113"/>
      <c r="B4526" s="100"/>
      <c r="C4526" s="100"/>
      <c r="D4526" s="127"/>
      <c r="E4526" s="63"/>
      <c r="F4526" s="63"/>
      <c r="G4526" s="101"/>
      <c r="H4526" s="126"/>
      <c r="I4526" s="63"/>
      <c r="J4526" s="126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92"/>
    </row>
    <row r="4527" s="33" customFormat="1" ht="14.25" spans="1:69">
      <c r="A4527" s="113"/>
      <c r="B4527" s="100"/>
      <c r="C4527" s="100"/>
      <c r="D4527" s="127"/>
      <c r="E4527" s="63"/>
      <c r="F4527" s="63"/>
      <c r="G4527" s="101"/>
      <c r="H4527" s="126"/>
      <c r="I4527" s="63"/>
      <c r="J4527" s="126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92"/>
    </row>
    <row r="4528" s="33" customFormat="1" ht="14.25" spans="1:69">
      <c r="A4528" s="113"/>
      <c r="B4528" s="100"/>
      <c r="C4528" s="100"/>
      <c r="D4528" s="127"/>
      <c r="E4528" s="63"/>
      <c r="F4528" s="63"/>
      <c r="G4528" s="101"/>
      <c r="H4528" s="126"/>
      <c r="I4528" s="63"/>
      <c r="J4528" s="126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92"/>
    </row>
    <row r="4529" s="33" customFormat="1" ht="14.25" spans="1:69">
      <c r="A4529" s="113"/>
      <c r="B4529" s="100"/>
      <c r="C4529" s="100"/>
      <c r="D4529" s="127"/>
      <c r="E4529" s="63"/>
      <c r="F4529" s="63"/>
      <c r="G4529" s="101"/>
      <c r="H4529" s="126"/>
      <c r="I4529" s="63"/>
      <c r="J4529" s="126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92"/>
    </row>
    <row r="4530" s="33" customFormat="1" ht="13.5" customHeight="1" spans="1:69">
      <c r="A4530" s="113"/>
      <c r="B4530" s="100"/>
      <c r="C4530" s="100"/>
      <c r="D4530" s="127"/>
      <c r="E4530" s="63"/>
      <c r="F4530" s="63"/>
      <c r="G4530" s="101"/>
      <c r="H4530" s="126"/>
      <c r="I4530" s="63"/>
      <c r="J4530" s="126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92"/>
    </row>
    <row r="4531" s="33" customFormat="1" ht="13.5" customHeight="1" spans="1:69">
      <c r="A4531" s="113"/>
      <c r="B4531" s="100"/>
      <c r="C4531" s="100"/>
      <c r="D4531" s="127"/>
      <c r="E4531" s="63"/>
      <c r="F4531" s="63"/>
      <c r="G4531" s="101"/>
      <c r="H4531" s="126"/>
      <c r="I4531" s="63"/>
      <c r="J4531" s="126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92"/>
    </row>
    <row r="4532" s="33" customFormat="1" ht="13.5" customHeight="1" spans="1:69">
      <c r="A4532" s="113"/>
      <c r="B4532" s="100"/>
      <c r="C4532" s="100"/>
      <c r="D4532" s="127"/>
      <c r="E4532" s="63"/>
      <c r="F4532" s="63"/>
      <c r="G4532" s="101"/>
      <c r="H4532" s="126"/>
      <c r="I4532" s="63"/>
      <c r="J4532" s="126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92"/>
    </row>
    <row r="4533" s="33" customFormat="1" ht="13.5" customHeight="1" spans="1:69">
      <c r="A4533" s="113"/>
      <c r="B4533" s="100"/>
      <c r="C4533" s="100"/>
      <c r="D4533" s="127"/>
      <c r="E4533" s="63"/>
      <c r="F4533" s="63"/>
      <c r="G4533" s="101"/>
      <c r="H4533" s="126"/>
      <c r="I4533" s="63"/>
      <c r="J4533" s="126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92"/>
    </row>
    <row r="4534" s="33" customFormat="1" ht="13.5" customHeight="1" spans="1:69">
      <c r="A4534" s="113"/>
      <c r="B4534" s="100"/>
      <c r="C4534" s="100"/>
      <c r="D4534" s="127"/>
      <c r="E4534" s="63"/>
      <c r="F4534" s="63"/>
      <c r="G4534" s="101"/>
      <c r="H4534" s="126"/>
      <c r="I4534" s="63"/>
      <c r="J4534" s="126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92"/>
    </row>
    <row r="4535" s="33" customFormat="1" ht="13.5" customHeight="1" spans="1:69">
      <c r="A4535" s="113"/>
      <c r="B4535" s="100"/>
      <c r="C4535" s="100"/>
      <c r="D4535" s="127"/>
      <c r="E4535" s="63"/>
      <c r="F4535" s="63"/>
      <c r="G4535" s="101"/>
      <c r="H4535" s="126"/>
      <c r="I4535" s="63"/>
      <c r="J4535" s="126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92"/>
    </row>
    <row r="4536" s="33" customFormat="1" ht="13.5" customHeight="1" spans="1:69">
      <c r="A4536" s="113"/>
      <c r="B4536" s="100"/>
      <c r="C4536" s="100"/>
      <c r="D4536" s="127"/>
      <c r="E4536" s="63"/>
      <c r="F4536" s="63"/>
      <c r="G4536" s="101"/>
      <c r="H4536" s="126"/>
      <c r="I4536" s="63"/>
      <c r="J4536" s="126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92"/>
    </row>
    <row r="4537" s="33" customFormat="1" ht="13.5" customHeight="1" spans="1:69">
      <c r="A4537" s="113"/>
      <c r="B4537" s="100"/>
      <c r="C4537" s="100"/>
      <c r="D4537" s="127"/>
      <c r="E4537" s="63"/>
      <c r="F4537" s="63"/>
      <c r="G4537" s="101"/>
      <c r="H4537" s="126"/>
      <c r="I4537" s="63"/>
      <c r="J4537" s="126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92"/>
    </row>
    <row r="4538" s="33" customFormat="1" ht="13.5" customHeight="1" spans="1:69">
      <c r="A4538" s="113"/>
      <c r="B4538" s="100"/>
      <c r="C4538" s="100"/>
      <c r="D4538" s="127"/>
      <c r="E4538" s="63"/>
      <c r="F4538" s="63"/>
      <c r="G4538" s="101"/>
      <c r="H4538" s="126"/>
      <c r="I4538" s="63"/>
      <c r="J4538" s="126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92"/>
    </row>
    <row r="4539" s="33" customFormat="1" ht="13.5" customHeight="1" spans="1:69">
      <c r="A4539" s="113"/>
      <c r="B4539" s="100"/>
      <c r="C4539" s="100"/>
      <c r="D4539" s="127"/>
      <c r="E4539" s="63"/>
      <c r="F4539" s="63"/>
      <c r="G4539" s="101"/>
      <c r="H4539" s="126"/>
      <c r="I4539" s="63"/>
      <c r="J4539" s="126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92"/>
    </row>
    <row r="4540" s="33" customFormat="1" ht="13.5" customHeight="1" spans="1:69">
      <c r="A4540" s="113"/>
      <c r="B4540" s="100"/>
      <c r="C4540" s="100"/>
      <c r="D4540" s="127"/>
      <c r="E4540" s="63"/>
      <c r="F4540" s="63"/>
      <c r="G4540" s="101"/>
      <c r="H4540" s="126"/>
      <c r="I4540" s="63"/>
      <c r="J4540" s="126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92"/>
    </row>
    <row r="4541" s="33" customFormat="1" ht="13.5" customHeight="1" spans="1:69">
      <c r="A4541" s="113"/>
      <c r="B4541" s="100"/>
      <c r="C4541" s="100"/>
      <c r="D4541" s="127"/>
      <c r="E4541" s="63"/>
      <c r="F4541" s="63"/>
      <c r="G4541" s="101"/>
      <c r="H4541" s="126"/>
      <c r="I4541" s="63"/>
      <c r="J4541" s="126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92"/>
    </row>
    <row r="4542" s="33" customFormat="1" ht="13.5" customHeight="1" spans="1:69">
      <c r="A4542" s="113"/>
      <c r="B4542" s="100"/>
      <c r="C4542" s="100"/>
      <c r="D4542" s="127"/>
      <c r="E4542" s="63"/>
      <c r="F4542" s="63"/>
      <c r="G4542" s="101"/>
      <c r="H4542" s="126"/>
      <c r="I4542" s="63"/>
      <c r="J4542" s="126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92"/>
    </row>
    <row r="4543" s="33" customFormat="1" ht="13.5" customHeight="1" spans="1:69">
      <c r="A4543" s="113"/>
      <c r="B4543" s="100"/>
      <c r="C4543" s="100"/>
      <c r="D4543" s="127"/>
      <c r="E4543" s="63"/>
      <c r="F4543" s="63"/>
      <c r="G4543" s="101"/>
      <c r="H4543" s="126"/>
      <c r="I4543" s="63"/>
      <c r="J4543" s="126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92"/>
    </row>
    <row r="4544" s="33" customFormat="1" ht="13.5" customHeight="1" spans="1:69">
      <c r="A4544" s="113"/>
      <c r="B4544" s="100"/>
      <c r="C4544" s="100"/>
      <c r="D4544" s="127"/>
      <c r="E4544" s="63"/>
      <c r="F4544" s="63"/>
      <c r="G4544" s="101"/>
      <c r="H4544" s="126"/>
      <c r="I4544" s="63"/>
      <c r="J4544" s="126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92"/>
    </row>
    <row r="4545" s="33" customFormat="1" ht="13.5" customHeight="1" spans="1:69">
      <c r="A4545" s="113"/>
      <c r="B4545" s="100"/>
      <c r="C4545" s="100"/>
      <c r="D4545" s="127"/>
      <c r="E4545" s="63"/>
      <c r="F4545" s="63"/>
      <c r="G4545" s="101"/>
      <c r="H4545" s="126"/>
      <c r="I4545" s="63"/>
      <c r="J4545" s="126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92"/>
    </row>
    <row r="4546" s="33" customFormat="1" ht="13.5" customHeight="1" spans="1:69">
      <c r="A4546" s="113"/>
      <c r="B4546" s="100"/>
      <c r="C4546" s="100"/>
      <c r="D4546" s="127"/>
      <c r="E4546" s="63"/>
      <c r="F4546" s="63"/>
      <c r="G4546" s="101"/>
      <c r="H4546" s="126"/>
      <c r="I4546" s="63"/>
      <c r="J4546" s="126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92"/>
    </row>
    <row r="4547" s="33" customFormat="1" ht="13.5" customHeight="1" spans="1:69">
      <c r="A4547" s="113"/>
      <c r="B4547" s="100"/>
      <c r="C4547" s="100"/>
      <c r="D4547" s="127"/>
      <c r="E4547" s="63"/>
      <c r="F4547" s="63"/>
      <c r="G4547" s="101"/>
      <c r="H4547" s="126"/>
      <c r="I4547" s="63"/>
      <c r="J4547" s="126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92"/>
    </row>
    <row r="4548" s="33" customFormat="1" ht="13.5" customHeight="1" spans="1:69">
      <c r="A4548" s="113"/>
      <c r="B4548" s="100"/>
      <c r="C4548" s="100"/>
      <c r="D4548" s="127"/>
      <c r="E4548" s="63"/>
      <c r="F4548" s="63"/>
      <c r="G4548" s="101"/>
      <c r="H4548" s="126"/>
      <c r="I4548" s="63"/>
      <c r="J4548" s="126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92"/>
    </row>
    <row r="4549" s="33" customFormat="1" ht="13.5" customHeight="1" spans="1:69">
      <c r="A4549" s="113"/>
      <c r="B4549" s="100"/>
      <c r="C4549" s="100"/>
      <c r="D4549" s="127"/>
      <c r="E4549" s="63"/>
      <c r="F4549" s="63"/>
      <c r="G4549" s="101"/>
      <c r="H4549" s="126"/>
      <c r="I4549" s="63"/>
      <c r="J4549" s="126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92"/>
    </row>
    <row r="4550" s="33" customFormat="1" ht="13.5" customHeight="1" spans="1:69">
      <c r="A4550" s="113"/>
      <c r="B4550" s="100"/>
      <c r="C4550" s="100"/>
      <c r="D4550" s="127"/>
      <c r="E4550" s="63"/>
      <c r="F4550" s="63"/>
      <c r="G4550" s="101"/>
      <c r="H4550" s="126"/>
      <c r="I4550" s="63"/>
      <c r="J4550" s="126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92"/>
    </row>
    <row r="4551" s="33" customFormat="1" ht="13.5" customHeight="1" spans="1:69">
      <c r="A4551" s="113"/>
      <c r="B4551" s="100"/>
      <c r="C4551" s="100"/>
      <c r="D4551" s="127"/>
      <c r="E4551" s="63"/>
      <c r="F4551" s="63"/>
      <c r="G4551" s="101"/>
      <c r="H4551" s="126"/>
      <c r="I4551" s="63"/>
      <c r="J4551" s="126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92"/>
    </row>
    <row r="4552" s="33" customFormat="1" ht="13.5" customHeight="1" spans="1:69">
      <c r="A4552" s="113"/>
      <c r="B4552" s="100"/>
      <c r="C4552" s="100"/>
      <c r="D4552" s="127"/>
      <c r="E4552" s="63"/>
      <c r="F4552" s="63"/>
      <c r="G4552" s="101"/>
      <c r="H4552" s="126"/>
      <c r="I4552" s="63"/>
      <c r="J4552" s="126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92"/>
    </row>
    <row r="4553" s="33" customFormat="1" ht="13.5" customHeight="1" spans="1:69">
      <c r="A4553" s="113"/>
      <c r="B4553" s="100"/>
      <c r="C4553" s="100"/>
      <c r="D4553" s="127"/>
      <c r="E4553" s="63"/>
      <c r="F4553" s="63"/>
      <c r="G4553" s="101"/>
      <c r="H4553" s="126"/>
      <c r="I4553" s="63"/>
      <c r="J4553" s="126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92"/>
    </row>
    <row r="4554" s="33" customFormat="1" ht="13.5" customHeight="1" spans="1:69">
      <c r="A4554" s="113"/>
      <c r="B4554" s="100"/>
      <c r="C4554" s="100"/>
      <c r="D4554" s="127"/>
      <c r="E4554" s="63"/>
      <c r="F4554" s="63"/>
      <c r="G4554" s="101"/>
      <c r="H4554" s="126"/>
      <c r="I4554" s="63"/>
      <c r="J4554" s="126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92"/>
    </row>
    <row r="4555" s="33" customFormat="1" ht="13.5" customHeight="1" spans="1:69">
      <c r="A4555" s="113"/>
      <c r="B4555" s="100"/>
      <c r="C4555" s="100"/>
      <c r="D4555" s="127"/>
      <c r="E4555" s="63"/>
      <c r="F4555" s="63"/>
      <c r="G4555" s="101"/>
      <c r="H4555" s="126"/>
      <c r="I4555" s="63"/>
      <c r="J4555" s="126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92"/>
    </row>
    <row r="4556" s="33" customFormat="1" ht="13.5" customHeight="1" spans="1:69">
      <c r="A4556" s="113"/>
      <c r="B4556" s="100"/>
      <c r="C4556" s="100"/>
      <c r="D4556" s="127"/>
      <c r="E4556" s="63"/>
      <c r="F4556" s="63"/>
      <c r="G4556" s="101"/>
      <c r="H4556" s="126"/>
      <c r="I4556" s="63"/>
      <c r="J4556" s="126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92"/>
    </row>
    <row r="4557" s="33" customFormat="1" ht="13.5" customHeight="1" spans="1:69">
      <c r="A4557" s="113"/>
      <c r="B4557" s="100"/>
      <c r="C4557" s="100"/>
      <c r="D4557" s="127"/>
      <c r="E4557" s="63"/>
      <c r="F4557" s="63"/>
      <c r="G4557" s="101"/>
      <c r="H4557" s="126"/>
      <c r="I4557" s="63"/>
      <c r="J4557" s="126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92"/>
    </row>
    <row r="4558" s="33" customFormat="1" ht="13.5" customHeight="1" spans="1:69">
      <c r="A4558" s="113"/>
      <c r="B4558" s="100"/>
      <c r="C4558" s="100"/>
      <c r="D4558" s="127"/>
      <c r="E4558" s="63"/>
      <c r="F4558" s="63"/>
      <c r="G4558" s="101"/>
      <c r="H4558" s="126"/>
      <c r="I4558" s="63"/>
      <c r="J4558" s="126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92"/>
    </row>
    <row r="4559" s="33" customFormat="1" ht="13.5" customHeight="1" spans="1:69">
      <c r="A4559" s="113"/>
      <c r="B4559" s="100"/>
      <c r="C4559" s="100"/>
      <c r="D4559" s="127"/>
      <c r="E4559" s="63"/>
      <c r="F4559" s="63"/>
      <c r="G4559" s="101"/>
      <c r="H4559" s="126"/>
      <c r="I4559" s="63"/>
      <c r="J4559" s="126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92"/>
    </row>
    <row r="4560" s="33" customFormat="1" ht="13.5" customHeight="1" spans="1:69">
      <c r="A4560" s="113"/>
      <c r="B4560" s="100"/>
      <c r="C4560" s="100"/>
      <c r="D4560" s="127"/>
      <c r="E4560" s="63"/>
      <c r="F4560" s="63"/>
      <c r="G4560" s="101"/>
      <c r="H4560" s="126"/>
      <c r="I4560" s="63"/>
      <c r="J4560" s="126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92"/>
    </row>
    <row r="4561" s="33" customFormat="1" ht="13.5" customHeight="1" spans="1:69">
      <c r="A4561" s="113"/>
      <c r="B4561" s="100"/>
      <c r="C4561" s="100"/>
      <c r="D4561" s="127"/>
      <c r="E4561" s="63"/>
      <c r="F4561" s="63"/>
      <c r="G4561" s="101"/>
      <c r="H4561" s="126"/>
      <c r="I4561" s="63"/>
      <c r="J4561" s="126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92"/>
    </row>
    <row r="4562" s="33" customFormat="1" ht="13.5" customHeight="1" spans="1:69">
      <c r="A4562" s="113"/>
      <c r="B4562" s="100"/>
      <c r="C4562" s="100"/>
      <c r="D4562" s="127"/>
      <c r="E4562" s="63"/>
      <c r="F4562" s="63"/>
      <c r="G4562" s="101"/>
      <c r="H4562" s="126"/>
      <c r="I4562" s="63"/>
      <c r="J4562" s="126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92"/>
    </row>
    <row r="4563" s="33" customFormat="1" ht="13.5" customHeight="1" spans="1:69">
      <c r="A4563" s="113"/>
      <c r="B4563" s="100"/>
      <c r="C4563" s="100"/>
      <c r="D4563" s="127"/>
      <c r="E4563" s="63"/>
      <c r="F4563" s="63"/>
      <c r="G4563" s="101"/>
      <c r="H4563" s="126"/>
      <c r="I4563" s="63"/>
      <c r="J4563" s="126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92"/>
    </row>
    <row r="4564" s="33" customFormat="1" ht="13.5" customHeight="1" spans="1:69">
      <c r="A4564" s="113"/>
      <c r="B4564" s="100"/>
      <c r="C4564" s="100"/>
      <c r="D4564" s="127"/>
      <c r="E4564" s="63"/>
      <c r="F4564" s="63"/>
      <c r="G4564" s="101"/>
      <c r="H4564" s="126"/>
      <c r="I4564" s="63"/>
      <c r="J4564" s="126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92"/>
    </row>
    <row r="4565" s="33" customFormat="1" ht="13.5" customHeight="1" spans="1:69">
      <c r="A4565" s="113"/>
      <c r="B4565" s="100"/>
      <c r="C4565" s="100"/>
      <c r="D4565" s="127"/>
      <c r="E4565" s="63"/>
      <c r="F4565" s="63"/>
      <c r="G4565" s="101"/>
      <c r="H4565" s="126"/>
      <c r="I4565" s="63"/>
      <c r="J4565" s="126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92"/>
    </row>
    <row r="4566" s="33" customFormat="1" ht="13.5" customHeight="1" spans="1:69">
      <c r="A4566" s="113"/>
      <c r="B4566" s="100"/>
      <c r="C4566" s="100"/>
      <c r="D4566" s="127"/>
      <c r="E4566" s="63"/>
      <c r="F4566" s="63"/>
      <c r="G4566" s="101"/>
      <c r="H4566" s="126"/>
      <c r="I4566" s="63"/>
      <c r="J4566" s="126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92"/>
    </row>
    <row r="4567" s="33" customFormat="1" ht="13.5" customHeight="1" spans="1:69">
      <c r="A4567" s="113"/>
      <c r="B4567" s="100"/>
      <c r="C4567" s="100"/>
      <c r="D4567" s="127"/>
      <c r="E4567" s="63"/>
      <c r="F4567" s="63"/>
      <c r="G4567" s="101"/>
      <c r="H4567" s="126"/>
      <c r="I4567" s="63"/>
      <c r="J4567" s="126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92"/>
    </row>
    <row r="4568" s="33" customFormat="1" ht="13.5" customHeight="1" spans="1:69">
      <c r="A4568" s="113"/>
      <c r="B4568" s="100"/>
      <c r="C4568" s="100"/>
      <c r="D4568" s="127"/>
      <c r="E4568" s="63"/>
      <c r="F4568" s="63"/>
      <c r="G4568" s="101"/>
      <c r="H4568" s="126"/>
      <c r="I4568" s="63"/>
      <c r="J4568" s="126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92"/>
    </row>
    <row r="4569" s="33" customFormat="1" ht="13.5" customHeight="1" spans="1:69">
      <c r="A4569" s="113"/>
      <c r="B4569" s="100"/>
      <c r="C4569" s="100"/>
      <c r="D4569" s="127"/>
      <c r="E4569" s="63"/>
      <c r="F4569" s="63"/>
      <c r="G4569" s="101"/>
      <c r="H4569" s="126"/>
      <c r="I4569" s="63"/>
      <c r="J4569" s="126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92"/>
    </row>
    <row r="4570" s="33" customFormat="1" ht="13.5" customHeight="1" spans="1:69">
      <c r="A4570" s="113"/>
      <c r="B4570" s="100"/>
      <c r="C4570" s="100"/>
      <c r="D4570" s="127"/>
      <c r="E4570" s="63"/>
      <c r="F4570" s="63"/>
      <c r="G4570" s="101"/>
      <c r="H4570" s="126"/>
      <c r="I4570" s="63"/>
      <c r="J4570" s="126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92"/>
    </row>
    <row r="4571" s="33" customFormat="1" ht="13.5" customHeight="1" spans="1:69">
      <c r="A4571" s="113"/>
      <c r="B4571" s="100"/>
      <c r="C4571" s="100"/>
      <c r="D4571" s="127"/>
      <c r="E4571" s="63"/>
      <c r="F4571" s="63"/>
      <c r="G4571" s="101"/>
      <c r="H4571" s="126"/>
      <c r="I4571" s="63"/>
      <c r="J4571" s="126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92"/>
    </row>
    <row r="4572" s="33" customFormat="1" ht="13.5" customHeight="1" spans="1:69">
      <c r="A4572" s="113"/>
      <c r="B4572" s="100"/>
      <c r="C4572" s="100"/>
      <c r="D4572" s="127"/>
      <c r="E4572" s="63"/>
      <c r="F4572" s="63"/>
      <c r="G4572" s="101"/>
      <c r="H4572" s="126"/>
      <c r="I4572" s="63"/>
      <c r="J4572" s="126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92"/>
    </row>
    <row r="4573" s="33" customFormat="1" ht="13.5" customHeight="1" spans="1:69">
      <c r="A4573" s="113"/>
      <c r="B4573" s="100"/>
      <c r="C4573" s="100"/>
      <c r="D4573" s="127"/>
      <c r="E4573" s="63"/>
      <c r="F4573" s="63"/>
      <c r="G4573" s="101"/>
      <c r="H4573" s="126"/>
      <c r="I4573" s="63"/>
      <c r="J4573" s="126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92"/>
    </row>
    <row r="4574" s="33" customFormat="1" ht="13.5" customHeight="1" spans="1:69">
      <c r="A4574" s="113"/>
      <c r="B4574" s="100"/>
      <c r="C4574" s="100"/>
      <c r="D4574" s="127"/>
      <c r="E4574" s="63"/>
      <c r="F4574" s="63"/>
      <c r="G4574" s="101"/>
      <c r="H4574" s="126"/>
      <c r="I4574" s="63"/>
      <c r="J4574" s="126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92"/>
    </row>
    <row r="4575" s="33" customFormat="1" ht="13.5" customHeight="1" spans="1:69">
      <c r="A4575" s="113"/>
      <c r="B4575" s="100"/>
      <c r="C4575" s="100"/>
      <c r="D4575" s="127"/>
      <c r="E4575" s="63"/>
      <c r="F4575" s="63"/>
      <c r="G4575" s="101"/>
      <c r="H4575" s="126"/>
      <c r="I4575" s="63"/>
      <c r="J4575" s="126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92"/>
    </row>
    <row r="4576" s="33" customFormat="1" ht="13.5" customHeight="1" spans="1:69">
      <c r="A4576" s="113"/>
      <c r="B4576" s="100"/>
      <c r="C4576" s="100"/>
      <c r="D4576" s="127"/>
      <c r="E4576" s="63"/>
      <c r="F4576" s="63"/>
      <c r="G4576" s="101"/>
      <c r="H4576" s="126"/>
      <c r="I4576" s="63"/>
      <c r="J4576" s="126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92"/>
    </row>
    <row r="4577" s="33" customFormat="1" ht="13.5" customHeight="1" spans="1:69">
      <c r="A4577" s="113"/>
      <c r="B4577" s="100"/>
      <c r="C4577" s="100"/>
      <c r="D4577" s="127"/>
      <c r="E4577" s="63"/>
      <c r="F4577" s="63"/>
      <c r="G4577" s="101"/>
      <c r="H4577" s="126"/>
      <c r="I4577" s="63"/>
      <c r="J4577" s="126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92"/>
    </row>
    <row r="4578" s="33" customFormat="1" ht="13.5" customHeight="1" spans="1:69">
      <c r="A4578" s="113"/>
      <c r="B4578" s="100"/>
      <c r="C4578" s="100"/>
      <c r="D4578" s="127"/>
      <c r="E4578" s="63"/>
      <c r="F4578" s="63"/>
      <c r="G4578" s="101"/>
      <c r="H4578" s="126"/>
      <c r="I4578" s="63"/>
      <c r="J4578" s="126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92"/>
    </row>
    <row r="4579" s="33" customFormat="1" ht="13.5" customHeight="1" spans="1:69">
      <c r="A4579" s="113"/>
      <c r="B4579" s="100"/>
      <c r="C4579" s="100"/>
      <c r="D4579" s="127"/>
      <c r="E4579" s="63"/>
      <c r="F4579" s="63"/>
      <c r="G4579" s="101"/>
      <c r="H4579" s="126"/>
      <c r="I4579" s="63"/>
      <c r="J4579" s="126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92"/>
    </row>
    <row r="4580" s="33" customFormat="1" ht="13.5" customHeight="1" spans="1:69">
      <c r="A4580" s="113"/>
      <c r="B4580" s="100"/>
      <c r="C4580" s="100"/>
      <c r="D4580" s="127"/>
      <c r="E4580" s="63"/>
      <c r="F4580" s="63"/>
      <c r="G4580" s="101"/>
      <c r="H4580" s="126"/>
      <c r="I4580" s="63"/>
      <c r="J4580" s="126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92"/>
    </row>
    <row r="4581" s="33" customFormat="1" ht="13.5" customHeight="1" spans="1:69">
      <c r="A4581" s="113"/>
      <c r="B4581" s="100"/>
      <c r="C4581" s="100"/>
      <c r="D4581" s="127"/>
      <c r="E4581" s="63"/>
      <c r="F4581" s="63"/>
      <c r="G4581" s="101"/>
      <c r="H4581" s="126"/>
      <c r="I4581" s="63"/>
      <c r="J4581" s="126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92"/>
    </row>
    <row r="4582" s="33" customFormat="1" ht="13.5" customHeight="1" spans="1:69">
      <c r="A4582" s="113"/>
      <c r="B4582" s="100"/>
      <c r="C4582" s="100"/>
      <c r="D4582" s="127"/>
      <c r="E4582" s="63"/>
      <c r="F4582" s="63"/>
      <c r="G4582" s="101"/>
      <c r="H4582" s="126"/>
      <c r="I4582" s="63"/>
      <c r="J4582" s="126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92"/>
    </row>
    <row r="4583" s="33" customFormat="1" ht="13.5" customHeight="1" spans="1:69">
      <c r="A4583" s="113"/>
      <c r="B4583" s="100"/>
      <c r="C4583" s="100"/>
      <c r="D4583" s="127"/>
      <c r="E4583" s="63"/>
      <c r="F4583" s="63"/>
      <c r="G4583" s="101"/>
      <c r="H4583" s="126"/>
      <c r="I4583" s="63"/>
      <c r="J4583" s="126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92"/>
    </row>
    <row r="4584" s="33" customFormat="1" ht="13.5" customHeight="1" spans="1:69">
      <c r="A4584" s="113"/>
      <c r="B4584" s="100"/>
      <c r="C4584" s="100"/>
      <c r="D4584" s="127"/>
      <c r="E4584" s="63"/>
      <c r="F4584" s="63"/>
      <c r="G4584" s="101"/>
      <c r="H4584" s="126"/>
      <c r="I4584" s="63"/>
      <c r="J4584" s="126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92"/>
    </row>
    <row r="4585" s="33" customFormat="1" ht="13.5" customHeight="1" spans="1:69">
      <c r="A4585" s="113"/>
      <c r="B4585" s="100"/>
      <c r="C4585" s="100"/>
      <c r="D4585" s="127"/>
      <c r="E4585" s="63"/>
      <c r="F4585" s="63"/>
      <c r="G4585" s="101"/>
      <c r="H4585" s="126"/>
      <c r="I4585" s="63"/>
      <c r="J4585" s="126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92"/>
    </row>
    <row r="4586" s="33" customFormat="1" ht="13.5" customHeight="1" spans="1:69">
      <c r="A4586" s="113"/>
      <c r="B4586" s="100"/>
      <c r="C4586" s="100"/>
      <c r="D4586" s="127"/>
      <c r="E4586" s="63"/>
      <c r="F4586" s="63"/>
      <c r="G4586" s="101"/>
      <c r="H4586" s="126"/>
      <c r="I4586" s="63"/>
      <c r="J4586" s="126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92"/>
    </row>
    <row r="4587" s="33" customFormat="1" ht="13.5" customHeight="1" spans="1:69">
      <c r="A4587" s="113"/>
      <c r="B4587" s="100"/>
      <c r="C4587" s="100"/>
      <c r="D4587" s="127"/>
      <c r="E4587" s="63"/>
      <c r="F4587" s="63"/>
      <c r="G4587" s="101"/>
      <c r="H4587" s="126"/>
      <c r="I4587" s="63"/>
      <c r="J4587" s="126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92"/>
    </row>
    <row r="4588" s="33" customFormat="1" ht="13.5" customHeight="1" spans="1:69">
      <c r="A4588" s="113"/>
      <c r="B4588" s="100"/>
      <c r="C4588" s="100"/>
      <c r="D4588" s="127"/>
      <c r="E4588" s="63"/>
      <c r="F4588" s="63"/>
      <c r="G4588" s="101"/>
      <c r="H4588" s="126"/>
      <c r="I4588" s="63"/>
      <c r="J4588" s="126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92"/>
    </row>
    <row r="4589" s="33" customFormat="1" ht="13.5" customHeight="1" spans="1:69">
      <c r="A4589" s="113"/>
      <c r="B4589" s="100"/>
      <c r="C4589" s="100"/>
      <c r="D4589" s="127"/>
      <c r="E4589" s="63"/>
      <c r="F4589" s="63"/>
      <c r="G4589" s="101"/>
      <c r="H4589" s="126"/>
      <c r="I4589" s="63"/>
      <c r="J4589" s="126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92"/>
    </row>
    <row r="4590" s="33" customFormat="1" ht="13.5" customHeight="1" spans="1:69">
      <c r="A4590" s="113"/>
      <c r="B4590" s="100"/>
      <c r="C4590" s="100"/>
      <c r="D4590" s="127"/>
      <c r="E4590" s="63"/>
      <c r="F4590" s="63"/>
      <c r="G4590" s="101"/>
      <c r="H4590" s="126"/>
      <c r="I4590" s="63"/>
      <c r="J4590" s="126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92"/>
    </row>
    <row r="4591" s="33" customFormat="1" ht="13.5" customHeight="1" spans="1:69">
      <c r="A4591" s="113"/>
      <c r="B4591" s="100"/>
      <c r="C4591" s="100"/>
      <c r="D4591" s="127"/>
      <c r="E4591" s="63"/>
      <c r="F4591" s="63"/>
      <c r="G4591" s="101"/>
      <c r="H4591" s="126"/>
      <c r="I4591" s="63"/>
      <c r="J4591" s="126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92"/>
    </row>
    <row r="4592" s="33" customFormat="1" ht="13.5" customHeight="1" spans="1:69">
      <c r="A4592" s="113"/>
      <c r="B4592" s="100"/>
      <c r="C4592" s="100"/>
      <c r="D4592" s="127"/>
      <c r="E4592" s="63"/>
      <c r="F4592" s="63"/>
      <c r="G4592" s="101"/>
      <c r="H4592" s="126"/>
      <c r="I4592" s="63"/>
      <c r="J4592" s="126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92"/>
    </row>
    <row r="4593" s="33" customFormat="1" ht="13.5" customHeight="1" spans="1:69">
      <c r="A4593" s="113"/>
      <c r="B4593" s="100"/>
      <c r="C4593" s="100"/>
      <c r="D4593" s="127"/>
      <c r="E4593" s="63"/>
      <c r="F4593" s="63"/>
      <c r="G4593" s="101"/>
      <c r="H4593" s="126"/>
      <c r="I4593" s="63"/>
      <c r="J4593" s="126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92"/>
    </row>
    <row r="4594" s="33" customFormat="1" ht="13.5" customHeight="1" spans="1:69">
      <c r="A4594" s="113"/>
      <c r="B4594" s="100"/>
      <c r="C4594" s="100"/>
      <c r="D4594" s="127"/>
      <c r="E4594" s="63"/>
      <c r="F4594" s="63"/>
      <c r="G4594" s="101"/>
      <c r="H4594" s="126"/>
      <c r="I4594" s="63"/>
      <c r="J4594" s="126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92"/>
    </row>
    <row r="4595" s="33" customFormat="1" ht="13.5" customHeight="1" spans="1:69">
      <c r="A4595" s="113"/>
      <c r="B4595" s="100"/>
      <c r="C4595" s="100"/>
      <c r="D4595" s="127"/>
      <c r="E4595" s="63"/>
      <c r="F4595" s="63"/>
      <c r="G4595" s="101"/>
      <c r="H4595" s="126"/>
      <c r="I4595" s="63"/>
      <c r="J4595" s="126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92"/>
    </row>
    <row r="4596" s="33" customFormat="1" ht="13.5" customHeight="1" spans="1:69">
      <c r="A4596" s="113"/>
      <c r="B4596" s="100"/>
      <c r="C4596" s="100"/>
      <c r="D4596" s="127"/>
      <c r="E4596" s="63"/>
      <c r="F4596" s="63"/>
      <c r="G4596" s="101"/>
      <c r="H4596" s="126"/>
      <c r="I4596" s="63"/>
      <c r="J4596" s="126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92"/>
    </row>
    <row r="4597" s="33" customFormat="1" ht="13.5" customHeight="1" spans="1:69">
      <c r="A4597" s="113"/>
      <c r="B4597" s="100"/>
      <c r="C4597" s="100"/>
      <c r="D4597" s="127"/>
      <c r="E4597" s="63"/>
      <c r="F4597" s="63"/>
      <c r="G4597" s="101"/>
      <c r="H4597" s="126"/>
      <c r="I4597" s="63"/>
      <c r="J4597" s="126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92"/>
    </row>
    <row r="4598" s="33" customFormat="1" ht="13.5" customHeight="1" spans="1:69">
      <c r="A4598" s="113"/>
      <c r="B4598" s="100"/>
      <c r="C4598" s="100"/>
      <c r="D4598" s="127"/>
      <c r="E4598" s="63"/>
      <c r="F4598" s="63"/>
      <c r="G4598" s="101"/>
      <c r="H4598" s="126"/>
      <c r="I4598" s="63"/>
      <c r="J4598" s="126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92"/>
    </row>
    <row r="4599" s="33" customFormat="1" ht="13.5" customHeight="1" spans="1:69">
      <c r="A4599" s="113"/>
      <c r="B4599" s="100"/>
      <c r="C4599" s="100"/>
      <c r="D4599" s="127"/>
      <c r="E4599" s="63"/>
      <c r="F4599" s="63"/>
      <c r="G4599" s="101"/>
      <c r="H4599" s="126"/>
      <c r="I4599" s="63"/>
      <c r="J4599" s="126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92"/>
    </row>
    <row r="4600" s="33" customFormat="1" ht="13.5" customHeight="1" spans="1:69">
      <c r="A4600" s="113"/>
      <c r="B4600" s="100"/>
      <c r="C4600" s="100"/>
      <c r="D4600" s="127"/>
      <c r="E4600" s="63"/>
      <c r="F4600" s="63"/>
      <c r="G4600" s="101"/>
      <c r="H4600" s="126"/>
      <c r="I4600" s="63"/>
      <c r="J4600" s="126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92"/>
    </row>
    <row r="4601" s="33" customFormat="1" ht="13.5" customHeight="1" spans="1:69">
      <c r="A4601" s="113"/>
      <c r="B4601" s="100"/>
      <c r="C4601" s="100"/>
      <c r="D4601" s="127"/>
      <c r="E4601" s="63"/>
      <c r="F4601" s="63"/>
      <c r="G4601" s="101"/>
      <c r="H4601" s="126"/>
      <c r="I4601" s="63"/>
      <c r="J4601" s="126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92"/>
    </row>
    <row r="4602" s="33" customFormat="1" ht="13.5" customHeight="1" spans="1:69">
      <c r="A4602" s="113"/>
      <c r="B4602" s="100"/>
      <c r="C4602" s="100"/>
      <c r="D4602" s="127"/>
      <c r="E4602" s="63"/>
      <c r="F4602" s="63"/>
      <c r="G4602" s="101"/>
      <c r="H4602" s="126"/>
      <c r="I4602" s="63"/>
      <c r="J4602" s="126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92"/>
    </row>
    <row r="4603" s="33" customFormat="1" ht="13.5" customHeight="1" spans="1:69">
      <c r="A4603" s="113"/>
      <c r="B4603" s="100"/>
      <c r="C4603" s="100"/>
      <c r="D4603" s="127"/>
      <c r="E4603" s="63"/>
      <c r="F4603" s="63"/>
      <c r="G4603" s="101"/>
      <c r="H4603" s="126"/>
      <c r="I4603" s="63"/>
      <c r="J4603" s="126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92"/>
    </row>
    <row r="4604" s="33" customFormat="1" ht="13.5" customHeight="1" spans="1:69">
      <c r="A4604" s="113"/>
      <c r="B4604" s="100"/>
      <c r="C4604" s="100"/>
      <c r="D4604" s="127"/>
      <c r="E4604" s="63"/>
      <c r="F4604" s="63"/>
      <c r="G4604" s="101"/>
      <c r="H4604" s="126"/>
      <c r="I4604" s="63"/>
      <c r="J4604" s="126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92"/>
    </row>
    <row r="4605" s="33" customFormat="1" ht="13.5" customHeight="1" spans="1:69">
      <c r="A4605" s="113"/>
      <c r="B4605" s="100"/>
      <c r="C4605" s="100"/>
      <c r="D4605" s="127"/>
      <c r="E4605" s="63"/>
      <c r="F4605" s="63"/>
      <c r="G4605" s="101"/>
      <c r="H4605" s="126"/>
      <c r="I4605" s="63"/>
      <c r="J4605" s="126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92"/>
    </row>
    <row r="4606" s="33" customFormat="1" ht="13.5" customHeight="1" spans="1:69">
      <c r="A4606" s="113"/>
      <c r="B4606" s="100"/>
      <c r="C4606" s="100"/>
      <c r="D4606" s="127"/>
      <c r="E4606" s="63"/>
      <c r="F4606" s="63"/>
      <c r="G4606" s="101"/>
      <c r="H4606" s="126"/>
      <c r="I4606" s="63"/>
      <c r="J4606" s="126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92"/>
    </row>
    <row r="4607" s="33" customFormat="1" ht="13.5" customHeight="1" spans="1:69">
      <c r="A4607" s="113"/>
      <c r="B4607" s="100"/>
      <c r="C4607" s="100"/>
      <c r="D4607" s="127"/>
      <c r="E4607" s="63"/>
      <c r="F4607" s="63"/>
      <c r="G4607" s="101"/>
      <c r="H4607" s="126"/>
      <c r="I4607" s="63"/>
      <c r="J4607" s="126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92"/>
    </row>
    <row r="4608" s="33" customFormat="1" ht="13.5" customHeight="1" spans="1:69">
      <c r="A4608" s="113"/>
      <c r="B4608" s="100"/>
      <c r="C4608" s="100"/>
      <c r="D4608" s="127"/>
      <c r="E4608" s="63"/>
      <c r="F4608" s="63"/>
      <c r="G4608" s="101"/>
      <c r="H4608" s="126"/>
      <c r="I4608" s="63"/>
      <c r="J4608" s="126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92"/>
    </row>
    <row r="4609" s="33" customFormat="1" ht="13.5" customHeight="1" spans="1:69">
      <c r="A4609" s="113"/>
      <c r="B4609" s="100"/>
      <c r="C4609" s="100"/>
      <c r="D4609" s="127"/>
      <c r="E4609" s="63"/>
      <c r="F4609" s="63"/>
      <c r="G4609" s="101"/>
      <c r="H4609" s="126"/>
      <c r="I4609" s="63"/>
      <c r="J4609" s="126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92"/>
    </row>
    <row r="4610" s="33" customFormat="1" ht="13.5" customHeight="1" spans="1:69">
      <c r="A4610" s="113"/>
      <c r="B4610" s="100"/>
      <c r="C4610" s="100"/>
      <c r="D4610" s="127"/>
      <c r="E4610" s="63"/>
      <c r="F4610" s="63"/>
      <c r="G4610" s="101"/>
      <c r="H4610" s="126"/>
      <c r="I4610" s="63"/>
      <c r="J4610" s="126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92"/>
    </row>
    <row r="4611" s="33" customFormat="1" ht="13.5" customHeight="1" spans="1:69">
      <c r="A4611" s="113"/>
      <c r="B4611" s="100"/>
      <c r="C4611" s="100"/>
      <c r="D4611" s="127"/>
      <c r="E4611" s="63"/>
      <c r="F4611" s="63"/>
      <c r="G4611" s="101"/>
      <c r="H4611" s="126"/>
      <c r="I4611" s="63"/>
      <c r="J4611" s="126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92"/>
    </row>
    <row r="4612" s="33" customFormat="1" ht="13.5" customHeight="1" spans="1:69">
      <c r="A4612" s="113"/>
      <c r="B4612" s="100"/>
      <c r="C4612" s="100"/>
      <c r="D4612" s="127"/>
      <c r="E4612" s="63"/>
      <c r="F4612" s="63"/>
      <c r="G4612" s="101"/>
      <c r="H4612" s="126"/>
      <c r="I4612" s="63"/>
      <c r="J4612" s="126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92"/>
    </row>
    <row r="4613" s="33" customFormat="1" ht="13.5" customHeight="1" spans="1:69">
      <c r="A4613" s="113"/>
      <c r="B4613" s="100"/>
      <c r="C4613" s="100"/>
      <c r="D4613" s="127"/>
      <c r="E4613" s="63"/>
      <c r="F4613" s="63"/>
      <c r="G4613" s="101"/>
      <c r="H4613" s="126"/>
      <c r="I4613" s="63"/>
      <c r="J4613" s="126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92"/>
    </row>
    <row r="4614" s="33" customFormat="1" ht="13.5" customHeight="1" spans="1:69">
      <c r="A4614" s="113"/>
      <c r="B4614" s="100"/>
      <c r="C4614" s="100"/>
      <c r="D4614" s="127"/>
      <c r="E4614" s="63"/>
      <c r="F4614" s="63"/>
      <c r="G4614" s="101"/>
      <c r="H4614" s="126"/>
      <c r="I4614" s="63"/>
      <c r="J4614" s="126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92"/>
    </row>
    <row r="4615" s="33" customFormat="1" ht="13.5" customHeight="1" spans="1:69">
      <c r="A4615" s="113"/>
      <c r="B4615" s="100"/>
      <c r="C4615" s="100"/>
      <c r="D4615" s="127"/>
      <c r="E4615" s="63"/>
      <c r="F4615" s="63"/>
      <c r="G4615" s="101"/>
      <c r="H4615" s="126"/>
      <c r="I4615" s="63"/>
      <c r="J4615" s="126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92"/>
    </row>
    <row r="4616" s="33" customFormat="1" ht="13.5" customHeight="1" spans="1:69">
      <c r="A4616" s="113"/>
      <c r="B4616" s="100"/>
      <c r="C4616" s="100"/>
      <c r="D4616" s="127"/>
      <c r="E4616" s="63"/>
      <c r="F4616" s="63"/>
      <c r="G4616" s="101"/>
      <c r="H4616" s="126"/>
      <c r="I4616" s="63"/>
      <c r="J4616" s="126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92"/>
    </row>
    <row r="4617" s="33" customFormat="1" ht="13.5" customHeight="1" spans="1:69">
      <c r="A4617" s="113"/>
      <c r="B4617" s="100"/>
      <c r="C4617" s="100"/>
      <c r="D4617" s="127"/>
      <c r="E4617" s="63"/>
      <c r="F4617" s="63"/>
      <c r="G4617" s="101"/>
      <c r="H4617" s="126"/>
      <c r="I4617" s="63"/>
      <c r="J4617" s="126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92"/>
    </row>
    <row r="4618" s="33" customFormat="1" ht="13.5" customHeight="1" spans="1:69">
      <c r="A4618" s="113"/>
      <c r="B4618" s="100"/>
      <c r="C4618" s="100"/>
      <c r="D4618" s="127"/>
      <c r="E4618" s="63"/>
      <c r="F4618" s="63"/>
      <c r="G4618" s="101"/>
      <c r="H4618" s="126"/>
      <c r="I4618" s="63"/>
      <c r="J4618" s="126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92"/>
    </row>
    <row r="4619" s="33" customFormat="1" ht="13.5" customHeight="1" spans="1:69">
      <c r="A4619" s="113"/>
      <c r="B4619" s="100"/>
      <c r="C4619" s="100"/>
      <c r="D4619" s="127"/>
      <c r="E4619" s="63"/>
      <c r="F4619" s="63"/>
      <c r="G4619" s="101"/>
      <c r="H4619" s="126"/>
      <c r="I4619" s="63"/>
      <c r="J4619" s="126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92"/>
    </row>
    <row r="4620" s="33" customFormat="1" ht="13.5" customHeight="1" spans="1:69">
      <c r="A4620" s="113"/>
      <c r="B4620" s="100"/>
      <c r="C4620" s="100"/>
      <c r="D4620" s="127"/>
      <c r="E4620" s="63"/>
      <c r="F4620" s="63"/>
      <c r="G4620" s="101"/>
      <c r="H4620" s="126"/>
      <c r="I4620" s="63"/>
      <c r="J4620" s="126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92"/>
    </row>
    <row r="4621" s="33" customFormat="1" ht="13.5" customHeight="1" spans="1:69">
      <c r="A4621" s="113"/>
      <c r="B4621" s="100"/>
      <c r="C4621" s="100"/>
      <c r="D4621" s="127"/>
      <c r="E4621" s="63"/>
      <c r="F4621" s="63"/>
      <c r="G4621" s="101"/>
      <c r="H4621" s="126"/>
      <c r="I4621" s="63"/>
      <c r="J4621" s="126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92"/>
    </row>
    <row r="4622" s="33" customFormat="1" ht="14.25" spans="1:69">
      <c r="A4622" s="113"/>
      <c r="B4622" s="100"/>
      <c r="C4622" s="100"/>
      <c r="D4622" s="127"/>
      <c r="E4622" s="63"/>
      <c r="F4622" s="63"/>
      <c r="G4622" s="101"/>
      <c r="H4622" s="126"/>
      <c r="I4622" s="63"/>
      <c r="J4622" s="126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92"/>
    </row>
    <row r="4623" s="33" customFormat="1" ht="14.25" spans="1:69">
      <c r="A4623" s="113"/>
      <c r="B4623" s="100"/>
      <c r="C4623" s="100"/>
      <c r="D4623" s="127"/>
      <c r="E4623" s="63"/>
      <c r="F4623" s="63"/>
      <c r="G4623" s="101"/>
      <c r="H4623" s="126"/>
      <c r="I4623" s="63"/>
      <c r="J4623" s="126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92"/>
    </row>
    <row r="4624" s="33" customFormat="1" ht="14.25" spans="1:69">
      <c r="A4624" s="113"/>
      <c r="B4624" s="100"/>
      <c r="C4624" s="100"/>
      <c r="D4624" s="127"/>
      <c r="E4624" s="63"/>
      <c r="F4624" s="63"/>
      <c r="G4624" s="101"/>
      <c r="H4624" s="126"/>
      <c r="I4624" s="63"/>
      <c r="J4624" s="126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92"/>
    </row>
    <row r="4625" s="33" customFormat="1" ht="14.25" spans="1:69">
      <c r="A4625" s="113"/>
      <c r="B4625" s="100"/>
      <c r="C4625" s="100"/>
      <c r="D4625" s="127"/>
      <c r="E4625" s="63"/>
      <c r="F4625" s="63"/>
      <c r="G4625" s="101"/>
      <c r="H4625" s="126"/>
      <c r="I4625" s="63"/>
      <c r="J4625" s="126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92"/>
    </row>
    <row r="4626" s="33" customFormat="1" ht="13.5" customHeight="1" spans="1:69">
      <c r="A4626" s="113"/>
      <c r="B4626" s="100"/>
      <c r="C4626" s="100"/>
      <c r="D4626" s="127"/>
      <c r="E4626" s="63"/>
      <c r="F4626" s="63"/>
      <c r="G4626" s="101"/>
      <c r="H4626" s="126"/>
      <c r="I4626" s="63"/>
      <c r="J4626" s="126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92"/>
    </row>
    <row r="4627" s="33" customFormat="1" ht="13.5" customHeight="1" spans="1:69">
      <c r="A4627" s="113"/>
      <c r="B4627" s="100"/>
      <c r="C4627" s="100"/>
      <c r="D4627" s="127"/>
      <c r="E4627" s="63"/>
      <c r="F4627" s="63"/>
      <c r="G4627" s="101"/>
      <c r="H4627" s="126"/>
      <c r="I4627" s="63"/>
      <c r="J4627" s="126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92"/>
    </row>
    <row r="4628" s="33" customFormat="1" ht="13.5" customHeight="1" spans="1:69">
      <c r="A4628" s="113"/>
      <c r="B4628" s="100"/>
      <c r="C4628" s="100"/>
      <c r="D4628" s="127"/>
      <c r="E4628" s="63"/>
      <c r="F4628" s="63"/>
      <c r="G4628" s="101"/>
      <c r="H4628" s="126"/>
      <c r="I4628" s="63"/>
      <c r="J4628" s="126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92"/>
    </row>
    <row r="4629" s="33" customFormat="1" ht="13.5" customHeight="1" spans="1:69">
      <c r="A4629" s="113"/>
      <c r="B4629" s="100"/>
      <c r="C4629" s="100"/>
      <c r="D4629" s="127"/>
      <c r="E4629" s="63"/>
      <c r="F4629" s="63"/>
      <c r="G4629" s="101"/>
      <c r="H4629" s="126"/>
      <c r="I4629" s="63"/>
      <c r="J4629" s="126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92"/>
    </row>
    <row r="4630" s="33" customFormat="1" ht="13.5" customHeight="1" spans="1:69">
      <c r="A4630" s="113"/>
      <c r="B4630" s="100"/>
      <c r="C4630" s="100"/>
      <c r="D4630" s="127"/>
      <c r="E4630" s="63"/>
      <c r="F4630" s="63"/>
      <c r="G4630" s="101"/>
      <c r="H4630" s="126"/>
      <c r="I4630" s="63"/>
      <c r="J4630" s="126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92"/>
    </row>
    <row r="4631" s="33" customFormat="1" ht="13.5" customHeight="1" spans="1:69">
      <c r="A4631" s="113"/>
      <c r="B4631" s="100"/>
      <c r="C4631" s="100"/>
      <c r="D4631" s="127"/>
      <c r="E4631" s="63"/>
      <c r="F4631" s="63"/>
      <c r="G4631" s="101"/>
      <c r="H4631" s="126"/>
      <c r="I4631" s="63"/>
      <c r="J4631" s="126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92"/>
    </row>
    <row r="4632" s="33" customFormat="1" ht="13.5" customHeight="1" spans="1:69">
      <c r="A4632" s="113"/>
      <c r="B4632" s="100"/>
      <c r="C4632" s="100"/>
      <c r="D4632" s="127"/>
      <c r="E4632" s="63"/>
      <c r="F4632" s="63"/>
      <c r="G4632" s="101"/>
      <c r="H4632" s="126"/>
      <c r="I4632" s="63"/>
      <c r="J4632" s="126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92"/>
    </row>
    <row r="4633" s="33" customFormat="1" ht="13.5" customHeight="1" spans="1:69">
      <c r="A4633" s="113"/>
      <c r="B4633" s="100"/>
      <c r="C4633" s="100"/>
      <c r="D4633" s="127"/>
      <c r="E4633" s="63"/>
      <c r="F4633" s="63"/>
      <c r="G4633" s="101"/>
      <c r="H4633" s="126"/>
      <c r="I4633" s="63"/>
      <c r="J4633" s="126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92"/>
    </row>
    <row r="4634" s="33" customFormat="1" ht="13.5" customHeight="1" spans="1:69">
      <c r="A4634" s="113"/>
      <c r="B4634" s="100"/>
      <c r="C4634" s="100"/>
      <c r="D4634" s="127"/>
      <c r="E4634" s="63"/>
      <c r="F4634" s="63"/>
      <c r="G4634" s="101"/>
      <c r="H4634" s="126"/>
      <c r="I4634" s="63"/>
      <c r="J4634" s="126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92"/>
    </row>
    <row r="4635" s="33" customFormat="1" ht="13.5" customHeight="1" spans="1:69">
      <c r="A4635" s="113"/>
      <c r="B4635" s="100"/>
      <c r="C4635" s="100"/>
      <c r="D4635" s="127"/>
      <c r="E4635" s="63"/>
      <c r="F4635" s="63"/>
      <c r="G4635" s="101"/>
      <c r="H4635" s="126"/>
      <c r="I4635" s="63"/>
      <c r="J4635" s="126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92"/>
    </row>
    <row r="4636" s="33" customFormat="1" ht="13.5" customHeight="1" spans="1:69">
      <c r="A4636" s="113"/>
      <c r="B4636" s="100"/>
      <c r="C4636" s="100"/>
      <c r="D4636" s="127"/>
      <c r="E4636" s="63"/>
      <c r="F4636" s="63"/>
      <c r="G4636" s="101"/>
      <c r="H4636" s="126"/>
      <c r="I4636" s="63"/>
      <c r="J4636" s="126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92"/>
    </row>
    <row r="4637" s="33" customFormat="1" ht="13.5" customHeight="1" spans="1:69">
      <c r="A4637" s="113"/>
      <c r="B4637" s="100"/>
      <c r="C4637" s="100"/>
      <c r="D4637" s="127"/>
      <c r="E4637" s="63"/>
      <c r="F4637" s="63"/>
      <c r="G4637" s="101"/>
      <c r="H4637" s="126"/>
      <c r="I4637" s="63"/>
      <c r="J4637" s="126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92"/>
    </row>
    <row r="4638" s="33" customFormat="1" ht="13.5" customHeight="1" spans="1:69">
      <c r="A4638" s="113"/>
      <c r="B4638" s="100"/>
      <c r="C4638" s="100"/>
      <c r="D4638" s="127"/>
      <c r="E4638" s="63"/>
      <c r="F4638" s="63"/>
      <c r="G4638" s="101"/>
      <c r="H4638" s="126"/>
      <c r="I4638" s="63"/>
      <c r="J4638" s="126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92"/>
    </row>
    <row r="4639" s="33" customFormat="1" ht="13.5" customHeight="1" spans="1:69">
      <c r="A4639" s="113"/>
      <c r="B4639" s="100"/>
      <c r="C4639" s="100"/>
      <c r="D4639" s="127"/>
      <c r="E4639" s="63"/>
      <c r="F4639" s="63"/>
      <c r="G4639" s="101"/>
      <c r="H4639" s="126"/>
      <c r="I4639" s="63"/>
      <c r="J4639" s="126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92"/>
    </row>
    <row r="4640" s="33" customFormat="1" ht="13.5" customHeight="1" spans="1:69">
      <c r="A4640" s="113"/>
      <c r="B4640" s="100"/>
      <c r="C4640" s="100"/>
      <c r="D4640" s="127"/>
      <c r="E4640" s="63"/>
      <c r="F4640" s="63"/>
      <c r="G4640" s="101"/>
      <c r="H4640" s="126"/>
      <c r="I4640" s="63"/>
      <c r="J4640" s="126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92"/>
    </row>
    <row r="4641" s="33" customFormat="1" ht="13.5" customHeight="1" spans="1:69">
      <c r="A4641" s="113"/>
      <c r="B4641" s="100"/>
      <c r="C4641" s="100"/>
      <c r="D4641" s="127"/>
      <c r="E4641" s="63"/>
      <c r="F4641" s="63"/>
      <c r="G4641" s="101"/>
      <c r="H4641" s="126"/>
      <c r="I4641" s="63"/>
      <c r="J4641" s="126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92"/>
    </row>
    <row r="4642" s="33" customFormat="1" ht="13.5" customHeight="1" spans="1:69">
      <c r="A4642" s="113"/>
      <c r="B4642" s="100"/>
      <c r="C4642" s="100"/>
      <c r="D4642" s="127"/>
      <c r="E4642" s="63"/>
      <c r="F4642" s="63"/>
      <c r="G4642" s="101"/>
      <c r="H4642" s="126"/>
      <c r="I4642" s="63"/>
      <c r="J4642" s="126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92"/>
    </row>
    <row r="4643" s="33" customFormat="1" ht="13.5" customHeight="1" spans="1:69">
      <c r="A4643" s="113"/>
      <c r="B4643" s="100"/>
      <c r="C4643" s="100"/>
      <c r="D4643" s="127"/>
      <c r="E4643" s="63"/>
      <c r="F4643" s="63"/>
      <c r="G4643" s="101"/>
      <c r="H4643" s="126"/>
      <c r="I4643" s="63"/>
      <c r="J4643" s="126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92"/>
    </row>
    <row r="4644" s="33" customFormat="1" ht="13.5" customHeight="1" spans="1:69">
      <c r="A4644" s="113"/>
      <c r="B4644" s="100"/>
      <c r="C4644" s="100"/>
      <c r="D4644" s="127"/>
      <c r="E4644" s="63"/>
      <c r="F4644" s="63"/>
      <c r="G4644" s="101"/>
      <c r="H4644" s="126"/>
      <c r="I4644" s="63"/>
      <c r="J4644" s="126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92"/>
    </row>
    <row r="4645" s="33" customFormat="1" ht="13.5" customHeight="1" spans="1:69">
      <c r="A4645" s="113"/>
      <c r="B4645" s="100"/>
      <c r="C4645" s="100"/>
      <c r="D4645" s="127"/>
      <c r="E4645" s="63"/>
      <c r="F4645" s="63"/>
      <c r="G4645" s="101"/>
      <c r="H4645" s="126"/>
      <c r="I4645" s="63"/>
      <c r="J4645" s="126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92"/>
    </row>
    <row r="4646" s="33" customFormat="1" ht="13.5" customHeight="1" spans="1:69">
      <c r="A4646" s="113"/>
      <c r="B4646" s="100"/>
      <c r="C4646" s="100"/>
      <c r="D4646" s="127"/>
      <c r="E4646" s="63"/>
      <c r="F4646" s="63"/>
      <c r="G4646" s="101"/>
      <c r="H4646" s="126"/>
      <c r="I4646" s="63"/>
      <c r="J4646" s="126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92"/>
    </row>
    <row r="4647" s="33" customFormat="1" ht="13.5" customHeight="1" spans="1:69">
      <c r="A4647" s="113"/>
      <c r="B4647" s="100"/>
      <c r="C4647" s="100"/>
      <c r="D4647" s="127"/>
      <c r="E4647" s="63"/>
      <c r="F4647" s="63"/>
      <c r="G4647" s="101"/>
      <c r="H4647" s="126"/>
      <c r="I4647" s="63"/>
      <c r="J4647" s="126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92"/>
    </row>
    <row r="4648" s="33" customFormat="1" ht="13.5" customHeight="1" spans="1:69">
      <c r="A4648" s="113"/>
      <c r="B4648" s="100"/>
      <c r="C4648" s="100"/>
      <c r="D4648" s="127"/>
      <c r="E4648" s="63"/>
      <c r="F4648" s="63"/>
      <c r="G4648" s="101"/>
      <c r="H4648" s="126"/>
      <c r="I4648" s="63"/>
      <c r="J4648" s="126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92"/>
    </row>
    <row r="4649" s="33" customFormat="1" ht="13.5" customHeight="1" spans="1:69">
      <c r="A4649" s="113"/>
      <c r="B4649" s="100"/>
      <c r="C4649" s="100"/>
      <c r="D4649" s="127"/>
      <c r="E4649" s="63"/>
      <c r="F4649" s="63"/>
      <c r="G4649" s="101"/>
      <c r="H4649" s="126"/>
      <c r="I4649" s="63"/>
      <c r="J4649" s="126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92"/>
    </row>
    <row r="4650" s="33" customFormat="1" ht="13.5" customHeight="1" spans="1:69">
      <c r="A4650" s="113"/>
      <c r="B4650" s="100"/>
      <c r="C4650" s="100"/>
      <c r="D4650" s="127"/>
      <c r="E4650" s="63"/>
      <c r="F4650" s="63"/>
      <c r="G4650" s="101"/>
      <c r="H4650" s="126"/>
      <c r="I4650" s="63"/>
      <c r="J4650" s="126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92"/>
    </row>
    <row r="4651" s="33" customFormat="1" ht="13.5" customHeight="1" spans="1:69">
      <c r="A4651" s="113"/>
      <c r="B4651" s="100"/>
      <c r="C4651" s="100"/>
      <c r="D4651" s="127"/>
      <c r="E4651" s="63"/>
      <c r="F4651" s="63"/>
      <c r="G4651" s="101"/>
      <c r="H4651" s="126"/>
      <c r="I4651" s="63"/>
      <c r="J4651" s="126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92"/>
    </row>
    <row r="4652" s="33" customFormat="1" ht="13.5" customHeight="1" spans="1:69">
      <c r="A4652" s="113"/>
      <c r="B4652" s="100"/>
      <c r="C4652" s="100"/>
      <c r="D4652" s="127"/>
      <c r="E4652" s="63"/>
      <c r="F4652" s="63"/>
      <c r="G4652" s="101"/>
      <c r="H4652" s="126"/>
      <c r="I4652" s="63"/>
      <c r="J4652" s="126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92"/>
    </row>
    <row r="4653" s="33" customFormat="1" ht="13.5" customHeight="1" spans="1:69">
      <c r="A4653" s="113"/>
      <c r="B4653" s="100"/>
      <c r="C4653" s="100"/>
      <c r="D4653" s="127"/>
      <c r="E4653" s="63"/>
      <c r="F4653" s="63"/>
      <c r="G4653" s="101"/>
      <c r="H4653" s="126"/>
      <c r="I4653" s="63"/>
      <c r="J4653" s="126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92"/>
    </row>
    <row r="4654" s="33" customFormat="1" ht="13.5" customHeight="1" spans="1:69">
      <c r="A4654" s="113"/>
      <c r="B4654" s="100"/>
      <c r="C4654" s="100"/>
      <c r="D4654" s="127"/>
      <c r="E4654" s="63"/>
      <c r="F4654" s="63"/>
      <c r="G4654" s="101"/>
      <c r="H4654" s="126"/>
      <c r="I4654" s="63"/>
      <c r="J4654" s="126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92"/>
    </row>
    <row r="4655" s="33" customFormat="1" ht="13.5" customHeight="1" spans="1:69">
      <c r="A4655" s="113"/>
      <c r="B4655" s="100"/>
      <c r="C4655" s="100"/>
      <c r="D4655" s="127"/>
      <c r="E4655" s="63"/>
      <c r="F4655" s="63"/>
      <c r="G4655" s="101"/>
      <c r="H4655" s="126"/>
      <c r="I4655" s="63"/>
      <c r="J4655" s="126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92"/>
    </row>
    <row r="4656" s="33" customFormat="1" ht="13.5" customHeight="1" spans="1:69">
      <c r="A4656" s="113"/>
      <c r="B4656" s="100"/>
      <c r="C4656" s="100"/>
      <c r="D4656" s="127"/>
      <c r="E4656" s="63"/>
      <c r="F4656" s="63"/>
      <c r="G4656" s="101"/>
      <c r="H4656" s="126"/>
      <c r="I4656" s="63"/>
      <c r="J4656" s="126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92"/>
    </row>
    <row r="4657" s="33" customFormat="1" ht="13.5" customHeight="1" spans="1:69">
      <c r="A4657" s="113"/>
      <c r="B4657" s="100"/>
      <c r="C4657" s="100"/>
      <c r="D4657" s="127"/>
      <c r="E4657" s="63"/>
      <c r="F4657" s="63"/>
      <c r="G4657" s="101"/>
      <c r="H4657" s="126"/>
      <c r="I4657" s="63"/>
      <c r="J4657" s="126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92"/>
    </row>
    <row r="4658" s="33" customFormat="1" ht="13.5" customHeight="1" spans="1:69">
      <c r="A4658" s="113"/>
      <c r="B4658" s="100"/>
      <c r="C4658" s="100"/>
      <c r="D4658" s="127"/>
      <c r="E4658" s="63"/>
      <c r="F4658" s="63"/>
      <c r="G4658" s="101"/>
      <c r="H4658" s="126"/>
      <c r="I4658" s="63"/>
      <c r="J4658" s="126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92"/>
    </row>
    <row r="4659" s="33" customFormat="1" ht="13.5" customHeight="1" spans="1:69">
      <c r="A4659" s="113"/>
      <c r="B4659" s="100"/>
      <c r="C4659" s="100"/>
      <c r="D4659" s="127"/>
      <c r="E4659" s="63"/>
      <c r="F4659" s="63"/>
      <c r="G4659" s="101"/>
      <c r="H4659" s="126"/>
      <c r="I4659" s="63"/>
      <c r="J4659" s="126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92"/>
    </row>
    <row r="4660" s="33" customFormat="1" ht="13.5" customHeight="1" spans="1:69">
      <c r="A4660" s="113"/>
      <c r="B4660" s="100"/>
      <c r="C4660" s="100"/>
      <c r="D4660" s="127"/>
      <c r="E4660" s="63"/>
      <c r="F4660" s="63"/>
      <c r="G4660" s="101"/>
      <c r="H4660" s="126"/>
      <c r="I4660" s="63"/>
      <c r="J4660" s="126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92"/>
    </row>
    <row r="4661" s="33" customFormat="1" ht="13.5" customHeight="1" spans="1:69">
      <c r="A4661" s="113"/>
      <c r="B4661" s="100"/>
      <c r="C4661" s="100"/>
      <c r="D4661" s="127"/>
      <c r="E4661" s="63"/>
      <c r="F4661" s="63"/>
      <c r="G4661" s="101"/>
      <c r="H4661" s="126"/>
      <c r="I4661" s="63"/>
      <c r="J4661" s="126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92"/>
    </row>
    <row r="4662" s="33" customFormat="1" ht="13.5" customHeight="1" spans="1:69">
      <c r="A4662" s="113"/>
      <c r="B4662" s="100"/>
      <c r="C4662" s="100"/>
      <c r="D4662" s="127"/>
      <c r="E4662" s="63"/>
      <c r="F4662" s="63"/>
      <c r="G4662" s="101"/>
      <c r="H4662" s="126"/>
      <c r="I4662" s="63"/>
      <c r="J4662" s="126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92"/>
    </row>
    <row r="4663" s="33" customFormat="1" ht="13.5" customHeight="1" spans="1:69">
      <c r="A4663" s="113"/>
      <c r="B4663" s="100"/>
      <c r="C4663" s="100"/>
      <c r="D4663" s="127"/>
      <c r="E4663" s="63"/>
      <c r="F4663" s="63"/>
      <c r="G4663" s="101"/>
      <c r="H4663" s="126"/>
      <c r="I4663" s="63"/>
      <c r="J4663" s="126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92"/>
    </row>
    <row r="4664" s="33" customFormat="1" ht="13.5" customHeight="1" spans="1:69">
      <c r="A4664" s="113"/>
      <c r="B4664" s="100"/>
      <c r="C4664" s="100"/>
      <c r="D4664" s="127"/>
      <c r="E4664" s="63"/>
      <c r="F4664" s="63"/>
      <c r="G4664" s="101"/>
      <c r="H4664" s="126"/>
      <c r="I4664" s="63"/>
      <c r="J4664" s="126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92"/>
    </row>
    <row r="4665" s="33" customFormat="1" ht="13.5" customHeight="1" spans="1:69">
      <c r="A4665" s="113"/>
      <c r="B4665" s="100"/>
      <c r="C4665" s="100"/>
      <c r="D4665" s="127"/>
      <c r="E4665" s="63"/>
      <c r="F4665" s="63"/>
      <c r="G4665" s="101"/>
      <c r="H4665" s="126"/>
      <c r="I4665" s="63"/>
      <c r="J4665" s="126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92"/>
    </row>
    <row r="4666" s="33" customFormat="1" ht="13.5" customHeight="1" spans="1:69">
      <c r="A4666" s="113"/>
      <c r="B4666" s="100"/>
      <c r="C4666" s="100"/>
      <c r="D4666" s="127"/>
      <c r="E4666" s="63"/>
      <c r="F4666" s="63"/>
      <c r="G4666" s="101"/>
      <c r="H4666" s="126"/>
      <c r="I4666" s="63"/>
      <c r="J4666" s="126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92"/>
    </row>
    <row r="4667" s="33" customFormat="1" ht="13.5" customHeight="1" spans="1:69">
      <c r="A4667" s="113"/>
      <c r="B4667" s="100"/>
      <c r="C4667" s="100"/>
      <c r="D4667" s="127"/>
      <c r="E4667" s="63"/>
      <c r="F4667" s="63"/>
      <c r="G4667" s="101"/>
      <c r="H4667" s="126"/>
      <c r="I4667" s="63"/>
      <c r="J4667" s="126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92"/>
    </row>
    <row r="4668" s="33" customFormat="1" ht="13.5" customHeight="1" spans="1:69">
      <c r="A4668" s="113"/>
      <c r="B4668" s="100"/>
      <c r="C4668" s="100"/>
      <c r="D4668" s="127"/>
      <c r="E4668" s="63"/>
      <c r="F4668" s="63"/>
      <c r="G4668" s="101"/>
      <c r="H4668" s="126"/>
      <c r="I4668" s="63"/>
      <c r="J4668" s="126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92"/>
    </row>
    <row r="4669" s="33" customFormat="1" ht="13.5" customHeight="1" spans="1:69">
      <c r="A4669" s="113"/>
      <c r="B4669" s="100"/>
      <c r="C4669" s="100"/>
      <c r="D4669" s="127"/>
      <c r="E4669" s="63"/>
      <c r="F4669" s="63"/>
      <c r="G4669" s="101"/>
      <c r="H4669" s="126"/>
      <c r="I4669" s="63"/>
      <c r="J4669" s="126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92"/>
    </row>
    <row r="4670" s="33" customFormat="1" ht="13.5" customHeight="1" spans="1:69">
      <c r="A4670" s="113"/>
      <c r="B4670" s="100"/>
      <c r="C4670" s="100"/>
      <c r="D4670" s="127"/>
      <c r="E4670" s="63"/>
      <c r="F4670" s="63"/>
      <c r="G4670" s="101"/>
      <c r="H4670" s="126"/>
      <c r="I4670" s="63"/>
      <c r="J4670" s="126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92"/>
    </row>
    <row r="4671" s="33" customFormat="1" ht="13.5" customHeight="1" spans="1:69">
      <c r="A4671" s="113"/>
      <c r="B4671" s="100"/>
      <c r="C4671" s="100"/>
      <c r="D4671" s="127"/>
      <c r="E4671" s="63"/>
      <c r="F4671" s="63"/>
      <c r="G4671" s="101"/>
      <c r="H4671" s="126"/>
      <c r="I4671" s="63"/>
      <c r="J4671" s="126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92"/>
    </row>
    <row r="4672" s="33" customFormat="1" ht="13.5" customHeight="1" spans="1:69">
      <c r="A4672" s="113"/>
      <c r="B4672" s="100"/>
      <c r="C4672" s="100"/>
      <c r="D4672" s="127"/>
      <c r="E4672" s="63"/>
      <c r="F4672" s="63"/>
      <c r="G4672" s="101"/>
      <c r="H4672" s="126"/>
      <c r="I4672" s="63"/>
      <c r="J4672" s="126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92"/>
    </row>
    <row r="4673" s="33" customFormat="1" ht="13.5" customHeight="1" spans="1:69">
      <c r="A4673" s="113"/>
      <c r="B4673" s="100"/>
      <c r="C4673" s="100"/>
      <c r="D4673" s="127"/>
      <c r="E4673" s="63"/>
      <c r="F4673" s="63"/>
      <c r="G4673" s="101"/>
      <c r="H4673" s="126"/>
      <c r="I4673" s="63"/>
      <c r="J4673" s="126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92"/>
    </row>
    <row r="4674" s="33" customFormat="1" ht="13.5" customHeight="1" spans="1:69">
      <c r="A4674" s="113"/>
      <c r="B4674" s="100"/>
      <c r="C4674" s="100"/>
      <c r="D4674" s="127"/>
      <c r="E4674" s="63"/>
      <c r="F4674" s="63"/>
      <c r="G4674" s="101"/>
      <c r="H4674" s="126"/>
      <c r="I4674" s="63"/>
      <c r="J4674" s="126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92"/>
    </row>
    <row r="4675" s="33" customFormat="1" ht="13.5" customHeight="1" spans="1:69">
      <c r="A4675" s="113"/>
      <c r="B4675" s="100"/>
      <c r="C4675" s="100"/>
      <c r="D4675" s="127"/>
      <c r="E4675" s="63"/>
      <c r="F4675" s="63"/>
      <c r="G4675" s="101"/>
      <c r="H4675" s="126"/>
      <c r="I4675" s="63"/>
      <c r="J4675" s="126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92"/>
    </row>
    <row r="4676" s="33" customFormat="1" ht="13.5" customHeight="1" spans="1:69">
      <c r="A4676" s="113"/>
      <c r="B4676" s="100"/>
      <c r="C4676" s="100"/>
      <c r="D4676" s="127"/>
      <c r="E4676" s="63"/>
      <c r="F4676" s="63"/>
      <c r="G4676" s="101"/>
      <c r="H4676" s="126"/>
      <c r="I4676" s="63"/>
      <c r="J4676" s="126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92"/>
    </row>
    <row r="4677" s="33" customFormat="1" ht="13.5" customHeight="1" spans="1:69">
      <c r="A4677" s="113"/>
      <c r="B4677" s="100"/>
      <c r="C4677" s="100"/>
      <c r="D4677" s="127"/>
      <c r="E4677" s="63"/>
      <c r="F4677" s="63"/>
      <c r="G4677" s="101"/>
      <c r="H4677" s="126"/>
      <c r="I4677" s="63"/>
      <c r="J4677" s="126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92"/>
    </row>
    <row r="4678" s="33" customFormat="1" ht="13.5" customHeight="1" spans="1:69">
      <c r="A4678" s="113"/>
      <c r="B4678" s="100"/>
      <c r="C4678" s="100"/>
      <c r="D4678" s="127"/>
      <c r="E4678" s="63"/>
      <c r="F4678" s="63"/>
      <c r="G4678" s="101"/>
      <c r="H4678" s="126"/>
      <c r="I4678" s="63"/>
      <c r="J4678" s="126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92"/>
    </row>
    <row r="4679" s="33" customFormat="1" ht="13.5" customHeight="1" spans="1:69">
      <c r="A4679" s="113"/>
      <c r="B4679" s="100"/>
      <c r="C4679" s="100"/>
      <c r="D4679" s="127"/>
      <c r="E4679" s="63"/>
      <c r="F4679" s="63"/>
      <c r="G4679" s="101"/>
      <c r="H4679" s="126"/>
      <c r="I4679" s="63"/>
      <c r="J4679" s="126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92"/>
    </row>
    <row r="4680" s="33" customFormat="1" ht="13.5" customHeight="1" spans="1:69">
      <c r="A4680" s="113"/>
      <c r="B4680" s="100"/>
      <c r="C4680" s="100"/>
      <c r="D4680" s="127"/>
      <c r="E4680" s="63"/>
      <c r="F4680" s="63"/>
      <c r="G4680" s="101"/>
      <c r="H4680" s="126"/>
      <c r="I4680" s="63"/>
      <c r="J4680" s="126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92"/>
    </row>
    <row r="4681" s="33" customFormat="1" ht="13.5" customHeight="1" spans="1:69">
      <c r="A4681" s="113"/>
      <c r="B4681" s="100"/>
      <c r="C4681" s="100"/>
      <c r="D4681" s="127"/>
      <c r="E4681" s="63"/>
      <c r="F4681" s="63"/>
      <c r="G4681" s="101"/>
      <c r="H4681" s="126"/>
      <c r="I4681" s="63"/>
      <c r="J4681" s="126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92"/>
    </row>
    <row r="4682" s="33" customFormat="1" ht="13.5" customHeight="1" spans="1:69">
      <c r="A4682" s="113"/>
      <c r="B4682" s="100"/>
      <c r="C4682" s="100"/>
      <c r="D4682" s="127"/>
      <c r="E4682" s="63"/>
      <c r="F4682" s="63"/>
      <c r="G4682" s="101"/>
      <c r="H4682" s="126"/>
      <c r="I4682" s="63"/>
      <c r="J4682" s="126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92"/>
    </row>
    <row r="4683" s="33" customFormat="1" ht="13.5" customHeight="1" spans="1:69">
      <c r="A4683" s="113"/>
      <c r="B4683" s="100"/>
      <c r="C4683" s="100"/>
      <c r="D4683" s="127"/>
      <c r="E4683" s="63"/>
      <c r="F4683" s="63"/>
      <c r="G4683" s="101"/>
      <c r="H4683" s="126"/>
      <c r="I4683" s="63"/>
      <c r="J4683" s="126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92"/>
    </row>
    <row r="4684" s="33" customFormat="1" ht="13.5" customHeight="1" spans="1:69">
      <c r="A4684" s="113"/>
      <c r="B4684" s="100"/>
      <c r="C4684" s="100"/>
      <c r="D4684" s="127"/>
      <c r="E4684" s="63"/>
      <c r="F4684" s="63"/>
      <c r="G4684" s="101"/>
      <c r="H4684" s="126"/>
      <c r="I4684" s="63"/>
      <c r="J4684" s="126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92"/>
    </row>
    <row r="4685" s="33" customFormat="1" ht="13.5" customHeight="1" spans="1:69">
      <c r="A4685" s="113"/>
      <c r="B4685" s="100"/>
      <c r="C4685" s="100"/>
      <c r="D4685" s="127"/>
      <c r="E4685" s="63"/>
      <c r="F4685" s="63"/>
      <c r="G4685" s="101"/>
      <c r="H4685" s="126"/>
      <c r="I4685" s="63"/>
      <c r="J4685" s="126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92"/>
    </row>
    <row r="4686" s="33" customFormat="1" ht="13.5" customHeight="1" spans="1:69">
      <c r="A4686" s="113"/>
      <c r="B4686" s="100"/>
      <c r="C4686" s="100"/>
      <c r="D4686" s="127"/>
      <c r="E4686" s="63"/>
      <c r="F4686" s="63"/>
      <c r="G4686" s="101"/>
      <c r="H4686" s="126"/>
      <c r="I4686" s="63"/>
      <c r="J4686" s="126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92"/>
    </row>
    <row r="4687" s="33" customFormat="1" ht="13.5" customHeight="1" spans="1:69">
      <c r="A4687" s="113"/>
      <c r="B4687" s="100"/>
      <c r="C4687" s="100"/>
      <c r="D4687" s="127"/>
      <c r="E4687" s="63"/>
      <c r="F4687" s="63"/>
      <c r="G4687" s="101"/>
      <c r="H4687" s="126"/>
      <c r="I4687" s="63"/>
      <c r="J4687" s="126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92"/>
    </row>
    <row r="4688" s="33" customFormat="1" ht="13.5" customHeight="1" spans="1:69">
      <c r="A4688" s="113"/>
      <c r="B4688" s="100"/>
      <c r="C4688" s="100"/>
      <c r="D4688" s="127"/>
      <c r="E4688" s="63"/>
      <c r="F4688" s="63"/>
      <c r="G4688" s="101"/>
      <c r="H4688" s="126"/>
      <c r="I4688" s="63"/>
      <c r="J4688" s="126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92"/>
    </row>
    <row r="4689" s="33" customFormat="1" ht="13.5" customHeight="1" spans="1:69">
      <c r="A4689" s="113"/>
      <c r="B4689" s="100"/>
      <c r="C4689" s="100"/>
      <c r="D4689" s="127"/>
      <c r="E4689" s="63"/>
      <c r="F4689" s="63"/>
      <c r="G4689" s="101"/>
      <c r="H4689" s="126"/>
      <c r="I4689" s="63"/>
      <c r="J4689" s="126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92"/>
    </row>
    <row r="4690" s="33" customFormat="1" ht="13.5" customHeight="1" spans="1:69">
      <c r="A4690" s="113"/>
      <c r="B4690" s="100"/>
      <c r="C4690" s="100"/>
      <c r="D4690" s="127"/>
      <c r="E4690" s="63"/>
      <c r="F4690" s="63"/>
      <c r="G4690" s="101"/>
      <c r="H4690" s="126"/>
      <c r="I4690" s="63"/>
      <c r="J4690" s="126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92"/>
    </row>
    <row r="4691" s="33" customFormat="1" ht="13.5" customHeight="1" spans="1:69">
      <c r="A4691" s="113"/>
      <c r="B4691" s="100"/>
      <c r="C4691" s="100"/>
      <c r="D4691" s="127"/>
      <c r="E4691" s="63"/>
      <c r="F4691" s="63"/>
      <c r="G4691" s="101"/>
      <c r="H4691" s="126"/>
      <c r="I4691" s="63"/>
      <c r="J4691" s="126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92"/>
    </row>
    <row r="4692" s="33" customFormat="1" ht="13.5" customHeight="1" spans="1:69">
      <c r="A4692" s="113"/>
      <c r="B4692" s="100"/>
      <c r="C4692" s="100"/>
      <c r="D4692" s="127"/>
      <c r="E4692" s="63"/>
      <c r="F4692" s="63"/>
      <c r="G4692" s="101"/>
      <c r="H4692" s="126"/>
      <c r="I4692" s="63"/>
      <c r="J4692" s="126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92"/>
    </row>
    <row r="4693" s="33" customFormat="1" ht="13.5" customHeight="1" spans="1:69">
      <c r="A4693" s="113"/>
      <c r="B4693" s="100"/>
      <c r="C4693" s="100"/>
      <c r="D4693" s="127"/>
      <c r="E4693" s="63"/>
      <c r="F4693" s="63"/>
      <c r="G4693" s="101"/>
      <c r="H4693" s="126"/>
      <c r="I4693" s="63"/>
      <c r="J4693" s="126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92"/>
    </row>
    <row r="4694" s="33" customFormat="1" ht="14.25" spans="1:69">
      <c r="A4694" s="113"/>
      <c r="B4694" s="100"/>
      <c r="C4694" s="100"/>
      <c r="D4694" s="127"/>
      <c r="E4694" s="63"/>
      <c r="F4694" s="63"/>
      <c r="G4694" s="101"/>
      <c r="H4694" s="126"/>
      <c r="I4694" s="63"/>
      <c r="J4694" s="126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92"/>
    </row>
    <row r="4695" s="33" customFormat="1" ht="13.5" customHeight="1" spans="1:69">
      <c r="A4695" s="113"/>
      <c r="B4695" s="100"/>
      <c r="C4695" s="100"/>
      <c r="D4695" s="127"/>
      <c r="E4695" s="63"/>
      <c r="F4695" s="63"/>
      <c r="G4695" s="101"/>
      <c r="H4695" s="126"/>
      <c r="I4695" s="63"/>
      <c r="J4695" s="126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92"/>
    </row>
    <row r="4696" s="33" customFormat="1" ht="13.5" customHeight="1" spans="1:69">
      <c r="A4696" s="113"/>
      <c r="B4696" s="100"/>
      <c r="C4696" s="100"/>
      <c r="D4696" s="127"/>
      <c r="E4696" s="63"/>
      <c r="F4696" s="63"/>
      <c r="G4696" s="101"/>
      <c r="H4696" s="126"/>
      <c r="I4696" s="63"/>
      <c r="J4696" s="126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92"/>
    </row>
    <row r="4697" s="33" customFormat="1" ht="13.5" customHeight="1" spans="1:69">
      <c r="A4697" s="113"/>
      <c r="B4697" s="100"/>
      <c r="C4697" s="100"/>
      <c r="D4697" s="127"/>
      <c r="E4697" s="63"/>
      <c r="F4697" s="63"/>
      <c r="G4697" s="101"/>
      <c r="H4697" s="126"/>
      <c r="I4697" s="63"/>
      <c r="J4697" s="126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92"/>
    </row>
    <row r="4698" s="33" customFormat="1" ht="13.5" customHeight="1" spans="1:69">
      <c r="A4698" s="113"/>
      <c r="B4698" s="100"/>
      <c r="C4698" s="100"/>
      <c r="D4698" s="127"/>
      <c r="E4698" s="63"/>
      <c r="F4698" s="63"/>
      <c r="G4698" s="101"/>
      <c r="H4698" s="126"/>
      <c r="I4698" s="63"/>
      <c r="J4698" s="126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92"/>
    </row>
    <row r="4699" s="33" customFormat="1" ht="13.5" customHeight="1" spans="1:69">
      <c r="A4699" s="113"/>
      <c r="B4699" s="100"/>
      <c r="C4699" s="100"/>
      <c r="D4699" s="127"/>
      <c r="E4699" s="63"/>
      <c r="F4699" s="63"/>
      <c r="G4699" s="101"/>
      <c r="H4699" s="126"/>
      <c r="I4699" s="63"/>
      <c r="J4699" s="126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92"/>
    </row>
    <row r="4700" s="33" customFormat="1" ht="13.5" customHeight="1" spans="1:69">
      <c r="A4700" s="113"/>
      <c r="B4700" s="100"/>
      <c r="C4700" s="100"/>
      <c r="D4700" s="127"/>
      <c r="E4700" s="63"/>
      <c r="F4700" s="63"/>
      <c r="G4700" s="101"/>
      <c r="H4700" s="126"/>
      <c r="I4700" s="63"/>
      <c r="J4700" s="126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92"/>
    </row>
    <row r="4701" s="33" customFormat="1" ht="13.5" customHeight="1" spans="1:69">
      <c r="A4701" s="113"/>
      <c r="B4701" s="100"/>
      <c r="C4701" s="100"/>
      <c r="D4701" s="127"/>
      <c r="E4701" s="63"/>
      <c r="F4701" s="63"/>
      <c r="G4701" s="101"/>
      <c r="H4701" s="126"/>
      <c r="I4701" s="63"/>
      <c r="J4701" s="126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92"/>
    </row>
    <row r="4702" s="33" customFormat="1" ht="13.5" customHeight="1" spans="1:69">
      <c r="A4702" s="113"/>
      <c r="B4702" s="100"/>
      <c r="C4702" s="100"/>
      <c r="D4702" s="127"/>
      <c r="E4702" s="63"/>
      <c r="F4702" s="63"/>
      <c r="G4702" s="101"/>
      <c r="H4702" s="126"/>
      <c r="I4702" s="63"/>
      <c r="J4702" s="126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92"/>
    </row>
    <row r="4703" s="33" customFormat="1" ht="13.5" customHeight="1" spans="1:69">
      <c r="A4703" s="113"/>
      <c r="B4703" s="100"/>
      <c r="C4703" s="100"/>
      <c r="D4703" s="127"/>
      <c r="E4703" s="63"/>
      <c r="F4703" s="63"/>
      <c r="G4703" s="101"/>
      <c r="H4703" s="126"/>
      <c r="I4703" s="63"/>
      <c r="J4703" s="126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92"/>
    </row>
    <row r="4704" s="33" customFormat="1" ht="13.5" customHeight="1" spans="1:69">
      <c r="A4704" s="113"/>
      <c r="B4704" s="100"/>
      <c r="C4704" s="100"/>
      <c r="D4704" s="127"/>
      <c r="E4704" s="63"/>
      <c r="F4704" s="63"/>
      <c r="G4704" s="101"/>
      <c r="H4704" s="126"/>
      <c r="I4704" s="63"/>
      <c r="J4704" s="126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92"/>
    </row>
    <row r="4705" s="33" customFormat="1" ht="13.5" customHeight="1" spans="1:69">
      <c r="A4705" s="113"/>
      <c r="B4705" s="100"/>
      <c r="C4705" s="100"/>
      <c r="D4705" s="127"/>
      <c r="E4705" s="63"/>
      <c r="F4705" s="63"/>
      <c r="G4705" s="101"/>
      <c r="H4705" s="126"/>
      <c r="I4705" s="63"/>
      <c r="J4705" s="126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92"/>
    </row>
    <row r="4706" s="33" customFormat="1" ht="13.5" customHeight="1" spans="1:69">
      <c r="A4706" s="113"/>
      <c r="B4706" s="100"/>
      <c r="C4706" s="100"/>
      <c r="D4706" s="127"/>
      <c r="E4706" s="63"/>
      <c r="F4706" s="63"/>
      <c r="G4706" s="101"/>
      <c r="H4706" s="126"/>
      <c r="I4706" s="63"/>
      <c r="J4706" s="126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92"/>
    </row>
    <row r="4707" s="33" customFormat="1" ht="13.5" customHeight="1" spans="1:69">
      <c r="A4707" s="113"/>
      <c r="B4707" s="100"/>
      <c r="C4707" s="100"/>
      <c r="D4707" s="127"/>
      <c r="E4707" s="63"/>
      <c r="F4707" s="63"/>
      <c r="G4707" s="101"/>
      <c r="H4707" s="126"/>
      <c r="I4707" s="63"/>
      <c r="J4707" s="126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92"/>
    </row>
    <row r="4708" s="33" customFormat="1" ht="13.5" customHeight="1" spans="1:69">
      <c r="A4708" s="113"/>
      <c r="B4708" s="100"/>
      <c r="C4708" s="100"/>
      <c r="D4708" s="127"/>
      <c r="E4708" s="63"/>
      <c r="F4708" s="63"/>
      <c r="G4708" s="101"/>
      <c r="H4708" s="126"/>
      <c r="I4708" s="63"/>
      <c r="J4708" s="126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92"/>
    </row>
    <row r="4709" s="33" customFormat="1" ht="13.5" customHeight="1" spans="1:69">
      <c r="A4709" s="113"/>
      <c r="B4709" s="100"/>
      <c r="C4709" s="100"/>
      <c r="D4709" s="127"/>
      <c r="E4709" s="63"/>
      <c r="F4709" s="63"/>
      <c r="G4709" s="101"/>
      <c r="H4709" s="126"/>
      <c r="I4709" s="63"/>
      <c r="J4709" s="126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92"/>
    </row>
    <row r="4710" s="33" customFormat="1" ht="13.5" customHeight="1" spans="1:69">
      <c r="A4710" s="113"/>
      <c r="B4710" s="100"/>
      <c r="C4710" s="100"/>
      <c r="D4710" s="127"/>
      <c r="E4710" s="63"/>
      <c r="F4710" s="63"/>
      <c r="G4710" s="101"/>
      <c r="H4710" s="126"/>
      <c r="I4710" s="63"/>
      <c r="J4710" s="126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92"/>
    </row>
    <row r="4711" s="33" customFormat="1" ht="13.5" customHeight="1" spans="1:69">
      <c r="A4711" s="113"/>
      <c r="B4711" s="100"/>
      <c r="C4711" s="100"/>
      <c r="D4711" s="127"/>
      <c r="E4711" s="63"/>
      <c r="F4711" s="63"/>
      <c r="G4711" s="101"/>
      <c r="H4711" s="126"/>
      <c r="I4711" s="63"/>
      <c r="J4711" s="126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92"/>
    </row>
    <row r="4712" s="33" customFormat="1" ht="13.5" customHeight="1" spans="1:69">
      <c r="A4712" s="113"/>
      <c r="B4712" s="100"/>
      <c r="C4712" s="100"/>
      <c r="D4712" s="127"/>
      <c r="E4712" s="63"/>
      <c r="F4712" s="63"/>
      <c r="G4712" s="101"/>
      <c r="H4712" s="126"/>
      <c r="I4712" s="63"/>
      <c r="J4712" s="126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92"/>
    </row>
    <row r="4713" s="33" customFormat="1" ht="13.5" customHeight="1" spans="1:69">
      <c r="A4713" s="113"/>
      <c r="B4713" s="100"/>
      <c r="C4713" s="100"/>
      <c r="D4713" s="127"/>
      <c r="E4713" s="63"/>
      <c r="F4713" s="63"/>
      <c r="G4713" s="101"/>
      <c r="H4713" s="126"/>
      <c r="I4713" s="63"/>
      <c r="J4713" s="126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92"/>
    </row>
    <row r="4714" s="33" customFormat="1" ht="13.5" customHeight="1" spans="1:69">
      <c r="A4714" s="113"/>
      <c r="B4714" s="100"/>
      <c r="C4714" s="100"/>
      <c r="D4714" s="127"/>
      <c r="E4714" s="63"/>
      <c r="F4714" s="63"/>
      <c r="G4714" s="101"/>
      <c r="H4714" s="126"/>
      <c r="I4714" s="63"/>
      <c r="J4714" s="126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92"/>
    </row>
    <row r="4715" s="33" customFormat="1" ht="13.5" customHeight="1" spans="1:69">
      <c r="A4715" s="113"/>
      <c r="B4715" s="100"/>
      <c r="C4715" s="100"/>
      <c r="D4715" s="127"/>
      <c r="E4715" s="63"/>
      <c r="F4715" s="63"/>
      <c r="G4715" s="101"/>
      <c r="H4715" s="126"/>
      <c r="I4715" s="63"/>
      <c r="J4715" s="126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92"/>
    </row>
    <row r="4716" s="33" customFormat="1" ht="13.5" customHeight="1" spans="1:69">
      <c r="A4716" s="113"/>
      <c r="B4716" s="100"/>
      <c r="C4716" s="100"/>
      <c r="D4716" s="127"/>
      <c r="E4716" s="63"/>
      <c r="F4716" s="63"/>
      <c r="G4716" s="101"/>
      <c r="H4716" s="126"/>
      <c r="I4716" s="63"/>
      <c r="J4716" s="126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92"/>
    </row>
    <row r="4717" s="33" customFormat="1" ht="13.5" customHeight="1" spans="1:69">
      <c r="A4717" s="113"/>
      <c r="B4717" s="100"/>
      <c r="C4717" s="100"/>
      <c r="D4717" s="127"/>
      <c r="E4717" s="63"/>
      <c r="F4717" s="63"/>
      <c r="G4717" s="101"/>
      <c r="H4717" s="126"/>
      <c r="I4717" s="63"/>
      <c r="J4717" s="126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92"/>
    </row>
    <row r="4718" s="33" customFormat="1" ht="13.5" customHeight="1" spans="1:69">
      <c r="A4718" s="113"/>
      <c r="B4718" s="100"/>
      <c r="C4718" s="100"/>
      <c r="D4718" s="127"/>
      <c r="E4718" s="63"/>
      <c r="F4718" s="63"/>
      <c r="G4718" s="101"/>
      <c r="H4718" s="126"/>
      <c r="I4718" s="63"/>
      <c r="J4718" s="126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92"/>
    </row>
    <row r="4719" s="33" customFormat="1" ht="13.5" customHeight="1" spans="1:69">
      <c r="A4719" s="113"/>
      <c r="B4719" s="100"/>
      <c r="C4719" s="100"/>
      <c r="D4719" s="127"/>
      <c r="E4719" s="63"/>
      <c r="F4719" s="63"/>
      <c r="G4719" s="101"/>
      <c r="H4719" s="126"/>
      <c r="I4719" s="63"/>
      <c r="J4719" s="126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92"/>
    </row>
    <row r="4720" s="33" customFormat="1" ht="13.5" customHeight="1" spans="1:69">
      <c r="A4720" s="113"/>
      <c r="B4720" s="100"/>
      <c r="C4720" s="100"/>
      <c r="D4720" s="127"/>
      <c r="E4720" s="63"/>
      <c r="F4720" s="63"/>
      <c r="G4720" s="101"/>
      <c r="H4720" s="126"/>
      <c r="I4720" s="63"/>
      <c r="J4720" s="126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92"/>
    </row>
    <row r="4721" s="33" customFormat="1" ht="13.5" customHeight="1" spans="1:69">
      <c r="A4721" s="113"/>
      <c r="B4721" s="100"/>
      <c r="C4721" s="100"/>
      <c r="D4721" s="127"/>
      <c r="E4721" s="63"/>
      <c r="F4721" s="63"/>
      <c r="G4721" s="101"/>
      <c r="H4721" s="126"/>
      <c r="I4721" s="63"/>
      <c r="J4721" s="126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92"/>
    </row>
    <row r="4722" s="33" customFormat="1" ht="13.5" customHeight="1" spans="1:69">
      <c r="A4722" s="113"/>
      <c r="B4722" s="100"/>
      <c r="C4722" s="100"/>
      <c r="D4722" s="127"/>
      <c r="E4722" s="63"/>
      <c r="F4722" s="63"/>
      <c r="G4722" s="101"/>
      <c r="H4722" s="126"/>
      <c r="I4722" s="63"/>
      <c r="J4722" s="126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92"/>
    </row>
    <row r="4723" s="33" customFormat="1" ht="13.5" customHeight="1" spans="1:69">
      <c r="A4723" s="113"/>
      <c r="B4723" s="100"/>
      <c r="C4723" s="100"/>
      <c r="D4723" s="127"/>
      <c r="E4723" s="63"/>
      <c r="F4723" s="63"/>
      <c r="G4723" s="101"/>
      <c r="H4723" s="126"/>
      <c r="I4723" s="63"/>
      <c r="J4723" s="126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92"/>
    </row>
    <row r="4724" s="33" customFormat="1" ht="13.5" customHeight="1" spans="1:69">
      <c r="A4724" s="113"/>
      <c r="B4724" s="100"/>
      <c r="C4724" s="100"/>
      <c r="D4724" s="127"/>
      <c r="E4724" s="63"/>
      <c r="F4724" s="63"/>
      <c r="G4724" s="101"/>
      <c r="H4724" s="126"/>
      <c r="I4724" s="63"/>
      <c r="J4724" s="126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92"/>
    </row>
    <row r="4725" s="33" customFormat="1" ht="13.5" customHeight="1" spans="1:69">
      <c r="A4725" s="113"/>
      <c r="B4725" s="100"/>
      <c r="C4725" s="100"/>
      <c r="D4725" s="127"/>
      <c r="E4725" s="63"/>
      <c r="F4725" s="63"/>
      <c r="G4725" s="101"/>
      <c r="H4725" s="126"/>
      <c r="I4725" s="63"/>
      <c r="J4725" s="126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92"/>
    </row>
    <row r="4726" s="33" customFormat="1" ht="13.5" customHeight="1" spans="1:69">
      <c r="A4726" s="113"/>
      <c r="B4726" s="100"/>
      <c r="C4726" s="100"/>
      <c r="D4726" s="127"/>
      <c r="E4726" s="63"/>
      <c r="F4726" s="63"/>
      <c r="G4726" s="101"/>
      <c r="H4726" s="126"/>
      <c r="I4726" s="63"/>
      <c r="J4726" s="126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92"/>
    </row>
    <row r="4727" s="33" customFormat="1" ht="13.5" customHeight="1" spans="1:69">
      <c r="A4727" s="113"/>
      <c r="B4727" s="100"/>
      <c r="C4727" s="100"/>
      <c r="D4727" s="127"/>
      <c r="E4727" s="63"/>
      <c r="F4727" s="63"/>
      <c r="G4727" s="101"/>
      <c r="H4727" s="126"/>
      <c r="I4727" s="63"/>
      <c r="J4727" s="126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92"/>
    </row>
    <row r="4728" s="33" customFormat="1" ht="13.5" customHeight="1" spans="1:69">
      <c r="A4728" s="113"/>
      <c r="B4728" s="100"/>
      <c r="C4728" s="100"/>
      <c r="D4728" s="127"/>
      <c r="E4728" s="63"/>
      <c r="F4728" s="63"/>
      <c r="G4728" s="101"/>
      <c r="H4728" s="126"/>
      <c r="I4728" s="63"/>
      <c r="J4728" s="126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92"/>
    </row>
    <row r="4729" s="33" customFormat="1" ht="13.5" customHeight="1" spans="1:69">
      <c r="A4729" s="113"/>
      <c r="B4729" s="100"/>
      <c r="C4729" s="100"/>
      <c r="D4729" s="127"/>
      <c r="E4729" s="63"/>
      <c r="F4729" s="63"/>
      <c r="G4729" s="101"/>
      <c r="H4729" s="126"/>
      <c r="I4729" s="63"/>
      <c r="J4729" s="126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92"/>
    </row>
    <row r="4730" s="33" customFormat="1" ht="13.5" customHeight="1" spans="1:69">
      <c r="A4730" s="113"/>
      <c r="B4730" s="100"/>
      <c r="C4730" s="100"/>
      <c r="D4730" s="127"/>
      <c r="E4730" s="63"/>
      <c r="F4730" s="63"/>
      <c r="G4730" s="101"/>
      <c r="H4730" s="126"/>
      <c r="I4730" s="63"/>
      <c r="J4730" s="126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92"/>
    </row>
    <row r="4731" s="33" customFormat="1" ht="13.5" customHeight="1" spans="1:69">
      <c r="A4731" s="113"/>
      <c r="B4731" s="100"/>
      <c r="C4731" s="100"/>
      <c r="D4731" s="127"/>
      <c r="E4731" s="63"/>
      <c r="F4731" s="63"/>
      <c r="G4731" s="101"/>
      <c r="H4731" s="126"/>
      <c r="I4731" s="63"/>
      <c r="J4731" s="126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92"/>
    </row>
    <row r="4732" s="33" customFormat="1" ht="13.5" customHeight="1" spans="1:69">
      <c r="A4732" s="113"/>
      <c r="B4732" s="100"/>
      <c r="C4732" s="100"/>
      <c r="D4732" s="127"/>
      <c r="E4732" s="63"/>
      <c r="F4732" s="63"/>
      <c r="G4732" s="101"/>
      <c r="H4732" s="126"/>
      <c r="I4732" s="63"/>
      <c r="J4732" s="126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92"/>
    </row>
    <row r="4733" s="33" customFormat="1" ht="13.5" customHeight="1" spans="1:69">
      <c r="A4733" s="113"/>
      <c r="B4733" s="100"/>
      <c r="C4733" s="100"/>
      <c r="D4733" s="127"/>
      <c r="E4733" s="63"/>
      <c r="F4733" s="63"/>
      <c r="G4733" s="101"/>
      <c r="H4733" s="126"/>
      <c r="I4733" s="63"/>
      <c r="J4733" s="126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92"/>
    </row>
    <row r="4734" s="33" customFormat="1" ht="13.5" customHeight="1" spans="1:69">
      <c r="A4734" s="113"/>
      <c r="B4734" s="100"/>
      <c r="C4734" s="100"/>
      <c r="D4734" s="127"/>
      <c r="E4734" s="63"/>
      <c r="F4734" s="63"/>
      <c r="G4734" s="101"/>
      <c r="H4734" s="126"/>
      <c r="I4734" s="63"/>
      <c r="J4734" s="126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92"/>
    </row>
    <row r="4735" s="33" customFormat="1" ht="13.5" customHeight="1" spans="1:69">
      <c r="A4735" s="113"/>
      <c r="B4735" s="100"/>
      <c r="C4735" s="100"/>
      <c r="D4735" s="127"/>
      <c r="E4735" s="63"/>
      <c r="F4735" s="63"/>
      <c r="G4735" s="101"/>
      <c r="H4735" s="126"/>
      <c r="I4735" s="63"/>
      <c r="J4735" s="126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92"/>
    </row>
    <row r="4736" s="33" customFormat="1" ht="13.5" customHeight="1" spans="1:69">
      <c r="A4736" s="113"/>
      <c r="B4736" s="100"/>
      <c r="C4736" s="100"/>
      <c r="D4736" s="127"/>
      <c r="E4736" s="63"/>
      <c r="F4736" s="63"/>
      <c r="G4736" s="101"/>
      <c r="H4736" s="126"/>
      <c r="I4736" s="63"/>
      <c r="J4736" s="126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92"/>
    </row>
    <row r="4737" s="33" customFormat="1" ht="13.5" customHeight="1" spans="1:69">
      <c r="A4737" s="113"/>
      <c r="B4737" s="100"/>
      <c r="C4737" s="100"/>
      <c r="D4737" s="127"/>
      <c r="E4737" s="63"/>
      <c r="F4737" s="63"/>
      <c r="G4737" s="101"/>
      <c r="H4737" s="126"/>
      <c r="I4737" s="63"/>
      <c r="J4737" s="126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92"/>
    </row>
    <row r="4738" s="33" customFormat="1" ht="13.5" customHeight="1" spans="1:69">
      <c r="A4738" s="113"/>
      <c r="B4738" s="100"/>
      <c r="C4738" s="100"/>
      <c r="D4738" s="127"/>
      <c r="E4738" s="63"/>
      <c r="F4738" s="63"/>
      <c r="G4738" s="101"/>
      <c r="H4738" s="126"/>
      <c r="I4738" s="63"/>
      <c r="J4738" s="126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92"/>
    </row>
    <row r="4739" s="33" customFormat="1" ht="13.5" customHeight="1" spans="1:69">
      <c r="A4739" s="113"/>
      <c r="B4739" s="100"/>
      <c r="C4739" s="100"/>
      <c r="D4739" s="127"/>
      <c r="E4739" s="63"/>
      <c r="F4739" s="63"/>
      <c r="G4739" s="101"/>
      <c r="H4739" s="126"/>
      <c r="I4739" s="63"/>
      <c r="J4739" s="126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92"/>
    </row>
    <row r="4740" s="33" customFormat="1" ht="13.5" customHeight="1" spans="1:69">
      <c r="A4740" s="113"/>
      <c r="B4740" s="100"/>
      <c r="C4740" s="100"/>
      <c r="D4740" s="127"/>
      <c r="E4740" s="63"/>
      <c r="F4740" s="63"/>
      <c r="G4740" s="101"/>
      <c r="H4740" s="126"/>
      <c r="I4740" s="63"/>
      <c r="J4740" s="126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92"/>
    </row>
    <row r="4741" s="33" customFormat="1" ht="13.5" customHeight="1" spans="1:69">
      <c r="A4741" s="113"/>
      <c r="B4741" s="100"/>
      <c r="C4741" s="100"/>
      <c r="D4741" s="127"/>
      <c r="E4741" s="63"/>
      <c r="F4741" s="63"/>
      <c r="G4741" s="101"/>
      <c r="H4741" s="126"/>
      <c r="I4741" s="63"/>
      <c r="J4741" s="126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92"/>
    </row>
    <row r="4742" s="33" customFormat="1" ht="13.5" customHeight="1" spans="1:69">
      <c r="A4742" s="113"/>
      <c r="B4742" s="100"/>
      <c r="C4742" s="100"/>
      <c r="D4742" s="127"/>
      <c r="E4742" s="63"/>
      <c r="F4742" s="63"/>
      <c r="G4742" s="101"/>
      <c r="H4742" s="126"/>
      <c r="I4742" s="63"/>
      <c r="J4742" s="126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92"/>
    </row>
    <row r="4743" s="33" customFormat="1" ht="13.5" customHeight="1" spans="1:69">
      <c r="A4743" s="113"/>
      <c r="B4743" s="100"/>
      <c r="C4743" s="100"/>
      <c r="D4743" s="127"/>
      <c r="E4743" s="63"/>
      <c r="F4743" s="63"/>
      <c r="G4743" s="101"/>
      <c r="H4743" s="126"/>
      <c r="I4743" s="63"/>
      <c r="J4743" s="126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92"/>
    </row>
    <row r="4744" s="33" customFormat="1" ht="13.5" customHeight="1" spans="1:69">
      <c r="A4744" s="113"/>
      <c r="B4744" s="100"/>
      <c r="C4744" s="100"/>
      <c r="D4744" s="127"/>
      <c r="E4744" s="63"/>
      <c r="F4744" s="63"/>
      <c r="G4744" s="101"/>
      <c r="H4744" s="126"/>
      <c r="I4744" s="63"/>
      <c r="J4744" s="126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92"/>
    </row>
    <row r="4745" s="33" customFormat="1" ht="13.5" customHeight="1" spans="1:69">
      <c r="A4745" s="113"/>
      <c r="B4745" s="100"/>
      <c r="C4745" s="100"/>
      <c r="D4745" s="127"/>
      <c r="E4745" s="63"/>
      <c r="F4745" s="63"/>
      <c r="G4745" s="101"/>
      <c r="H4745" s="126"/>
      <c r="I4745" s="63"/>
      <c r="J4745" s="126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92"/>
    </row>
    <row r="4746" s="33" customFormat="1" ht="13.5" customHeight="1" spans="1:69">
      <c r="A4746" s="113"/>
      <c r="B4746" s="100"/>
      <c r="C4746" s="100"/>
      <c r="D4746" s="127"/>
      <c r="E4746" s="63"/>
      <c r="F4746" s="63"/>
      <c r="G4746" s="101"/>
      <c r="H4746" s="126"/>
      <c r="I4746" s="63"/>
      <c r="J4746" s="126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92"/>
    </row>
    <row r="4747" s="33" customFormat="1" ht="13.5" customHeight="1" spans="1:69">
      <c r="A4747" s="113"/>
      <c r="B4747" s="100"/>
      <c r="C4747" s="100"/>
      <c r="D4747" s="127"/>
      <c r="E4747" s="63"/>
      <c r="F4747" s="63"/>
      <c r="G4747" s="101"/>
      <c r="H4747" s="126"/>
      <c r="I4747" s="63"/>
      <c r="J4747" s="126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92"/>
    </row>
    <row r="4748" s="33" customFormat="1" ht="13.5" customHeight="1" spans="1:69">
      <c r="A4748" s="113"/>
      <c r="B4748" s="100"/>
      <c r="C4748" s="100"/>
      <c r="D4748" s="127"/>
      <c r="E4748" s="63"/>
      <c r="F4748" s="63"/>
      <c r="G4748" s="101"/>
      <c r="H4748" s="126"/>
      <c r="I4748" s="63"/>
      <c r="J4748" s="126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92"/>
    </row>
    <row r="4749" s="33" customFormat="1" ht="13.5" customHeight="1" spans="1:69">
      <c r="A4749" s="113"/>
      <c r="B4749" s="100"/>
      <c r="C4749" s="100"/>
      <c r="D4749" s="127"/>
      <c r="E4749" s="63"/>
      <c r="F4749" s="63"/>
      <c r="G4749" s="101"/>
      <c r="H4749" s="126"/>
      <c r="I4749" s="63"/>
      <c r="J4749" s="126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92"/>
    </row>
    <row r="4750" s="33" customFormat="1" ht="13.5" customHeight="1" spans="1:69">
      <c r="A4750" s="113"/>
      <c r="B4750" s="100"/>
      <c r="C4750" s="100"/>
      <c r="D4750" s="127"/>
      <c r="E4750" s="63"/>
      <c r="F4750" s="63"/>
      <c r="G4750" s="101"/>
      <c r="H4750" s="126"/>
      <c r="I4750" s="63"/>
      <c r="J4750" s="126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92"/>
    </row>
    <row r="4751" s="33" customFormat="1" ht="13.5" customHeight="1" spans="1:69">
      <c r="A4751" s="113"/>
      <c r="B4751" s="100"/>
      <c r="C4751" s="100"/>
      <c r="D4751" s="127"/>
      <c r="E4751" s="63"/>
      <c r="F4751" s="63"/>
      <c r="G4751" s="101"/>
      <c r="H4751" s="126"/>
      <c r="I4751" s="63"/>
      <c r="J4751" s="126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92"/>
    </row>
    <row r="4752" s="33" customFormat="1" ht="13.5" customHeight="1" spans="1:69">
      <c r="A4752" s="113"/>
      <c r="B4752" s="100"/>
      <c r="C4752" s="100"/>
      <c r="D4752" s="127"/>
      <c r="E4752" s="63"/>
      <c r="F4752" s="63"/>
      <c r="G4752" s="101"/>
      <c r="H4752" s="126"/>
      <c r="I4752" s="63"/>
      <c r="J4752" s="126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92"/>
    </row>
    <row r="4753" s="33" customFormat="1" ht="13.5" customHeight="1" spans="1:69">
      <c r="A4753" s="113"/>
      <c r="B4753" s="100"/>
      <c r="C4753" s="100"/>
      <c r="D4753" s="127"/>
      <c r="E4753" s="63"/>
      <c r="F4753" s="63"/>
      <c r="G4753" s="101"/>
      <c r="H4753" s="126"/>
      <c r="I4753" s="63"/>
      <c r="J4753" s="126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92"/>
    </row>
    <row r="4754" s="33" customFormat="1" ht="13.5" customHeight="1" spans="1:69">
      <c r="A4754" s="113"/>
      <c r="B4754" s="100"/>
      <c r="C4754" s="100"/>
      <c r="D4754" s="127"/>
      <c r="E4754" s="63"/>
      <c r="F4754" s="63"/>
      <c r="G4754" s="101"/>
      <c r="H4754" s="126"/>
      <c r="I4754" s="63"/>
      <c r="J4754" s="126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92"/>
    </row>
    <row r="4755" s="33" customFormat="1" ht="13.5" customHeight="1" spans="1:69">
      <c r="A4755" s="113"/>
      <c r="B4755" s="100"/>
      <c r="C4755" s="100"/>
      <c r="D4755" s="127"/>
      <c r="E4755" s="63"/>
      <c r="F4755" s="63"/>
      <c r="G4755" s="101"/>
      <c r="H4755" s="126"/>
      <c r="I4755" s="63"/>
      <c r="J4755" s="126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92"/>
    </row>
    <row r="4756" s="33" customFormat="1" ht="13.5" customHeight="1" spans="1:69">
      <c r="A4756" s="113"/>
      <c r="B4756" s="100"/>
      <c r="C4756" s="100"/>
      <c r="D4756" s="127"/>
      <c r="E4756" s="63"/>
      <c r="F4756" s="63"/>
      <c r="G4756" s="101"/>
      <c r="H4756" s="126"/>
      <c r="I4756" s="63"/>
      <c r="J4756" s="126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92"/>
    </row>
    <row r="4757" s="33" customFormat="1" ht="13.5" customHeight="1" spans="1:69">
      <c r="A4757" s="113"/>
      <c r="B4757" s="100"/>
      <c r="C4757" s="100"/>
      <c r="D4757" s="127"/>
      <c r="E4757" s="63"/>
      <c r="F4757" s="63"/>
      <c r="G4757" s="101"/>
      <c r="H4757" s="126"/>
      <c r="I4757" s="63"/>
      <c r="J4757" s="126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92"/>
    </row>
    <row r="4758" s="33" customFormat="1" ht="13.5" customHeight="1" spans="1:69">
      <c r="A4758" s="113"/>
      <c r="B4758" s="100"/>
      <c r="C4758" s="100"/>
      <c r="D4758" s="127"/>
      <c r="E4758" s="63"/>
      <c r="F4758" s="63"/>
      <c r="G4758" s="101"/>
      <c r="H4758" s="126"/>
      <c r="I4758" s="63"/>
      <c r="J4758" s="126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92"/>
    </row>
    <row r="4759" s="33" customFormat="1" ht="13.5" customHeight="1" spans="1:69">
      <c r="A4759" s="113"/>
      <c r="B4759" s="100"/>
      <c r="C4759" s="100"/>
      <c r="D4759" s="127"/>
      <c r="E4759" s="63"/>
      <c r="F4759" s="63"/>
      <c r="G4759" s="101"/>
      <c r="H4759" s="126"/>
      <c r="I4759" s="63"/>
      <c r="J4759" s="126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92"/>
    </row>
    <row r="4760" s="33" customFormat="1" ht="13.5" customHeight="1" spans="1:69">
      <c r="A4760" s="113"/>
      <c r="B4760" s="100"/>
      <c r="C4760" s="100"/>
      <c r="D4760" s="127"/>
      <c r="E4760" s="63"/>
      <c r="F4760" s="63"/>
      <c r="G4760" s="101"/>
      <c r="H4760" s="126"/>
      <c r="I4760" s="63"/>
      <c r="J4760" s="126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92"/>
    </row>
    <row r="4761" s="33" customFormat="1" ht="13.5" customHeight="1" spans="1:69">
      <c r="A4761" s="113"/>
      <c r="B4761" s="100"/>
      <c r="C4761" s="100"/>
      <c r="D4761" s="127"/>
      <c r="E4761" s="63"/>
      <c r="F4761" s="63"/>
      <c r="G4761" s="101"/>
      <c r="H4761" s="126"/>
      <c r="I4761" s="63"/>
      <c r="J4761" s="126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92"/>
    </row>
    <row r="4762" s="33" customFormat="1" ht="13.5" customHeight="1" spans="1:69">
      <c r="A4762" s="113"/>
      <c r="B4762" s="100"/>
      <c r="C4762" s="100"/>
      <c r="D4762" s="127"/>
      <c r="E4762" s="63"/>
      <c r="F4762" s="63"/>
      <c r="G4762" s="101"/>
      <c r="H4762" s="126"/>
      <c r="I4762" s="63"/>
      <c r="J4762" s="126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92"/>
    </row>
    <row r="4763" s="33" customFormat="1" ht="13.5" customHeight="1" spans="1:69">
      <c r="A4763" s="113"/>
      <c r="B4763" s="100"/>
      <c r="C4763" s="100"/>
      <c r="D4763" s="127"/>
      <c r="E4763" s="63"/>
      <c r="F4763" s="63"/>
      <c r="G4763" s="101"/>
      <c r="H4763" s="126"/>
      <c r="I4763" s="63"/>
      <c r="J4763" s="126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92"/>
    </row>
    <row r="4764" s="33" customFormat="1" ht="14.25" spans="1:69">
      <c r="A4764" s="113"/>
      <c r="B4764" s="100"/>
      <c r="C4764" s="100"/>
      <c r="D4764" s="127"/>
      <c r="E4764" s="63"/>
      <c r="F4764" s="63"/>
      <c r="G4764" s="101"/>
      <c r="H4764" s="126"/>
      <c r="I4764" s="63"/>
      <c r="J4764" s="126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92"/>
    </row>
    <row r="4765" s="33" customFormat="1" ht="13.5" customHeight="1" spans="1:69">
      <c r="A4765" s="113"/>
      <c r="B4765" s="100"/>
      <c r="C4765" s="100"/>
      <c r="D4765" s="127"/>
      <c r="E4765" s="63"/>
      <c r="F4765" s="63"/>
      <c r="G4765" s="101"/>
      <c r="H4765" s="126"/>
      <c r="I4765" s="63"/>
      <c r="J4765" s="126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92"/>
    </row>
    <row r="4766" s="33" customFormat="1" ht="13.5" customHeight="1" spans="1:69">
      <c r="A4766" s="113"/>
      <c r="B4766" s="100"/>
      <c r="C4766" s="100"/>
      <c r="D4766" s="127"/>
      <c r="E4766" s="63"/>
      <c r="F4766" s="63"/>
      <c r="G4766" s="101"/>
      <c r="H4766" s="126"/>
      <c r="I4766" s="63"/>
      <c r="J4766" s="126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92"/>
    </row>
    <row r="4767" s="33" customFormat="1" ht="13.5" customHeight="1" spans="1:69">
      <c r="A4767" s="113"/>
      <c r="B4767" s="100"/>
      <c r="C4767" s="100"/>
      <c r="D4767" s="127"/>
      <c r="E4767" s="63"/>
      <c r="F4767" s="63"/>
      <c r="G4767" s="101"/>
      <c r="H4767" s="126"/>
      <c r="I4767" s="63"/>
      <c r="J4767" s="126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92"/>
    </row>
    <row r="4768" s="33" customFormat="1" ht="13.5" customHeight="1" spans="1:69">
      <c r="A4768" s="113"/>
      <c r="B4768" s="100"/>
      <c r="C4768" s="100"/>
      <c r="D4768" s="127"/>
      <c r="E4768" s="63"/>
      <c r="F4768" s="63"/>
      <c r="G4768" s="101"/>
      <c r="H4768" s="126"/>
      <c r="I4768" s="63"/>
      <c r="J4768" s="126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92"/>
    </row>
    <row r="4769" s="33" customFormat="1" ht="13.5" customHeight="1" spans="1:69">
      <c r="A4769" s="113"/>
      <c r="B4769" s="100"/>
      <c r="C4769" s="100"/>
      <c r="D4769" s="127"/>
      <c r="E4769" s="63"/>
      <c r="F4769" s="63"/>
      <c r="G4769" s="101"/>
      <c r="H4769" s="126"/>
      <c r="I4769" s="63"/>
      <c r="J4769" s="126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92"/>
    </row>
    <row r="4770" s="33" customFormat="1" ht="13.5" customHeight="1" spans="1:69">
      <c r="A4770" s="113"/>
      <c r="B4770" s="100"/>
      <c r="C4770" s="100"/>
      <c r="D4770" s="127"/>
      <c r="E4770" s="63"/>
      <c r="F4770" s="63"/>
      <c r="G4770" s="101"/>
      <c r="H4770" s="126"/>
      <c r="I4770" s="63"/>
      <c r="J4770" s="126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92"/>
    </row>
    <row r="4771" s="33" customFormat="1" ht="13.5" customHeight="1" spans="1:69">
      <c r="A4771" s="113"/>
      <c r="B4771" s="100"/>
      <c r="C4771" s="100"/>
      <c r="D4771" s="127"/>
      <c r="E4771" s="63"/>
      <c r="F4771" s="63"/>
      <c r="G4771" s="101"/>
      <c r="H4771" s="126"/>
      <c r="I4771" s="63"/>
      <c r="J4771" s="126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92"/>
    </row>
    <row r="4772" s="33" customFormat="1" ht="13.5" customHeight="1" spans="1:69">
      <c r="A4772" s="113"/>
      <c r="B4772" s="100"/>
      <c r="C4772" s="100"/>
      <c r="D4772" s="127"/>
      <c r="E4772" s="63"/>
      <c r="F4772" s="63"/>
      <c r="G4772" s="101"/>
      <c r="H4772" s="126"/>
      <c r="I4772" s="63"/>
      <c r="J4772" s="126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92"/>
    </row>
    <row r="4773" s="33" customFormat="1" ht="14.25" customHeight="1" spans="1:69">
      <c r="A4773" s="113"/>
      <c r="B4773" s="100"/>
      <c r="C4773" s="100"/>
      <c r="D4773" s="127"/>
      <c r="E4773" s="63"/>
      <c r="F4773" s="63"/>
      <c r="G4773" s="101"/>
      <c r="H4773" s="126"/>
      <c r="I4773" s="63"/>
      <c r="J4773" s="126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92"/>
    </row>
    <row r="4774" s="33" customFormat="1" ht="14.25" customHeight="1" spans="1:69">
      <c r="A4774" s="113"/>
      <c r="B4774" s="100"/>
      <c r="C4774" s="100"/>
      <c r="D4774" s="127"/>
      <c r="E4774" s="63"/>
      <c r="F4774" s="63"/>
      <c r="G4774" s="101"/>
      <c r="H4774" s="126"/>
      <c r="I4774" s="63"/>
      <c r="J4774" s="126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92"/>
    </row>
    <row r="4775" s="33" customFormat="1" ht="14.25" customHeight="1" spans="1:69">
      <c r="A4775" s="113"/>
      <c r="B4775" s="100"/>
      <c r="C4775" s="100"/>
      <c r="D4775" s="127"/>
      <c r="E4775" s="63"/>
      <c r="F4775" s="63"/>
      <c r="G4775" s="101"/>
      <c r="H4775" s="126"/>
      <c r="I4775" s="63"/>
      <c r="J4775" s="126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92"/>
    </row>
    <row r="4776" s="33" customFormat="1" ht="14.25" customHeight="1" spans="1:69">
      <c r="A4776" s="113"/>
      <c r="B4776" s="100"/>
      <c r="C4776" s="100"/>
      <c r="D4776" s="127"/>
      <c r="E4776" s="63"/>
      <c r="F4776" s="63"/>
      <c r="G4776" s="101"/>
      <c r="H4776" s="126"/>
      <c r="I4776" s="63"/>
      <c r="J4776" s="126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92"/>
    </row>
    <row r="4777" s="33" customFormat="1" ht="14.25" customHeight="1" spans="1:69">
      <c r="A4777" s="113"/>
      <c r="B4777" s="100"/>
      <c r="C4777" s="100"/>
      <c r="D4777" s="127"/>
      <c r="E4777" s="63"/>
      <c r="F4777" s="63"/>
      <c r="G4777" s="101"/>
      <c r="H4777" s="126"/>
      <c r="I4777" s="63"/>
      <c r="J4777" s="126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92"/>
    </row>
    <row r="4778" s="33" customFormat="1" ht="14.25" customHeight="1" spans="1:69">
      <c r="A4778" s="113"/>
      <c r="B4778" s="100"/>
      <c r="C4778" s="100"/>
      <c r="D4778" s="127"/>
      <c r="E4778" s="63"/>
      <c r="F4778" s="63"/>
      <c r="G4778" s="101"/>
      <c r="H4778" s="126"/>
      <c r="I4778" s="63"/>
      <c r="J4778" s="126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92"/>
    </row>
    <row r="4779" s="33" customFormat="1" ht="14.25" customHeight="1" spans="1:69">
      <c r="A4779" s="113"/>
      <c r="B4779" s="100"/>
      <c r="C4779" s="100"/>
      <c r="D4779" s="127"/>
      <c r="E4779" s="63"/>
      <c r="F4779" s="63"/>
      <c r="G4779" s="101"/>
      <c r="H4779" s="126"/>
      <c r="I4779" s="63"/>
      <c r="J4779" s="126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92"/>
    </row>
    <row r="4780" s="33" customFormat="1" ht="14.25" customHeight="1" spans="1:69">
      <c r="A4780" s="113"/>
      <c r="B4780" s="100"/>
      <c r="C4780" s="100"/>
      <c r="D4780" s="127"/>
      <c r="E4780" s="63"/>
      <c r="F4780" s="63"/>
      <c r="G4780" s="101"/>
      <c r="H4780" s="126"/>
      <c r="I4780" s="63"/>
      <c r="J4780" s="126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92"/>
    </row>
    <row r="4781" s="33" customFormat="1" ht="14.25" customHeight="1" spans="1:69">
      <c r="A4781" s="113"/>
      <c r="B4781" s="100"/>
      <c r="C4781" s="100"/>
      <c r="D4781" s="127"/>
      <c r="E4781" s="63"/>
      <c r="F4781" s="63"/>
      <c r="G4781" s="101"/>
      <c r="H4781" s="126"/>
      <c r="I4781" s="63"/>
      <c r="J4781" s="126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92"/>
    </row>
    <row r="4782" s="33" customFormat="1" ht="14.25" customHeight="1" spans="1:69">
      <c r="A4782" s="113"/>
      <c r="B4782" s="100"/>
      <c r="C4782" s="100"/>
      <c r="D4782" s="127"/>
      <c r="E4782" s="63"/>
      <c r="F4782" s="63"/>
      <c r="G4782" s="101"/>
      <c r="H4782" s="126"/>
      <c r="I4782" s="63"/>
      <c r="J4782" s="126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92"/>
    </row>
    <row r="4783" s="33" customFormat="1" ht="14.25" customHeight="1" spans="1:69">
      <c r="A4783" s="113"/>
      <c r="B4783" s="100"/>
      <c r="C4783" s="100"/>
      <c r="D4783" s="127"/>
      <c r="E4783" s="63"/>
      <c r="F4783" s="63"/>
      <c r="G4783" s="101"/>
      <c r="H4783" s="126"/>
      <c r="I4783" s="63"/>
      <c r="J4783" s="126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92"/>
    </row>
    <row r="4784" s="33" customFormat="1" ht="14.25" customHeight="1" spans="1:69">
      <c r="A4784" s="113"/>
      <c r="B4784" s="100"/>
      <c r="C4784" s="100"/>
      <c r="D4784" s="127"/>
      <c r="E4784" s="63"/>
      <c r="F4784" s="63"/>
      <c r="G4784" s="101"/>
      <c r="H4784" s="126"/>
      <c r="I4784" s="63"/>
      <c r="J4784" s="126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92"/>
    </row>
    <row r="4785" s="33" customFormat="1" ht="14.25" customHeight="1" spans="1:69">
      <c r="A4785" s="113"/>
      <c r="B4785" s="100"/>
      <c r="C4785" s="100"/>
      <c r="D4785" s="127"/>
      <c r="E4785" s="63"/>
      <c r="F4785" s="63"/>
      <c r="G4785" s="101"/>
      <c r="H4785" s="126"/>
      <c r="I4785" s="63"/>
      <c r="J4785" s="126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92"/>
    </row>
    <row r="4786" s="33" customFormat="1" ht="14.25" customHeight="1" spans="1:69">
      <c r="A4786" s="113"/>
      <c r="B4786" s="100"/>
      <c r="C4786" s="100"/>
      <c r="D4786" s="127"/>
      <c r="E4786" s="63"/>
      <c r="F4786" s="63"/>
      <c r="G4786" s="101"/>
      <c r="H4786" s="126"/>
      <c r="I4786" s="63"/>
      <c r="J4786" s="126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92"/>
    </row>
    <row r="4787" s="33" customFormat="1" ht="14.25" customHeight="1" spans="1:69">
      <c r="A4787" s="113"/>
      <c r="B4787" s="100"/>
      <c r="C4787" s="100"/>
      <c r="D4787" s="127"/>
      <c r="E4787" s="63"/>
      <c r="F4787" s="63"/>
      <c r="G4787" s="101"/>
      <c r="H4787" s="126"/>
      <c r="I4787" s="63"/>
      <c r="J4787" s="126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92"/>
    </row>
    <row r="4788" s="33" customFormat="1" ht="14.25" customHeight="1" spans="1:69">
      <c r="A4788" s="113"/>
      <c r="B4788" s="100"/>
      <c r="C4788" s="100"/>
      <c r="D4788" s="127"/>
      <c r="E4788" s="63"/>
      <c r="F4788" s="63"/>
      <c r="G4788" s="101"/>
      <c r="H4788" s="126"/>
      <c r="I4788" s="63"/>
      <c r="J4788" s="126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92"/>
    </row>
    <row r="4789" s="33" customFormat="1" ht="14.25" customHeight="1" spans="1:69">
      <c r="A4789" s="113"/>
      <c r="B4789" s="100"/>
      <c r="C4789" s="100"/>
      <c r="D4789" s="127"/>
      <c r="E4789" s="63"/>
      <c r="F4789" s="63"/>
      <c r="G4789" s="101"/>
      <c r="H4789" s="126"/>
      <c r="I4789" s="63"/>
      <c r="J4789" s="126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92"/>
    </row>
    <row r="4790" s="33" customFormat="1" ht="14.25" customHeight="1" spans="1:69">
      <c r="A4790" s="113"/>
      <c r="B4790" s="100"/>
      <c r="C4790" s="100"/>
      <c r="D4790" s="127"/>
      <c r="E4790" s="63"/>
      <c r="F4790" s="63"/>
      <c r="G4790" s="101"/>
      <c r="H4790" s="126"/>
      <c r="I4790" s="63"/>
      <c r="J4790" s="126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92"/>
    </row>
    <row r="4791" s="33" customFormat="1" ht="14.25" customHeight="1" spans="1:69">
      <c r="A4791" s="113"/>
      <c r="B4791" s="100"/>
      <c r="C4791" s="100"/>
      <c r="D4791" s="127"/>
      <c r="E4791" s="63"/>
      <c r="F4791" s="63"/>
      <c r="G4791" s="101"/>
      <c r="H4791" s="126"/>
      <c r="I4791" s="63"/>
      <c r="J4791" s="126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92"/>
    </row>
    <row r="4792" s="33" customFormat="1" ht="14.25" customHeight="1" spans="1:69">
      <c r="A4792" s="113"/>
      <c r="B4792" s="100"/>
      <c r="C4792" s="100"/>
      <c r="D4792" s="127"/>
      <c r="E4792" s="63"/>
      <c r="F4792" s="63"/>
      <c r="G4792" s="101"/>
      <c r="H4792" s="126"/>
      <c r="I4792" s="63"/>
      <c r="J4792" s="126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92"/>
    </row>
    <row r="4793" s="33" customFormat="1" ht="14.25" customHeight="1" spans="1:69">
      <c r="A4793" s="113"/>
      <c r="B4793" s="100"/>
      <c r="C4793" s="100"/>
      <c r="D4793" s="127"/>
      <c r="E4793" s="63"/>
      <c r="F4793" s="63"/>
      <c r="G4793" s="101"/>
      <c r="H4793" s="126"/>
      <c r="I4793" s="63"/>
      <c r="J4793" s="126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92"/>
    </row>
    <row r="4794" s="33" customFormat="1" ht="14.25" customHeight="1" spans="1:69">
      <c r="A4794" s="113"/>
      <c r="B4794" s="100"/>
      <c r="C4794" s="100"/>
      <c r="D4794" s="127"/>
      <c r="E4794" s="63"/>
      <c r="F4794" s="63"/>
      <c r="G4794" s="101"/>
      <c r="H4794" s="126"/>
      <c r="I4794" s="63"/>
      <c r="J4794" s="126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92"/>
    </row>
    <row r="4795" s="33" customFormat="1" ht="14.25" customHeight="1" spans="1:69">
      <c r="A4795" s="113"/>
      <c r="B4795" s="100"/>
      <c r="C4795" s="100"/>
      <c r="D4795" s="127"/>
      <c r="E4795" s="63"/>
      <c r="F4795" s="63"/>
      <c r="G4795" s="101"/>
      <c r="H4795" s="126"/>
      <c r="I4795" s="63"/>
      <c r="J4795" s="126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92"/>
    </row>
    <row r="4796" s="33" customFormat="1" ht="14.25" customHeight="1" spans="1:69">
      <c r="A4796" s="113"/>
      <c r="B4796" s="100"/>
      <c r="C4796" s="100"/>
      <c r="D4796" s="127"/>
      <c r="E4796" s="63"/>
      <c r="F4796" s="63"/>
      <c r="G4796" s="101"/>
      <c r="H4796" s="126"/>
      <c r="I4796" s="63"/>
      <c r="J4796" s="126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92"/>
    </row>
    <row r="4797" s="33" customFormat="1" ht="14.25" customHeight="1" spans="1:69">
      <c r="A4797" s="113"/>
      <c r="B4797" s="100"/>
      <c r="C4797" s="100"/>
      <c r="D4797" s="127"/>
      <c r="E4797" s="63"/>
      <c r="F4797" s="63"/>
      <c r="G4797" s="101"/>
      <c r="H4797" s="126"/>
      <c r="I4797" s="63"/>
      <c r="J4797" s="126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92"/>
    </row>
    <row r="4798" s="33" customFormat="1" ht="14.25" customHeight="1" spans="1:69">
      <c r="A4798" s="113"/>
      <c r="B4798" s="100"/>
      <c r="C4798" s="100"/>
      <c r="D4798" s="127"/>
      <c r="E4798" s="63"/>
      <c r="F4798" s="63"/>
      <c r="G4798" s="101"/>
      <c r="H4798" s="126"/>
      <c r="I4798" s="63"/>
      <c r="J4798" s="126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92"/>
    </row>
    <row r="4799" s="33" customFormat="1" ht="14.25" customHeight="1" spans="1:69">
      <c r="A4799" s="113"/>
      <c r="B4799" s="100"/>
      <c r="C4799" s="100"/>
      <c r="D4799" s="127"/>
      <c r="E4799" s="63"/>
      <c r="F4799" s="63"/>
      <c r="G4799" s="101"/>
      <c r="H4799" s="126"/>
      <c r="I4799" s="63"/>
      <c r="J4799" s="126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92"/>
    </row>
    <row r="4800" s="33" customFormat="1" ht="14.25" customHeight="1" spans="1:69">
      <c r="A4800" s="113"/>
      <c r="B4800" s="100"/>
      <c r="C4800" s="100"/>
      <c r="D4800" s="127"/>
      <c r="E4800" s="63"/>
      <c r="F4800" s="63"/>
      <c r="G4800" s="101"/>
      <c r="H4800" s="126"/>
      <c r="I4800" s="63"/>
      <c r="J4800" s="126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92"/>
    </row>
    <row r="4801" s="33" customFormat="1" ht="14.25" customHeight="1" spans="1:69">
      <c r="A4801" s="113"/>
      <c r="B4801" s="100"/>
      <c r="C4801" s="100"/>
      <c r="D4801" s="127"/>
      <c r="E4801" s="63"/>
      <c r="F4801" s="63"/>
      <c r="G4801" s="101"/>
      <c r="H4801" s="126"/>
      <c r="I4801" s="63"/>
      <c r="J4801" s="126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92"/>
    </row>
    <row r="4802" s="33" customFormat="1" ht="14.25" customHeight="1" spans="1:69">
      <c r="A4802" s="113"/>
      <c r="B4802" s="100"/>
      <c r="C4802" s="100"/>
      <c r="D4802" s="127"/>
      <c r="E4802" s="63"/>
      <c r="F4802" s="63"/>
      <c r="G4802" s="101"/>
      <c r="H4802" s="126"/>
      <c r="I4802" s="63"/>
      <c r="J4802" s="126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92"/>
    </row>
    <row r="4803" s="33" customFormat="1" ht="14.25" customHeight="1" spans="1:69">
      <c r="A4803" s="113"/>
      <c r="B4803" s="100"/>
      <c r="C4803" s="100"/>
      <c r="D4803" s="127"/>
      <c r="E4803" s="63"/>
      <c r="F4803" s="63"/>
      <c r="G4803" s="101"/>
      <c r="H4803" s="126"/>
      <c r="I4803" s="63"/>
      <c r="J4803" s="126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92"/>
    </row>
    <row r="4804" s="33" customFormat="1" ht="14.25" customHeight="1" spans="1:69">
      <c r="A4804" s="113"/>
      <c r="B4804" s="100"/>
      <c r="C4804" s="100"/>
      <c r="D4804" s="127"/>
      <c r="E4804" s="63"/>
      <c r="F4804" s="63"/>
      <c r="G4804" s="101"/>
      <c r="H4804" s="126"/>
      <c r="I4804" s="63"/>
      <c r="J4804" s="126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92"/>
    </row>
    <row r="4805" s="33" customFormat="1" ht="14.25" customHeight="1" spans="1:69">
      <c r="A4805" s="113"/>
      <c r="B4805" s="100"/>
      <c r="C4805" s="100"/>
      <c r="D4805" s="127"/>
      <c r="E4805" s="63"/>
      <c r="F4805" s="63"/>
      <c r="G4805" s="101"/>
      <c r="H4805" s="126"/>
      <c r="I4805" s="63"/>
      <c r="J4805" s="126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92"/>
    </row>
    <row r="4806" s="33" customFormat="1" ht="14.25" customHeight="1" spans="1:69">
      <c r="A4806" s="113"/>
      <c r="B4806" s="100"/>
      <c r="C4806" s="100"/>
      <c r="D4806" s="127"/>
      <c r="E4806" s="63"/>
      <c r="F4806" s="63"/>
      <c r="G4806" s="101"/>
      <c r="H4806" s="126"/>
      <c r="I4806" s="63"/>
      <c r="J4806" s="126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92"/>
    </row>
    <row r="4807" s="33" customFormat="1" ht="14.25" customHeight="1" spans="1:69">
      <c r="A4807" s="113"/>
      <c r="B4807" s="100"/>
      <c r="C4807" s="100"/>
      <c r="D4807" s="127"/>
      <c r="E4807" s="63"/>
      <c r="F4807" s="63"/>
      <c r="G4807" s="101"/>
      <c r="H4807" s="126"/>
      <c r="I4807" s="63"/>
      <c r="J4807" s="126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92"/>
    </row>
    <row r="4808" s="33" customFormat="1" ht="14.25" customHeight="1" spans="1:69">
      <c r="A4808" s="113"/>
      <c r="B4808" s="100"/>
      <c r="C4808" s="100"/>
      <c r="D4808" s="127"/>
      <c r="E4808" s="63"/>
      <c r="F4808" s="63"/>
      <c r="G4808" s="101"/>
      <c r="H4808" s="126"/>
      <c r="I4808" s="63"/>
      <c r="J4808" s="126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92"/>
    </row>
    <row r="4809" s="33" customFormat="1" ht="14.25" customHeight="1" spans="1:69">
      <c r="A4809" s="113"/>
      <c r="B4809" s="100"/>
      <c r="C4809" s="100"/>
      <c r="D4809" s="127"/>
      <c r="E4809" s="63"/>
      <c r="F4809" s="63"/>
      <c r="G4809" s="101"/>
      <c r="H4809" s="126"/>
      <c r="I4809" s="63"/>
      <c r="J4809" s="126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92"/>
    </row>
    <row r="4810" s="33" customFormat="1" ht="14.25" customHeight="1" spans="1:69">
      <c r="A4810" s="113"/>
      <c r="B4810" s="100"/>
      <c r="C4810" s="100"/>
      <c r="D4810" s="127"/>
      <c r="E4810" s="63"/>
      <c r="F4810" s="63"/>
      <c r="G4810" s="101"/>
      <c r="H4810" s="126"/>
      <c r="I4810" s="63"/>
      <c r="J4810" s="126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92"/>
    </row>
    <row r="4811" s="33" customFormat="1" ht="14.25" customHeight="1" spans="1:69">
      <c r="A4811" s="113"/>
      <c r="B4811" s="100"/>
      <c r="C4811" s="100"/>
      <c r="D4811" s="127"/>
      <c r="E4811" s="63"/>
      <c r="F4811" s="63"/>
      <c r="G4811" s="101"/>
      <c r="H4811" s="126"/>
      <c r="I4811" s="63"/>
      <c r="J4811" s="126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92"/>
    </row>
    <row r="4812" s="33" customFormat="1" ht="14.25" customHeight="1" spans="1:69">
      <c r="A4812" s="113"/>
      <c r="B4812" s="100"/>
      <c r="C4812" s="100"/>
      <c r="D4812" s="127"/>
      <c r="E4812" s="63"/>
      <c r="F4812" s="63"/>
      <c r="G4812" s="101"/>
      <c r="H4812" s="126"/>
      <c r="I4812" s="63"/>
      <c r="J4812" s="126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92"/>
    </row>
    <row r="4813" s="33" customFormat="1" ht="14.25" customHeight="1" spans="1:69">
      <c r="A4813" s="113"/>
      <c r="B4813" s="100"/>
      <c r="C4813" s="100"/>
      <c r="D4813" s="127"/>
      <c r="E4813" s="63"/>
      <c r="F4813" s="63"/>
      <c r="G4813" s="101"/>
      <c r="H4813" s="126"/>
      <c r="I4813" s="63"/>
      <c r="J4813" s="126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92"/>
    </row>
    <row r="4814" s="33" customFormat="1" ht="14.25" customHeight="1" spans="1:69">
      <c r="A4814" s="113"/>
      <c r="B4814" s="100"/>
      <c r="C4814" s="100"/>
      <c r="D4814" s="127"/>
      <c r="E4814" s="63"/>
      <c r="F4814" s="63"/>
      <c r="G4814" s="101"/>
      <c r="H4814" s="126"/>
      <c r="I4814" s="63"/>
      <c r="J4814" s="126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92"/>
    </row>
    <row r="4815" s="33" customFormat="1" ht="14.25" customHeight="1" spans="1:69">
      <c r="A4815" s="113"/>
      <c r="B4815" s="100"/>
      <c r="C4815" s="100"/>
      <c r="D4815" s="127"/>
      <c r="E4815" s="63"/>
      <c r="F4815" s="63"/>
      <c r="G4815" s="101"/>
      <c r="H4815" s="126"/>
      <c r="I4815" s="63"/>
      <c r="J4815" s="126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92"/>
    </row>
    <row r="4816" s="33" customFormat="1" ht="14.25" customHeight="1" spans="1:69">
      <c r="A4816" s="113"/>
      <c r="B4816" s="100"/>
      <c r="C4816" s="100"/>
      <c r="D4816" s="127"/>
      <c r="E4816" s="63"/>
      <c r="F4816" s="63"/>
      <c r="G4816" s="101"/>
      <c r="H4816" s="126"/>
      <c r="I4816" s="63"/>
      <c r="J4816" s="126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92"/>
    </row>
    <row r="4817" s="33" customFormat="1" ht="14.25" customHeight="1" spans="1:69">
      <c r="A4817" s="113"/>
      <c r="B4817" s="100"/>
      <c r="C4817" s="100"/>
      <c r="D4817" s="127"/>
      <c r="E4817" s="63"/>
      <c r="F4817" s="63"/>
      <c r="G4817" s="101"/>
      <c r="H4817" s="126"/>
      <c r="I4817" s="63"/>
      <c r="J4817" s="126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92"/>
    </row>
    <row r="4818" s="33" customFormat="1" ht="14.25" customHeight="1" spans="1:69">
      <c r="A4818" s="113"/>
      <c r="B4818" s="100"/>
      <c r="C4818" s="100"/>
      <c r="D4818" s="127"/>
      <c r="E4818" s="63"/>
      <c r="F4818" s="63"/>
      <c r="G4818" s="101"/>
      <c r="H4818" s="126"/>
      <c r="I4818" s="63"/>
      <c r="J4818" s="126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92"/>
    </row>
    <row r="4819" s="33" customFormat="1" ht="14.25" customHeight="1" spans="1:69">
      <c r="A4819" s="113"/>
      <c r="B4819" s="100"/>
      <c r="C4819" s="100"/>
      <c r="D4819" s="127"/>
      <c r="E4819" s="63"/>
      <c r="F4819" s="63"/>
      <c r="G4819" s="101"/>
      <c r="H4819" s="126"/>
      <c r="I4819" s="63"/>
      <c r="J4819" s="126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92"/>
    </row>
    <row r="4820" s="33" customFormat="1" ht="14.25" customHeight="1" spans="1:69">
      <c r="A4820" s="113"/>
      <c r="B4820" s="100"/>
      <c r="C4820" s="100"/>
      <c r="D4820" s="127"/>
      <c r="E4820" s="63"/>
      <c r="F4820" s="63"/>
      <c r="G4820" s="101"/>
      <c r="H4820" s="126"/>
      <c r="I4820" s="63"/>
      <c r="J4820" s="126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92"/>
    </row>
    <row r="4821" s="33" customFormat="1" ht="14.25" customHeight="1" spans="1:69">
      <c r="A4821" s="113"/>
      <c r="B4821" s="100"/>
      <c r="C4821" s="100"/>
      <c r="D4821" s="127"/>
      <c r="E4821" s="63"/>
      <c r="F4821" s="63"/>
      <c r="G4821" s="101"/>
      <c r="H4821" s="126"/>
      <c r="I4821" s="63"/>
      <c r="J4821" s="126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92"/>
    </row>
    <row r="4822" s="33" customFormat="1" ht="14.25" customHeight="1" spans="1:69">
      <c r="A4822" s="113"/>
      <c r="B4822" s="100"/>
      <c r="C4822" s="100"/>
      <c r="D4822" s="127"/>
      <c r="E4822" s="63"/>
      <c r="F4822" s="63"/>
      <c r="G4822" s="101"/>
      <c r="H4822" s="126"/>
      <c r="I4822" s="63"/>
      <c r="J4822" s="126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92"/>
    </row>
    <row r="4823" s="33" customFormat="1" ht="14.25" customHeight="1" spans="1:69">
      <c r="A4823" s="113"/>
      <c r="B4823" s="100"/>
      <c r="C4823" s="100"/>
      <c r="D4823" s="127"/>
      <c r="E4823" s="63"/>
      <c r="F4823" s="63"/>
      <c r="G4823" s="101"/>
      <c r="H4823" s="126"/>
      <c r="I4823" s="63"/>
      <c r="J4823" s="126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92"/>
    </row>
    <row r="4824" s="33" customFormat="1" ht="14.25" customHeight="1" spans="1:69">
      <c r="A4824" s="113"/>
      <c r="B4824" s="100"/>
      <c r="C4824" s="100"/>
      <c r="D4824" s="127"/>
      <c r="E4824" s="63"/>
      <c r="F4824" s="63"/>
      <c r="G4824" s="101"/>
      <c r="H4824" s="126"/>
      <c r="I4824" s="63"/>
      <c r="J4824" s="126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92"/>
    </row>
    <row r="4825" s="33" customFormat="1" ht="14.25" customHeight="1" spans="1:69">
      <c r="A4825" s="113"/>
      <c r="B4825" s="100"/>
      <c r="C4825" s="100"/>
      <c r="D4825" s="127"/>
      <c r="E4825" s="63"/>
      <c r="F4825" s="63"/>
      <c r="G4825" s="101"/>
      <c r="H4825" s="126"/>
      <c r="I4825" s="63"/>
      <c r="J4825" s="126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92"/>
    </row>
    <row r="4826" s="33" customFormat="1" ht="14.25" customHeight="1" spans="1:69">
      <c r="A4826" s="113"/>
      <c r="B4826" s="100"/>
      <c r="C4826" s="100"/>
      <c r="D4826" s="127"/>
      <c r="E4826" s="63"/>
      <c r="F4826" s="63"/>
      <c r="G4826" s="101"/>
      <c r="H4826" s="126"/>
      <c r="I4826" s="63"/>
      <c r="J4826" s="126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92"/>
    </row>
    <row r="4827" s="33" customFormat="1" ht="14.25" customHeight="1" spans="1:69">
      <c r="A4827" s="113"/>
      <c r="B4827" s="100"/>
      <c r="C4827" s="100"/>
      <c r="D4827" s="127"/>
      <c r="E4827" s="63"/>
      <c r="F4827" s="63"/>
      <c r="G4827" s="101"/>
      <c r="H4827" s="126"/>
      <c r="I4827" s="63"/>
      <c r="J4827" s="126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92"/>
    </row>
    <row r="4828" s="33" customFormat="1" ht="14.25" customHeight="1" spans="1:69">
      <c r="A4828" s="113"/>
      <c r="B4828" s="100"/>
      <c r="C4828" s="100"/>
      <c r="D4828" s="127"/>
      <c r="E4828" s="63"/>
      <c r="F4828" s="63"/>
      <c r="G4828" s="101"/>
      <c r="H4828" s="126"/>
      <c r="I4828" s="63"/>
      <c r="J4828" s="126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92"/>
    </row>
    <row r="4829" s="33" customFormat="1" ht="14.25" customHeight="1" spans="1:69">
      <c r="A4829" s="113"/>
      <c r="B4829" s="100"/>
      <c r="C4829" s="100"/>
      <c r="D4829" s="127"/>
      <c r="E4829" s="63"/>
      <c r="F4829" s="63"/>
      <c r="G4829" s="101"/>
      <c r="H4829" s="126"/>
      <c r="I4829" s="63"/>
      <c r="J4829" s="126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92"/>
    </row>
    <row r="4830" s="33" customFormat="1" ht="14.25" customHeight="1" spans="1:69">
      <c r="A4830" s="113"/>
      <c r="B4830" s="100"/>
      <c r="C4830" s="100"/>
      <c r="D4830" s="127"/>
      <c r="E4830" s="63"/>
      <c r="F4830" s="63"/>
      <c r="G4830" s="101"/>
      <c r="H4830" s="126"/>
      <c r="I4830" s="63"/>
      <c r="J4830" s="126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92"/>
    </row>
    <row r="4831" s="33" customFormat="1" ht="14.25" customHeight="1" spans="1:69">
      <c r="A4831" s="113"/>
      <c r="B4831" s="100"/>
      <c r="C4831" s="100"/>
      <c r="D4831" s="127"/>
      <c r="E4831" s="63"/>
      <c r="F4831" s="63"/>
      <c r="G4831" s="101"/>
      <c r="H4831" s="126"/>
      <c r="I4831" s="63"/>
      <c r="J4831" s="126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92"/>
    </row>
    <row r="4832" s="33" customFormat="1" ht="14.25" customHeight="1" spans="1:69">
      <c r="A4832" s="113"/>
      <c r="B4832" s="100"/>
      <c r="C4832" s="100"/>
      <c r="D4832" s="127"/>
      <c r="E4832" s="63"/>
      <c r="F4832" s="63"/>
      <c r="G4832" s="101"/>
      <c r="H4832" s="126"/>
      <c r="I4832" s="63"/>
      <c r="J4832" s="126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92"/>
    </row>
    <row r="4833" s="33" customFormat="1" ht="14.25" customHeight="1" spans="1:69">
      <c r="A4833" s="113"/>
      <c r="B4833" s="100"/>
      <c r="C4833" s="100"/>
      <c r="D4833" s="127"/>
      <c r="E4833" s="63"/>
      <c r="F4833" s="63"/>
      <c r="G4833" s="101"/>
      <c r="H4833" s="126"/>
      <c r="I4833" s="63"/>
      <c r="J4833" s="126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92"/>
    </row>
    <row r="4834" s="33" customFormat="1" ht="14.25" customHeight="1" spans="1:69">
      <c r="A4834" s="113"/>
      <c r="B4834" s="100"/>
      <c r="C4834" s="100"/>
      <c r="D4834" s="127"/>
      <c r="E4834" s="63"/>
      <c r="F4834" s="63"/>
      <c r="G4834" s="101"/>
      <c r="H4834" s="126"/>
      <c r="I4834" s="63"/>
      <c r="J4834" s="126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92"/>
    </row>
    <row r="4835" s="33" customFormat="1" ht="14.25" customHeight="1" spans="1:69">
      <c r="A4835" s="113"/>
      <c r="B4835" s="100"/>
      <c r="C4835" s="100"/>
      <c r="D4835" s="127"/>
      <c r="E4835" s="63"/>
      <c r="F4835" s="63"/>
      <c r="G4835" s="101"/>
      <c r="H4835" s="126"/>
      <c r="I4835" s="63"/>
      <c r="J4835" s="126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92"/>
    </row>
    <row r="4836" s="33" customFormat="1" ht="14.25" customHeight="1" spans="1:69">
      <c r="A4836" s="113"/>
      <c r="B4836" s="100"/>
      <c r="C4836" s="100"/>
      <c r="D4836" s="127"/>
      <c r="E4836" s="63"/>
      <c r="F4836" s="63"/>
      <c r="G4836" s="101"/>
      <c r="H4836" s="126"/>
      <c r="I4836" s="63"/>
      <c r="J4836" s="126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92"/>
    </row>
    <row r="4837" s="33" customFormat="1" ht="14.25" customHeight="1" spans="1:69">
      <c r="A4837" s="113"/>
      <c r="B4837" s="100"/>
      <c r="C4837" s="100"/>
      <c r="D4837" s="127"/>
      <c r="E4837" s="63"/>
      <c r="F4837" s="63"/>
      <c r="G4837" s="101"/>
      <c r="H4837" s="126"/>
      <c r="I4837" s="63"/>
      <c r="J4837" s="126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92"/>
    </row>
    <row r="4838" s="33" customFormat="1" ht="14.25" customHeight="1" spans="1:69">
      <c r="A4838" s="113"/>
      <c r="B4838" s="100"/>
      <c r="C4838" s="100"/>
      <c r="D4838" s="127"/>
      <c r="E4838" s="63"/>
      <c r="F4838" s="63"/>
      <c r="G4838" s="101"/>
      <c r="H4838" s="126"/>
      <c r="I4838" s="63"/>
      <c r="J4838" s="126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92"/>
    </row>
    <row r="4839" s="33" customFormat="1" ht="14.25" customHeight="1" spans="1:69">
      <c r="A4839" s="113"/>
      <c r="B4839" s="100"/>
      <c r="C4839" s="100"/>
      <c r="D4839" s="127"/>
      <c r="E4839" s="63"/>
      <c r="F4839" s="63"/>
      <c r="G4839" s="101"/>
      <c r="H4839" s="126"/>
      <c r="I4839" s="63"/>
      <c r="J4839" s="126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92"/>
    </row>
    <row r="4840" s="33" customFormat="1" ht="14.25" customHeight="1" spans="1:69">
      <c r="A4840" s="113"/>
      <c r="B4840" s="100"/>
      <c r="C4840" s="100"/>
      <c r="D4840" s="127"/>
      <c r="E4840" s="63"/>
      <c r="F4840" s="63"/>
      <c r="G4840" s="101"/>
      <c r="H4840" s="126"/>
      <c r="I4840" s="63"/>
      <c r="J4840" s="126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92"/>
    </row>
    <row r="4841" s="33" customFormat="1" ht="14.25" customHeight="1" spans="1:69">
      <c r="A4841" s="113"/>
      <c r="B4841" s="100"/>
      <c r="C4841" s="100"/>
      <c r="D4841" s="127"/>
      <c r="E4841" s="63"/>
      <c r="F4841" s="63"/>
      <c r="G4841" s="101"/>
      <c r="H4841" s="126"/>
      <c r="I4841" s="63"/>
      <c r="J4841" s="126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92"/>
    </row>
    <row r="4842" s="33" customFormat="1" ht="14.25" customHeight="1" spans="1:69">
      <c r="A4842" s="113"/>
      <c r="B4842" s="100"/>
      <c r="C4842" s="100"/>
      <c r="D4842" s="127"/>
      <c r="E4842" s="63"/>
      <c r="F4842" s="63"/>
      <c r="G4842" s="101"/>
      <c r="H4842" s="126"/>
      <c r="I4842" s="63"/>
      <c r="J4842" s="126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92"/>
    </row>
    <row r="4843" s="33" customFormat="1" ht="14.25" customHeight="1" spans="1:69">
      <c r="A4843" s="113"/>
      <c r="B4843" s="100"/>
      <c r="C4843" s="100"/>
      <c r="D4843" s="127"/>
      <c r="E4843" s="63"/>
      <c r="F4843" s="63"/>
      <c r="G4843" s="101"/>
      <c r="H4843" s="126"/>
      <c r="I4843" s="63"/>
      <c r="J4843" s="126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92"/>
    </row>
    <row r="4844" s="33" customFormat="1" ht="14.25" customHeight="1" spans="1:69">
      <c r="A4844" s="113"/>
      <c r="B4844" s="100"/>
      <c r="C4844" s="100"/>
      <c r="D4844" s="127"/>
      <c r="E4844" s="63"/>
      <c r="F4844" s="63"/>
      <c r="G4844" s="101"/>
      <c r="H4844" s="126"/>
      <c r="I4844" s="63"/>
      <c r="J4844" s="126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92"/>
    </row>
    <row r="4845" s="33" customFormat="1" ht="14.25" customHeight="1" spans="1:69">
      <c r="A4845" s="113"/>
      <c r="B4845" s="100"/>
      <c r="C4845" s="100"/>
      <c r="D4845" s="127"/>
      <c r="E4845" s="63"/>
      <c r="F4845" s="63"/>
      <c r="G4845" s="101"/>
      <c r="H4845" s="126"/>
      <c r="I4845" s="63"/>
      <c r="J4845" s="126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92"/>
    </row>
    <row r="4846" s="33" customFormat="1" ht="14.25" customHeight="1" spans="1:69">
      <c r="A4846" s="113"/>
      <c r="B4846" s="100"/>
      <c r="C4846" s="100"/>
      <c r="D4846" s="127"/>
      <c r="E4846" s="63"/>
      <c r="F4846" s="63"/>
      <c r="G4846" s="101"/>
      <c r="H4846" s="126"/>
      <c r="I4846" s="63"/>
      <c r="J4846" s="126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92"/>
    </row>
    <row r="4847" s="33" customFormat="1" ht="14.25" customHeight="1" spans="1:69">
      <c r="A4847" s="113"/>
      <c r="B4847" s="100"/>
      <c r="C4847" s="100"/>
      <c r="D4847" s="127"/>
      <c r="E4847" s="63"/>
      <c r="F4847" s="63"/>
      <c r="G4847" s="101"/>
      <c r="H4847" s="126"/>
      <c r="I4847" s="63"/>
      <c r="J4847" s="126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92"/>
    </row>
    <row r="4848" s="33" customFormat="1" ht="14.25" customHeight="1" spans="1:69">
      <c r="A4848" s="113"/>
      <c r="B4848" s="100"/>
      <c r="C4848" s="100"/>
      <c r="D4848" s="127"/>
      <c r="E4848" s="63"/>
      <c r="F4848" s="63"/>
      <c r="G4848" s="101"/>
      <c r="H4848" s="126"/>
      <c r="I4848" s="63"/>
      <c r="J4848" s="126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92"/>
    </row>
    <row r="4849" s="33" customFormat="1" ht="14.25" customHeight="1" spans="1:69">
      <c r="A4849" s="113"/>
      <c r="B4849" s="84"/>
      <c r="C4849" s="84"/>
      <c r="D4849" s="84"/>
      <c r="E4849" s="63"/>
      <c r="F4849" s="63"/>
      <c r="G4849" s="101"/>
      <c r="H4849" s="126"/>
      <c r="I4849" s="63"/>
      <c r="J4849" s="126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92"/>
    </row>
    <row r="4850" s="33" customFormat="1" ht="14.25" customHeight="1" spans="1:69">
      <c r="A4850" s="113"/>
      <c r="B4850" s="84"/>
      <c r="C4850" s="84"/>
      <c r="D4850" s="84"/>
      <c r="E4850" s="63"/>
      <c r="F4850" s="63"/>
      <c r="G4850" s="101"/>
      <c r="H4850" s="126"/>
      <c r="I4850" s="63"/>
      <c r="J4850" s="126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92"/>
    </row>
    <row r="4851" s="33" customFormat="1" ht="14.25" customHeight="1" spans="1:69">
      <c r="A4851" s="113"/>
      <c r="B4851" s="84"/>
      <c r="C4851" s="84"/>
      <c r="D4851" s="84"/>
      <c r="E4851" s="63"/>
      <c r="F4851" s="63"/>
      <c r="G4851" s="101"/>
      <c r="H4851" s="126"/>
      <c r="I4851" s="63"/>
      <c r="J4851" s="126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92"/>
    </row>
    <row r="4852" s="33" customFormat="1" ht="14.25" customHeight="1" spans="1:69">
      <c r="A4852" s="113"/>
      <c r="B4852" s="84"/>
      <c r="C4852" s="84"/>
      <c r="D4852" s="84"/>
      <c r="E4852" s="63"/>
      <c r="F4852" s="63"/>
      <c r="G4852" s="101"/>
      <c r="H4852" s="126"/>
      <c r="I4852" s="63"/>
      <c r="J4852" s="126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92"/>
    </row>
    <row r="4853" s="33" customFormat="1" ht="14.25" customHeight="1" spans="1:69">
      <c r="A4853" s="113"/>
      <c r="B4853" s="84"/>
      <c r="C4853" s="84"/>
      <c r="D4853" s="84"/>
      <c r="E4853" s="63"/>
      <c r="F4853" s="63"/>
      <c r="G4853" s="101"/>
      <c r="H4853" s="126"/>
      <c r="I4853" s="63"/>
      <c r="J4853" s="126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92"/>
    </row>
    <row r="4854" s="33" customFormat="1" ht="14.25" customHeight="1" spans="1:69">
      <c r="A4854" s="113"/>
      <c r="B4854" s="100"/>
      <c r="C4854" s="100"/>
      <c r="D4854" s="127"/>
      <c r="E4854" s="63"/>
      <c r="F4854" s="63"/>
      <c r="G4854" s="101"/>
      <c r="H4854" s="126"/>
      <c r="I4854" s="63"/>
      <c r="J4854" s="126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92"/>
    </row>
    <row r="4855" s="33" customFormat="1" ht="14.25" customHeight="1" spans="1:69">
      <c r="A4855" s="113"/>
      <c r="B4855" s="100"/>
      <c r="C4855" s="100"/>
      <c r="D4855" s="127"/>
      <c r="E4855" s="63"/>
      <c r="F4855" s="63"/>
      <c r="G4855" s="101"/>
      <c r="H4855" s="126"/>
      <c r="I4855" s="63"/>
      <c r="J4855" s="126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92"/>
    </row>
    <row r="4856" s="33" customFormat="1" ht="14.25" customHeight="1" spans="1:69">
      <c r="A4856" s="113"/>
      <c r="B4856" s="100"/>
      <c r="C4856" s="100"/>
      <c r="D4856" s="127"/>
      <c r="E4856" s="63"/>
      <c r="F4856" s="63"/>
      <c r="G4856" s="101"/>
      <c r="H4856" s="126"/>
      <c r="I4856" s="63"/>
      <c r="J4856" s="126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92"/>
    </row>
    <row r="4857" s="33" customFormat="1" ht="14.25" customHeight="1" spans="1:69">
      <c r="A4857" s="113"/>
      <c r="B4857" s="100"/>
      <c r="C4857" s="100"/>
      <c r="D4857" s="127"/>
      <c r="E4857" s="63"/>
      <c r="F4857" s="63"/>
      <c r="G4857" s="101"/>
      <c r="H4857" s="126"/>
      <c r="I4857" s="63"/>
      <c r="J4857" s="126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92"/>
    </row>
    <row r="4858" s="33" customFormat="1" ht="14.25" customHeight="1" spans="1:69">
      <c r="A4858" s="113"/>
      <c r="B4858" s="100"/>
      <c r="C4858" s="100"/>
      <c r="D4858" s="127"/>
      <c r="E4858" s="63"/>
      <c r="F4858" s="63"/>
      <c r="G4858" s="101"/>
      <c r="H4858" s="126"/>
      <c r="I4858" s="63"/>
      <c r="J4858" s="126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92"/>
    </row>
    <row r="4859" s="33" customFormat="1" ht="14.25" customHeight="1" spans="1:69">
      <c r="A4859" s="113"/>
      <c r="B4859" s="100"/>
      <c r="C4859" s="100"/>
      <c r="D4859" s="127"/>
      <c r="E4859" s="63"/>
      <c r="F4859" s="63"/>
      <c r="G4859" s="101"/>
      <c r="H4859" s="126"/>
      <c r="I4859" s="63"/>
      <c r="J4859" s="126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92"/>
    </row>
    <row r="4860" s="33" customFormat="1" ht="14.25" customHeight="1" spans="1:69">
      <c r="A4860" s="113"/>
      <c r="B4860" s="100"/>
      <c r="C4860" s="100"/>
      <c r="D4860" s="127"/>
      <c r="E4860" s="63"/>
      <c r="F4860" s="63"/>
      <c r="G4860" s="101"/>
      <c r="H4860" s="126"/>
      <c r="I4860" s="63"/>
      <c r="J4860" s="126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92"/>
    </row>
    <row r="4861" s="33" customFormat="1" ht="14.25" customHeight="1" spans="1:69">
      <c r="A4861" s="113"/>
      <c r="B4861" s="100"/>
      <c r="C4861" s="100"/>
      <c r="D4861" s="127"/>
      <c r="E4861" s="63"/>
      <c r="F4861" s="63"/>
      <c r="G4861" s="101"/>
      <c r="H4861" s="126"/>
      <c r="I4861" s="63"/>
      <c r="J4861" s="126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92"/>
    </row>
    <row r="4862" s="33" customFormat="1" ht="14.25" customHeight="1" spans="1:69">
      <c r="A4862" s="113"/>
      <c r="B4862" s="100"/>
      <c r="C4862" s="100"/>
      <c r="D4862" s="127"/>
      <c r="E4862" s="63"/>
      <c r="F4862" s="63"/>
      <c r="G4862" s="101"/>
      <c r="H4862" s="126"/>
      <c r="I4862" s="63"/>
      <c r="J4862" s="126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92"/>
    </row>
    <row r="4863" s="33" customFormat="1" ht="14.25" customHeight="1" spans="1:69">
      <c r="A4863" s="113"/>
      <c r="B4863" s="100"/>
      <c r="C4863" s="100"/>
      <c r="D4863" s="127"/>
      <c r="E4863" s="63"/>
      <c r="F4863" s="63"/>
      <c r="G4863" s="101"/>
      <c r="H4863" s="126"/>
      <c r="I4863" s="63"/>
      <c r="J4863" s="126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92"/>
    </row>
    <row r="4864" s="33" customFormat="1" ht="14.25" customHeight="1" spans="1:69">
      <c r="A4864" s="113"/>
      <c r="B4864" s="100"/>
      <c r="C4864" s="100"/>
      <c r="D4864" s="127"/>
      <c r="E4864" s="63"/>
      <c r="F4864" s="63"/>
      <c r="G4864" s="101"/>
      <c r="H4864" s="126"/>
      <c r="I4864" s="63"/>
      <c r="J4864" s="126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92"/>
    </row>
    <row r="4865" s="33" customFormat="1" ht="14.25" customHeight="1" spans="1:69">
      <c r="A4865" s="113"/>
      <c r="B4865" s="100"/>
      <c r="C4865" s="100"/>
      <c r="D4865" s="127"/>
      <c r="E4865" s="63"/>
      <c r="F4865" s="63"/>
      <c r="G4865" s="101"/>
      <c r="H4865" s="126"/>
      <c r="I4865" s="63"/>
      <c r="J4865" s="126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92"/>
    </row>
    <row r="4866" s="33" customFormat="1" ht="14.25" customHeight="1" spans="1:69">
      <c r="A4866" s="113"/>
      <c r="B4866" s="100"/>
      <c r="C4866" s="100"/>
      <c r="D4866" s="127"/>
      <c r="E4866" s="63"/>
      <c r="F4866" s="63"/>
      <c r="G4866" s="101"/>
      <c r="H4866" s="126"/>
      <c r="I4866" s="63"/>
      <c r="J4866" s="126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92"/>
    </row>
    <row r="4867" s="33" customFormat="1" ht="14.25" customHeight="1" spans="1:69">
      <c r="A4867" s="113"/>
      <c r="B4867" s="100"/>
      <c r="C4867" s="100"/>
      <c r="D4867" s="127"/>
      <c r="E4867" s="63"/>
      <c r="F4867" s="63"/>
      <c r="G4867" s="101"/>
      <c r="H4867" s="126"/>
      <c r="I4867" s="63"/>
      <c r="J4867" s="126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92"/>
    </row>
    <row r="4868" s="33" customFormat="1" ht="14.25" customHeight="1" spans="1:69">
      <c r="A4868" s="113"/>
      <c r="B4868" s="100"/>
      <c r="C4868" s="100"/>
      <c r="D4868" s="127"/>
      <c r="E4868" s="63"/>
      <c r="F4868" s="63"/>
      <c r="G4868" s="101"/>
      <c r="H4868" s="126"/>
      <c r="I4868" s="63"/>
      <c r="J4868" s="126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92"/>
    </row>
    <row r="4869" s="33" customFormat="1" ht="14.25" customHeight="1" spans="1:69">
      <c r="A4869" s="113"/>
      <c r="B4869" s="100"/>
      <c r="C4869" s="100"/>
      <c r="D4869" s="127"/>
      <c r="E4869" s="63"/>
      <c r="F4869" s="63"/>
      <c r="G4869" s="101"/>
      <c r="H4869" s="126"/>
      <c r="I4869" s="63"/>
      <c r="J4869" s="126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92"/>
    </row>
    <row r="4870" s="33" customFormat="1" ht="14.25" customHeight="1" spans="1:69">
      <c r="A4870" s="113"/>
      <c r="B4870" s="100"/>
      <c r="C4870" s="100"/>
      <c r="D4870" s="127"/>
      <c r="E4870" s="63"/>
      <c r="F4870" s="63"/>
      <c r="G4870" s="101"/>
      <c r="H4870" s="126"/>
      <c r="I4870" s="63"/>
      <c r="J4870" s="126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92"/>
    </row>
    <row r="4871" s="33" customFormat="1" ht="14.25" customHeight="1" spans="1:69">
      <c r="A4871" s="113"/>
      <c r="B4871" s="100"/>
      <c r="C4871" s="100"/>
      <c r="D4871" s="127"/>
      <c r="E4871" s="63"/>
      <c r="F4871" s="63"/>
      <c r="G4871" s="101"/>
      <c r="H4871" s="126"/>
      <c r="I4871" s="63"/>
      <c r="J4871" s="126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92"/>
    </row>
    <row r="4872" s="33" customFormat="1" ht="14.25" customHeight="1" spans="1:69">
      <c r="A4872" s="113"/>
      <c r="B4872" s="100"/>
      <c r="C4872" s="100"/>
      <c r="D4872" s="127"/>
      <c r="E4872" s="63"/>
      <c r="F4872" s="63"/>
      <c r="G4872" s="101"/>
      <c r="H4872" s="126"/>
      <c r="I4872" s="63"/>
      <c r="J4872" s="126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92"/>
    </row>
    <row r="4873" s="33" customFormat="1" ht="14.25" customHeight="1" spans="1:69">
      <c r="A4873" s="113"/>
      <c r="B4873" s="100"/>
      <c r="C4873" s="100"/>
      <c r="D4873" s="127"/>
      <c r="E4873" s="63"/>
      <c r="F4873" s="63"/>
      <c r="G4873" s="101"/>
      <c r="H4873" s="126"/>
      <c r="I4873" s="63"/>
      <c r="J4873" s="126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92"/>
    </row>
    <row r="4874" s="33" customFormat="1" ht="14.25" customHeight="1" spans="1:69">
      <c r="A4874" s="113"/>
      <c r="B4874" s="100"/>
      <c r="C4874" s="100"/>
      <c r="D4874" s="127"/>
      <c r="E4874" s="63"/>
      <c r="F4874" s="63"/>
      <c r="G4874" s="101"/>
      <c r="H4874" s="126"/>
      <c r="I4874" s="63"/>
      <c r="J4874" s="126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92"/>
    </row>
    <row r="4875" s="33" customFormat="1" ht="14.25" customHeight="1" spans="1:69">
      <c r="A4875" s="113"/>
      <c r="B4875" s="100"/>
      <c r="C4875" s="100"/>
      <c r="D4875" s="127"/>
      <c r="E4875" s="63"/>
      <c r="F4875" s="63"/>
      <c r="G4875" s="101"/>
      <c r="H4875" s="126"/>
      <c r="I4875" s="63"/>
      <c r="J4875" s="126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92"/>
    </row>
    <row r="4876" s="33" customFormat="1" ht="14.25" customHeight="1" spans="1:69">
      <c r="A4876" s="113"/>
      <c r="B4876" s="100"/>
      <c r="C4876" s="100"/>
      <c r="D4876" s="127"/>
      <c r="E4876" s="63"/>
      <c r="F4876" s="63"/>
      <c r="G4876" s="101"/>
      <c r="H4876" s="126"/>
      <c r="I4876" s="63"/>
      <c r="J4876" s="126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92"/>
    </row>
    <row r="4877" s="33" customFormat="1" ht="14.25" customHeight="1" spans="1:69">
      <c r="A4877" s="113"/>
      <c r="B4877" s="100"/>
      <c r="C4877" s="100"/>
      <c r="D4877" s="127"/>
      <c r="E4877" s="63"/>
      <c r="F4877" s="63"/>
      <c r="G4877" s="101"/>
      <c r="H4877" s="126"/>
      <c r="I4877" s="63"/>
      <c r="J4877" s="126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92"/>
    </row>
    <row r="4878" s="33" customFormat="1" ht="14.25" customHeight="1" spans="1:69">
      <c r="A4878" s="113"/>
      <c r="B4878" s="100"/>
      <c r="C4878" s="100"/>
      <c r="D4878" s="127"/>
      <c r="E4878" s="63"/>
      <c r="F4878" s="63"/>
      <c r="G4878" s="101"/>
      <c r="H4878" s="126"/>
      <c r="I4878" s="63"/>
      <c r="J4878" s="126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92"/>
    </row>
    <row r="4879" s="33" customFormat="1" ht="14.25" customHeight="1" spans="1:69">
      <c r="A4879" s="113"/>
      <c r="B4879" s="100"/>
      <c r="C4879" s="100"/>
      <c r="D4879" s="127"/>
      <c r="E4879" s="63"/>
      <c r="F4879" s="63"/>
      <c r="G4879" s="101"/>
      <c r="H4879" s="126"/>
      <c r="I4879" s="63"/>
      <c r="J4879" s="126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92"/>
    </row>
    <row r="4880" s="33" customFormat="1" ht="14.25" customHeight="1" spans="1:69">
      <c r="A4880" s="113"/>
      <c r="B4880" s="100"/>
      <c r="C4880" s="100"/>
      <c r="D4880" s="127"/>
      <c r="E4880" s="63"/>
      <c r="F4880" s="63"/>
      <c r="G4880" s="101"/>
      <c r="H4880" s="126"/>
      <c r="I4880" s="63"/>
      <c r="J4880" s="126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92"/>
    </row>
    <row r="4881" s="33" customFormat="1" ht="14.25" customHeight="1" spans="1:69">
      <c r="A4881" s="113"/>
      <c r="B4881" s="100"/>
      <c r="C4881" s="100"/>
      <c r="D4881" s="127"/>
      <c r="E4881" s="63"/>
      <c r="F4881" s="63"/>
      <c r="G4881" s="101"/>
      <c r="H4881" s="126"/>
      <c r="I4881" s="63"/>
      <c r="J4881" s="126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92"/>
    </row>
    <row r="4882" s="33" customFormat="1" ht="14.25" customHeight="1" spans="1:69">
      <c r="A4882" s="113"/>
      <c r="B4882" s="100"/>
      <c r="C4882" s="100"/>
      <c r="D4882" s="127"/>
      <c r="E4882" s="63"/>
      <c r="F4882" s="63"/>
      <c r="G4882" s="101"/>
      <c r="H4882" s="126"/>
      <c r="I4882" s="63"/>
      <c r="J4882" s="126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92"/>
    </row>
    <row r="4883" s="33" customFormat="1" ht="14.25" customHeight="1" spans="1:69">
      <c r="A4883" s="113"/>
      <c r="B4883" s="100"/>
      <c r="C4883" s="100"/>
      <c r="D4883" s="127"/>
      <c r="E4883" s="63"/>
      <c r="F4883" s="63"/>
      <c r="G4883" s="101"/>
      <c r="H4883" s="126"/>
      <c r="I4883" s="63"/>
      <c r="J4883" s="126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92"/>
    </row>
    <row r="4884" s="33" customFormat="1" ht="14.25" customHeight="1" spans="1:69">
      <c r="A4884" s="113"/>
      <c r="B4884" s="100"/>
      <c r="C4884" s="100"/>
      <c r="D4884" s="127"/>
      <c r="E4884" s="63"/>
      <c r="F4884" s="63"/>
      <c r="G4884" s="101"/>
      <c r="H4884" s="126"/>
      <c r="I4884" s="63"/>
      <c r="J4884" s="126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92"/>
    </row>
    <row r="4885" s="33" customFormat="1" ht="14.25" customHeight="1" spans="1:69">
      <c r="A4885" s="113"/>
      <c r="B4885" s="100"/>
      <c r="C4885" s="100"/>
      <c r="D4885" s="127"/>
      <c r="E4885" s="63"/>
      <c r="F4885" s="63"/>
      <c r="G4885" s="101"/>
      <c r="H4885" s="126"/>
      <c r="I4885" s="63"/>
      <c r="J4885" s="126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92"/>
    </row>
    <row r="4886" s="33" customFormat="1" ht="14.25" customHeight="1" spans="1:69">
      <c r="A4886" s="113"/>
      <c r="B4886" s="100"/>
      <c r="C4886" s="100"/>
      <c r="D4886" s="127"/>
      <c r="E4886" s="63"/>
      <c r="F4886" s="63"/>
      <c r="G4886" s="101"/>
      <c r="H4886" s="126"/>
      <c r="I4886" s="63"/>
      <c r="J4886" s="126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92"/>
    </row>
    <row r="4887" s="33" customFormat="1" ht="14.25" customHeight="1" spans="1:69">
      <c r="A4887" s="113"/>
      <c r="B4887" s="100"/>
      <c r="C4887" s="100"/>
      <c r="D4887" s="127"/>
      <c r="E4887" s="63"/>
      <c r="F4887" s="63"/>
      <c r="G4887" s="101"/>
      <c r="H4887" s="126"/>
      <c r="I4887" s="63"/>
      <c r="J4887" s="126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92"/>
    </row>
    <row r="4888" s="33" customFormat="1" ht="14.25" customHeight="1" spans="1:69">
      <c r="A4888" s="113"/>
      <c r="B4888" s="100"/>
      <c r="C4888" s="100"/>
      <c r="D4888" s="127"/>
      <c r="E4888" s="63"/>
      <c r="F4888" s="63"/>
      <c r="G4888" s="101"/>
      <c r="H4888" s="126"/>
      <c r="I4888" s="63"/>
      <c r="J4888" s="126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92"/>
    </row>
    <row r="4889" s="33" customFormat="1" ht="14.25" customHeight="1" spans="1:69">
      <c r="A4889" s="113"/>
      <c r="B4889" s="100"/>
      <c r="C4889" s="100"/>
      <c r="D4889" s="127"/>
      <c r="E4889" s="63"/>
      <c r="F4889" s="63"/>
      <c r="G4889" s="101"/>
      <c r="H4889" s="126"/>
      <c r="I4889" s="63"/>
      <c r="J4889" s="126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92"/>
    </row>
    <row r="4890" s="33" customFormat="1" ht="14.25" customHeight="1" spans="1:69">
      <c r="A4890" s="113"/>
      <c r="B4890" s="100"/>
      <c r="C4890" s="100"/>
      <c r="D4890" s="127"/>
      <c r="E4890" s="63"/>
      <c r="F4890" s="63"/>
      <c r="G4890" s="101"/>
      <c r="H4890" s="126"/>
      <c r="I4890" s="63"/>
      <c r="J4890" s="126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92"/>
    </row>
    <row r="4891" s="33" customFormat="1" ht="14.25" customHeight="1" spans="1:69">
      <c r="A4891" s="113"/>
      <c r="B4891" s="100"/>
      <c r="C4891" s="100"/>
      <c r="D4891" s="127"/>
      <c r="E4891" s="63"/>
      <c r="F4891" s="63"/>
      <c r="G4891" s="101"/>
      <c r="H4891" s="126"/>
      <c r="I4891" s="63"/>
      <c r="J4891" s="126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92"/>
    </row>
    <row r="4892" s="33" customFormat="1" ht="14.25" customHeight="1" spans="1:69">
      <c r="A4892" s="113"/>
      <c r="B4892" s="100"/>
      <c r="C4892" s="100"/>
      <c r="D4892" s="127"/>
      <c r="E4892" s="63"/>
      <c r="F4892" s="63"/>
      <c r="G4892" s="101"/>
      <c r="H4892" s="126"/>
      <c r="I4892" s="63"/>
      <c r="J4892" s="126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92"/>
    </row>
    <row r="4893" s="33" customFormat="1" ht="14.25" customHeight="1" spans="1:69">
      <c r="A4893" s="113"/>
      <c r="B4893" s="100"/>
      <c r="C4893" s="100"/>
      <c r="D4893" s="127"/>
      <c r="E4893" s="63"/>
      <c r="F4893" s="63"/>
      <c r="G4893" s="101"/>
      <c r="H4893" s="126"/>
      <c r="I4893" s="63"/>
      <c r="J4893" s="126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92"/>
    </row>
    <row r="4894" s="33" customFormat="1" ht="14.25" customHeight="1" spans="1:69">
      <c r="A4894" s="113"/>
      <c r="B4894" s="100"/>
      <c r="C4894" s="100"/>
      <c r="D4894" s="127"/>
      <c r="E4894" s="63"/>
      <c r="F4894" s="63"/>
      <c r="G4894" s="101"/>
      <c r="H4894" s="126"/>
      <c r="I4894" s="63"/>
      <c r="J4894" s="126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92"/>
    </row>
    <row r="4895" s="33" customFormat="1" ht="14.25" customHeight="1" spans="1:69">
      <c r="A4895" s="113"/>
      <c r="B4895" s="100"/>
      <c r="C4895" s="100"/>
      <c r="D4895" s="127"/>
      <c r="E4895" s="63"/>
      <c r="F4895" s="63"/>
      <c r="G4895" s="101"/>
      <c r="H4895" s="126"/>
      <c r="I4895" s="63"/>
      <c r="J4895" s="126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92"/>
    </row>
    <row r="4896" s="33" customFormat="1" ht="14.25" customHeight="1" spans="1:69">
      <c r="A4896" s="113"/>
      <c r="B4896" s="100"/>
      <c r="C4896" s="142"/>
      <c r="D4896" s="127"/>
      <c r="E4896" s="63"/>
      <c r="F4896" s="63"/>
      <c r="G4896" s="101"/>
      <c r="H4896" s="126"/>
      <c r="I4896" s="63"/>
      <c r="J4896" s="126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92"/>
    </row>
    <row r="4897" s="33" customFormat="1" ht="14.25" customHeight="1" spans="1:69">
      <c r="A4897" s="113"/>
      <c r="B4897" s="100"/>
      <c r="C4897" s="100"/>
      <c r="D4897" s="127"/>
      <c r="E4897" s="63"/>
      <c r="F4897" s="63"/>
      <c r="G4897" s="101"/>
      <c r="H4897" s="126"/>
      <c r="I4897" s="63"/>
      <c r="J4897" s="126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92"/>
    </row>
    <row r="4898" s="33" customFormat="1" ht="14.25" customHeight="1" spans="1:69">
      <c r="A4898" s="113"/>
      <c r="B4898" s="100"/>
      <c r="C4898" s="100"/>
      <c r="D4898" s="127"/>
      <c r="E4898" s="63"/>
      <c r="F4898" s="63"/>
      <c r="G4898" s="101"/>
      <c r="H4898" s="126"/>
      <c r="I4898" s="63"/>
      <c r="J4898" s="126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92"/>
    </row>
    <row r="4899" s="33" customFormat="1" ht="14.25" customHeight="1" spans="1:69">
      <c r="A4899" s="113"/>
      <c r="B4899" s="100"/>
      <c r="C4899" s="100"/>
      <c r="D4899" s="127"/>
      <c r="E4899" s="63"/>
      <c r="F4899" s="63"/>
      <c r="G4899" s="101"/>
      <c r="H4899" s="126"/>
      <c r="I4899" s="63"/>
      <c r="J4899" s="126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92"/>
    </row>
    <row r="4900" s="33" customFormat="1" ht="14.25" customHeight="1" spans="1:69">
      <c r="A4900" s="113"/>
      <c r="B4900" s="100"/>
      <c r="C4900" s="100"/>
      <c r="D4900" s="127"/>
      <c r="E4900" s="63"/>
      <c r="F4900" s="63"/>
      <c r="G4900" s="101"/>
      <c r="H4900" s="126"/>
      <c r="I4900" s="63"/>
      <c r="J4900" s="126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92"/>
    </row>
    <row r="4901" s="33" customFormat="1" ht="14.25" customHeight="1" spans="1:69">
      <c r="A4901" s="113"/>
      <c r="B4901" s="143"/>
      <c r="C4901" s="100"/>
      <c r="D4901" s="127"/>
      <c r="E4901" s="63"/>
      <c r="F4901" s="63"/>
      <c r="G4901" s="101"/>
      <c r="H4901" s="126"/>
      <c r="I4901" s="63"/>
      <c r="J4901" s="126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92"/>
    </row>
    <row r="4902" s="33" customFormat="1" ht="14.25" customHeight="1" spans="1:69">
      <c r="A4902" s="113"/>
      <c r="B4902" s="100"/>
      <c r="C4902" s="100"/>
      <c r="D4902" s="127"/>
      <c r="E4902" s="63"/>
      <c r="F4902" s="63"/>
      <c r="G4902" s="101"/>
      <c r="H4902" s="126"/>
      <c r="I4902" s="63"/>
      <c r="J4902" s="126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92"/>
    </row>
    <row r="4903" s="33" customFormat="1" ht="14.25" customHeight="1" spans="1:69">
      <c r="A4903" s="113"/>
      <c r="B4903" s="100"/>
      <c r="C4903" s="100"/>
      <c r="D4903" s="127"/>
      <c r="E4903" s="63"/>
      <c r="F4903" s="63"/>
      <c r="G4903" s="101"/>
      <c r="H4903" s="126"/>
      <c r="I4903" s="63"/>
      <c r="J4903" s="126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92"/>
    </row>
    <row r="4904" s="33" customFormat="1" ht="14.25" customHeight="1" spans="1:69">
      <c r="A4904" s="113"/>
      <c r="B4904" s="100"/>
      <c r="C4904" s="100"/>
      <c r="D4904" s="127"/>
      <c r="E4904" s="63"/>
      <c r="F4904" s="63"/>
      <c r="G4904" s="101"/>
      <c r="H4904" s="126"/>
      <c r="I4904" s="63"/>
      <c r="J4904" s="126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92"/>
    </row>
    <row r="4905" s="33" customFormat="1" ht="14.25" customHeight="1" spans="1:69">
      <c r="A4905" s="113"/>
      <c r="B4905" s="100"/>
      <c r="C4905" s="100"/>
      <c r="D4905" s="127"/>
      <c r="E4905" s="63"/>
      <c r="F4905" s="63"/>
      <c r="G4905" s="101"/>
      <c r="H4905" s="126"/>
      <c r="I4905" s="63"/>
      <c r="J4905" s="126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92"/>
    </row>
    <row r="4906" s="33" customFormat="1" ht="14.25" customHeight="1" spans="1:69">
      <c r="A4906" s="113"/>
      <c r="B4906" s="100"/>
      <c r="C4906" s="100"/>
      <c r="D4906" s="127"/>
      <c r="E4906" s="63"/>
      <c r="F4906" s="63"/>
      <c r="G4906" s="101"/>
      <c r="H4906" s="126"/>
      <c r="I4906" s="63"/>
      <c r="J4906" s="126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92"/>
    </row>
    <row r="4907" s="33" customFormat="1" ht="14.25" customHeight="1" spans="1:69">
      <c r="A4907" s="113"/>
      <c r="B4907" s="100"/>
      <c r="C4907" s="100"/>
      <c r="D4907" s="127"/>
      <c r="E4907" s="63"/>
      <c r="F4907" s="63"/>
      <c r="G4907" s="101"/>
      <c r="H4907" s="126"/>
      <c r="I4907" s="63"/>
      <c r="J4907" s="126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92"/>
    </row>
    <row r="4908" s="33" customFormat="1" ht="14.25" customHeight="1" spans="1:69">
      <c r="A4908" s="113"/>
      <c r="B4908" s="100"/>
      <c r="C4908" s="100"/>
      <c r="D4908" s="127"/>
      <c r="E4908" s="63"/>
      <c r="F4908" s="63"/>
      <c r="G4908" s="101"/>
      <c r="H4908" s="126"/>
      <c r="I4908" s="63"/>
      <c r="J4908" s="126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92"/>
    </row>
    <row r="4909" s="33" customFormat="1" ht="14.25" customHeight="1" spans="1:69">
      <c r="A4909" s="113"/>
      <c r="B4909" s="100"/>
      <c r="C4909" s="100"/>
      <c r="D4909" s="127"/>
      <c r="E4909" s="63"/>
      <c r="F4909" s="63"/>
      <c r="G4909" s="101"/>
      <c r="H4909" s="126"/>
      <c r="I4909" s="63"/>
      <c r="J4909" s="126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92"/>
    </row>
    <row r="4910" s="33" customFormat="1" ht="14.25" customHeight="1" spans="1:69">
      <c r="A4910" s="113"/>
      <c r="B4910" s="100"/>
      <c r="C4910" s="100"/>
      <c r="D4910" s="127"/>
      <c r="E4910" s="63"/>
      <c r="F4910" s="63"/>
      <c r="G4910" s="101"/>
      <c r="H4910" s="126"/>
      <c r="I4910" s="63"/>
      <c r="J4910" s="126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92"/>
    </row>
    <row r="4911" s="33" customFormat="1" ht="14.25" customHeight="1" spans="1:69">
      <c r="A4911" s="113"/>
      <c r="B4911" s="100"/>
      <c r="C4911" s="100"/>
      <c r="D4911" s="127"/>
      <c r="E4911" s="63"/>
      <c r="F4911" s="63"/>
      <c r="G4911" s="101"/>
      <c r="H4911" s="126"/>
      <c r="I4911" s="63"/>
      <c r="J4911" s="126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92"/>
    </row>
    <row r="4912" s="33" customFormat="1" ht="14.25" customHeight="1" spans="1:69">
      <c r="A4912" s="113"/>
      <c r="B4912" s="100"/>
      <c r="C4912" s="100"/>
      <c r="D4912" s="127"/>
      <c r="E4912" s="63"/>
      <c r="F4912" s="63"/>
      <c r="G4912" s="101"/>
      <c r="H4912" s="126"/>
      <c r="I4912" s="63"/>
      <c r="J4912" s="126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92"/>
    </row>
    <row r="4913" s="33" customFormat="1" ht="14.25" customHeight="1" spans="1:69">
      <c r="A4913" s="113"/>
      <c r="B4913" s="100"/>
      <c r="C4913" s="100"/>
      <c r="D4913" s="127"/>
      <c r="E4913" s="63"/>
      <c r="F4913" s="63"/>
      <c r="G4913" s="101"/>
      <c r="H4913" s="126"/>
      <c r="I4913" s="63"/>
      <c r="J4913" s="126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92"/>
    </row>
    <row r="4914" s="33" customFormat="1" ht="14.25" customHeight="1" spans="1:69">
      <c r="A4914" s="113"/>
      <c r="B4914" s="100"/>
      <c r="C4914" s="100"/>
      <c r="D4914" s="127"/>
      <c r="E4914" s="63"/>
      <c r="F4914" s="63"/>
      <c r="G4914" s="101"/>
      <c r="H4914" s="126"/>
      <c r="I4914" s="63"/>
      <c r="J4914" s="126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92"/>
    </row>
    <row r="4915" s="33" customFormat="1" ht="14.25" customHeight="1" spans="1:69">
      <c r="A4915" s="113"/>
      <c r="B4915" s="100"/>
      <c r="C4915" s="100"/>
      <c r="D4915" s="127"/>
      <c r="E4915" s="63"/>
      <c r="F4915" s="63"/>
      <c r="G4915" s="101"/>
      <c r="H4915" s="126"/>
      <c r="I4915" s="63"/>
      <c r="J4915" s="126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92"/>
    </row>
    <row r="4916" s="33" customFormat="1" ht="14.25" customHeight="1" spans="1:69">
      <c r="A4916" s="113"/>
      <c r="B4916" s="100"/>
      <c r="C4916" s="100"/>
      <c r="D4916" s="127"/>
      <c r="E4916" s="63"/>
      <c r="F4916" s="63"/>
      <c r="G4916" s="101"/>
      <c r="H4916" s="126"/>
      <c r="I4916" s="63"/>
      <c r="J4916" s="126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92"/>
    </row>
    <row r="4917" s="33" customFormat="1" ht="14.25" customHeight="1" spans="1:69">
      <c r="A4917" s="113"/>
      <c r="B4917" s="100"/>
      <c r="C4917" s="100"/>
      <c r="D4917" s="127"/>
      <c r="E4917" s="63"/>
      <c r="F4917" s="63"/>
      <c r="G4917" s="101"/>
      <c r="H4917" s="126"/>
      <c r="I4917" s="63"/>
      <c r="J4917" s="126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92"/>
    </row>
    <row r="4918" s="33" customFormat="1" ht="14.25" customHeight="1" spans="1:69">
      <c r="A4918" s="113"/>
      <c r="B4918" s="100"/>
      <c r="C4918" s="100"/>
      <c r="D4918" s="127"/>
      <c r="E4918" s="63"/>
      <c r="F4918" s="63"/>
      <c r="G4918" s="101"/>
      <c r="H4918" s="126"/>
      <c r="I4918" s="63"/>
      <c r="J4918" s="126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92"/>
    </row>
    <row r="4919" s="33" customFormat="1" ht="14.25" customHeight="1" spans="1:69">
      <c r="A4919" s="113"/>
      <c r="B4919" s="100"/>
      <c r="C4919" s="142"/>
      <c r="D4919" s="127"/>
      <c r="E4919" s="63"/>
      <c r="F4919" s="63"/>
      <c r="G4919" s="101"/>
      <c r="H4919" s="126"/>
      <c r="I4919" s="63"/>
      <c r="J4919" s="126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92"/>
    </row>
    <row r="4920" s="33" customFormat="1" ht="14.25" customHeight="1" spans="1:69">
      <c r="A4920" s="113"/>
      <c r="B4920" s="100"/>
      <c r="C4920" s="142"/>
      <c r="D4920" s="127"/>
      <c r="E4920" s="63"/>
      <c r="F4920" s="63"/>
      <c r="G4920" s="101"/>
      <c r="H4920" s="126"/>
      <c r="I4920" s="63"/>
      <c r="J4920" s="126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92"/>
    </row>
    <row r="4921" s="33" customFormat="1" ht="14.25" customHeight="1" spans="1:69">
      <c r="A4921" s="113"/>
      <c r="B4921" s="100"/>
      <c r="C4921" s="100"/>
      <c r="D4921" s="127"/>
      <c r="E4921" s="63"/>
      <c r="F4921" s="63"/>
      <c r="G4921" s="101"/>
      <c r="H4921" s="126"/>
      <c r="I4921" s="63"/>
      <c r="J4921" s="126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92"/>
    </row>
    <row r="4922" s="33" customFormat="1" ht="14.25" customHeight="1" spans="1:69">
      <c r="A4922" s="113"/>
      <c r="B4922" s="100"/>
      <c r="C4922" s="100"/>
      <c r="D4922" s="127"/>
      <c r="E4922" s="63"/>
      <c r="F4922" s="63"/>
      <c r="G4922" s="101"/>
      <c r="H4922" s="126"/>
      <c r="I4922" s="63"/>
      <c r="J4922" s="126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92"/>
    </row>
    <row r="4923" s="33" customFormat="1" ht="14.25" customHeight="1" spans="1:69">
      <c r="A4923" s="113"/>
      <c r="B4923" s="100"/>
      <c r="C4923" s="100"/>
      <c r="D4923" s="127"/>
      <c r="E4923" s="63"/>
      <c r="F4923" s="63"/>
      <c r="G4923" s="101"/>
      <c r="H4923" s="126"/>
      <c r="I4923" s="63"/>
      <c r="J4923" s="126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92"/>
    </row>
    <row r="4924" s="33" customFormat="1" ht="14.25" customHeight="1" spans="1:69">
      <c r="A4924" s="113"/>
      <c r="B4924" s="143"/>
      <c r="C4924" s="100"/>
      <c r="D4924" s="127"/>
      <c r="E4924" s="63"/>
      <c r="F4924" s="63"/>
      <c r="G4924" s="101"/>
      <c r="H4924" s="126"/>
      <c r="I4924" s="63"/>
      <c r="J4924" s="126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92"/>
    </row>
    <row r="4925" s="33" customFormat="1" ht="14.25" customHeight="1" spans="1:69">
      <c r="A4925" s="113"/>
      <c r="B4925" s="143"/>
      <c r="C4925" s="100"/>
      <c r="D4925" s="127"/>
      <c r="E4925" s="63"/>
      <c r="F4925" s="63"/>
      <c r="G4925" s="101"/>
      <c r="H4925" s="126"/>
      <c r="I4925" s="63"/>
      <c r="J4925" s="126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92"/>
    </row>
    <row r="4926" s="33" customFormat="1" ht="14.25" customHeight="1" spans="1:69">
      <c r="A4926" s="113"/>
      <c r="B4926" s="143"/>
      <c r="C4926" s="100"/>
      <c r="D4926" s="127"/>
      <c r="E4926" s="63"/>
      <c r="F4926" s="63"/>
      <c r="G4926" s="101"/>
      <c r="H4926" s="126"/>
      <c r="I4926" s="63"/>
      <c r="J4926" s="126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92"/>
    </row>
    <row r="4927" s="33" customFormat="1" ht="14.25" customHeight="1" spans="1:69">
      <c r="A4927" s="113"/>
      <c r="B4927" s="100"/>
      <c r="C4927" s="100"/>
      <c r="D4927" s="127"/>
      <c r="E4927" s="63"/>
      <c r="F4927" s="63"/>
      <c r="G4927" s="101"/>
      <c r="H4927" s="126"/>
      <c r="I4927" s="63"/>
      <c r="J4927" s="126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92"/>
    </row>
    <row r="4928" s="33" customFormat="1" ht="14.25" customHeight="1" spans="1:69">
      <c r="A4928" s="113"/>
      <c r="B4928" s="100"/>
      <c r="C4928" s="100"/>
      <c r="D4928" s="127"/>
      <c r="E4928" s="63"/>
      <c r="F4928" s="63"/>
      <c r="G4928" s="101"/>
      <c r="H4928" s="126"/>
      <c r="I4928" s="63"/>
      <c r="J4928" s="126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92"/>
    </row>
    <row r="4929" s="33" customFormat="1" ht="14.25" customHeight="1" spans="1:69">
      <c r="A4929" s="113"/>
      <c r="B4929" s="100"/>
      <c r="C4929" s="100"/>
      <c r="D4929" s="127"/>
      <c r="E4929" s="63"/>
      <c r="F4929" s="63"/>
      <c r="G4929" s="101"/>
      <c r="H4929" s="126"/>
      <c r="I4929" s="63"/>
      <c r="J4929" s="126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92"/>
    </row>
    <row r="4930" s="33" customFormat="1" ht="14.25" customHeight="1" spans="1:69">
      <c r="A4930" s="113"/>
      <c r="B4930" s="100"/>
      <c r="C4930" s="100"/>
      <c r="D4930" s="127"/>
      <c r="E4930" s="63"/>
      <c r="F4930" s="63"/>
      <c r="G4930" s="101"/>
      <c r="H4930" s="126"/>
      <c r="I4930" s="63"/>
      <c r="J4930" s="126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92"/>
    </row>
    <row r="4931" s="33" customFormat="1" ht="14.25" customHeight="1" spans="1:69">
      <c r="A4931" s="113"/>
      <c r="B4931" s="100"/>
      <c r="C4931" s="100"/>
      <c r="D4931" s="127"/>
      <c r="E4931" s="63"/>
      <c r="F4931" s="63"/>
      <c r="G4931" s="101"/>
      <c r="H4931" s="126"/>
      <c r="I4931" s="63"/>
      <c r="J4931" s="126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92"/>
    </row>
    <row r="4932" s="33" customFormat="1" ht="14.25" customHeight="1" spans="1:69">
      <c r="A4932" s="113"/>
      <c r="B4932" s="100"/>
      <c r="C4932" s="100"/>
      <c r="D4932" s="127"/>
      <c r="E4932" s="63"/>
      <c r="F4932" s="63"/>
      <c r="G4932" s="101"/>
      <c r="H4932" s="126"/>
      <c r="I4932" s="63"/>
      <c r="J4932" s="126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92"/>
    </row>
    <row r="4933" s="33" customFormat="1" ht="14.25" customHeight="1" spans="1:69">
      <c r="A4933" s="113"/>
      <c r="B4933" s="100"/>
      <c r="C4933" s="100"/>
      <c r="D4933" s="127"/>
      <c r="E4933" s="63"/>
      <c r="F4933" s="63"/>
      <c r="G4933" s="101"/>
      <c r="H4933" s="126"/>
      <c r="I4933" s="63"/>
      <c r="J4933" s="126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92"/>
    </row>
    <row r="4934" s="33" customFormat="1" ht="14.25" customHeight="1" spans="1:69">
      <c r="A4934" s="113"/>
      <c r="B4934" s="100"/>
      <c r="C4934" s="100"/>
      <c r="D4934" s="127"/>
      <c r="E4934" s="63"/>
      <c r="F4934" s="63"/>
      <c r="G4934" s="101"/>
      <c r="H4934" s="126"/>
      <c r="I4934" s="63"/>
      <c r="J4934" s="126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92"/>
    </row>
    <row r="4935" s="33" customFormat="1" ht="14.25" customHeight="1" spans="1:69">
      <c r="A4935" s="113"/>
      <c r="B4935" s="100"/>
      <c r="C4935" s="100"/>
      <c r="D4935" s="127"/>
      <c r="E4935" s="63"/>
      <c r="F4935" s="63"/>
      <c r="G4935" s="101"/>
      <c r="H4935" s="126"/>
      <c r="I4935" s="63"/>
      <c r="J4935" s="126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92"/>
    </row>
    <row r="4936" s="33" customFormat="1" ht="14.25" customHeight="1" spans="1:69">
      <c r="A4936" s="113"/>
      <c r="B4936" s="100"/>
      <c r="C4936" s="100"/>
      <c r="D4936" s="127"/>
      <c r="E4936" s="63"/>
      <c r="F4936" s="63"/>
      <c r="G4936" s="101"/>
      <c r="H4936" s="126"/>
      <c r="I4936" s="63"/>
      <c r="J4936" s="126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92"/>
    </row>
    <row r="4937" s="33" customFormat="1" ht="14.25" customHeight="1" spans="1:69">
      <c r="A4937" s="113"/>
      <c r="B4937" s="100"/>
      <c r="C4937" s="100"/>
      <c r="D4937" s="127"/>
      <c r="E4937" s="63"/>
      <c r="F4937" s="63"/>
      <c r="G4937" s="101"/>
      <c r="H4937" s="126"/>
      <c r="I4937" s="63"/>
      <c r="J4937" s="126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92"/>
    </row>
    <row r="4938" s="33" customFormat="1" ht="14.25" customHeight="1" spans="1:69">
      <c r="A4938" s="113"/>
      <c r="B4938" s="100"/>
      <c r="C4938" s="100"/>
      <c r="D4938" s="127"/>
      <c r="E4938" s="63"/>
      <c r="F4938" s="63"/>
      <c r="G4938" s="101"/>
      <c r="H4938" s="126"/>
      <c r="I4938" s="63"/>
      <c r="J4938" s="126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92"/>
    </row>
    <row r="4939" s="33" customFormat="1" ht="14.25" customHeight="1" spans="1:69">
      <c r="A4939" s="113"/>
      <c r="B4939" s="100"/>
      <c r="C4939" s="100"/>
      <c r="D4939" s="127"/>
      <c r="E4939" s="63"/>
      <c r="F4939" s="63"/>
      <c r="G4939" s="101"/>
      <c r="H4939" s="126"/>
      <c r="I4939" s="63"/>
      <c r="J4939" s="126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92"/>
    </row>
    <row r="4940" s="33" customFormat="1" ht="14.25" customHeight="1" spans="1:69">
      <c r="A4940" s="113"/>
      <c r="B4940" s="100"/>
      <c r="C4940" s="100"/>
      <c r="D4940" s="127"/>
      <c r="E4940" s="63"/>
      <c r="F4940" s="63"/>
      <c r="G4940" s="101"/>
      <c r="H4940" s="126"/>
      <c r="I4940" s="63"/>
      <c r="J4940" s="126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92"/>
    </row>
    <row r="4941" s="33" customFormat="1" ht="14.25" customHeight="1" spans="1:69">
      <c r="A4941" s="113"/>
      <c r="B4941" s="100"/>
      <c r="C4941" s="142"/>
      <c r="D4941" s="127"/>
      <c r="E4941" s="63"/>
      <c r="F4941" s="63"/>
      <c r="G4941" s="101"/>
      <c r="H4941" s="126"/>
      <c r="I4941" s="63"/>
      <c r="J4941" s="126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92"/>
    </row>
    <row r="4942" s="33" customFormat="1" ht="14.25" customHeight="1" spans="1:69">
      <c r="A4942" s="113"/>
      <c r="B4942" s="100"/>
      <c r="C4942" s="100"/>
      <c r="D4942" s="127"/>
      <c r="E4942" s="63"/>
      <c r="F4942" s="63"/>
      <c r="G4942" s="101"/>
      <c r="H4942" s="126"/>
      <c r="I4942" s="63"/>
      <c r="J4942" s="126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92"/>
    </row>
    <row r="4943" s="33" customFormat="1" ht="14.25" customHeight="1" spans="1:69">
      <c r="A4943" s="113"/>
      <c r="B4943" s="100"/>
      <c r="C4943" s="100"/>
      <c r="D4943" s="127"/>
      <c r="E4943" s="63"/>
      <c r="F4943" s="63"/>
      <c r="G4943" s="101"/>
      <c r="H4943" s="126"/>
      <c r="I4943" s="63"/>
      <c r="J4943" s="126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92"/>
    </row>
    <row r="4944" s="33" customFormat="1" ht="14.25" customHeight="1" spans="1:69">
      <c r="A4944" s="113"/>
      <c r="B4944" s="100"/>
      <c r="C4944" s="100"/>
      <c r="D4944" s="127"/>
      <c r="E4944" s="63"/>
      <c r="F4944" s="63"/>
      <c r="G4944" s="101"/>
      <c r="H4944" s="126"/>
      <c r="I4944" s="63"/>
      <c r="J4944" s="126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92"/>
    </row>
    <row r="4945" s="33" customFormat="1" ht="14.25" customHeight="1" spans="1:69">
      <c r="A4945" s="113"/>
      <c r="B4945" s="100"/>
      <c r="C4945" s="100"/>
      <c r="D4945" s="127"/>
      <c r="E4945" s="63"/>
      <c r="F4945" s="63"/>
      <c r="G4945" s="101"/>
      <c r="H4945" s="126"/>
      <c r="I4945" s="63"/>
      <c r="J4945" s="126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92"/>
    </row>
    <row r="4946" s="33" customFormat="1" ht="14.25" customHeight="1" spans="1:69">
      <c r="A4946" s="113"/>
      <c r="B4946" s="100"/>
      <c r="C4946" s="100"/>
      <c r="D4946" s="127"/>
      <c r="E4946" s="63"/>
      <c r="F4946" s="63"/>
      <c r="G4946" s="101"/>
      <c r="H4946" s="126"/>
      <c r="I4946" s="63"/>
      <c r="J4946" s="126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92"/>
    </row>
    <row r="4947" s="33" customFormat="1" ht="14.25" customHeight="1" spans="1:69">
      <c r="A4947" s="113"/>
      <c r="B4947" s="100"/>
      <c r="C4947" s="100"/>
      <c r="D4947" s="127"/>
      <c r="E4947" s="63"/>
      <c r="F4947" s="63"/>
      <c r="G4947" s="101"/>
      <c r="H4947" s="126"/>
      <c r="I4947" s="63"/>
      <c r="J4947" s="126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92"/>
    </row>
    <row r="4948" s="33" customFormat="1" ht="14.25" customHeight="1" spans="1:69">
      <c r="A4948" s="113"/>
      <c r="B4948" s="100"/>
      <c r="C4948" s="100"/>
      <c r="D4948" s="127"/>
      <c r="E4948" s="63"/>
      <c r="F4948" s="63"/>
      <c r="G4948" s="101"/>
      <c r="H4948" s="126"/>
      <c r="I4948" s="63"/>
      <c r="J4948" s="126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92"/>
    </row>
    <row r="4949" s="33" customFormat="1" ht="14.25" customHeight="1" spans="1:69">
      <c r="A4949" s="113"/>
      <c r="B4949" s="100"/>
      <c r="C4949" s="100"/>
      <c r="D4949" s="127"/>
      <c r="E4949" s="63"/>
      <c r="F4949" s="63"/>
      <c r="G4949" s="101"/>
      <c r="H4949" s="126"/>
      <c r="I4949" s="63"/>
      <c r="J4949" s="126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92"/>
    </row>
    <row r="4950" s="33" customFormat="1" ht="14.25" customHeight="1" spans="1:69">
      <c r="A4950" s="113"/>
      <c r="B4950" s="100"/>
      <c r="C4950" s="100"/>
      <c r="D4950" s="127"/>
      <c r="E4950" s="63"/>
      <c r="F4950" s="63"/>
      <c r="G4950" s="101"/>
      <c r="H4950" s="126"/>
      <c r="I4950" s="63"/>
      <c r="J4950" s="126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92"/>
    </row>
    <row r="4951" s="33" customFormat="1" ht="14.25" customHeight="1" spans="1:69">
      <c r="A4951" s="113"/>
      <c r="B4951" s="100"/>
      <c r="C4951" s="100"/>
      <c r="D4951" s="127"/>
      <c r="E4951" s="63"/>
      <c r="F4951" s="63"/>
      <c r="G4951" s="101"/>
      <c r="H4951" s="126"/>
      <c r="I4951" s="63"/>
      <c r="J4951" s="126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92"/>
    </row>
    <row r="4952" s="33" customFormat="1" ht="14.25" customHeight="1" spans="1:69">
      <c r="A4952" s="113"/>
      <c r="B4952" s="100"/>
      <c r="C4952" s="142"/>
      <c r="D4952" s="127"/>
      <c r="E4952" s="63"/>
      <c r="F4952" s="63"/>
      <c r="G4952" s="101"/>
      <c r="H4952" s="126"/>
      <c r="I4952" s="63"/>
      <c r="J4952" s="126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92"/>
    </row>
    <row r="4953" s="33" customFormat="1" ht="14.25" customHeight="1" spans="1:69">
      <c r="A4953" s="113"/>
      <c r="B4953" s="100"/>
      <c r="C4953" s="100"/>
      <c r="D4953" s="127"/>
      <c r="E4953" s="63"/>
      <c r="F4953" s="63"/>
      <c r="G4953" s="101"/>
      <c r="H4953" s="126"/>
      <c r="I4953" s="63"/>
      <c r="J4953" s="126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92"/>
    </row>
    <row r="4954" s="33" customFormat="1" ht="14.25" customHeight="1" spans="1:69">
      <c r="A4954" s="113"/>
      <c r="B4954" s="100"/>
      <c r="C4954" s="142"/>
      <c r="D4954" s="127"/>
      <c r="E4954" s="63"/>
      <c r="F4954" s="63"/>
      <c r="G4954" s="101"/>
      <c r="H4954" s="126"/>
      <c r="I4954" s="63"/>
      <c r="J4954" s="126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92"/>
    </row>
    <row r="4955" s="33" customFormat="1" ht="14.25" customHeight="1" spans="1:69">
      <c r="A4955" s="113"/>
      <c r="B4955" s="100"/>
      <c r="C4955" s="100"/>
      <c r="D4955" s="127"/>
      <c r="E4955" s="63"/>
      <c r="F4955" s="63"/>
      <c r="G4955" s="101"/>
      <c r="H4955" s="126"/>
      <c r="I4955" s="63"/>
      <c r="J4955" s="126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92"/>
    </row>
    <row r="4956" s="33" customFormat="1" ht="14.25" customHeight="1" spans="1:69">
      <c r="A4956" s="113"/>
      <c r="B4956" s="100"/>
      <c r="C4956" s="100"/>
      <c r="D4956" s="127"/>
      <c r="E4956" s="63"/>
      <c r="F4956" s="63"/>
      <c r="G4956" s="101"/>
      <c r="H4956" s="126"/>
      <c r="I4956" s="63"/>
      <c r="J4956" s="126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92"/>
    </row>
    <row r="4957" s="33" customFormat="1" ht="14.25" customHeight="1" spans="1:69">
      <c r="A4957" s="113"/>
      <c r="B4957" s="100"/>
      <c r="C4957" s="100"/>
      <c r="D4957" s="127"/>
      <c r="E4957" s="63"/>
      <c r="F4957" s="63"/>
      <c r="G4957" s="101"/>
      <c r="H4957" s="126"/>
      <c r="I4957" s="63"/>
      <c r="J4957" s="126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92"/>
    </row>
    <row r="4958" s="33" customFormat="1" ht="14.25" customHeight="1" spans="1:69">
      <c r="A4958" s="113"/>
      <c r="B4958" s="100"/>
      <c r="C4958" s="100"/>
      <c r="D4958" s="127"/>
      <c r="E4958" s="63"/>
      <c r="F4958" s="63"/>
      <c r="G4958" s="101"/>
      <c r="H4958" s="126"/>
      <c r="I4958" s="63"/>
      <c r="J4958" s="126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92"/>
    </row>
    <row r="4959" s="33" customFormat="1" ht="14.25" customHeight="1" spans="1:69">
      <c r="A4959" s="113"/>
      <c r="B4959" s="100"/>
      <c r="C4959" s="100"/>
      <c r="D4959" s="127"/>
      <c r="E4959" s="63"/>
      <c r="F4959" s="63"/>
      <c r="G4959" s="101"/>
      <c r="H4959" s="126"/>
      <c r="I4959" s="63"/>
      <c r="J4959" s="126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92"/>
    </row>
    <row r="4960" s="33" customFormat="1" ht="14.25" customHeight="1" spans="1:69">
      <c r="A4960" s="113"/>
      <c r="B4960" s="100"/>
      <c r="C4960" s="100"/>
      <c r="D4960" s="127"/>
      <c r="E4960" s="63"/>
      <c r="F4960" s="63"/>
      <c r="G4960" s="101"/>
      <c r="H4960" s="126"/>
      <c r="I4960" s="63"/>
      <c r="J4960" s="126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92"/>
    </row>
    <row r="4961" s="33" customFormat="1" ht="13.5" customHeight="1" spans="1:69">
      <c r="A4961" s="113"/>
      <c r="B4961" s="100"/>
      <c r="C4961" s="100"/>
      <c r="D4961" s="127"/>
      <c r="E4961" s="63"/>
      <c r="F4961" s="63"/>
      <c r="G4961" s="101"/>
      <c r="H4961" s="126"/>
      <c r="I4961" s="63"/>
      <c r="J4961" s="126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92"/>
    </row>
    <row r="4962" s="33" customFormat="1" ht="14.25" customHeight="1" spans="1:69">
      <c r="A4962" s="113"/>
      <c r="B4962" s="100"/>
      <c r="C4962" s="100"/>
      <c r="D4962" s="127"/>
      <c r="E4962" s="63"/>
      <c r="F4962" s="63"/>
      <c r="G4962" s="101"/>
      <c r="H4962" s="126"/>
      <c r="I4962" s="63"/>
      <c r="J4962" s="126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92"/>
    </row>
    <row r="4963" s="33" customFormat="1" ht="14.25" customHeight="1" spans="1:69">
      <c r="A4963" s="113"/>
      <c r="B4963" s="100"/>
      <c r="C4963" s="100"/>
      <c r="D4963" s="127"/>
      <c r="E4963" s="63"/>
      <c r="F4963" s="63"/>
      <c r="G4963" s="101"/>
      <c r="H4963" s="126"/>
      <c r="I4963" s="63"/>
      <c r="J4963" s="126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92"/>
    </row>
    <row r="4964" s="33" customFormat="1" ht="14.25" customHeight="1" spans="1:69">
      <c r="A4964" s="113"/>
      <c r="B4964" s="100"/>
      <c r="C4964" s="100"/>
      <c r="D4964" s="127"/>
      <c r="E4964" s="63"/>
      <c r="F4964" s="63"/>
      <c r="G4964" s="101"/>
      <c r="H4964" s="126"/>
      <c r="I4964" s="63"/>
      <c r="J4964" s="126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92"/>
    </row>
    <row r="4965" s="33" customFormat="1" ht="14.25" customHeight="1" spans="1:69">
      <c r="A4965" s="113"/>
      <c r="B4965" s="100"/>
      <c r="C4965" s="100"/>
      <c r="D4965" s="127"/>
      <c r="E4965" s="63"/>
      <c r="F4965" s="63"/>
      <c r="G4965" s="101"/>
      <c r="H4965" s="126"/>
      <c r="I4965" s="63"/>
      <c r="J4965" s="126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92"/>
    </row>
    <row r="4966" s="33" customFormat="1" ht="14.25" spans="1:69">
      <c r="A4966" s="113"/>
      <c r="B4966" s="100"/>
      <c r="C4966" s="100"/>
      <c r="D4966" s="127"/>
      <c r="E4966" s="63"/>
      <c r="F4966" s="63"/>
      <c r="G4966" s="101"/>
      <c r="H4966" s="126"/>
      <c r="I4966" s="63"/>
      <c r="J4966" s="126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92"/>
    </row>
    <row r="4967" s="33" customFormat="1" ht="14.25" spans="1:69">
      <c r="A4967" s="113"/>
      <c r="B4967" s="100"/>
      <c r="C4967" s="142"/>
      <c r="D4967" s="127"/>
      <c r="E4967" s="63"/>
      <c r="F4967" s="63"/>
      <c r="G4967" s="101"/>
      <c r="H4967" s="126"/>
      <c r="I4967" s="63"/>
      <c r="J4967" s="126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92"/>
    </row>
    <row r="4968" s="33" customFormat="1" ht="14.25" spans="1:69">
      <c r="A4968" s="113"/>
      <c r="B4968" s="100"/>
      <c r="C4968" s="100"/>
      <c r="D4968" s="127"/>
      <c r="E4968" s="63"/>
      <c r="F4968" s="63"/>
      <c r="G4968" s="101"/>
      <c r="H4968" s="126"/>
      <c r="I4968" s="63"/>
      <c r="J4968" s="126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92"/>
    </row>
    <row r="4969" s="33" customFormat="1" ht="14.25" spans="1:69">
      <c r="A4969" s="113"/>
      <c r="B4969" s="100"/>
      <c r="C4969" s="100"/>
      <c r="D4969" s="127"/>
      <c r="E4969" s="63"/>
      <c r="F4969" s="63"/>
      <c r="G4969" s="101"/>
      <c r="H4969" s="126"/>
      <c r="I4969" s="63"/>
      <c r="J4969" s="126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92"/>
    </row>
    <row r="4970" s="33" customFormat="1" ht="14.25" spans="1:69">
      <c r="A4970" s="113"/>
      <c r="B4970" s="100"/>
      <c r="C4970" s="142"/>
      <c r="D4970" s="127"/>
      <c r="E4970" s="63"/>
      <c r="F4970" s="63"/>
      <c r="G4970" s="101"/>
      <c r="H4970" s="126"/>
      <c r="I4970" s="63"/>
      <c r="J4970" s="126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92"/>
    </row>
    <row r="4971" s="33" customFormat="1" ht="14.25" spans="1:69">
      <c r="A4971" s="113"/>
      <c r="B4971" s="100"/>
      <c r="C4971" s="100"/>
      <c r="D4971" s="127"/>
      <c r="E4971" s="63"/>
      <c r="F4971" s="63"/>
      <c r="G4971" s="101"/>
      <c r="H4971" s="126"/>
      <c r="I4971" s="63"/>
      <c r="J4971" s="126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92"/>
    </row>
    <row r="4972" s="33" customFormat="1" ht="14.25" spans="1:69">
      <c r="A4972" s="113"/>
      <c r="B4972" s="100"/>
      <c r="C4972" s="100"/>
      <c r="D4972" s="127"/>
      <c r="E4972" s="63"/>
      <c r="F4972" s="63"/>
      <c r="G4972" s="101"/>
      <c r="H4972" s="126"/>
      <c r="I4972" s="63"/>
      <c r="J4972" s="126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92"/>
    </row>
    <row r="4973" s="33" customFormat="1" ht="14.25" spans="1:69">
      <c r="A4973" s="113"/>
      <c r="B4973" s="100"/>
      <c r="C4973" s="100"/>
      <c r="D4973" s="127"/>
      <c r="E4973" s="63"/>
      <c r="F4973" s="63"/>
      <c r="G4973" s="101"/>
      <c r="H4973" s="126"/>
      <c r="I4973" s="63"/>
      <c r="J4973" s="126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92"/>
    </row>
    <row r="4974" s="33" customFormat="1" ht="14.25" spans="1:69">
      <c r="A4974" s="113"/>
      <c r="B4974" s="100"/>
      <c r="C4974" s="100"/>
      <c r="D4974" s="127"/>
      <c r="E4974" s="63"/>
      <c r="F4974" s="63"/>
      <c r="G4974" s="101"/>
      <c r="H4974" s="126"/>
      <c r="I4974" s="63"/>
      <c r="J4974" s="126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92"/>
    </row>
    <row r="4975" s="33" customFormat="1" ht="14.25" spans="1:69">
      <c r="A4975" s="113"/>
      <c r="B4975" s="100"/>
      <c r="C4975" s="100"/>
      <c r="D4975" s="127"/>
      <c r="E4975" s="63"/>
      <c r="F4975" s="63"/>
      <c r="G4975" s="101"/>
      <c r="H4975" s="126"/>
      <c r="I4975" s="63"/>
      <c r="J4975" s="126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92"/>
    </row>
    <row r="4976" s="33" customFormat="1" ht="14.25" spans="1:69">
      <c r="A4976" s="113"/>
      <c r="B4976" s="100"/>
      <c r="C4976" s="100"/>
      <c r="D4976" s="127"/>
      <c r="E4976" s="63"/>
      <c r="F4976" s="63"/>
      <c r="G4976" s="101"/>
      <c r="H4976" s="126"/>
      <c r="I4976" s="63"/>
      <c r="J4976" s="126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92"/>
    </row>
    <row r="4977" s="33" customFormat="1" ht="14.25" spans="1:69">
      <c r="A4977" s="113"/>
      <c r="B4977" s="100"/>
      <c r="C4977" s="100"/>
      <c r="D4977" s="127"/>
      <c r="E4977" s="63"/>
      <c r="F4977" s="63"/>
      <c r="G4977" s="101"/>
      <c r="H4977" s="126"/>
      <c r="I4977" s="63"/>
      <c r="J4977" s="126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92"/>
    </row>
    <row r="4978" s="33" customFormat="1" ht="14.25" spans="1:69">
      <c r="A4978" s="113"/>
      <c r="B4978" s="100"/>
      <c r="C4978" s="100"/>
      <c r="D4978" s="127"/>
      <c r="E4978" s="63"/>
      <c r="F4978" s="63"/>
      <c r="G4978" s="101"/>
      <c r="H4978" s="126"/>
      <c r="I4978" s="63"/>
      <c r="J4978" s="126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92"/>
    </row>
    <row r="4979" s="33" customFormat="1" ht="14.25" spans="1:69">
      <c r="A4979" s="113"/>
      <c r="B4979" s="100"/>
      <c r="C4979" s="100"/>
      <c r="D4979" s="127"/>
      <c r="E4979" s="63"/>
      <c r="F4979" s="63"/>
      <c r="G4979" s="101"/>
      <c r="H4979" s="126"/>
      <c r="I4979" s="63"/>
      <c r="J4979" s="126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92"/>
    </row>
    <row r="4980" s="33" customFormat="1" ht="14.25" spans="1:69">
      <c r="A4980" s="113"/>
      <c r="B4980" s="100"/>
      <c r="C4980" s="100"/>
      <c r="D4980" s="127"/>
      <c r="E4980" s="63"/>
      <c r="F4980" s="63"/>
      <c r="G4980" s="101"/>
      <c r="H4980" s="126"/>
      <c r="I4980" s="63"/>
      <c r="J4980" s="126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92"/>
    </row>
    <row r="4981" s="33" customFormat="1" ht="14.25" spans="1:69">
      <c r="A4981" s="113"/>
      <c r="B4981" s="100"/>
      <c r="C4981" s="142"/>
      <c r="D4981" s="127"/>
      <c r="E4981" s="63"/>
      <c r="F4981" s="63"/>
      <c r="G4981" s="101"/>
      <c r="H4981" s="126"/>
      <c r="I4981" s="63"/>
      <c r="J4981" s="126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92"/>
    </row>
    <row r="4982" s="33" customFormat="1" ht="14.25" spans="1:69">
      <c r="A4982" s="113"/>
      <c r="B4982" s="100"/>
      <c r="C4982" s="100"/>
      <c r="D4982" s="127"/>
      <c r="E4982" s="63"/>
      <c r="F4982" s="63"/>
      <c r="G4982" s="101"/>
      <c r="H4982" s="126"/>
      <c r="I4982" s="63"/>
      <c r="J4982" s="126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92"/>
    </row>
    <row r="4983" s="33" customFormat="1" ht="14.25" spans="1:69">
      <c r="A4983" s="113"/>
      <c r="B4983" s="100"/>
      <c r="C4983" s="100"/>
      <c r="D4983" s="127"/>
      <c r="E4983" s="63"/>
      <c r="F4983" s="63"/>
      <c r="G4983" s="101"/>
      <c r="H4983" s="126"/>
      <c r="I4983" s="63"/>
      <c r="J4983" s="126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92"/>
    </row>
    <row r="4984" s="33" customFormat="1" ht="14.25" spans="1:69">
      <c r="A4984" s="113"/>
      <c r="B4984" s="100"/>
      <c r="C4984" s="100"/>
      <c r="D4984" s="127"/>
      <c r="E4984" s="63"/>
      <c r="F4984" s="63"/>
      <c r="G4984" s="101"/>
      <c r="H4984" s="126"/>
      <c r="I4984" s="63"/>
      <c r="J4984" s="126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92"/>
    </row>
    <row r="4985" s="33" customFormat="1" ht="14.25" spans="1:69">
      <c r="A4985" s="113"/>
      <c r="B4985" s="100"/>
      <c r="C4985" s="100"/>
      <c r="D4985" s="127"/>
      <c r="E4985" s="63"/>
      <c r="F4985" s="63"/>
      <c r="G4985" s="101"/>
      <c r="H4985" s="126"/>
      <c r="I4985" s="63"/>
      <c r="J4985" s="126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92"/>
    </row>
    <row r="4986" s="33" customFormat="1" ht="14.25" spans="1:69">
      <c r="A4986" s="113"/>
      <c r="B4986" s="100"/>
      <c r="C4986" s="100"/>
      <c r="D4986" s="127"/>
      <c r="E4986" s="63"/>
      <c r="F4986" s="63"/>
      <c r="G4986" s="101"/>
      <c r="H4986" s="126"/>
      <c r="I4986" s="63"/>
      <c r="J4986" s="126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92"/>
    </row>
    <row r="4987" s="33" customFormat="1" ht="14.25" spans="1:69">
      <c r="A4987" s="113"/>
      <c r="B4987" s="100"/>
      <c r="C4987" s="100"/>
      <c r="D4987" s="127"/>
      <c r="E4987" s="63"/>
      <c r="F4987" s="63"/>
      <c r="G4987" s="101"/>
      <c r="H4987" s="126"/>
      <c r="I4987" s="63"/>
      <c r="J4987" s="126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92"/>
    </row>
    <row r="4988" s="33" customFormat="1" ht="14.25" spans="1:69">
      <c r="A4988" s="113"/>
      <c r="B4988" s="100"/>
      <c r="C4988" s="100"/>
      <c r="D4988" s="127"/>
      <c r="E4988" s="63"/>
      <c r="F4988" s="63"/>
      <c r="G4988" s="101"/>
      <c r="H4988" s="126"/>
      <c r="I4988" s="63"/>
      <c r="J4988" s="126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92"/>
    </row>
    <row r="4989" s="33" customFormat="1" ht="14.25" spans="1:69">
      <c r="A4989" s="113"/>
      <c r="B4989" s="100"/>
      <c r="C4989" s="100"/>
      <c r="D4989" s="127"/>
      <c r="E4989" s="63"/>
      <c r="F4989" s="63"/>
      <c r="G4989" s="101"/>
      <c r="H4989" s="126"/>
      <c r="I4989" s="63"/>
      <c r="J4989" s="126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92"/>
    </row>
    <row r="4990" s="33" customFormat="1" ht="14.25" spans="1:69">
      <c r="A4990" s="113"/>
      <c r="B4990" s="100"/>
      <c r="C4990" s="100"/>
      <c r="D4990" s="127"/>
      <c r="E4990" s="63"/>
      <c r="F4990" s="63"/>
      <c r="G4990" s="101"/>
      <c r="H4990" s="126"/>
      <c r="I4990" s="63"/>
      <c r="J4990" s="126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92"/>
    </row>
    <row r="4991" s="33" customFormat="1" ht="14.25" spans="1:69">
      <c r="A4991" s="113"/>
      <c r="B4991" s="100"/>
      <c r="C4991" s="100"/>
      <c r="D4991" s="127"/>
      <c r="E4991" s="63"/>
      <c r="F4991" s="63"/>
      <c r="G4991" s="101"/>
      <c r="H4991" s="126"/>
      <c r="I4991" s="63"/>
      <c r="J4991" s="126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92"/>
    </row>
    <row r="4992" s="33" customFormat="1" ht="14.25" spans="1:69">
      <c r="A4992" s="113"/>
      <c r="B4992" s="100"/>
      <c r="C4992" s="100"/>
      <c r="D4992" s="127"/>
      <c r="E4992" s="63"/>
      <c r="F4992" s="63"/>
      <c r="G4992" s="101"/>
      <c r="H4992" s="126"/>
      <c r="I4992" s="63"/>
      <c r="J4992" s="126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92"/>
    </row>
    <row r="4993" s="33" customFormat="1" ht="14.25" spans="1:69">
      <c r="A4993" s="113"/>
      <c r="B4993" s="100"/>
      <c r="C4993" s="100"/>
      <c r="D4993" s="127"/>
      <c r="E4993" s="63"/>
      <c r="F4993" s="63"/>
      <c r="G4993" s="101"/>
      <c r="H4993" s="126"/>
      <c r="I4993" s="63"/>
      <c r="J4993" s="126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92"/>
    </row>
    <row r="4994" s="33" customFormat="1" ht="14.25" spans="1:69">
      <c r="A4994" s="113"/>
      <c r="B4994" s="100"/>
      <c r="C4994" s="100"/>
      <c r="D4994" s="127"/>
      <c r="E4994" s="63"/>
      <c r="F4994" s="63"/>
      <c r="G4994" s="101"/>
      <c r="H4994" s="126"/>
      <c r="I4994" s="63"/>
      <c r="J4994" s="126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92"/>
    </row>
    <row r="4995" s="33" customFormat="1" ht="14.25" spans="1:69">
      <c r="A4995" s="113"/>
      <c r="B4995" s="100"/>
      <c r="C4995" s="100"/>
      <c r="D4995" s="127"/>
      <c r="E4995" s="63"/>
      <c r="F4995" s="63"/>
      <c r="G4995" s="101"/>
      <c r="H4995" s="126"/>
      <c r="I4995" s="63"/>
      <c r="J4995" s="126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92"/>
    </row>
    <row r="4996" s="33" customFormat="1" ht="14.25" spans="1:69">
      <c r="A4996" s="113"/>
      <c r="B4996" s="100"/>
      <c r="C4996" s="142"/>
      <c r="D4996" s="127"/>
      <c r="E4996" s="63"/>
      <c r="F4996" s="63"/>
      <c r="G4996" s="101"/>
      <c r="H4996" s="126"/>
      <c r="I4996" s="63"/>
      <c r="J4996" s="126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92"/>
    </row>
    <row r="4997" s="33" customFormat="1" ht="14.25" spans="1:69">
      <c r="A4997" s="113"/>
      <c r="B4997" s="100"/>
      <c r="C4997" s="100"/>
      <c r="D4997" s="127"/>
      <c r="E4997" s="63"/>
      <c r="F4997" s="63"/>
      <c r="G4997" s="101"/>
      <c r="H4997" s="126"/>
      <c r="I4997" s="63"/>
      <c r="J4997" s="126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92"/>
    </row>
    <row r="4998" s="33" customFormat="1" ht="14.25" spans="1:69">
      <c r="A4998" s="113"/>
      <c r="B4998" s="100"/>
      <c r="C4998" s="100"/>
      <c r="D4998" s="127"/>
      <c r="E4998" s="63"/>
      <c r="F4998" s="63"/>
      <c r="G4998" s="101"/>
      <c r="H4998" s="126"/>
      <c r="I4998" s="63"/>
      <c r="J4998" s="126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92"/>
    </row>
    <row r="4999" s="33" customFormat="1" ht="14.25" spans="1:69">
      <c r="A4999" s="113"/>
      <c r="B4999" s="100"/>
      <c r="C4999" s="100"/>
      <c r="D4999" s="127"/>
      <c r="E4999" s="63"/>
      <c r="F4999" s="63"/>
      <c r="G4999" s="101"/>
      <c r="H4999" s="126"/>
      <c r="I4999" s="63"/>
      <c r="J4999" s="126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92"/>
    </row>
    <row r="5000" s="33" customFormat="1" ht="14.25" spans="1:69">
      <c r="A5000" s="113"/>
      <c r="B5000" s="100"/>
      <c r="C5000" s="100"/>
      <c r="D5000" s="127"/>
      <c r="E5000" s="63"/>
      <c r="F5000" s="63"/>
      <c r="G5000" s="101"/>
      <c r="H5000" s="126"/>
      <c r="I5000" s="63"/>
      <c r="J5000" s="126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92"/>
    </row>
    <row r="5001" s="33" customFormat="1" ht="14.25" spans="1:69">
      <c r="A5001" s="113"/>
      <c r="B5001" s="100"/>
      <c r="C5001" s="100"/>
      <c r="D5001" s="127"/>
      <c r="E5001" s="63"/>
      <c r="F5001" s="63"/>
      <c r="G5001" s="101"/>
      <c r="H5001" s="126"/>
      <c r="I5001" s="63"/>
      <c r="J5001" s="126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92"/>
    </row>
    <row r="5002" s="33" customFormat="1" ht="14.25" spans="1:69">
      <c r="A5002" s="113"/>
      <c r="B5002" s="100"/>
      <c r="C5002" s="100"/>
      <c r="D5002" s="127"/>
      <c r="E5002" s="63"/>
      <c r="F5002" s="63"/>
      <c r="G5002" s="101"/>
      <c r="H5002" s="126"/>
      <c r="I5002" s="63"/>
      <c r="J5002" s="126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92"/>
    </row>
    <row r="5003" s="33" customFormat="1" ht="14.25" spans="1:69">
      <c r="A5003" s="113"/>
      <c r="B5003" s="100"/>
      <c r="C5003" s="142"/>
      <c r="D5003" s="127"/>
      <c r="E5003" s="63"/>
      <c r="F5003" s="63"/>
      <c r="G5003" s="101"/>
      <c r="H5003" s="126"/>
      <c r="I5003" s="63"/>
      <c r="J5003" s="126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92"/>
    </row>
    <row r="5004" s="33" customFormat="1" ht="14.25" spans="1:69">
      <c r="A5004" s="113"/>
      <c r="B5004" s="100"/>
      <c r="C5004" s="142"/>
      <c r="D5004" s="127"/>
      <c r="E5004" s="63"/>
      <c r="F5004" s="63"/>
      <c r="G5004" s="101"/>
      <c r="H5004" s="126"/>
      <c r="I5004" s="63"/>
      <c r="J5004" s="126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92"/>
    </row>
    <row r="5005" s="33" customFormat="1" ht="14.25" spans="1:69">
      <c r="A5005" s="113"/>
      <c r="B5005" s="100"/>
      <c r="C5005" s="142"/>
      <c r="D5005" s="127"/>
      <c r="E5005" s="63"/>
      <c r="F5005" s="63"/>
      <c r="G5005" s="101"/>
      <c r="H5005" s="126"/>
      <c r="I5005" s="63"/>
      <c r="J5005" s="126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92"/>
    </row>
    <row r="5006" s="33" customFormat="1" ht="14.25" spans="1:69">
      <c r="A5006" s="113"/>
      <c r="B5006" s="100"/>
      <c r="C5006" s="100"/>
      <c r="D5006" s="127"/>
      <c r="E5006" s="63"/>
      <c r="F5006" s="63"/>
      <c r="G5006" s="101"/>
      <c r="H5006" s="126"/>
      <c r="I5006" s="63"/>
      <c r="J5006" s="126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92"/>
    </row>
    <row r="5007" s="33" customFormat="1" ht="14.25" spans="1:69">
      <c r="A5007" s="113"/>
      <c r="B5007" s="100"/>
      <c r="C5007" s="142"/>
      <c r="D5007" s="127"/>
      <c r="E5007" s="63"/>
      <c r="F5007" s="63"/>
      <c r="G5007" s="101"/>
      <c r="H5007" s="126"/>
      <c r="I5007" s="63"/>
      <c r="J5007" s="126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92"/>
    </row>
    <row r="5008" s="33" customFormat="1" ht="14.25" spans="1:69">
      <c r="A5008" s="113"/>
      <c r="B5008" s="100"/>
      <c r="C5008" s="142"/>
      <c r="D5008" s="127"/>
      <c r="E5008" s="63"/>
      <c r="F5008" s="63"/>
      <c r="G5008" s="101"/>
      <c r="H5008" s="126"/>
      <c r="I5008" s="63"/>
      <c r="J5008" s="126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92"/>
    </row>
    <row r="5009" s="33" customFormat="1" ht="14.25" spans="1:69">
      <c r="A5009" s="113"/>
      <c r="B5009" s="100"/>
      <c r="C5009" s="100"/>
      <c r="D5009" s="127"/>
      <c r="E5009" s="63"/>
      <c r="F5009" s="63"/>
      <c r="G5009" s="101"/>
      <c r="H5009" s="126"/>
      <c r="I5009" s="63"/>
      <c r="J5009" s="126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92"/>
    </row>
    <row r="5010" s="33" customFormat="1" ht="14.25" spans="1:69">
      <c r="A5010" s="113"/>
      <c r="B5010" s="100"/>
      <c r="C5010" s="100"/>
      <c r="D5010" s="127"/>
      <c r="E5010" s="63"/>
      <c r="F5010" s="63"/>
      <c r="G5010" s="101"/>
      <c r="H5010" s="126"/>
      <c r="I5010" s="63"/>
      <c r="J5010" s="126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92"/>
    </row>
    <row r="5011" s="33" customFormat="1" ht="14.25" spans="1:69">
      <c r="A5011" s="113"/>
      <c r="B5011" s="100"/>
      <c r="C5011" s="142"/>
      <c r="D5011" s="127"/>
      <c r="E5011" s="63"/>
      <c r="F5011" s="63"/>
      <c r="G5011" s="101"/>
      <c r="H5011" s="126"/>
      <c r="I5011" s="63"/>
      <c r="J5011" s="126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92"/>
    </row>
    <row r="5012" s="33" customFormat="1" ht="14.25" spans="1:69">
      <c r="A5012" s="113"/>
      <c r="B5012" s="100"/>
      <c r="C5012" s="142"/>
      <c r="D5012" s="127"/>
      <c r="E5012" s="63"/>
      <c r="F5012" s="63"/>
      <c r="G5012" s="101"/>
      <c r="H5012" s="126"/>
      <c r="I5012" s="63"/>
      <c r="J5012" s="126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92"/>
    </row>
    <row r="5013" s="33" customFormat="1" ht="14.25" spans="1:69">
      <c r="A5013" s="113"/>
      <c r="B5013" s="100"/>
      <c r="C5013" s="142"/>
      <c r="D5013" s="127"/>
      <c r="E5013" s="63"/>
      <c r="F5013" s="63"/>
      <c r="G5013" s="101"/>
      <c r="H5013" s="126"/>
      <c r="I5013" s="63"/>
      <c r="J5013" s="126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92"/>
    </row>
    <row r="5014" s="33" customFormat="1" ht="14.25" spans="1:69">
      <c r="A5014" s="113"/>
      <c r="B5014" s="100"/>
      <c r="C5014" s="142"/>
      <c r="D5014" s="127"/>
      <c r="E5014" s="63"/>
      <c r="F5014" s="63"/>
      <c r="G5014" s="101"/>
      <c r="H5014" s="126"/>
      <c r="I5014" s="63"/>
      <c r="J5014" s="126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92"/>
    </row>
    <row r="5015" s="33" customFormat="1" ht="14.25" spans="1:69">
      <c r="A5015" s="113"/>
      <c r="B5015" s="100"/>
      <c r="C5015" s="142"/>
      <c r="D5015" s="127"/>
      <c r="E5015" s="63"/>
      <c r="F5015" s="63"/>
      <c r="G5015" s="101"/>
      <c r="H5015" s="126"/>
      <c r="I5015" s="63"/>
      <c r="J5015" s="126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92"/>
    </row>
    <row r="5016" s="33" customFormat="1" ht="14.25" spans="1:69">
      <c r="A5016" s="113"/>
      <c r="B5016" s="100"/>
      <c r="C5016" s="142"/>
      <c r="D5016" s="127"/>
      <c r="E5016" s="63"/>
      <c r="F5016" s="63"/>
      <c r="G5016" s="101"/>
      <c r="H5016" s="126"/>
      <c r="I5016" s="63"/>
      <c r="J5016" s="126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92"/>
    </row>
    <row r="5017" s="33" customFormat="1" ht="14.25" spans="1:69">
      <c r="A5017" s="113"/>
      <c r="B5017" s="100"/>
      <c r="C5017" s="142"/>
      <c r="D5017" s="127"/>
      <c r="E5017" s="63"/>
      <c r="F5017" s="63"/>
      <c r="G5017" s="101"/>
      <c r="H5017" s="126"/>
      <c r="I5017" s="63"/>
      <c r="J5017" s="126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92"/>
    </row>
    <row r="5018" s="33" customFormat="1" ht="14.25" spans="1:69">
      <c r="A5018" s="113"/>
      <c r="B5018" s="100"/>
      <c r="C5018" s="142"/>
      <c r="D5018" s="127"/>
      <c r="E5018" s="63"/>
      <c r="F5018" s="63"/>
      <c r="G5018" s="101"/>
      <c r="H5018" s="126"/>
      <c r="I5018" s="63"/>
      <c r="J5018" s="126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92"/>
    </row>
    <row r="5019" s="33" customFormat="1" ht="14.25" spans="1:69">
      <c r="A5019" s="113"/>
      <c r="B5019" s="100"/>
      <c r="C5019" s="142"/>
      <c r="D5019" s="127"/>
      <c r="E5019" s="63"/>
      <c r="F5019" s="63"/>
      <c r="G5019" s="101"/>
      <c r="H5019" s="126"/>
      <c r="I5019" s="63"/>
      <c r="J5019" s="126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92"/>
    </row>
    <row r="5020" s="33" customFormat="1" ht="14.25" spans="1:69">
      <c r="A5020" s="113"/>
      <c r="B5020" s="100"/>
      <c r="C5020" s="142"/>
      <c r="D5020" s="127"/>
      <c r="E5020" s="63"/>
      <c r="F5020" s="63"/>
      <c r="G5020" s="101"/>
      <c r="H5020" s="126"/>
      <c r="I5020" s="63"/>
      <c r="J5020" s="126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92"/>
    </row>
    <row r="5021" s="33" customFormat="1" ht="14.25" spans="1:69">
      <c r="A5021" s="113"/>
      <c r="B5021" s="100"/>
      <c r="C5021" s="142"/>
      <c r="D5021" s="127"/>
      <c r="E5021" s="63"/>
      <c r="F5021" s="63"/>
      <c r="G5021" s="101"/>
      <c r="H5021" s="126"/>
      <c r="I5021" s="63"/>
      <c r="J5021" s="126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92"/>
    </row>
    <row r="5022" s="33" customFormat="1" ht="14.25" spans="1:69">
      <c r="A5022" s="113"/>
      <c r="B5022" s="100"/>
      <c r="C5022" s="142"/>
      <c r="D5022" s="127"/>
      <c r="E5022" s="63"/>
      <c r="F5022" s="63"/>
      <c r="G5022" s="101"/>
      <c r="H5022" s="126"/>
      <c r="I5022" s="63"/>
      <c r="J5022" s="126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92"/>
    </row>
    <row r="5023" s="33" customFormat="1" ht="14.25" spans="1:69">
      <c r="A5023" s="113"/>
      <c r="B5023" s="100"/>
      <c r="C5023" s="142"/>
      <c r="D5023" s="127"/>
      <c r="E5023" s="63"/>
      <c r="F5023" s="63"/>
      <c r="G5023" s="101"/>
      <c r="H5023" s="126"/>
      <c r="I5023" s="63"/>
      <c r="J5023" s="126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92"/>
    </row>
    <row r="5024" s="33" customFormat="1" ht="14.25" spans="1:69">
      <c r="A5024" s="113"/>
      <c r="B5024" s="100"/>
      <c r="C5024" s="142"/>
      <c r="D5024" s="127"/>
      <c r="E5024" s="63"/>
      <c r="F5024" s="63"/>
      <c r="G5024" s="101"/>
      <c r="H5024" s="126"/>
      <c r="I5024" s="63"/>
      <c r="J5024" s="126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92"/>
    </row>
    <row r="5025" s="33" customFormat="1" ht="14.25" spans="1:69">
      <c r="A5025" s="113"/>
      <c r="B5025" s="100"/>
      <c r="C5025" s="142"/>
      <c r="D5025" s="127"/>
      <c r="E5025" s="63"/>
      <c r="F5025" s="63"/>
      <c r="G5025" s="101"/>
      <c r="H5025" s="126"/>
      <c r="I5025" s="63"/>
      <c r="J5025" s="126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92"/>
    </row>
    <row r="5026" s="33" customFormat="1" ht="14.25" spans="1:69">
      <c r="A5026" s="113"/>
      <c r="B5026" s="100"/>
      <c r="C5026" s="142"/>
      <c r="D5026" s="127"/>
      <c r="E5026" s="63"/>
      <c r="F5026" s="63"/>
      <c r="G5026" s="101"/>
      <c r="H5026" s="126"/>
      <c r="I5026" s="63"/>
      <c r="J5026" s="126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92"/>
    </row>
    <row r="5027" s="33" customFormat="1" ht="14.25" spans="1:69">
      <c r="A5027" s="113"/>
      <c r="B5027" s="100"/>
      <c r="C5027" s="142"/>
      <c r="D5027" s="127"/>
      <c r="E5027" s="63"/>
      <c r="F5027" s="63"/>
      <c r="G5027" s="101"/>
      <c r="H5027" s="126"/>
      <c r="I5027" s="63"/>
      <c r="J5027" s="126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92"/>
    </row>
    <row r="5028" s="33" customFormat="1" ht="14.25" spans="1:69">
      <c r="A5028" s="113"/>
      <c r="B5028" s="100"/>
      <c r="C5028" s="142"/>
      <c r="D5028" s="127"/>
      <c r="E5028" s="63"/>
      <c r="F5028" s="63"/>
      <c r="G5028" s="101"/>
      <c r="H5028" s="126"/>
      <c r="I5028" s="63"/>
      <c r="J5028" s="126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92"/>
    </row>
    <row r="5029" s="33" customFormat="1" ht="14.25" spans="1:69">
      <c r="A5029" s="113"/>
      <c r="B5029" s="100"/>
      <c r="C5029" s="142"/>
      <c r="D5029" s="127"/>
      <c r="E5029" s="63"/>
      <c r="F5029" s="63"/>
      <c r="G5029" s="101"/>
      <c r="H5029" s="126"/>
      <c r="I5029" s="63"/>
      <c r="J5029" s="126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92"/>
    </row>
    <row r="5030" s="33" customFormat="1" ht="14.25" spans="1:69">
      <c r="A5030" s="113"/>
      <c r="B5030" s="100"/>
      <c r="C5030" s="142"/>
      <c r="D5030" s="127"/>
      <c r="E5030" s="63"/>
      <c r="F5030" s="63"/>
      <c r="G5030" s="101"/>
      <c r="H5030" s="126"/>
      <c r="I5030" s="63"/>
      <c r="J5030" s="126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92"/>
    </row>
    <row r="5031" s="33" customFormat="1" ht="14.25" spans="1:69">
      <c r="A5031" s="113"/>
      <c r="B5031" s="100"/>
      <c r="C5031" s="142"/>
      <c r="D5031" s="127"/>
      <c r="E5031" s="63"/>
      <c r="F5031" s="63"/>
      <c r="G5031" s="101"/>
      <c r="H5031" s="126"/>
      <c r="I5031" s="63"/>
      <c r="J5031" s="126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92"/>
    </row>
    <row r="5032" s="33" customFormat="1" ht="14.25" spans="1:69">
      <c r="A5032" s="113"/>
      <c r="B5032" s="100"/>
      <c r="C5032" s="142"/>
      <c r="D5032" s="127"/>
      <c r="E5032" s="63"/>
      <c r="F5032" s="63"/>
      <c r="G5032" s="101"/>
      <c r="H5032" s="126"/>
      <c r="I5032" s="63"/>
      <c r="J5032" s="126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92"/>
    </row>
    <row r="5033" s="33" customFormat="1" ht="14.25" spans="1:69">
      <c r="A5033" s="113"/>
      <c r="B5033" s="100"/>
      <c r="C5033" s="142"/>
      <c r="D5033" s="127"/>
      <c r="E5033" s="63"/>
      <c r="F5033" s="63"/>
      <c r="G5033" s="101"/>
      <c r="H5033" s="126"/>
      <c r="I5033" s="63"/>
      <c r="J5033" s="126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92"/>
    </row>
    <row r="5034" s="33" customFormat="1" ht="14.25" spans="1:69">
      <c r="A5034" s="113"/>
      <c r="B5034" s="100"/>
      <c r="C5034" s="142"/>
      <c r="D5034" s="127"/>
      <c r="E5034" s="63"/>
      <c r="F5034" s="63"/>
      <c r="G5034" s="101"/>
      <c r="H5034" s="126"/>
      <c r="I5034" s="63"/>
      <c r="J5034" s="126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92"/>
    </row>
    <row r="5035" s="33" customFormat="1" ht="14.25" spans="1:69">
      <c r="A5035" s="113"/>
      <c r="B5035" s="100"/>
      <c r="C5035" s="142"/>
      <c r="D5035" s="127"/>
      <c r="E5035" s="63"/>
      <c r="F5035" s="63"/>
      <c r="G5035" s="101"/>
      <c r="H5035" s="126"/>
      <c r="I5035" s="63"/>
      <c r="J5035" s="126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92"/>
    </row>
    <row r="5036" s="33" customFormat="1" ht="14.25" spans="1:69">
      <c r="A5036" s="113"/>
      <c r="B5036" s="100"/>
      <c r="C5036" s="142"/>
      <c r="D5036" s="127"/>
      <c r="E5036" s="63"/>
      <c r="F5036" s="63"/>
      <c r="G5036" s="101"/>
      <c r="H5036" s="126"/>
      <c r="I5036" s="63"/>
      <c r="J5036" s="126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92"/>
    </row>
    <row r="5037" s="33" customFormat="1" ht="14.25" spans="1:69">
      <c r="A5037" s="113"/>
      <c r="B5037" s="100"/>
      <c r="C5037" s="142"/>
      <c r="D5037" s="127"/>
      <c r="E5037" s="63"/>
      <c r="F5037" s="63"/>
      <c r="G5037" s="101"/>
      <c r="H5037" s="126"/>
      <c r="I5037" s="63"/>
      <c r="J5037" s="126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92"/>
    </row>
    <row r="5038" s="33" customFormat="1" ht="14.25" spans="1:69">
      <c r="A5038" s="113"/>
      <c r="B5038" s="100"/>
      <c r="C5038" s="142"/>
      <c r="D5038" s="127"/>
      <c r="E5038" s="63"/>
      <c r="F5038" s="63"/>
      <c r="G5038" s="101"/>
      <c r="H5038" s="126"/>
      <c r="I5038" s="63"/>
      <c r="J5038" s="126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92"/>
    </row>
    <row r="5039" s="33" customFormat="1" ht="14.25" spans="1:69">
      <c r="A5039" s="113"/>
      <c r="B5039" s="100"/>
      <c r="C5039" s="142"/>
      <c r="D5039" s="127"/>
      <c r="E5039" s="63"/>
      <c r="F5039" s="63"/>
      <c r="G5039" s="101"/>
      <c r="H5039" s="126"/>
      <c r="I5039" s="63"/>
      <c r="J5039" s="126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92"/>
    </row>
    <row r="5040" s="33" customFormat="1" ht="14.25" spans="1:69">
      <c r="A5040" s="113"/>
      <c r="B5040" s="100"/>
      <c r="C5040" s="142"/>
      <c r="D5040" s="127"/>
      <c r="E5040" s="63"/>
      <c r="F5040" s="63"/>
      <c r="G5040" s="101"/>
      <c r="H5040" s="126"/>
      <c r="I5040" s="63"/>
      <c r="J5040" s="126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92"/>
    </row>
    <row r="5041" s="33" customFormat="1" ht="14.25" spans="1:69">
      <c r="A5041" s="113"/>
      <c r="B5041" s="100"/>
      <c r="C5041" s="142"/>
      <c r="D5041" s="127"/>
      <c r="E5041" s="63"/>
      <c r="F5041" s="63"/>
      <c r="G5041" s="101"/>
      <c r="H5041" s="126"/>
      <c r="I5041" s="63"/>
      <c r="J5041" s="126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92"/>
    </row>
    <row r="5042" s="33" customFormat="1" ht="14.25" spans="1:69">
      <c r="A5042" s="113"/>
      <c r="B5042" s="100"/>
      <c r="C5042" s="142"/>
      <c r="D5042" s="127"/>
      <c r="E5042" s="63"/>
      <c r="F5042" s="63"/>
      <c r="G5042" s="101"/>
      <c r="H5042" s="126"/>
      <c r="I5042" s="63"/>
      <c r="J5042" s="126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92"/>
    </row>
    <row r="5043" s="33" customFormat="1" ht="14.25" spans="1:69">
      <c r="A5043" s="113"/>
      <c r="B5043" s="100"/>
      <c r="C5043" s="142"/>
      <c r="D5043" s="127"/>
      <c r="E5043" s="63"/>
      <c r="F5043" s="63"/>
      <c r="G5043" s="101"/>
      <c r="H5043" s="126"/>
      <c r="I5043" s="63"/>
      <c r="J5043" s="126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92"/>
    </row>
    <row r="5044" s="33" customFormat="1" ht="14.25" spans="1:69">
      <c r="A5044" s="113"/>
      <c r="B5044" s="100"/>
      <c r="C5044" s="142"/>
      <c r="D5044" s="127"/>
      <c r="E5044" s="63"/>
      <c r="F5044" s="63"/>
      <c r="G5044" s="101"/>
      <c r="H5044" s="126"/>
      <c r="I5044" s="63"/>
      <c r="J5044" s="126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92"/>
    </row>
    <row r="5045" s="33" customFormat="1" ht="14.25" spans="1:69">
      <c r="A5045" s="113"/>
      <c r="B5045" s="100"/>
      <c r="C5045" s="142"/>
      <c r="D5045" s="127"/>
      <c r="E5045" s="63"/>
      <c r="F5045" s="63"/>
      <c r="G5045" s="101"/>
      <c r="H5045" s="126"/>
      <c r="I5045" s="63"/>
      <c r="J5045" s="126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92"/>
    </row>
    <row r="5046" s="33" customFormat="1" ht="14.25" spans="1:69">
      <c r="A5046" s="113"/>
      <c r="B5046" s="100"/>
      <c r="C5046" s="142"/>
      <c r="D5046" s="127"/>
      <c r="E5046" s="63"/>
      <c r="F5046" s="63"/>
      <c r="G5046" s="101"/>
      <c r="H5046" s="126"/>
      <c r="I5046" s="63"/>
      <c r="J5046" s="126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92"/>
    </row>
    <row r="5047" s="33" customFormat="1" ht="14.25" spans="1:69">
      <c r="A5047" s="113"/>
      <c r="B5047" s="100"/>
      <c r="C5047" s="142"/>
      <c r="D5047" s="127"/>
      <c r="E5047" s="63"/>
      <c r="F5047" s="63"/>
      <c r="G5047" s="101"/>
      <c r="H5047" s="126"/>
      <c r="I5047" s="63"/>
      <c r="J5047" s="126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92"/>
    </row>
    <row r="5048" s="33" customFormat="1" ht="14.25" spans="1:69">
      <c r="A5048" s="113"/>
      <c r="B5048" s="100"/>
      <c r="C5048" s="142"/>
      <c r="D5048" s="127"/>
      <c r="E5048" s="63"/>
      <c r="F5048" s="63"/>
      <c r="G5048" s="101"/>
      <c r="H5048" s="126"/>
      <c r="I5048" s="63"/>
      <c r="J5048" s="126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92"/>
    </row>
    <row r="5049" s="33" customFormat="1" ht="14.25" spans="1:69">
      <c r="A5049" s="144"/>
      <c r="B5049" s="145"/>
      <c r="C5049" s="145"/>
      <c r="D5049" s="146"/>
      <c r="E5049" s="147"/>
      <c r="F5049" s="147"/>
      <c r="G5049" s="148"/>
      <c r="H5049" s="147"/>
      <c r="I5049" s="147"/>
      <c r="J5049" s="149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92"/>
    </row>
    <row r="5050" s="33" customFormat="1" ht="14.25" spans="1:69">
      <c r="A5050" s="113"/>
      <c r="B5050" s="100"/>
      <c r="C5050" s="142"/>
      <c r="D5050" s="127"/>
      <c r="E5050" s="63"/>
      <c r="F5050" s="63"/>
      <c r="G5050" s="101"/>
      <c r="H5050" s="126"/>
      <c r="I5050" s="63"/>
      <c r="J5050" s="126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92"/>
    </row>
    <row r="5051" s="33" customFormat="1" ht="14.25" spans="1:69">
      <c r="A5051" s="113"/>
      <c r="B5051" s="100"/>
      <c r="C5051" s="142"/>
      <c r="D5051" s="127"/>
      <c r="E5051" s="63"/>
      <c r="F5051" s="63"/>
      <c r="G5051" s="101"/>
      <c r="H5051" s="126"/>
      <c r="I5051" s="126"/>
      <c r="J5051" s="126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92"/>
    </row>
    <row r="5052" s="33" customFormat="1" ht="14.25" spans="1:69">
      <c r="A5052" s="113"/>
      <c r="B5052" s="100"/>
      <c r="C5052" s="142"/>
      <c r="D5052" s="127"/>
      <c r="E5052" s="63"/>
      <c r="F5052" s="63"/>
      <c r="G5052" s="101"/>
      <c r="H5052" s="126"/>
      <c r="I5052" s="126"/>
      <c r="J5052" s="126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92"/>
    </row>
    <row r="5053" s="33" customFormat="1" ht="14.25" spans="1:69">
      <c r="A5053" s="113"/>
      <c r="B5053" s="100"/>
      <c r="C5053" s="142"/>
      <c r="D5053" s="127"/>
      <c r="E5053" s="63"/>
      <c r="F5053" s="63"/>
      <c r="G5053" s="101"/>
      <c r="H5053" s="126"/>
      <c r="I5053" s="126"/>
      <c r="J5053" s="126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92"/>
    </row>
    <row r="5054" s="33" customFormat="1" ht="14.25" spans="1:69">
      <c r="A5054" s="113"/>
      <c r="B5054" s="100"/>
      <c r="C5054" s="142"/>
      <c r="D5054" s="127"/>
      <c r="E5054" s="63"/>
      <c r="F5054" s="63"/>
      <c r="G5054" s="101"/>
      <c r="H5054" s="126"/>
      <c r="I5054" s="63"/>
      <c r="J5054" s="126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92"/>
    </row>
    <row r="5055" s="33" customFormat="1" ht="14.25" spans="1:69">
      <c r="A5055" s="113"/>
      <c r="B5055" s="100"/>
      <c r="C5055" s="142"/>
      <c r="D5055" s="127"/>
      <c r="E5055" s="63"/>
      <c r="F5055" s="63"/>
      <c r="G5055" s="101"/>
      <c r="H5055" s="126"/>
      <c r="I5055" s="63"/>
      <c r="J5055" s="126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92"/>
    </row>
    <row r="5056" s="33" customFormat="1" ht="14.25" spans="1:69">
      <c r="A5056" s="113"/>
      <c r="B5056" s="100"/>
      <c r="C5056" s="142"/>
      <c r="D5056" s="127"/>
      <c r="E5056" s="63"/>
      <c r="F5056" s="63"/>
      <c r="G5056" s="101"/>
      <c r="H5056" s="126"/>
      <c r="I5056" s="63"/>
      <c r="J5056" s="126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92"/>
    </row>
    <row r="5057" s="33" customFormat="1" ht="14.25" spans="1:69">
      <c r="A5057" s="113"/>
      <c r="B5057" s="100"/>
      <c r="C5057" s="142"/>
      <c r="D5057" s="127"/>
      <c r="E5057" s="63"/>
      <c r="F5057" s="63"/>
      <c r="G5057" s="101"/>
      <c r="H5057" s="126"/>
      <c r="I5057" s="126"/>
      <c r="J5057" s="126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92"/>
    </row>
    <row r="5058" s="33" customFormat="1" ht="14.25" spans="1:69">
      <c r="A5058" s="113"/>
      <c r="B5058" s="100"/>
      <c r="C5058" s="142"/>
      <c r="D5058" s="127"/>
      <c r="E5058" s="63"/>
      <c r="F5058" s="63"/>
      <c r="G5058" s="101"/>
      <c r="H5058" s="126"/>
      <c r="I5058" s="63"/>
      <c r="J5058" s="126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92"/>
    </row>
    <row r="5059" s="33" customFormat="1" ht="14.25" spans="1:69">
      <c r="A5059" s="113"/>
      <c r="B5059" s="100"/>
      <c r="C5059" s="142"/>
      <c r="D5059" s="127"/>
      <c r="E5059" s="63"/>
      <c r="F5059" s="63"/>
      <c r="G5059" s="101"/>
      <c r="H5059" s="126"/>
      <c r="I5059" s="63"/>
      <c r="J5059" s="126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92"/>
    </row>
    <row r="5060" s="33" customFormat="1" ht="14.25" spans="1:69">
      <c r="A5060" s="113"/>
      <c r="B5060" s="100"/>
      <c r="C5060" s="100"/>
      <c r="D5060" s="127"/>
      <c r="E5060" s="63"/>
      <c r="F5060" s="63"/>
      <c r="G5060" s="101"/>
      <c r="H5060" s="126"/>
      <c r="I5060" s="126"/>
      <c r="J5060" s="126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92"/>
    </row>
    <row r="5061" s="33" customFormat="1" ht="14.25" spans="1:69">
      <c r="A5061" s="113"/>
      <c r="B5061" s="100"/>
      <c r="C5061" s="142"/>
      <c r="D5061" s="127"/>
      <c r="E5061" s="63"/>
      <c r="F5061" s="63"/>
      <c r="G5061" s="101"/>
      <c r="H5061" s="126"/>
      <c r="I5061" s="63"/>
      <c r="J5061" s="63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92"/>
    </row>
    <row r="5062" s="33" customFormat="1" ht="14.25" spans="1:69">
      <c r="A5062" s="113"/>
      <c r="B5062" s="100"/>
      <c r="C5062" s="142"/>
      <c r="D5062" s="127"/>
      <c r="E5062" s="63"/>
      <c r="F5062" s="63"/>
      <c r="G5062" s="101"/>
      <c r="H5062" s="63"/>
      <c r="I5062" s="63"/>
      <c r="J5062" s="63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92"/>
    </row>
    <row r="5063" s="33" customFormat="1" ht="14.25" spans="1:69">
      <c r="A5063" s="113"/>
      <c r="B5063" s="100"/>
      <c r="C5063" s="142"/>
      <c r="D5063" s="127"/>
      <c r="E5063" s="63"/>
      <c r="F5063" s="63"/>
      <c r="G5063" s="101"/>
      <c r="H5063" s="126"/>
      <c r="I5063" s="126"/>
      <c r="J5063" s="126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92"/>
    </row>
    <row r="5064" s="33" customFormat="1" ht="14.25" spans="1:69">
      <c r="A5064" s="113"/>
      <c r="B5064" s="100"/>
      <c r="C5064" s="142"/>
      <c r="D5064" s="127"/>
      <c r="E5064" s="63"/>
      <c r="F5064" s="63"/>
      <c r="G5064" s="101"/>
      <c r="H5064" s="126"/>
      <c r="I5064" s="126"/>
      <c r="J5064" s="126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92"/>
    </row>
    <row r="5065" s="33" customFormat="1" ht="14.25" spans="1:69">
      <c r="A5065" s="113"/>
      <c r="B5065" s="100"/>
      <c r="C5065" s="142"/>
      <c r="D5065" s="127"/>
      <c r="E5065" s="63"/>
      <c r="F5065" s="63"/>
      <c r="G5065" s="101"/>
      <c r="H5065" s="126"/>
      <c r="I5065" s="126"/>
      <c r="J5065" s="126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92"/>
    </row>
    <row r="5066" s="33" customFormat="1" ht="14.25" spans="1:69">
      <c r="A5066" s="113"/>
      <c r="B5066" s="100"/>
      <c r="C5066" s="142"/>
      <c r="D5066" s="127"/>
      <c r="E5066" s="63"/>
      <c r="F5066" s="63"/>
      <c r="G5066" s="101"/>
      <c r="H5066" s="63"/>
      <c r="I5066" s="63"/>
      <c r="J5066" s="63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92"/>
    </row>
    <row r="5067" s="33" customFormat="1" ht="14.25" spans="1:69">
      <c r="A5067" s="113"/>
      <c r="B5067" s="100"/>
      <c r="C5067" s="142"/>
      <c r="D5067" s="127"/>
      <c r="E5067" s="63"/>
      <c r="F5067" s="63"/>
      <c r="G5067" s="101"/>
      <c r="H5067" s="63"/>
      <c r="I5067" s="63"/>
      <c r="J5067" s="63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92"/>
    </row>
    <row r="5068" s="33" customFormat="1" ht="14.25" spans="1:69">
      <c r="A5068" s="113"/>
      <c r="B5068" s="100"/>
      <c r="C5068" s="142"/>
      <c r="D5068" s="127"/>
      <c r="E5068" s="63"/>
      <c r="F5068" s="63"/>
      <c r="G5068" s="101"/>
      <c r="H5068" s="126"/>
      <c r="I5068" s="126"/>
      <c r="J5068" s="126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92"/>
    </row>
    <row r="5069" s="33" customFormat="1" ht="14.25" spans="1:69">
      <c r="A5069" s="113"/>
      <c r="B5069" s="100"/>
      <c r="C5069" s="142"/>
      <c r="D5069" s="127"/>
      <c r="E5069" s="63"/>
      <c r="F5069" s="63"/>
      <c r="G5069" s="101"/>
      <c r="H5069" s="126"/>
      <c r="I5069" s="126"/>
      <c r="J5069" s="126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92"/>
    </row>
    <row r="5070" s="33" customFormat="1" ht="14.25" spans="1:69">
      <c r="A5070" s="113"/>
      <c r="B5070" s="100"/>
      <c r="C5070" s="142"/>
      <c r="D5070" s="127"/>
      <c r="E5070" s="63"/>
      <c r="F5070" s="63"/>
      <c r="G5070" s="101"/>
      <c r="H5070" s="126"/>
      <c r="I5070" s="126"/>
      <c r="J5070" s="126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92"/>
    </row>
    <row r="5071" s="33" customFormat="1" ht="14.25" spans="1:69">
      <c r="A5071" s="113"/>
      <c r="B5071" s="100"/>
      <c r="C5071" s="142"/>
      <c r="D5071" s="127"/>
      <c r="E5071" s="63"/>
      <c r="F5071" s="63"/>
      <c r="G5071" s="101"/>
      <c r="H5071" s="63"/>
      <c r="I5071" s="63"/>
      <c r="J5071" s="63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92"/>
    </row>
    <row r="5072" s="33" customFormat="1" ht="14.25" spans="1:69">
      <c r="A5072" s="113"/>
      <c r="B5072" s="100"/>
      <c r="C5072" s="142"/>
      <c r="D5072" s="127"/>
      <c r="E5072" s="63"/>
      <c r="F5072" s="63"/>
      <c r="G5072" s="101"/>
      <c r="H5072" s="63"/>
      <c r="I5072" s="63"/>
      <c r="J5072" s="63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92"/>
    </row>
    <row r="5073" s="33" customFormat="1" ht="14.25" spans="1:69">
      <c r="A5073" s="113"/>
      <c r="B5073" s="100"/>
      <c r="C5073" s="142"/>
      <c r="D5073" s="127"/>
      <c r="E5073" s="63"/>
      <c r="F5073" s="63"/>
      <c r="G5073" s="101"/>
      <c r="H5073" s="126"/>
      <c r="I5073" s="126"/>
      <c r="J5073" s="126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92"/>
    </row>
    <row r="5074" s="33" customFormat="1" ht="14.25" spans="1:69">
      <c r="A5074" s="113"/>
      <c r="B5074" s="100"/>
      <c r="C5074" s="142"/>
      <c r="D5074" s="127"/>
      <c r="E5074" s="63"/>
      <c r="F5074" s="63"/>
      <c r="G5074" s="101"/>
      <c r="H5074" s="126"/>
      <c r="I5074" s="126"/>
      <c r="J5074" s="126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92"/>
    </row>
    <row r="5075" s="33" customFormat="1" ht="14.25" spans="1:69">
      <c r="A5075" s="113"/>
      <c r="B5075" s="100"/>
      <c r="C5075" s="142"/>
      <c r="D5075" s="127"/>
      <c r="E5075" s="63"/>
      <c r="F5075" s="63"/>
      <c r="G5075" s="101"/>
      <c r="H5075" s="126"/>
      <c r="I5075" s="126"/>
      <c r="J5075" s="126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92"/>
    </row>
    <row r="5076" s="33" customFormat="1" ht="14.25" spans="1:69">
      <c r="A5076" s="113"/>
      <c r="B5076" s="100"/>
      <c r="C5076" s="142"/>
      <c r="D5076" s="127"/>
      <c r="E5076" s="63"/>
      <c r="F5076" s="63"/>
      <c r="G5076" s="101"/>
      <c r="H5076" s="126"/>
      <c r="I5076" s="126"/>
      <c r="J5076" s="126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92"/>
    </row>
    <row r="5077" s="33" customFormat="1" ht="14.25" spans="1:69">
      <c r="A5077" s="113"/>
      <c r="B5077" s="100"/>
      <c r="C5077" s="142"/>
      <c r="D5077" s="127"/>
      <c r="E5077" s="63"/>
      <c r="F5077" s="63"/>
      <c r="G5077" s="101"/>
      <c r="H5077" s="126"/>
      <c r="I5077" s="126"/>
      <c r="J5077" s="126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92"/>
    </row>
    <row r="5078" s="33" customFormat="1" ht="14.25" spans="1:69">
      <c r="A5078" s="150"/>
      <c r="B5078" s="142"/>
      <c r="C5078" s="142"/>
      <c r="D5078" s="151"/>
      <c r="E5078" s="126"/>
      <c r="F5078" s="126"/>
      <c r="G5078" s="152"/>
      <c r="H5078" s="126"/>
      <c r="I5078" s="126"/>
      <c r="J5078" s="126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92"/>
    </row>
    <row r="5079" s="33" customFormat="1" ht="14.25" spans="1:69">
      <c r="A5079" s="150"/>
      <c r="B5079" s="142"/>
      <c r="C5079" s="142"/>
      <c r="D5079" s="151"/>
      <c r="E5079" s="126"/>
      <c r="F5079" s="126"/>
      <c r="G5079" s="152"/>
      <c r="H5079" s="126"/>
      <c r="I5079" s="126"/>
      <c r="J5079" s="126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92"/>
    </row>
    <row r="5080" s="33" customFormat="1" ht="14.25" spans="1:69">
      <c r="A5080" s="150"/>
      <c r="B5080" s="142"/>
      <c r="C5080" s="142"/>
      <c r="D5080" s="151"/>
      <c r="E5080" s="126"/>
      <c r="F5080" s="126"/>
      <c r="G5080" s="152"/>
      <c r="H5080" s="126"/>
      <c r="I5080" s="126"/>
      <c r="J5080" s="126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92"/>
    </row>
    <row r="5081" s="33" customFormat="1" ht="14.25" spans="1:69">
      <c r="A5081" s="150"/>
      <c r="B5081" s="142"/>
      <c r="C5081" s="142"/>
      <c r="D5081" s="151"/>
      <c r="E5081" s="126"/>
      <c r="F5081" s="126"/>
      <c r="G5081" s="152"/>
      <c r="H5081" s="126"/>
      <c r="I5081" s="126"/>
      <c r="J5081" s="126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92"/>
    </row>
    <row r="5082" s="33" customFormat="1" ht="14.25" spans="1:69">
      <c r="A5082" s="150"/>
      <c r="B5082" s="142"/>
      <c r="C5082" s="142"/>
      <c r="D5082" s="151"/>
      <c r="E5082" s="126"/>
      <c r="F5082" s="126"/>
      <c r="G5082" s="152"/>
      <c r="H5082" s="126"/>
      <c r="I5082" s="126"/>
      <c r="J5082" s="126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92"/>
    </row>
    <row r="5083" s="33" customFormat="1" ht="14.25" spans="1:69">
      <c r="A5083" s="150"/>
      <c r="B5083" s="142"/>
      <c r="C5083" s="142"/>
      <c r="D5083" s="151"/>
      <c r="E5083" s="126"/>
      <c r="F5083" s="126"/>
      <c r="G5083" s="152"/>
      <c r="H5083" s="126"/>
      <c r="I5083" s="126"/>
      <c r="J5083" s="126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92"/>
    </row>
    <row r="5084" s="33" customFormat="1" ht="14.25" spans="1:69">
      <c r="A5084" s="150"/>
      <c r="B5084" s="142"/>
      <c r="C5084" s="142"/>
      <c r="D5084" s="151"/>
      <c r="E5084" s="126"/>
      <c r="F5084" s="126"/>
      <c r="G5084" s="152"/>
      <c r="H5084" s="126"/>
      <c r="I5084" s="126"/>
      <c r="J5084" s="126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92"/>
    </row>
    <row r="5085" s="33" customFormat="1" ht="14.25" spans="1:69">
      <c r="A5085" s="150"/>
      <c r="B5085" s="142"/>
      <c r="C5085" s="142"/>
      <c r="D5085" s="151"/>
      <c r="E5085" s="126"/>
      <c r="F5085" s="126"/>
      <c r="G5085" s="152"/>
      <c r="H5085" s="126"/>
      <c r="I5085" s="126"/>
      <c r="J5085" s="126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92"/>
    </row>
    <row r="5086" s="33" customFormat="1" ht="14.25" spans="1:69">
      <c r="A5086" s="150"/>
      <c r="B5086" s="142"/>
      <c r="C5086" s="142"/>
      <c r="D5086" s="151"/>
      <c r="E5086" s="126"/>
      <c r="F5086" s="126"/>
      <c r="G5086" s="152"/>
      <c r="H5086" s="126"/>
      <c r="I5086" s="126"/>
      <c r="J5086" s="126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92"/>
    </row>
    <row r="5087" s="33" customFormat="1" ht="14.25" spans="1:69">
      <c r="A5087" s="150"/>
      <c r="B5087" s="142"/>
      <c r="C5087" s="142"/>
      <c r="D5087" s="151"/>
      <c r="E5087" s="126"/>
      <c r="F5087" s="126"/>
      <c r="G5087" s="152"/>
      <c r="H5087" s="126"/>
      <c r="I5087" s="126"/>
      <c r="J5087" s="126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92"/>
    </row>
    <row r="5088" s="33" customFormat="1" ht="14.25" spans="1:69">
      <c r="A5088" s="150"/>
      <c r="B5088" s="142"/>
      <c r="C5088" s="142"/>
      <c r="D5088" s="151"/>
      <c r="E5088" s="126"/>
      <c r="F5088" s="126"/>
      <c r="G5088" s="152"/>
      <c r="H5088" s="126"/>
      <c r="I5088" s="126"/>
      <c r="J5088" s="126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92"/>
    </row>
    <row r="5089" s="33" customFormat="1" ht="14.25" spans="1:69">
      <c r="A5089" s="150"/>
      <c r="B5089" s="142"/>
      <c r="C5089" s="142"/>
      <c r="D5089" s="151"/>
      <c r="E5089" s="126"/>
      <c r="F5089" s="126"/>
      <c r="G5089" s="152"/>
      <c r="H5089" s="126"/>
      <c r="I5089" s="126"/>
      <c r="J5089" s="126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92"/>
    </row>
    <row r="5090" s="33" customFormat="1" ht="14.25" spans="1:69">
      <c r="A5090" s="150"/>
      <c r="B5090" s="142"/>
      <c r="C5090" s="142"/>
      <c r="D5090" s="151"/>
      <c r="E5090" s="126"/>
      <c r="F5090" s="126"/>
      <c r="G5090" s="152"/>
      <c r="H5090" s="126"/>
      <c r="I5090" s="126"/>
      <c r="J5090" s="126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92"/>
    </row>
    <row r="5091" s="33" customFormat="1" ht="14.25" spans="1:69">
      <c r="A5091" s="150"/>
      <c r="B5091" s="142"/>
      <c r="C5091" s="142"/>
      <c r="D5091" s="151"/>
      <c r="E5091" s="126"/>
      <c r="F5091" s="126"/>
      <c r="G5091" s="152"/>
      <c r="H5091" s="126"/>
      <c r="I5091" s="126"/>
      <c r="J5091" s="126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92"/>
    </row>
    <row r="5092" s="33" customFormat="1" ht="14.25" spans="1:69">
      <c r="A5092" s="150"/>
      <c r="B5092" s="142"/>
      <c r="C5092" s="142"/>
      <c r="D5092" s="151"/>
      <c r="E5092" s="126"/>
      <c r="F5092" s="126"/>
      <c r="G5092" s="152"/>
      <c r="H5092" s="126"/>
      <c r="I5092" s="126"/>
      <c r="J5092" s="126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92"/>
    </row>
    <row r="5093" s="33" customFormat="1" ht="14.25" spans="1:69">
      <c r="A5093" s="150"/>
      <c r="B5093" s="142"/>
      <c r="C5093" s="142"/>
      <c r="D5093" s="151"/>
      <c r="E5093" s="126"/>
      <c r="F5093" s="126"/>
      <c r="G5093" s="152"/>
      <c r="H5093" s="126"/>
      <c r="I5093" s="126"/>
      <c r="J5093" s="126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92"/>
    </row>
    <row r="5094" s="33" customFormat="1" ht="14.25" spans="1:69">
      <c r="A5094" s="150"/>
      <c r="B5094" s="142"/>
      <c r="C5094" s="142"/>
      <c r="D5094" s="151"/>
      <c r="E5094" s="126"/>
      <c r="F5094" s="126"/>
      <c r="G5094" s="152"/>
      <c r="H5094" s="126"/>
      <c r="I5094" s="126"/>
      <c r="J5094" s="126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92"/>
    </row>
    <row r="5095" s="33" customFormat="1" ht="14.25" spans="1:69">
      <c r="A5095" s="150"/>
      <c r="B5095" s="142"/>
      <c r="C5095" s="142"/>
      <c r="D5095" s="151"/>
      <c r="E5095" s="126"/>
      <c r="F5095" s="126"/>
      <c r="G5095" s="152"/>
      <c r="H5095" s="126"/>
      <c r="I5095" s="126"/>
      <c r="J5095" s="126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92"/>
    </row>
    <row r="5096" s="33" customFormat="1" ht="14.25" spans="1:69">
      <c r="A5096" s="150"/>
      <c r="B5096" s="142"/>
      <c r="C5096" s="142"/>
      <c r="D5096" s="151"/>
      <c r="E5096" s="126"/>
      <c r="F5096" s="126"/>
      <c r="G5096" s="152"/>
      <c r="H5096" s="126"/>
      <c r="I5096" s="126"/>
      <c r="J5096" s="126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92"/>
    </row>
    <row r="5097" s="33" customFormat="1" ht="14.25" spans="1:69">
      <c r="A5097" s="150"/>
      <c r="B5097" s="142"/>
      <c r="C5097" s="142"/>
      <c r="D5097" s="151"/>
      <c r="E5097" s="126"/>
      <c r="F5097" s="126"/>
      <c r="G5097" s="152"/>
      <c r="H5097" s="126"/>
      <c r="I5097" s="126"/>
      <c r="J5097" s="126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92"/>
    </row>
    <row r="5098" s="33" customFormat="1" ht="14.25" spans="1:69">
      <c r="A5098" s="150"/>
      <c r="B5098" s="142"/>
      <c r="C5098" s="142"/>
      <c r="D5098" s="151"/>
      <c r="E5098" s="126"/>
      <c r="F5098" s="126"/>
      <c r="G5098" s="152"/>
      <c r="H5098" s="126"/>
      <c r="I5098" s="126"/>
      <c r="J5098" s="126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92"/>
    </row>
    <row r="5099" s="33" customFormat="1" ht="14.25" spans="1:69">
      <c r="A5099" s="150"/>
      <c r="B5099" s="142"/>
      <c r="C5099" s="142"/>
      <c r="D5099" s="151"/>
      <c r="E5099" s="126"/>
      <c r="F5099" s="126"/>
      <c r="G5099" s="152"/>
      <c r="H5099" s="126"/>
      <c r="I5099" s="126"/>
      <c r="J5099" s="126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92"/>
    </row>
    <row r="5100" s="33" customFormat="1" ht="14.25" spans="1:69">
      <c r="A5100" s="150"/>
      <c r="B5100" s="142"/>
      <c r="C5100" s="142"/>
      <c r="D5100" s="151"/>
      <c r="E5100" s="126"/>
      <c r="F5100" s="126"/>
      <c r="G5100" s="152"/>
      <c r="H5100" s="126"/>
      <c r="I5100" s="126"/>
      <c r="J5100" s="126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92"/>
    </row>
    <row r="5101" s="33" customFormat="1" ht="14.25" spans="1:69">
      <c r="A5101" s="150"/>
      <c r="B5101" s="142"/>
      <c r="C5101" s="142"/>
      <c r="D5101" s="151"/>
      <c r="E5101" s="126"/>
      <c r="F5101" s="126"/>
      <c r="G5101" s="152"/>
      <c r="H5101" s="126"/>
      <c r="I5101" s="126"/>
      <c r="J5101" s="126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92"/>
    </row>
    <row r="5102" s="33" customFormat="1" ht="14.25" spans="1:69">
      <c r="A5102" s="150"/>
      <c r="B5102" s="142"/>
      <c r="C5102" s="142"/>
      <c r="D5102" s="151"/>
      <c r="E5102" s="126"/>
      <c r="F5102" s="126"/>
      <c r="G5102" s="152"/>
      <c r="H5102" s="126"/>
      <c r="I5102" s="126"/>
      <c r="J5102" s="126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92"/>
    </row>
    <row r="5103" s="33" customFormat="1" ht="14.25" spans="1:69">
      <c r="A5103" s="150"/>
      <c r="B5103" s="142"/>
      <c r="C5103" s="142"/>
      <c r="D5103" s="151"/>
      <c r="E5103" s="126"/>
      <c r="F5103" s="126"/>
      <c r="G5103" s="152"/>
      <c r="H5103" s="126"/>
      <c r="I5103" s="126"/>
      <c r="J5103" s="126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92"/>
    </row>
    <row r="5104" s="33" customFormat="1" ht="14.25" spans="1:69">
      <c r="A5104" s="150"/>
      <c r="B5104" s="142"/>
      <c r="C5104" s="142"/>
      <c r="D5104" s="151"/>
      <c r="E5104" s="126"/>
      <c r="F5104" s="126"/>
      <c r="G5104" s="152"/>
      <c r="H5104" s="126"/>
      <c r="I5104" s="126"/>
      <c r="J5104" s="126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92"/>
    </row>
    <row r="5105" s="33" customFormat="1" ht="14.25" spans="1:69">
      <c r="A5105" s="150"/>
      <c r="B5105" s="142"/>
      <c r="C5105" s="142"/>
      <c r="D5105" s="151"/>
      <c r="E5105" s="126"/>
      <c r="F5105" s="126"/>
      <c r="G5105" s="152"/>
      <c r="H5105" s="126"/>
      <c r="I5105" s="126"/>
      <c r="J5105" s="126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92"/>
    </row>
    <row r="5106" s="33" customFormat="1" ht="14.25" spans="1:69">
      <c r="A5106" s="150"/>
      <c r="B5106" s="142"/>
      <c r="C5106" s="142"/>
      <c r="D5106" s="151"/>
      <c r="E5106" s="126"/>
      <c r="F5106" s="126"/>
      <c r="G5106" s="152"/>
      <c r="H5106" s="126"/>
      <c r="I5106" s="126"/>
      <c r="J5106" s="126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92"/>
    </row>
    <row r="5107" s="33" customFormat="1" ht="14.25" spans="1:69">
      <c r="A5107" s="150"/>
      <c r="B5107" s="142"/>
      <c r="C5107" s="142"/>
      <c r="D5107" s="151"/>
      <c r="E5107" s="126"/>
      <c r="F5107" s="126"/>
      <c r="G5107" s="152"/>
      <c r="H5107" s="126"/>
      <c r="I5107" s="126"/>
      <c r="J5107" s="126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92"/>
    </row>
    <row r="5108" s="33" customFormat="1" ht="14.25" spans="1:69">
      <c r="A5108" s="150"/>
      <c r="B5108" s="142"/>
      <c r="C5108" s="142"/>
      <c r="D5108" s="151"/>
      <c r="E5108" s="126"/>
      <c r="F5108" s="126"/>
      <c r="G5108" s="152"/>
      <c r="H5108" s="126"/>
      <c r="I5108" s="126"/>
      <c r="J5108" s="126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92"/>
    </row>
    <row r="5109" s="33" customFormat="1" ht="14.25" spans="1:69">
      <c r="A5109" s="150"/>
      <c r="B5109" s="142"/>
      <c r="C5109" s="142"/>
      <c r="D5109" s="151"/>
      <c r="E5109" s="126"/>
      <c r="F5109" s="126"/>
      <c r="G5109" s="152"/>
      <c r="H5109" s="126"/>
      <c r="I5109" s="126"/>
      <c r="J5109" s="126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92"/>
    </row>
    <row r="5110" s="33" customFormat="1" ht="14.25" spans="1:69">
      <c r="A5110" s="150"/>
      <c r="B5110" s="142"/>
      <c r="C5110" s="142"/>
      <c r="D5110" s="151"/>
      <c r="E5110" s="126"/>
      <c r="F5110" s="126"/>
      <c r="G5110" s="152"/>
      <c r="H5110" s="126"/>
      <c r="I5110" s="126"/>
      <c r="J5110" s="126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92"/>
    </row>
    <row r="5111" s="33" customFormat="1" ht="14.25" spans="1:69">
      <c r="A5111" s="150"/>
      <c r="B5111" s="142"/>
      <c r="C5111" s="142"/>
      <c r="D5111" s="151"/>
      <c r="E5111" s="126"/>
      <c r="F5111" s="126"/>
      <c r="G5111" s="152"/>
      <c r="H5111" s="126"/>
      <c r="I5111" s="126"/>
      <c r="J5111" s="126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92"/>
    </row>
    <row r="5112" s="33" customFormat="1" ht="14.25" spans="1:69">
      <c r="A5112" s="150"/>
      <c r="B5112" s="142"/>
      <c r="C5112" s="142"/>
      <c r="D5112" s="151"/>
      <c r="E5112" s="126"/>
      <c r="F5112" s="126"/>
      <c r="G5112" s="152"/>
      <c r="H5112" s="126"/>
      <c r="I5112" s="126"/>
      <c r="J5112" s="126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92"/>
    </row>
    <row r="5113" s="33" customFormat="1" ht="14.25" spans="1:69">
      <c r="A5113" s="150"/>
      <c r="B5113" s="142"/>
      <c r="C5113" s="142"/>
      <c r="D5113" s="151"/>
      <c r="E5113" s="126"/>
      <c r="F5113" s="126"/>
      <c r="G5113" s="152"/>
      <c r="H5113" s="126"/>
      <c r="I5113" s="126"/>
      <c r="J5113" s="126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92"/>
    </row>
    <row r="5114" s="33" customFormat="1" ht="14.25" spans="1:69">
      <c r="A5114" s="150"/>
      <c r="B5114" s="142"/>
      <c r="C5114" s="142"/>
      <c r="D5114" s="151"/>
      <c r="E5114" s="126"/>
      <c r="F5114" s="126"/>
      <c r="G5114" s="152"/>
      <c r="H5114" s="126"/>
      <c r="I5114" s="126"/>
      <c r="J5114" s="126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92"/>
    </row>
    <row r="5115" s="33" customFormat="1" ht="14.25" spans="1:69">
      <c r="A5115" s="150"/>
      <c r="B5115" s="142"/>
      <c r="C5115" s="142"/>
      <c r="D5115" s="151"/>
      <c r="E5115" s="126"/>
      <c r="F5115" s="126"/>
      <c r="G5115" s="152"/>
      <c r="H5115" s="126"/>
      <c r="I5115" s="126"/>
      <c r="J5115" s="126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92"/>
    </row>
    <row r="5116" s="33" customFormat="1" ht="14.25" spans="1:69">
      <c r="A5116" s="150"/>
      <c r="B5116" s="142"/>
      <c r="C5116" s="142"/>
      <c r="D5116" s="151"/>
      <c r="E5116" s="126"/>
      <c r="F5116" s="126"/>
      <c r="G5116" s="152"/>
      <c r="H5116" s="126"/>
      <c r="I5116" s="126"/>
      <c r="J5116" s="126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92"/>
    </row>
    <row r="5117" s="33" customFormat="1" ht="14.25" spans="1:69">
      <c r="A5117" s="150"/>
      <c r="B5117" s="142"/>
      <c r="C5117" s="142"/>
      <c r="D5117" s="151"/>
      <c r="E5117" s="126"/>
      <c r="F5117" s="126"/>
      <c r="G5117" s="152"/>
      <c r="H5117" s="126"/>
      <c r="I5117" s="126"/>
      <c r="J5117" s="126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92"/>
    </row>
    <row r="5118" s="33" customFormat="1" ht="14.25" spans="1:69">
      <c r="A5118" s="150"/>
      <c r="B5118" s="142"/>
      <c r="C5118" s="142"/>
      <c r="D5118" s="151"/>
      <c r="E5118" s="126"/>
      <c r="F5118" s="126"/>
      <c r="G5118" s="152"/>
      <c r="H5118" s="126"/>
      <c r="I5118" s="126"/>
      <c r="J5118" s="126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92"/>
    </row>
    <row r="5119" s="33" customFormat="1" ht="14.25" spans="1:69">
      <c r="A5119" s="150"/>
      <c r="B5119" s="142"/>
      <c r="C5119" s="142"/>
      <c r="D5119" s="151"/>
      <c r="E5119" s="126"/>
      <c r="F5119" s="126"/>
      <c r="G5119" s="152"/>
      <c r="H5119" s="126"/>
      <c r="I5119" s="126"/>
      <c r="J5119" s="126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92"/>
    </row>
    <row r="5120" s="33" customFormat="1" ht="14.25" spans="1:69">
      <c r="A5120" s="150"/>
      <c r="B5120" s="142"/>
      <c r="C5120" s="142"/>
      <c r="D5120" s="151"/>
      <c r="E5120" s="126"/>
      <c r="F5120" s="126"/>
      <c r="G5120" s="152"/>
      <c r="H5120" s="126"/>
      <c r="I5120" s="126"/>
      <c r="J5120" s="126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92"/>
    </row>
    <row r="5121" s="33" customFormat="1" ht="14.25" spans="1:69">
      <c r="A5121" s="150"/>
      <c r="B5121" s="142"/>
      <c r="C5121" s="142"/>
      <c r="D5121" s="151"/>
      <c r="E5121" s="126"/>
      <c r="F5121" s="126"/>
      <c r="G5121" s="152"/>
      <c r="H5121" s="126"/>
      <c r="I5121" s="126"/>
      <c r="J5121" s="126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92"/>
    </row>
    <row r="5122" s="33" customFormat="1" ht="14.25" spans="1:69">
      <c r="A5122" s="150"/>
      <c r="B5122" s="142"/>
      <c r="C5122" s="142"/>
      <c r="D5122" s="151"/>
      <c r="E5122" s="126"/>
      <c r="F5122" s="126"/>
      <c r="G5122" s="152"/>
      <c r="H5122" s="126"/>
      <c r="I5122" s="126"/>
      <c r="J5122" s="126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92"/>
    </row>
    <row r="5123" s="33" customFormat="1" ht="14.25" spans="1:69">
      <c r="A5123" s="150"/>
      <c r="B5123" s="142"/>
      <c r="C5123" s="142"/>
      <c r="D5123" s="151"/>
      <c r="E5123" s="126"/>
      <c r="F5123" s="126"/>
      <c r="G5123" s="152"/>
      <c r="H5123" s="126"/>
      <c r="I5123" s="126"/>
      <c r="J5123" s="126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92"/>
    </row>
    <row r="5124" s="33" customFormat="1" ht="14.25" spans="1:69">
      <c r="A5124" s="150"/>
      <c r="B5124" s="142"/>
      <c r="C5124" s="142"/>
      <c r="D5124" s="151"/>
      <c r="E5124" s="126"/>
      <c r="F5124" s="126"/>
      <c r="G5124" s="152"/>
      <c r="H5124" s="126"/>
      <c r="I5124" s="126"/>
      <c r="J5124" s="126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92"/>
    </row>
    <row r="5125" s="33" customFormat="1" ht="14.25" spans="1:69">
      <c r="A5125" s="150"/>
      <c r="B5125" s="142"/>
      <c r="C5125" s="142"/>
      <c r="D5125" s="151"/>
      <c r="E5125" s="126"/>
      <c r="F5125" s="126"/>
      <c r="G5125" s="152"/>
      <c r="H5125" s="126"/>
      <c r="I5125" s="126"/>
      <c r="J5125" s="126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92"/>
    </row>
    <row r="5126" s="33" customFormat="1" ht="14.25" spans="1:69">
      <c r="A5126" s="150"/>
      <c r="B5126" s="142"/>
      <c r="C5126" s="142"/>
      <c r="D5126" s="151"/>
      <c r="E5126" s="126"/>
      <c r="F5126" s="126"/>
      <c r="G5126" s="152"/>
      <c r="H5126" s="126"/>
      <c r="I5126" s="126"/>
      <c r="J5126" s="126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92"/>
    </row>
    <row r="5127" s="33" customFormat="1" ht="14.25" spans="1:69">
      <c r="A5127" s="150"/>
      <c r="B5127" s="142"/>
      <c r="C5127" s="142"/>
      <c r="D5127" s="151"/>
      <c r="E5127" s="126"/>
      <c r="F5127" s="126"/>
      <c r="G5127" s="152"/>
      <c r="H5127" s="126"/>
      <c r="I5127" s="126"/>
      <c r="J5127" s="126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92"/>
    </row>
    <row r="5128" s="33" customFormat="1" ht="14.25" spans="1:69">
      <c r="A5128" s="150"/>
      <c r="B5128" s="142"/>
      <c r="C5128" s="142"/>
      <c r="D5128" s="151"/>
      <c r="E5128" s="126"/>
      <c r="F5128" s="126"/>
      <c r="G5128" s="152"/>
      <c r="H5128" s="126"/>
      <c r="I5128" s="126"/>
      <c r="J5128" s="126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92"/>
    </row>
    <row r="5129" s="33" customFormat="1" ht="14.25" spans="1:69">
      <c r="A5129" s="150"/>
      <c r="B5129" s="142"/>
      <c r="C5129" s="142"/>
      <c r="D5129" s="151"/>
      <c r="E5129" s="126"/>
      <c r="F5129" s="126"/>
      <c r="G5129" s="152"/>
      <c r="H5129" s="126"/>
      <c r="I5129" s="126"/>
      <c r="J5129" s="126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92"/>
    </row>
    <row r="5130" s="33" customFormat="1" ht="14.25" spans="1:69">
      <c r="A5130" s="150"/>
      <c r="B5130" s="142"/>
      <c r="C5130" s="142"/>
      <c r="D5130" s="151"/>
      <c r="E5130" s="126"/>
      <c r="F5130" s="126"/>
      <c r="G5130" s="152"/>
      <c r="H5130" s="126"/>
      <c r="I5130" s="126"/>
      <c r="J5130" s="126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92"/>
    </row>
    <row r="5131" s="33" customFormat="1" ht="14.25" spans="1:69">
      <c r="A5131" s="150"/>
      <c r="B5131" s="142"/>
      <c r="C5131" s="142"/>
      <c r="D5131" s="151"/>
      <c r="E5131" s="126"/>
      <c r="F5131" s="126"/>
      <c r="G5131" s="152"/>
      <c r="H5131" s="126"/>
      <c r="I5131" s="126"/>
      <c r="J5131" s="126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92"/>
    </row>
    <row r="5132" s="33" customFormat="1" ht="14.25" spans="1:69">
      <c r="A5132" s="150"/>
      <c r="B5132" s="142"/>
      <c r="C5132" s="142"/>
      <c r="D5132" s="151"/>
      <c r="E5132" s="126"/>
      <c r="F5132" s="126"/>
      <c r="G5132" s="152"/>
      <c r="H5132" s="126"/>
      <c r="I5132" s="126"/>
      <c r="J5132" s="126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92"/>
    </row>
    <row r="5133" s="33" customFormat="1" ht="14.25" spans="1:69">
      <c r="A5133" s="150"/>
      <c r="B5133" s="142"/>
      <c r="C5133" s="142"/>
      <c r="D5133" s="151"/>
      <c r="E5133" s="126"/>
      <c r="F5133" s="126"/>
      <c r="G5133" s="152"/>
      <c r="H5133" s="126"/>
      <c r="I5133" s="126"/>
      <c r="J5133" s="126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92"/>
    </row>
    <row r="5134" s="33" customFormat="1" ht="14.25" spans="1:69">
      <c r="A5134" s="150"/>
      <c r="B5134" s="142"/>
      <c r="C5134" s="142"/>
      <c r="D5134" s="151"/>
      <c r="E5134" s="126"/>
      <c r="F5134" s="126"/>
      <c r="G5134" s="152"/>
      <c r="H5134" s="126"/>
      <c r="I5134" s="126"/>
      <c r="J5134" s="126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92"/>
    </row>
    <row r="5135" s="33" customFormat="1" ht="14.25" spans="1:69">
      <c r="A5135" s="150"/>
      <c r="B5135" s="142"/>
      <c r="C5135" s="142"/>
      <c r="D5135" s="151"/>
      <c r="E5135" s="126"/>
      <c r="F5135" s="126"/>
      <c r="G5135" s="152"/>
      <c r="H5135" s="126"/>
      <c r="I5135" s="126"/>
      <c r="J5135" s="126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92"/>
    </row>
    <row r="5136" s="33" customFormat="1" ht="14.25" spans="1:69">
      <c r="A5136" s="150"/>
      <c r="B5136" s="142"/>
      <c r="C5136" s="142"/>
      <c r="D5136" s="151"/>
      <c r="E5136" s="126"/>
      <c r="F5136" s="126"/>
      <c r="G5136" s="152"/>
      <c r="H5136" s="126"/>
      <c r="I5136" s="126"/>
      <c r="J5136" s="126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92"/>
    </row>
    <row r="5137" s="33" customFormat="1" ht="14.25" spans="1:69">
      <c r="A5137" s="150"/>
      <c r="B5137" s="142"/>
      <c r="C5137" s="142"/>
      <c r="D5137" s="151"/>
      <c r="E5137" s="126"/>
      <c r="F5137" s="126"/>
      <c r="G5137" s="152"/>
      <c r="H5137" s="126"/>
      <c r="I5137" s="126"/>
      <c r="J5137" s="126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92"/>
    </row>
    <row r="5138" s="33" customFormat="1" ht="14.25" spans="1:69">
      <c r="A5138" s="150"/>
      <c r="B5138" s="142"/>
      <c r="C5138" s="142"/>
      <c r="D5138" s="151"/>
      <c r="E5138" s="126"/>
      <c r="F5138" s="126"/>
      <c r="G5138" s="152"/>
      <c r="H5138" s="126"/>
      <c r="I5138" s="126"/>
      <c r="J5138" s="126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92"/>
    </row>
    <row r="5139" s="33" customFormat="1" ht="14.25" spans="1:69">
      <c r="A5139" s="150"/>
      <c r="B5139" s="142"/>
      <c r="C5139" s="142"/>
      <c r="D5139" s="151"/>
      <c r="E5139" s="126"/>
      <c r="F5139" s="126"/>
      <c r="G5139" s="152"/>
      <c r="H5139" s="126"/>
      <c r="I5139" s="126"/>
      <c r="J5139" s="126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92"/>
    </row>
    <row r="5140" s="33" customFormat="1" ht="14.25" spans="1:69">
      <c r="A5140" s="150"/>
      <c r="B5140" s="142"/>
      <c r="C5140" s="142"/>
      <c r="D5140" s="151"/>
      <c r="E5140" s="126"/>
      <c r="F5140" s="126"/>
      <c r="G5140" s="152"/>
      <c r="H5140" s="126"/>
      <c r="I5140" s="126"/>
      <c r="J5140" s="126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92"/>
    </row>
    <row r="5141" s="33" customFormat="1" ht="14.25" spans="1:69">
      <c r="A5141" s="150"/>
      <c r="B5141" s="142"/>
      <c r="C5141" s="142"/>
      <c r="D5141" s="151"/>
      <c r="E5141" s="126"/>
      <c r="F5141" s="126"/>
      <c r="G5141" s="152"/>
      <c r="H5141" s="126"/>
      <c r="I5141" s="126"/>
      <c r="J5141" s="126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92"/>
    </row>
    <row r="5142" s="33" customFormat="1" ht="14.25" spans="1:69">
      <c r="A5142" s="150"/>
      <c r="B5142" s="142"/>
      <c r="C5142" s="142"/>
      <c r="D5142" s="151"/>
      <c r="E5142" s="126"/>
      <c r="F5142" s="126"/>
      <c r="G5142" s="152"/>
      <c r="H5142" s="126"/>
      <c r="I5142" s="126"/>
      <c r="J5142" s="126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92"/>
    </row>
    <row r="5143" s="33" customFormat="1" ht="14.25" spans="1:69">
      <c r="A5143" s="150"/>
      <c r="B5143" s="142"/>
      <c r="C5143" s="142"/>
      <c r="D5143" s="151"/>
      <c r="E5143" s="126"/>
      <c r="F5143" s="126"/>
      <c r="G5143" s="152"/>
      <c r="H5143" s="126"/>
      <c r="I5143" s="126"/>
      <c r="J5143" s="126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92"/>
    </row>
    <row r="5144" s="33" customFormat="1" ht="14.25" spans="1:69">
      <c r="A5144" s="150"/>
      <c r="B5144" s="142"/>
      <c r="C5144" s="142"/>
      <c r="D5144" s="151"/>
      <c r="E5144" s="126"/>
      <c r="F5144" s="126"/>
      <c r="G5144" s="152"/>
      <c r="H5144" s="126"/>
      <c r="I5144" s="126"/>
      <c r="J5144" s="126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92"/>
    </row>
    <row r="5145" s="33" customFormat="1" ht="14.25" spans="1:69">
      <c r="A5145" s="150"/>
      <c r="B5145" s="142"/>
      <c r="C5145" s="142"/>
      <c r="D5145" s="151"/>
      <c r="E5145" s="126"/>
      <c r="F5145" s="126"/>
      <c r="G5145" s="152"/>
      <c r="H5145" s="126"/>
      <c r="I5145" s="126"/>
      <c r="J5145" s="126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92"/>
    </row>
    <row r="5146" s="33" customFormat="1" ht="14.25" spans="1:69">
      <c r="A5146" s="150"/>
      <c r="B5146" s="142"/>
      <c r="C5146" s="142"/>
      <c r="D5146" s="151"/>
      <c r="E5146" s="126"/>
      <c r="F5146" s="126"/>
      <c r="G5146" s="152"/>
      <c r="H5146" s="126"/>
      <c r="I5146" s="126"/>
      <c r="J5146" s="126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92"/>
    </row>
    <row r="5147" s="33" customFormat="1" ht="14.25" spans="1:69">
      <c r="A5147" s="150"/>
      <c r="B5147" s="142"/>
      <c r="C5147" s="142"/>
      <c r="D5147" s="151"/>
      <c r="E5147" s="126"/>
      <c r="F5147" s="126"/>
      <c r="G5147" s="152"/>
      <c r="H5147" s="126"/>
      <c r="I5147" s="126"/>
      <c r="J5147" s="126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92"/>
    </row>
    <row r="5148" s="33" customFormat="1" ht="14.25" spans="1:69">
      <c r="A5148" s="150"/>
      <c r="B5148" s="142"/>
      <c r="C5148" s="142"/>
      <c r="D5148" s="151"/>
      <c r="E5148" s="126"/>
      <c r="F5148" s="126"/>
      <c r="G5148" s="152"/>
      <c r="H5148" s="126"/>
      <c r="I5148" s="126"/>
      <c r="J5148" s="126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92"/>
    </row>
    <row r="5149" s="33" customFormat="1" ht="14.25" spans="1:69">
      <c r="A5149" s="150"/>
      <c r="B5149" s="142"/>
      <c r="C5149" s="142"/>
      <c r="D5149" s="151"/>
      <c r="E5149" s="126"/>
      <c r="F5149" s="126"/>
      <c r="G5149" s="152"/>
      <c r="H5149" s="126"/>
      <c r="I5149" s="126"/>
      <c r="J5149" s="126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92"/>
    </row>
    <row r="5150" s="33" customFormat="1" ht="14.25" spans="1:69">
      <c r="A5150" s="150"/>
      <c r="B5150" s="142"/>
      <c r="C5150" s="142"/>
      <c r="D5150" s="151"/>
      <c r="E5150" s="126"/>
      <c r="F5150" s="126"/>
      <c r="G5150" s="152"/>
      <c r="H5150" s="126"/>
      <c r="I5150" s="126"/>
      <c r="J5150" s="126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92"/>
    </row>
    <row r="5151" s="33" customFormat="1" ht="14.25" spans="1:69">
      <c r="A5151" s="150"/>
      <c r="B5151" s="142"/>
      <c r="C5151" s="142"/>
      <c r="D5151" s="151"/>
      <c r="E5151" s="126"/>
      <c r="F5151" s="126"/>
      <c r="G5151" s="152"/>
      <c r="H5151" s="126"/>
      <c r="I5151" s="126"/>
      <c r="J5151" s="126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92"/>
    </row>
    <row r="5152" s="33" customFormat="1" ht="14.25" spans="1:69">
      <c r="A5152" s="150"/>
      <c r="B5152" s="142"/>
      <c r="C5152" s="142"/>
      <c r="D5152" s="151"/>
      <c r="E5152" s="126"/>
      <c r="F5152" s="126"/>
      <c r="G5152" s="152"/>
      <c r="H5152" s="126"/>
      <c r="I5152" s="126"/>
      <c r="J5152" s="126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92"/>
    </row>
    <row r="5153" s="33" customFormat="1" ht="14.25" spans="1:69">
      <c r="A5153" s="150"/>
      <c r="B5153" s="142"/>
      <c r="C5153" s="142"/>
      <c r="D5153" s="151"/>
      <c r="E5153" s="126"/>
      <c r="F5153" s="126"/>
      <c r="G5153" s="152"/>
      <c r="H5153" s="126"/>
      <c r="I5153" s="126"/>
      <c r="J5153" s="126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92"/>
    </row>
    <row r="5154" s="33" customFormat="1" ht="14.25" spans="1:69">
      <c r="A5154" s="150"/>
      <c r="B5154" s="142"/>
      <c r="C5154" s="142"/>
      <c r="D5154" s="151"/>
      <c r="E5154" s="126"/>
      <c r="F5154" s="126"/>
      <c r="G5154" s="152"/>
      <c r="H5154" s="126"/>
      <c r="I5154" s="126"/>
      <c r="J5154" s="126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92"/>
    </row>
    <row r="5155" s="33" customFormat="1" ht="14.25" spans="1:69">
      <c r="A5155" s="150"/>
      <c r="B5155" s="142"/>
      <c r="C5155" s="142"/>
      <c r="D5155" s="151"/>
      <c r="E5155" s="126"/>
      <c r="F5155" s="126"/>
      <c r="G5155" s="152"/>
      <c r="H5155" s="126"/>
      <c r="I5155" s="126"/>
      <c r="J5155" s="126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92"/>
    </row>
    <row r="5156" s="33" customFormat="1" ht="14.25" spans="1:69">
      <c r="A5156" s="150"/>
      <c r="B5156" s="142"/>
      <c r="C5156" s="142"/>
      <c r="D5156" s="151"/>
      <c r="E5156" s="126"/>
      <c r="F5156" s="126"/>
      <c r="G5156" s="152"/>
      <c r="H5156" s="126"/>
      <c r="I5156" s="126"/>
      <c r="J5156" s="126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92"/>
    </row>
    <row r="5157" s="33" customFormat="1" ht="14.25" spans="1:69">
      <c r="A5157" s="150"/>
      <c r="B5157" s="142"/>
      <c r="C5157" s="142"/>
      <c r="D5157" s="151"/>
      <c r="E5157" s="126"/>
      <c r="F5157" s="126"/>
      <c r="G5157" s="152"/>
      <c r="H5157" s="126"/>
      <c r="I5157" s="126"/>
      <c r="J5157" s="126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92"/>
    </row>
    <row r="5158" s="33" customFormat="1" ht="14.25" spans="1:69">
      <c r="A5158" s="150"/>
      <c r="B5158" s="142"/>
      <c r="C5158" s="142"/>
      <c r="D5158" s="151"/>
      <c r="E5158" s="126"/>
      <c r="F5158" s="126"/>
      <c r="G5158" s="152"/>
      <c r="H5158" s="126"/>
      <c r="I5158" s="126"/>
      <c r="J5158" s="126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92"/>
    </row>
    <row r="5159" s="33" customFormat="1" ht="14.25" spans="1:69">
      <c r="A5159" s="150"/>
      <c r="B5159" s="142"/>
      <c r="C5159" s="142"/>
      <c r="D5159" s="151"/>
      <c r="E5159" s="126"/>
      <c r="F5159" s="126"/>
      <c r="G5159" s="152"/>
      <c r="H5159" s="126"/>
      <c r="I5159" s="126"/>
      <c r="J5159" s="126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92"/>
    </row>
    <row r="5160" s="33" customFormat="1" ht="14.25" spans="1:69">
      <c r="A5160" s="150"/>
      <c r="B5160" s="142"/>
      <c r="C5160" s="142"/>
      <c r="D5160" s="151"/>
      <c r="E5160" s="126"/>
      <c r="F5160" s="126"/>
      <c r="G5160" s="152"/>
      <c r="H5160" s="126"/>
      <c r="I5160" s="126"/>
      <c r="J5160" s="126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92"/>
    </row>
    <row r="5161" s="33" customFormat="1" ht="14.25" spans="1:69">
      <c r="A5161" s="150"/>
      <c r="B5161" s="142"/>
      <c r="C5161" s="142"/>
      <c r="D5161" s="151"/>
      <c r="E5161" s="126"/>
      <c r="F5161" s="126"/>
      <c r="G5161" s="152"/>
      <c r="H5161" s="126"/>
      <c r="I5161" s="126"/>
      <c r="J5161" s="126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92"/>
    </row>
    <row r="5162" s="33" customFormat="1" ht="14.25" spans="1:69">
      <c r="A5162" s="150"/>
      <c r="B5162" s="142"/>
      <c r="C5162" s="142"/>
      <c r="D5162" s="151"/>
      <c r="E5162" s="126"/>
      <c r="F5162" s="126"/>
      <c r="G5162" s="152"/>
      <c r="H5162" s="126"/>
      <c r="I5162" s="126"/>
      <c r="J5162" s="126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92"/>
    </row>
    <row r="5163" s="33" customFormat="1" ht="14.25" spans="1:69">
      <c r="A5163" s="150"/>
      <c r="B5163" s="142"/>
      <c r="C5163" s="142"/>
      <c r="D5163" s="151"/>
      <c r="E5163" s="126"/>
      <c r="F5163" s="126"/>
      <c r="G5163" s="152"/>
      <c r="H5163" s="126"/>
      <c r="I5163" s="126"/>
      <c r="J5163" s="126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92"/>
    </row>
    <row r="5164" s="33" customFormat="1" ht="14.25" spans="1:69">
      <c r="A5164" s="150"/>
      <c r="B5164" s="142"/>
      <c r="C5164" s="142"/>
      <c r="D5164" s="151"/>
      <c r="E5164" s="126"/>
      <c r="F5164" s="126"/>
      <c r="G5164" s="152"/>
      <c r="H5164" s="126"/>
      <c r="I5164" s="126"/>
      <c r="J5164" s="126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92"/>
    </row>
    <row r="5165" s="33" customFormat="1" ht="14.25" spans="1:69">
      <c r="A5165" s="150"/>
      <c r="B5165" s="142"/>
      <c r="C5165" s="142"/>
      <c r="D5165" s="151"/>
      <c r="E5165" s="126"/>
      <c r="F5165" s="126"/>
      <c r="G5165" s="152"/>
      <c r="H5165" s="126"/>
      <c r="I5165" s="126"/>
      <c r="J5165" s="126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92"/>
    </row>
    <row r="5166" s="33" customFormat="1" ht="14.25" spans="1:69">
      <c r="A5166" s="150"/>
      <c r="B5166" s="142"/>
      <c r="C5166" s="142"/>
      <c r="D5166" s="151"/>
      <c r="E5166" s="126"/>
      <c r="F5166" s="126"/>
      <c r="G5166" s="152"/>
      <c r="H5166" s="126"/>
      <c r="I5166" s="126"/>
      <c r="J5166" s="126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92"/>
    </row>
    <row r="5167" s="33" customFormat="1" ht="14.25" spans="1:69">
      <c r="A5167" s="150"/>
      <c r="B5167" s="142"/>
      <c r="C5167" s="142"/>
      <c r="D5167" s="151"/>
      <c r="E5167" s="126"/>
      <c r="F5167" s="126"/>
      <c r="G5167" s="152"/>
      <c r="H5167" s="126"/>
      <c r="I5167" s="126"/>
      <c r="J5167" s="126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92"/>
    </row>
    <row r="5168" s="33" customFormat="1" ht="14.25" spans="1:69">
      <c r="A5168" s="150"/>
      <c r="B5168" s="142"/>
      <c r="C5168" s="142"/>
      <c r="D5168" s="151"/>
      <c r="E5168" s="126"/>
      <c r="F5168" s="126"/>
      <c r="G5168" s="152"/>
      <c r="H5168" s="126"/>
      <c r="I5168" s="126"/>
      <c r="J5168" s="126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92"/>
    </row>
    <row r="5169" s="33" customFormat="1" ht="14.25" spans="1:69">
      <c r="A5169" s="150"/>
      <c r="B5169" s="142"/>
      <c r="C5169" s="142"/>
      <c r="D5169" s="151"/>
      <c r="E5169" s="126"/>
      <c r="F5169" s="126"/>
      <c r="G5169" s="152"/>
      <c r="H5169" s="126"/>
      <c r="I5169" s="126"/>
      <c r="J5169" s="126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92"/>
    </row>
    <row r="5170" s="33" customFormat="1" ht="14.25" spans="1:69">
      <c r="A5170" s="150"/>
      <c r="B5170" s="142"/>
      <c r="C5170" s="142"/>
      <c r="D5170" s="151"/>
      <c r="E5170" s="126"/>
      <c r="F5170" s="126"/>
      <c r="G5170" s="152"/>
      <c r="H5170" s="126"/>
      <c r="I5170" s="126"/>
      <c r="J5170" s="126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92"/>
    </row>
    <row r="5171" s="33" customFormat="1" ht="14.25" spans="1:69">
      <c r="A5171" s="150"/>
      <c r="B5171" s="142"/>
      <c r="C5171" s="142"/>
      <c r="D5171" s="151"/>
      <c r="E5171" s="126"/>
      <c r="F5171" s="126"/>
      <c r="G5171" s="152"/>
      <c r="H5171" s="126"/>
      <c r="I5171" s="126"/>
      <c r="J5171" s="126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92"/>
    </row>
    <row r="5172" s="33" customFormat="1" ht="14.25" spans="1:69">
      <c r="A5172" s="150"/>
      <c r="B5172" s="142"/>
      <c r="C5172" s="142"/>
      <c r="D5172" s="151"/>
      <c r="E5172" s="126"/>
      <c r="F5172" s="126"/>
      <c r="G5172" s="152"/>
      <c r="H5172" s="126"/>
      <c r="I5172" s="126"/>
      <c r="J5172" s="126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92"/>
    </row>
    <row r="5173" s="33" customFormat="1" ht="14.25" spans="1:69">
      <c r="A5173" s="150"/>
      <c r="B5173" s="142"/>
      <c r="C5173" s="142"/>
      <c r="D5173" s="151"/>
      <c r="E5173" s="126"/>
      <c r="F5173" s="126"/>
      <c r="G5173" s="152"/>
      <c r="H5173" s="126"/>
      <c r="I5173" s="126"/>
      <c r="J5173" s="126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92"/>
    </row>
    <row r="5174" s="33" customFormat="1" ht="14.25" spans="1:69">
      <c r="A5174" s="150"/>
      <c r="B5174" s="142"/>
      <c r="C5174" s="142"/>
      <c r="D5174" s="151"/>
      <c r="E5174" s="126"/>
      <c r="F5174" s="126"/>
      <c r="G5174" s="152"/>
      <c r="H5174" s="126"/>
      <c r="I5174" s="126"/>
      <c r="J5174" s="126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92"/>
    </row>
    <row r="5175" s="33" customFormat="1" ht="14.25" spans="1:69">
      <c r="A5175" s="150"/>
      <c r="B5175" s="142"/>
      <c r="C5175" s="142"/>
      <c r="D5175" s="151"/>
      <c r="E5175" s="126"/>
      <c r="F5175" s="126"/>
      <c r="G5175" s="152"/>
      <c r="H5175" s="126"/>
      <c r="I5175" s="126"/>
      <c r="J5175" s="126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92"/>
    </row>
    <row r="5176" s="33" customFormat="1" ht="14.25" spans="1:69">
      <c r="A5176" s="150"/>
      <c r="B5176" s="142"/>
      <c r="C5176" s="142"/>
      <c r="D5176" s="151"/>
      <c r="E5176" s="126"/>
      <c r="F5176" s="126"/>
      <c r="G5176" s="152"/>
      <c r="H5176" s="126"/>
      <c r="I5176" s="126"/>
      <c r="J5176" s="126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92"/>
    </row>
    <row r="5177" s="33" customFormat="1" ht="14.25" spans="1:69">
      <c r="A5177" s="150"/>
      <c r="B5177" s="142"/>
      <c r="C5177" s="142"/>
      <c r="D5177" s="151"/>
      <c r="E5177" s="126"/>
      <c r="F5177" s="126"/>
      <c r="G5177" s="152"/>
      <c r="H5177" s="126"/>
      <c r="I5177" s="126"/>
      <c r="J5177" s="126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92"/>
    </row>
    <row r="5178" s="33" customFormat="1" ht="14.25" spans="1:69">
      <c r="A5178" s="150"/>
      <c r="B5178" s="142"/>
      <c r="C5178" s="142"/>
      <c r="D5178" s="151"/>
      <c r="E5178" s="126"/>
      <c r="F5178" s="126"/>
      <c r="G5178" s="152"/>
      <c r="H5178" s="126"/>
      <c r="I5178" s="126"/>
      <c r="J5178" s="126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92"/>
    </row>
    <row r="5179" s="33" customFormat="1" ht="14.25" spans="1:69">
      <c r="A5179" s="150"/>
      <c r="B5179" s="142"/>
      <c r="C5179" s="142"/>
      <c r="D5179" s="151"/>
      <c r="E5179" s="126"/>
      <c r="F5179" s="126"/>
      <c r="G5179" s="152"/>
      <c r="H5179" s="126"/>
      <c r="I5179" s="126"/>
      <c r="J5179" s="126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92"/>
    </row>
    <row r="5180" s="33" customFormat="1" ht="14.25" spans="1:69">
      <c r="A5180" s="150"/>
      <c r="B5180" s="142"/>
      <c r="C5180" s="142"/>
      <c r="D5180" s="151"/>
      <c r="E5180" s="126"/>
      <c r="F5180" s="126"/>
      <c r="G5180" s="152"/>
      <c r="H5180" s="126"/>
      <c r="I5180" s="126"/>
      <c r="J5180" s="126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92"/>
    </row>
    <row r="5181" s="33" customFormat="1" ht="14.25" spans="1:69">
      <c r="A5181" s="150"/>
      <c r="B5181" s="142"/>
      <c r="C5181" s="142"/>
      <c r="D5181" s="151"/>
      <c r="E5181" s="126"/>
      <c r="F5181" s="126"/>
      <c r="G5181" s="152"/>
      <c r="H5181" s="126"/>
      <c r="I5181" s="126"/>
      <c r="J5181" s="126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92"/>
    </row>
    <row r="5182" s="33" customFormat="1" ht="14.25" spans="1:69">
      <c r="A5182" s="150"/>
      <c r="B5182" s="142"/>
      <c r="C5182" s="142"/>
      <c r="D5182" s="151"/>
      <c r="E5182" s="126"/>
      <c r="F5182" s="126"/>
      <c r="G5182" s="152"/>
      <c r="H5182" s="126"/>
      <c r="I5182" s="126"/>
      <c r="J5182" s="126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92"/>
    </row>
    <row r="5183" s="33" customFormat="1" ht="14.25" spans="1:69">
      <c r="A5183" s="150"/>
      <c r="B5183" s="142"/>
      <c r="C5183" s="142"/>
      <c r="D5183" s="151"/>
      <c r="E5183" s="126"/>
      <c r="F5183" s="126"/>
      <c r="G5183" s="152"/>
      <c r="H5183" s="126"/>
      <c r="I5183" s="126"/>
      <c r="J5183" s="126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92"/>
    </row>
    <row r="5184" s="33" customFormat="1" ht="14.25" spans="1:69">
      <c r="A5184" s="150"/>
      <c r="B5184" s="142"/>
      <c r="C5184" s="142"/>
      <c r="D5184" s="151"/>
      <c r="E5184" s="126"/>
      <c r="F5184" s="126"/>
      <c r="G5184" s="152"/>
      <c r="H5184" s="126"/>
      <c r="I5184" s="126"/>
      <c r="J5184" s="126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92"/>
    </row>
    <row r="5185" s="33" customFormat="1" ht="14.25" spans="1:69">
      <c r="A5185" s="150"/>
      <c r="B5185" s="142"/>
      <c r="C5185" s="142"/>
      <c r="D5185" s="151"/>
      <c r="E5185" s="126"/>
      <c r="F5185" s="126"/>
      <c r="G5185" s="152"/>
      <c r="H5185" s="126"/>
      <c r="I5185" s="126"/>
      <c r="J5185" s="126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92"/>
    </row>
    <row r="5186" s="33" customFormat="1" ht="14.25" spans="1:69">
      <c r="A5186" s="150"/>
      <c r="B5186" s="142"/>
      <c r="C5186" s="142"/>
      <c r="D5186" s="151"/>
      <c r="E5186" s="126"/>
      <c r="F5186" s="126"/>
      <c r="G5186" s="152"/>
      <c r="H5186" s="126"/>
      <c r="I5186" s="126"/>
      <c r="J5186" s="126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92"/>
    </row>
    <row r="5187" s="33" customFormat="1" ht="14.25" spans="1:69">
      <c r="A5187" s="150"/>
      <c r="B5187" s="142"/>
      <c r="C5187" s="142"/>
      <c r="D5187" s="151"/>
      <c r="E5187" s="126"/>
      <c r="F5187" s="126"/>
      <c r="G5187" s="152"/>
      <c r="H5187" s="126"/>
      <c r="I5187" s="126"/>
      <c r="J5187" s="126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92"/>
    </row>
    <row r="5188" s="33" customFormat="1" ht="14.25" spans="1:69">
      <c r="A5188" s="150"/>
      <c r="B5188" s="142"/>
      <c r="C5188" s="142"/>
      <c r="D5188" s="151"/>
      <c r="E5188" s="126"/>
      <c r="F5188" s="126"/>
      <c r="G5188" s="152"/>
      <c r="H5188" s="126"/>
      <c r="I5188" s="126"/>
      <c r="J5188" s="126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92"/>
    </row>
    <row r="5189" s="33" customFormat="1" ht="14.25" spans="1:69">
      <c r="A5189" s="150"/>
      <c r="B5189" s="142"/>
      <c r="C5189" s="142"/>
      <c r="D5189" s="151"/>
      <c r="E5189" s="126"/>
      <c r="F5189" s="126"/>
      <c r="G5189" s="152"/>
      <c r="H5189" s="126"/>
      <c r="I5189" s="126"/>
      <c r="J5189" s="126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92"/>
    </row>
    <row r="5190" s="33" customFormat="1" ht="14.25" spans="1:69">
      <c r="A5190" s="150"/>
      <c r="B5190" s="142"/>
      <c r="C5190" s="142"/>
      <c r="D5190" s="151"/>
      <c r="E5190" s="126"/>
      <c r="F5190" s="126"/>
      <c r="G5190" s="152"/>
      <c r="H5190" s="126"/>
      <c r="I5190" s="126"/>
      <c r="J5190" s="126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92"/>
    </row>
    <row r="5191" s="33" customFormat="1" ht="14.25" spans="1:69">
      <c r="A5191" s="150"/>
      <c r="B5191" s="142"/>
      <c r="C5191" s="142"/>
      <c r="D5191" s="151"/>
      <c r="E5191" s="126"/>
      <c r="F5191" s="126"/>
      <c r="G5191" s="152"/>
      <c r="H5191" s="126"/>
      <c r="I5191" s="126"/>
      <c r="J5191" s="126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92"/>
    </row>
    <row r="5192" s="33" customFormat="1" ht="14.25" spans="1:69">
      <c r="A5192" s="150"/>
      <c r="B5192" s="142"/>
      <c r="C5192" s="142"/>
      <c r="D5192" s="151"/>
      <c r="E5192" s="126"/>
      <c r="F5192" s="126"/>
      <c r="G5192" s="152"/>
      <c r="H5192" s="126"/>
      <c r="I5192" s="126"/>
      <c r="J5192" s="126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  <c r="BQ5192" s="92"/>
    </row>
    <row r="5193" s="33" customFormat="1" ht="14.25" spans="1:69">
      <c r="A5193" s="150"/>
      <c r="B5193" s="142"/>
      <c r="C5193" s="142"/>
      <c r="D5193" s="151"/>
      <c r="E5193" s="126"/>
      <c r="F5193" s="126"/>
      <c r="G5193" s="152"/>
      <c r="H5193" s="126"/>
      <c r="I5193" s="126"/>
      <c r="J5193" s="126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  <c r="BQ5193" s="92"/>
    </row>
    <row r="5194" s="33" customFormat="1" ht="14.25" spans="1:69">
      <c r="A5194" s="150"/>
      <c r="B5194" s="142"/>
      <c r="C5194" s="142"/>
      <c r="D5194" s="151"/>
      <c r="E5194" s="126"/>
      <c r="F5194" s="126"/>
      <c r="G5194" s="152"/>
      <c r="H5194" s="126"/>
      <c r="I5194" s="126"/>
      <c r="J5194" s="126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  <c r="BQ5194" s="92"/>
    </row>
    <row r="5195" s="33" customFormat="1" ht="14.25" spans="1:69">
      <c r="A5195" s="150"/>
      <c r="B5195" s="142"/>
      <c r="C5195" s="142"/>
      <c r="D5195" s="151"/>
      <c r="E5195" s="126"/>
      <c r="F5195" s="126"/>
      <c r="G5195" s="152"/>
      <c r="H5195" s="126"/>
      <c r="I5195" s="126"/>
      <c r="J5195" s="126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92"/>
    </row>
    <row r="5196" s="33" customFormat="1" ht="14.25" spans="1:69">
      <c r="A5196" s="150"/>
      <c r="B5196" s="142"/>
      <c r="C5196" s="142"/>
      <c r="D5196" s="151"/>
      <c r="E5196" s="126"/>
      <c r="F5196" s="126"/>
      <c r="G5196" s="152"/>
      <c r="H5196" s="126"/>
      <c r="I5196" s="126"/>
      <c r="J5196" s="126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92"/>
    </row>
    <row r="5197" s="33" customFormat="1" ht="14.25" spans="1:69">
      <c r="A5197" s="150"/>
      <c r="B5197" s="142"/>
      <c r="C5197" s="142"/>
      <c r="D5197" s="151"/>
      <c r="E5197" s="126"/>
      <c r="F5197" s="126"/>
      <c r="G5197" s="152"/>
      <c r="H5197" s="126"/>
      <c r="I5197" s="126"/>
      <c r="J5197" s="126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92"/>
    </row>
    <row r="5198" s="33" customFormat="1" ht="14.25" spans="1:69">
      <c r="A5198" s="150"/>
      <c r="B5198" s="142"/>
      <c r="C5198" s="142"/>
      <c r="D5198" s="151"/>
      <c r="E5198" s="126"/>
      <c r="F5198" s="126"/>
      <c r="G5198" s="152"/>
      <c r="H5198" s="126"/>
      <c r="I5198" s="126"/>
      <c r="J5198" s="126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92"/>
    </row>
    <row r="5199" s="33" customFormat="1" ht="14.25" spans="1:69">
      <c r="A5199" s="150"/>
      <c r="B5199" s="142"/>
      <c r="C5199" s="142"/>
      <c r="D5199" s="151"/>
      <c r="E5199" s="126"/>
      <c r="F5199" s="126"/>
      <c r="G5199" s="152"/>
      <c r="H5199" s="126"/>
      <c r="I5199" s="126"/>
      <c r="J5199" s="126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92"/>
    </row>
    <row r="5200" s="33" customFormat="1" ht="14.25" spans="1:69">
      <c r="A5200" s="150"/>
      <c r="B5200" s="142"/>
      <c r="C5200" s="142"/>
      <c r="D5200" s="151"/>
      <c r="E5200" s="126"/>
      <c r="F5200" s="126"/>
      <c r="G5200" s="152"/>
      <c r="H5200" s="126"/>
      <c r="I5200" s="126"/>
      <c r="J5200" s="126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92"/>
    </row>
    <row r="5201" s="33" customFormat="1" ht="14.25" spans="1:69">
      <c r="A5201" s="150"/>
      <c r="B5201" s="142"/>
      <c r="C5201" s="142"/>
      <c r="D5201" s="151"/>
      <c r="E5201" s="126"/>
      <c r="F5201" s="126"/>
      <c r="G5201" s="152"/>
      <c r="H5201" s="126"/>
      <c r="I5201" s="126"/>
      <c r="J5201" s="126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92"/>
    </row>
    <row r="5202" s="33" customFormat="1" ht="14.25" spans="1:69">
      <c r="A5202" s="150"/>
      <c r="B5202" s="142"/>
      <c r="C5202" s="142"/>
      <c r="D5202" s="151"/>
      <c r="E5202" s="126"/>
      <c r="F5202" s="126"/>
      <c r="G5202" s="152"/>
      <c r="H5202" s="126"/>
      <c r="I5202" s="126"/>
      <c r="J5202" s="126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92"/>
    </row>
    <row r="5203" s="33" customFormat="1" ht="14.25" spans="1:69">
      <c r="A5203" s="150"/>
      <c r="B5203" s="142"/>
      <c r="C5203" s="142"/>
      <c r="D5203" s="151"/>
      <c r="E5203" s="126"/>
      <c r="F5203" s="126"/>
      <c r="G5203" s="152"/>
      <c r="H5203" s="126"/>
      <c r="I5203" s="126"/>
      <c r="J5203" s="126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92"/>
    </row>
    <row r="5204" s="33" customFormat="1" ht="14.25" spans="1:69">
      <c r="A5204" s="150"/>
      <c r="B5204" s="142"/>
      <c r="C5204" s="142"/>
      <c r="D5204" s="151"/>
      <c r="E5204" s="126"/>
      <c r="F5204" s="126"/>
      <c r="G5204" s="152"/>
      <c r="H5204" s="126"/>
      <c r="I5204" s="126"/>
      <c r="J5204" s="126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92"/>
    </row>
    <row r="5205" s="33" customFormat="1" ht="14.25" spans="1:69">
      <c r="A5205" s="150"/>
      <c r="B5205" s="142"/>
      <c r="C5205" s="142"/>
      <c r="D5205" s="151"/>
      <c r="E5205" s="126"/>
      <c r="F5205" s="126"/>
      <c r="G5205" s="152"/>
      <c r="H5205" s="126"/>
      <c r="I5205" s="126"/>
      <c r="J5205" s="126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92"/>
    </row>
    <row r="5206" s="33" customFormat="1" ht="14.25" spans="1:69">
      <c r="A5206" s="150"/>
      <c r="B5206" s="142"/>
      <c r="C5206" s="142"/>
      <c r="D5206" s="151"/>
      <c r="E5206" s="126"/>
      <c r="F5206" s="126"/>
      <c r="G5206" s="152"/>
      <c r="H5206" s="126"/>
      <c r="I5206" s="126"/>
      <c r="J5206" s="126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  <c r="BQ5206" s="92"/>
    </row>
    <row r="5207" s="33" customFormat="1" ht="14.25" spans="1:69">
      <c r="A5207" s="150"/>
      <c r="B5207" s="142"/>
      <c r="C5207" s="142"/>
      <c r="D5207" s="151"/>
      <c r="E5207" s="126"/>
      <c r="F5207" s="126"/>
      <c r="G5207" s="152"/>
      <c r="H5207" s="126"/>
      <c r="I5207" s="126"/>
      <c r="J5207" s="126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92"/>
    </row>
    <row r="5208" s="33" customFormat="1" ht="14.25" spans="1:69">
      <c r="A5208" s="150"/>
      <c r="B5208" s="142"/>
      <c r="C5208" s="142"/>
      <c r="D5208" s="151"/>
      <c r="E5208" s="126"/>
      <c r="F5208" s="126"/>
      <c r="G5208" s="152"/>
      <c r="H5208" s="126"/>
      <c r="I5208" s="126"/>
      <c r="J5208" s="126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  <c r="BQ5208" s="92"/>
    </row>
    <row r="5209" s="33" customFormat="1" ht="14.25" spans="1:69">
      <c r="A5209" s="150"/>
      <c r="B5209" s="142"/>
      <c r="C5209" s="142"/>
      <c r="D5209" s="151"/>
      <c r="E5209" s="126"/>
      <c r="F5209" s="126"/>
      <c r="G5209" s="152"/>
      <c r="H5209" s="126"/>
      <c r="I5209" s="126"/>
      <c r="J5209" s="126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92"/>
    </row>
    <row r="5210" s="33" customFormat="1" ht="14.25" spans="1:69">
      <c r="A5210" s="150"/>
      <c r="B5210" s="142"/>
      <c r="C5210" s="142"/>
      <c r="D5210" s="151"/>
      <c r="E5210" s="126"/>
      <c r="F5210" s="126"/>
      <c r="G5210" s="152"/>
      <c r="H5210" s="126"/>
      <c r="I5210" s="126"/>
      <c r="J5210" s="126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92"/>
    </row>
    <row r="5211" s="33" customFormat="1" ht="14.25" spans="1:69">
      <c r="A5211" s="150"/>
      <c r="B5211" s="142"/>
      <c r="C5211" s="142"/>
      <c r="D5211" s="151"/>
      <c r="E5211" s="126"/>
      <c r="F5211" s="126"/>
      <c r="G5211" s="152"/>
      <c r="H5211" s="126"/>
      <c r="I5211" s="126"/>
      <c r="J5211" s="126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92"/>
    </row>
    <row r="5212" s="33" customFormat="1" ht="14.25" spans="1:69">
      <c r="A5212" s="150"/>
      <c r="B5212" s="142"/>
      <c r="C5212" s="142"/>
      <c r="D5212" s="151"/>
      <c r="E5212" s="126"/>
      <c r="F5212" s="126"/>
      <c r="G5212" s="152"/>
      <c r="H5212" s="126"/>
      <c r="I5212" s="126"/>
      <c r="J5212" s="126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92"/>
    </row>
    <row r="5213" s="33" customFormat="1" ht="14.25" spans="1:69">
      <c r="A5213" s="150"/>
      <c r="B5213" s="142"/>
      <c r="C5213" s="142"/>
      <c r="D5213" s="151"/>
      <c r="E5213" s="126"/>
      <c r="F5213" s="126"/>
      <c r="G5213" s="152"/>
      <c r="H5213" s="126"/>
      <c r="I5213" s="126"/>
      <c r="J5213" s="126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92"/>
    </row>
    <row r="5214" s="33" customFormat="1" ht="14.25" spans="1:69">
      <c r="A5214" s="150"/>
      <c r="B5214" s="142"/>
      <c r="C5214" s="142"/>
      <c r="D5214" s="151"/>
      <c r="E5214" s="126"/>
      <c r="F5214" s="126"/>
      <c r="G5214" s="152"/>
      <c r="H5214" s="126"/>
      <c r="I5214" s="126"/>
      <c r="J5214" s="126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92"/>
    </row>
    <row r="5215" s="33" customFormat="1" ht="14.25" spans="1:69">
      <c r="A5215" s="150"/>
      <c r="B5215" s="142"/>
      <c r="C5215" s="142"/>
      <c r="D5215" s="151"/>
      <c r="E5215" s="126"/>
      <c r="F5215" s="126"/>
      <c r="G5215" s="152"/>
      <c r="H5215" s="126"/>
      <c r="I5215" s="126"/>
      <c r="J5215" s="126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92"/>
    </row>
    <row r="5216" s="33" customFormat="1" ht="14.25" spans="1:69">
      <c r="A5216" s="150"/>
      <c r="B5216" s="142"/>
      <c r="C5216" s="142"/>
      <c r="D5216" s="151"/>
      <c r="E5216" s="126"/>
      <c r="F5216" s="126"/>
      <c r="G5216" s="152"/>
      <c r="H5216" s="126"/>
      <c r="I5216" s="126"/>
      <c r="J5216" s="126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92"/>
    </row>
    <row r="5217" s="33" customFormat="1" ht="14.25" spans="1:69">
      <c r="A5217" s="150"/>
      <c r="B5217" s="142"/>
      <c r="C5217" s="142"/>
      <c r="D5217" s="151"/>
      <c r="E5217" s="126"/>
      <c r="F5217" s="126"/>
      <c r="G5217" s="152"/>
      <c r="H5217" s="126"/>
      <c r="I5217" s="126"/>
      <c r="J5217" s="126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92"/>
    </row>
    <row r="5218" s="33" customFormat="1" ht="14.25" spans="1:69">
      <c r="A5218" s="150"/>
      <c r="B5218" s="142"/>
      <c r="C5218" s="142"/>
      <c r="D5218" s="151"/>
      <c r="E5218" s="126"/>
      <c r="F5218" s="126"/>
      <c r="G5218" s="152"/>
      <c r="H5218" s="126"/>
      <c r="I5218" s="126"/>
      <c r="J5218" s="126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92"/>
    </row>
    <row r="5219" s="33" customFormat="1" ht="14.25" spans="1:69">
      <c r="A5219" s="150"/>
      <c r="B5219" s="142"/>
      <c r="C5219" s="142"/>
      <c r="D5219" s="151"/>
      <c r="E5219" s="126"/>
      <c r="F5219" s="126"/>
      <c r="G5219" s="152"/>
      <c r="H5219" s="126"/>
      <c r="I5219" s="126"/>
      <c r="J5219" s="126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92"/>
    </row>
    <row r="5220" s="33" customFormat="1" ht="14.25" spans="1:69">
      <c r="A5220" s="150"/>
      <c r="B5220" s="142"/>
      <c r="C5220" s="142"/>
      <c r="D5220" s="151"/>
      <c r="E5220" s="126"/>
      <c r="F5220" s="126"/>
      <c r="G5220" s="152"/>
      <c r="H5220" s="126"/>
      <c r="I5220" s="126"/>
      <c r="J5220" s="126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92"/>
    </row>
    <row r="5221" s="33" customFormat="1" ht="14.25" spans="1:69">
      <c r="A5221" s="150"/>
      <c r="B5221" s="142"/>
      <c r="C5221" s="142"/>
      <c r="D5221" s="151"/>
      <c r="E5221" s="126"/>
      <c r="F5221" s="126"/>
      <c r="G5221" s="152"/>
      <c r="H5221" s="126"/>
      <c r="I5221" s="126"/>
      <c r="J5221" s="126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92"/>
    </row>
    <row r="5222" s="33" customFormat="1" ht="14.25" spans="1:69">
      <c r="A5222" s="150"/>
      <c r="B5222" s="142"/>
      <c r="C5222" s="142"/>
      <c r="D5222" s="151"/>
      <c r="E5222" s="126"/>
      <c r="F5222" s="126"/>
      <c r="G5222" s="152"/>
      <c r="H5222" s="126"/>
      <c r="I5222" s="126"/>
      <c r="J5222" s="126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92"/>
    </row>
    <row r="5223" s="33" customFormat="1" ht="14.25" spans="1:69">
      <c r="A5223" s="150"/>
      <c r="B5223" s="142"/>
      <c r="C5223" s="142"/>
      <c r="D5223" s="151"/>
      <c r="E5223" s="126"/>
      <c r="F5223" s="126"/>
      <c r="G5223" s="152"/>
      <c r="H5223" s="126"/>
      <c r="I5223" s="126"/>
      <c r="J5223" s="126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92"/>
    </row>
    <row r="5224" s="33" customFormat="1" ht="14.25" spans="1:69">
      <c r="A5224" s="150"/>
      <c r="B5224" s="142"/>
      <c r="C5224" s="142"/>
      <c r="D5224" s="151"/>
      <c r="E5224" s="126"/>
      <c r="F5224" s="126"/>
      <c r="G5224" s="152"/>
      <c r="H5224" s="126"/>
      <c r="I5224" s="126"/>
      <c r="J5224" s="126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92"/>
    </row>
    <row r="5225" s="33" customFormat="1" ht="14.25" spans="1:69">
      <c r="A5225" s="150"/>
      <c r="B5225" s="142"/>
      <c r="C5225" s="142"/>
      <c r="D5225" s="151"/>
      <c r="E5225" s="126"/>
      <c r="F5225" s="126"/>
      <c r="G5225" s="152"/>
      <c r="H5225" s="126"/>
      <c r="I5225" s="126"/>
      <c r="J5225" s="126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92"/>
    </row>
    <row r="5226" s="33" customFormat="1" ht="14.25" spans="1:69">
      <c r="A5226" s="150"/>
      <c r="B5226" s="142"/>
      <c r="C5226" s="142"/>
      <c r="D5226" s="151"/>
      <c r="E5226" s="126"/>
      <c r="F5226" s="126"/>
      <c r="G5226" s="152"/>
      <c r="H5226" s="126"/>
      <c r="I5226" s="126"/>
      <c r="J5226" s="126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92"/>
    </row>
    <row r="5227" s="33" customFormat="1" ht="14.25" spans="1:69">
      <c r="A5227" s="150"/>
      <c r="B5227" s="142"/>
      <c r="C5227" s="142"/>
      <c r="D5227" s="151"/>
      <c r="E5227" s="126"/>
      <c r="F5227" s="126"/>
      <c r="G5227" s="152"/>
      <c r="H5227" s="126"/>
      <c r="I5227" s="126"/>
      <c r="J5227" s="126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92"/>
    </row>
    <row r="5228" s="33" customFormat="1" ht="14.25" spans="1:69">
      <c r="A5228" s="150"/>
      <c r="B5228" s="142"/>
      <c r="C5228" s="142"/>
      <c r="D5228" s="151"/>
      <c r="E5228" s="126"/>
      <c r="F5228" s="126"/>
      <c r="G5228" s="152"/>
      <c r="H5228" s="126"/>
      <c r="I5228" s="126"/>
      <c r="J5228" s="126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92"/>
    </row>
    <row r="5229" s="33" customFormat="1" ht="14.25" spans="1:69">
      <c r="A5229" s="150"/>
      <c r="B5229" s="142"/>
      <c r="C5229" s="142"/>
      <c r="D5229" s="151"/>
      <c r="E5229" s="126"/>
      <c r="F5229" s="126"/>
      <c r="G5229" s="152"/>
      <c r="H5229" s="126"/>
      <c r="I5229" s="126"/>
      <c r="J5229" s="126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92"/>
    </row>
    <row r="5230" s="33" customFormat="1" ht="14.25" spans="1:69">
      <c r="A5230" s="150"/>
      <c r="B5230" s="142"/>
      <c r="C5230" s="142"/>
      <c r="D5230" s="151"/>
      <c r="E5230" s="126"/>
      <c r="F5230" s="126"/>
      <c r="G5230" s="152"/>
      <c r="H5230" s="126"/>
      <c r="I5230" s="126"/>
      <c r="J5230" s="126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92"/>
    </row>
    <row r="5231" s="33" customFormat="1" ht="14.25" spans="1:69">
      <c r="A5231" s="150"/>
      <c r="B5231" s="142"/>
      <c r="C5231" s="142"/>
      <c r="D5231" s="151"/>
      <c r="E5231" s="126"/>
      <c r="F5231" s="126"/>
      <c r="G5231" s="152"/>
      <c r="H5231" s="126"/>
      <c r="I5231" s="126"/>
      <c r="J5231" s="126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92"/>
    </row>
    <row r="5232" s="33" customFormat="1" ht="14.25" spans="1:69">
      <c r="A5232" s="150"/>
      <c r="B5232" s="142"/>
      <c r="C5232" s="142"/>
      <c r="D5232" s="151"/>
      <c r="E5232" s="126"/>
      <c r="F5232" s="126"/>
      <c r="G5232" s="152"/>
      <c r="H5232" s="126"/>
      <c r="I5232" s="126"/>
      <c r="J5232" s="126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92"/>
    </row>
    <row r="5233" s="33" customFormat="1" ht="14.25" spans="1:69">
      <c r="A5233" s="150"/>
      <c r="B5233" s="142"/>
      <c r="C5233" s="142"/>
      <c r="D5233" s="151"/>
      <c r="E5233" s="126"/>
      <c r="F5233" s="126"/>
      <c r="G5233" s="152"/>
      <c r="H5233" s="126"/>
      <c r="I5233" s="126"/>
      <c r="J5233" s="126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92"/>
    </row>
    <row r="5234" s="33" customFormat="1" ht="14.25" spans="1:69">
      <c r="A5234" s="150"/>
      <c r="B5234" s="142"/>
      <c r="C5234" s="142"/>
      <c r="D5234" s="151"/>
      <c r="E5234" s="126"/>
      <c r="F5234" s="126"/>
      <c r="G5234" s="152"/>
      <c r="H5234" s="126"/>
      <c r="I5234" s="126"/>
      <c r="J5234" s="126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92"/>
    </row>
    <row r="5235" s="33" customFormat="1" ht="14.25" spans="1:69">
      <c r="A5235" s="150"/>
      <c r="B5235" s="142"/>
      <c r="C5235" s="142"/>
      <c r="D5235" s="151"/>
      <c r="E5235" s="126"/>
      <c r="F5235" s="126"/>
      <c r="G5235" s="152"/>
      <c r="H5235" s="126"/>
      <c r="I5235" s="126"/>
      <c r="J5235" s="126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92"/>
    </row>
    <row r="5236" s="33" customFormat="1" ht="14.25" spans="1:69">
      <c r="A5236" s="150"/>
      <c r="B5236" s="142"/>
      <c r="C5236" s="142"/>
      <c r="D5236" s="151"/>
      <c r="E5236" s="126"/>
      <c r="F5236" s="126"/>
      <c r="G5236" s="152"/>
      <c r="H5236" s="126"/>
      <c r="I5236" s="126"/>
      <c r="J5236" s="126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92"/>
    </row>
    <row r="5237" s="33" customFormat="1" ht="14.25" spans="1:69">
      <c r="A5237" s="150"/>
      <c r="B5237" s="142"/>
      <c r="C5237" s="142"/>
      <c r="D5237" s="151"/>
      <c r="E5237" s="126"/>
      <c r="F5237" s="126"/>
      <c r="G5237" s="152"/>
      <c r="H5237" s="126"/>
      <c r="I5237" s="126"/>
      <c r="J5237" s="126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92"/>
    </row>
    <row r="5238" s="33" customFormat="1" ht="14.25" spans="1:69">
      <c r="A5238" s="150"/>
      <c r="B5238" s="142"/>
      <c r="C5238" s="142"/>
      <c r="D5238" s="151"/>
      <c r="E5238" s="126"/>
      <c r="F5238" s="126"/>
      <c r="G5238" s="152"/>
      <c r="H5238" s="126"/>
      <c r="I5238" s="126"/>
      <c r="J5238" s="126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92"/>
    </row>
    <row r="5239" s="33" customFormat="1" ht="14.25" spans="1:69">
      <c r="A5239" s="150"/>
      <c r="B5239" s="142"/>
      <c r="C5239" s="142"/>
      <c r="D5239" s="151"/>
      <c r="E5239" s="126"/>
      <c r="F5239" s="126"/>
      <c r="G5239" s="152"/>
      <c r="H5239" s="126"/>
      <c r="I5239" s="126"/>
      <c r="J5239" s="126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92"/>
    </row>
    <row r="5240" s="33" customFormat="1" ht="14.25" spans="1:69">
      <c r="A5240" s="150"/>
      <c r="B5240" s="142"/>
      <c r="C5240" s="142"/>
      <c r="D5240" s="151"/>
      <c r="E5240" s="126"/>
      <c r="F5240" s="126"/>
      <c r="G5240" s="152"/>
      <c r="H5240" s="126"/>
      <c r="I5240" s="126"/>
      <c r="J5240" s="126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92"/>
    </row>
    <row r="5241" s="33" customFormat="1" ht="14.25" spans="1:69">
      <c r="A5241" s="150"/>
      <c r="B5241" s="142"/>
      <c r="C5241" s="142"/>
      <c r="D5241" s="151"/>
      <c r="E5241" s="126"/>
      <c r="F5241" s="126"/>
      <c r="G5241" s="152"/>
      <c r="H5241" s="126"/>
      <c r="I5241" s="126"/>
      <c r="J5241" s="126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92"/>
    </row>
    <row r="5242" s="33" customFormat="1" ht="14.25" spans="1:69">
      <c r="A5242" s="150"/>
      <c r="B5242" s="142"/>
      <c r="C5242" s="142"/>
      <c r="D5242" s="151"/>
      <c r="E5242" s="126"/>
      <c r="F5242" s="126"/>
      <c r="G5242" s="152"/>
      <c r="H5242" s="126"/>
      <c r="I5242" s="126"/>
      <c r="J5242" s="126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92"/>
    </row>
    <row r="5243" s="33" customFormat="1" ht="14.25" spans="1:69">
      <c r="A5243" s="150"/>
      <c r="B5243" s="142"/>
      <c r="C5243" s="142"/>
      <c r="D5243" s="151"/>
      <c r="E5243" s="126"/>
      <c r="F5243" s="126"/>
      <c r="G5243" s="152"/>
      <c r="H5243" s="126"/>
      <c r="I5243" s="126"/>
      <c r="J5243" s="126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92"/>
    </row>
    <row r="5244" s="33" customFormat="1" ht="14.25" spans="1:69">
      <c r="A5244" s="150"/>
      <c r="B5244" s="142"/>
      <c r="C5244" s="142"/>
      <c r="D5244" s="151"/>
      <c r="E5244" s="126"/>
      <c r="F5244" s="126"/>
      <c r="G5244" s="152"/>
      <c r="H5244" s="126"/>
      <c r="I5244" s="126"/>
      <c r="J5244" s="126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92"/>
    </row>
    <row r="5245" s="33" customFormat="1" ht="14.25" spans="1:69">
      <c r="A5245" s="150"/>
      <c r="B5245" s="142"/>
      <c r="C5245" s="142"/>
      <c r="D5245" s="151"/>
      <c r="E5245" s="126"/>
      <c r="F5245" s="126"/>
      <c r="G5245" s="152"/>
      <c r="H5245" s="126"/>
      <c r="I5245" s="126"/>
      <c r="J5245" s="126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92"/>
    </row>
    <row r="5246" s="33" customFormat="1" ht="14.25" spans="1:69">
      <c r="A5246" s="150"/>
      <c r="B5246" s="142"/>
      <c r="C5246" s="142"/>
      <c r="D5246" s="151"/>
      <c r="E5246" s="126"/>
      <c r="F5246" s="126"/>
      <c r="G5246" s="152"/>
      <c r="H5246" s="126"/>
      <c r="I5246" s="126"/>
      <c r="J5246" s="126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92"/>
    </row>
    <row r="5247" s="33" customFormat="1" ht="14.25" spans="1:69">
      <c r="A5247" s="150"/>
      <c r="B5247" s="142"/>
      <c r="C5247" s="142"/>
      <c r="D5247" s="151"/>
      <c r="E5247" s="126"/>
      <c r="F5247" s="126"/>
      <c r="G5247" s="152"/>
      <c r="H5247" s="126"/>
      <c r="I5247" s="126"/>
      <c r="J5247" s="126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92"/>
    </row>
    <row r="5248" s="33" customFormat="1" ht="14.25" spans="1:69">
      <c r="A5248" s="150"/>
      <c r="B5248" s="142"/>
      <c r="C5248" s="142"/>
      <c r="D5248" s="151"/>
      <c r="E5248" s="126"/>
      <c r="F5248" s="126"/>
      <c r="G5248" s="152"/>
      <c r="H5248" s="126"/>
      <c r="I5248" s="126"/>
      <c r="J5248" s="126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92"/>
    </row>
    <row r="5249" s="33" customFormat="1" ht="14.25" spans="1:69">
      <c r="A5249" s="150"/>
      <c r="B5249" s="142"/>
      <c r="C5249" s="142"/>
      <c r="D5249" s="151"/>
      <c r="E5249" s="126"/>
      <c r="F5249" s="126"/>
      <c r="G5249" s="152"/>
      <c r="H5249" s="126"/>
      <c r="I5249" s="126"/>
      <c r="J5249" s="126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92"/>
    </row>
    <row r="5250" s="33" customFormat="1" ht="14.25" spans="1:69">
      <c r="A5250" s="150"/>
      <c r="B5250" s="142"/>
      <c r="C5250" s="142"/>
      <c r="D5250" s="151"/>
      <c r="E5250" s="126"/>
      <c r="F5250" s="126"/>
      <c r="G5250" s="152"/>
      <c r="H5250" s="126"/>
      <c r="I5250" s="126"/>
      <c r="J5250" s="126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92"/>
    </row>
    <row r="5251" s="33" customFormat="1" ht="14.25" spans="1:69">
      <c r="A5251" s="150"/>
      <c r="B5251" s="142"/>
      <c r="C5251" s="142"/>
      <c r="D5251" s="151"/>
      <c r="E5251" s="126"/>
      <c r="F5251" s="126"/>
      <c r="G5251" s="152"/>
      <c r="H5251" s="126"/>
      <c r="I5251" s="126"/>
      <c r="J5251" s="126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92"/>
    </row>
    <row r="5252" s="33" customFormat="1" ht="14.25" spans="1:69">
      <c r="A5252" s="150"/>
      <c r="B5252" s="142"/>
      <c r="C5252" s="142"/>
      <c r="D5252" s="151"/>
      <c r="E5252" s="126"/>
      <c r="F5252" s="126"/>
      <c r="G5252" s="152"/>
      <c r="H5252" s="126"/>
      <c r="I5252" s="126"/>
      <c r="J5252" s="126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92"/>
    </row>
    <row r="5253" s="33" customFormat="1" ht="14.25" spans="1:69">
      <c r="A5253" s="150"/>
      <c r="B5253" s="142"/>
      <c r="C5253" s="142"/>
      <c r="D5253" s="151"/>
      <c r="E5253" s="126"/>
      <c r="F5253" s="126"/>
      <c r="G5253" s="152"/>
      <c r="H5253" s="126"/>
      <c r="I5253" s="126"/>
      <c r="J5253" s="126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92"/>
    </row>
    <row r="5254" s="33" customFormat="1" ht="14.25" spans="1:69">
      <c r="A5254" s="150"/>
      <c r="B5254" s="142"/>
      <c r="C5254" s="142"/>
      <c r="D5254" s="151"/>
      <c r="E5254" s="126"/>
      <c r="F5254" s="126"/>
      <c r="G5254" s="152"/>
      <c r="H5254" s="126"/>
      <c r="I5254" s="126"/>
      <c r="J5254" s="126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92"/>
    </row>
    <row r="5255" s="33" customFormat="1" ht="14.25" spans="1:69">
      <c r="A5255" s="150"/>
      <c r="B5255" s="142"/>
      <c r="C5255" s="142"/>
      <c r="D5255" s="151"/>
      <c r="E5255" s="126"/>
      <c r="F5255" s="126"/>
      <c r="G5255" s="152"/>
      <c r="H5255" s="126"/>
      <c r="I5255" s="126"/>
      <c r="J5255" s="126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92"/>
    </row>
    <row r="5256" s="33" customFormat="1" ht="14.25" spans="1:69">
      <c r="A5256" s="150"/>
      <c r="B5256" s="142"/>
      <c r="C5256" s="142"/>
      <c r="D5256" s="151"/>
      <c r="E5256" s="126"/>
      <c r="F5256" s="126"/>
      <c r="G5256" s="152"/>
      <c r="H5256" s="126"/>
      <c r="I5256" s="126"/>
      <c r="J5256" s="126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92"/>
    </row>
    <row r="5257" s="33" customFormat="1" ht="14.25" spans="1:69">
      <c r="A5257" s="150"/>
      <c r="B5257" s="142"/>
      <c r="C5257" s="142"/>
      <c r="D5257" s="151"/>
      <c r="E5257" s="126"/>
      <c r="F5257" s="126"/>
      <c r="G5257" s="152"/>
      <c r="H5257" s="126"/>
      <c r="I5257" s="126"/>
      <c r="J5257" s="126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92"/>
    </row>
    <row r="5258" s="33" customFormat="1" ht="14.25" spans="1:69">
      <c r="A5258" s="150"/>
      <c r="B5258" s="142"/>
      <c r="C5258" s="142"/>
      <c r="D5258" s="151"/>
      <c r="E5258" s="126"/>
      <c r="F5258" s="126"/>
      <c r="G5258" s="152"/>
      <c r="H5258" s="126"/>
      <c r="I5258" s="126"/>
      <c r="J5258" s="126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92"/>
    </row>
    <row r="5259" s="33" customFormat="1" ht="14.25" spans="1:69">
      <c r="A5259" s="150"/>
      <c r="B5259" s="142"/>
      <c r="C5259" s="142"/>
      <c r="D5259" s="151"/>
      <c r="E5259" s="126"/>
      <c r="F5259" s="126"/>
      <c r="G5259" s="152"/>
      <c r="H5259" s="126"/>
      <c r="I5259" s="126"/>
      <c r="J5259" s="126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  <c r="BQ5259" s="92"/>
    </row>
    <row r="5260" s="33" customFormat="1" ht="14.25" spans="1:69">
      <c r="A5260" s="150"/>
      <c r="B5260" s="142"/>
      <c r="C5260" s="142"/>
      <c r="D5260" s="151"/>
      <c r="E5260" s="126"/>
      <c r="F5260" s="126"/>
      <c r="G5260" s="152"/>
      <c r="H5260" s="126"/>
      <c r="I5260" s="126"/>
      <c r="J5260" s="126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  <c r="BQ5260" s="92"/>
    </row>
    <row r="5261" s="33" customFormat="1" ht="14.25" spans="1:69">
      <c r="A5261" s="150"/>
      <c r="B5261" s="142"/>
      <c r="C5261" s="142"/>
      <c r="D5261" s="151"/>
      <c r="E5261" s="126"/>
      <c r="F5261" s="126"/>
      <c r="G5261" s="152"/>
      <c r="H5261" s="126"/>
      <c r="I5261" s="126"/>
      <c r="J5261" s="126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92"/>
    </row>
    <row r="5262" s="33" customFormat="1" ht="14.25" spans="1:69">
      <c r="A5262" s="150"/>
      <c r="B5262" s="142"/>
      <c r="C5262" s="142"/>
      <c r="D5262" s="151"/>
      <c r="E5262" s="126"/>
      <c r="F5262" s="126"/>
      <c r="G5262" s="152"/>
      <c r="H5262" s="126"/>
      <c r="I5262" s="126"/>
      <c r="J5262" s="126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  <c r="BQ5262" s="92"/>
    </row>
    <row r="5263" s="33" customFormat="1" ht="14.25" spans="1:69">
      <c r="A5263" s="150"/>
      <c r="B5263" s="142"/>
      <c r="C5263" s="142"/>
      <c r="D5263" s="151"/>
      <c r="E5263" s="126"/>
      <c r="F5263" s="126"/>
      <c r="G5263" s="152"/>
      <c r="H5263" s="126"/>
      <c r="I5263" s="126"/>
      <c r="J5263" s="126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  <c r="BQ5263" s="92"/>
    </row>
    <row r="5264" s="33" customFormat="1" ht="14.25" spans="1:69">
      <c r="A5264" s="150"/>
      <c r="B5264" s="142"/>
      <c r="C5264" s="142"/>
      <c r="D5264" s="151"/>
      <c r="E5264" s="126"/>
      <c r="F5264" s="126"/>
      <c r="G5264" s="152"/>
      <c r="H5264" s="126"/>
      <c r="I5264" s="126"/>
      <c r="J5264" s="126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  <c r="BQ5264" s="92"/>
    </row>
    <row r="5265" s="33" customFormat="1" ht="14.25" spans="1:69">
      <c r="A5265" s="150"/>
      <c r="B5265" s="142"/>
      <c r="C5265" s="142"/>
      <c r="D5265" s="151"/>
      <c r="E5265" s="126"/>
      <c r="F5265" s="126"/>
      <c r="G5265" s="152"/>
      <c r="H5265" s="126"/>
      <c r="I5265" s="126"/>
      <c r="J5265" s="126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  <c r="BQ5265" s="92"/>
    </row>
    <row r="5266" s="33" customFormat="1" ht="14.25" spans="1:69">
      <c r="A5266" s="150"/>
      <c r="B5266" s="142"/>
      <c r="C5266" s="142"/>
      <c r="D5266" s="151"/>
      <c r="E5266" s="126"/>
      <c r="F5266" s="126"/>
      <c r="G5266" s="152"/>
      <c r="H5266" s="126"/>
      <c r="I5266" s="126"/>
      <c r="J5266" s="126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  <c r="BQ5266" s="92"/>
    </row>
    <row r="5267" s="33" customFormat="1" ht="14.25" spans="1:69">
      <c r="A5267" s="150"/>
      <c r="B5267" s="142"/>
      <c r="C5267" s="142"/>
      <c r="D5267" s="151"/>
      <c r="E5267" s="126"/>
      <c r="F5267" s="126"/>
      <c r="G5267" s="152"/>
      <c r="H5267" s="126"/>
      <c r="I5267" s="126"/>
      <c r="J5267" s="126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  <c r="BQ5267" s="92"/>
    </row>
    <row r="5268" s="33" customFormat="1" ht="14.25" spans="1:69">
      <c r="A5268" s="150"/>
      <c r="B5268" s="142"/>
      <c r="C5268" s="142"/>
      <c r="D5268" s="151"/>
      <c r="E5268" s="126"/>
      <c r="F5268" s="126"/>
      <c r="G5268" s="152"/>
      <c r="H5268" s="126"/>
      <c r="I5268" s="126"/>
      <c r="J5268" s="126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  <c r="BQ5268" s="92"/>
    </row>
    <row r="5269" s="33" customFormat="1" ht="14.25" spans="1:69">
      <c r="A5269" s="150"/>
      <c r="B5269" s="142"/>
      <c r="C5269" s="142"/>
      <c r="D5269" s="151"/>
      <c r="E5269" s="126"/>
      <c r="F5269" s="126"/>
      <c r="G5269" s="152"/>
      <c r="H5269" s="126"/>
      <c r="I5269" s="126"/>
      <c r="J5269" s="126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  <c r="BQ5269" s="92"/>
    </row>
    <row r="5270" s="33" customFormat="1" ht="14.25" spans="1:69">
      <c r="A5270" s="150"/>
      <c r="B5270" s="142"/>
      <c r="C5270" s="142"/>
      <c r="D5270" s="151"/>
      <c r="E5270" s="126"/>
      <c r="F5270" s="126"/>
      <c r="G5270" s="152"/>
      <c r="H5270" s="126"/>
      <c r="I5270" s="126"/>
      <c r="J5270" s="126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  <c r="BQ5270" s="92"/>
    </row>
    <row r="5271" s="33" customFormat="1" ht="14.25" spans="1:69">
      <c r="A5271" s="150"/>
      <c r="B5271" s="142"/>
      <c r="C5271" s="142"/>
      <c r="D5271" s="151"/>
      <c r="E5271" s="126"/>
      <c r="F5271" s="126"/>
      <c r="G5271" s="152"/>
      <c r="H5271" s="126"/>
      <c r="I5271" s="126"/>
      <c r="J5271" s="126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  <c r="BQ5271" s="92"/>
    </row>
    <row r="5272" s="33" customFormat="1" ht="14.25" spans="1:69">
      <c r="A5272" s="150"/>
      <c r="B5272" s="142"/>
      <c r="C5272" s="142"/>
      <c r="D5272" s="151"/>
      <c r="E5272" s="126"/>
      <c r="F5272" s="126"/>
      <c r="G5272" s="152"/>
      <c r="H5272" s="126"/>
      <c r="I5272" s="126"/>
      <c r="J5272" s="126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92"/>
    </row>
    <row r="5273" s="33" customFormat="1" ht="14.25" spans="1:69">
      <c r="A5273" s="150"/>
      <c r="B5273" s="142"/>
      <c r="C5273" s="142"/>
      <c r="D5273" s="151"/>
      <c r="E5273" s="126"/>
      <c r="F5273" s="126"/>
      <c r="G5273" s="152"/>
      <c r="H5273" s="126"/>
      <c r="I5273" s="126"/>
      <c r="J5273" s="126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  <c r="BQ5273" s="92"/>
    </row>
    <row r="5274" s="33" customFormat="1" ht="14.25" spans="1:69">
      <c r="A5274" s="150"/>
      <c r="B5274" s="142"/>
      <c r="C5274" s="142"/>
      <c r="D5274" s="151"/>
      <c r="E5274" s="126"/>
      <c r="F5274" s="126"/>
      <c r="G5274" s="152"/>
      <c r="H5274" s="126"/>
      <c r="I5274" s="126"/>
      <c r="J5274" s="126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92"/>
    </row>
    <row r="5275" s="33" customFormat="1" ht="14.25" spans="1:69">
      <c r="A5275" s="150"/>
      <c r="B5275" s="142"/>
      <c r="C5275" s="142"/>
      <c r="D5275" s="151"/>
      <c r="E5275" s="126"/>
      <c r="F5275" s="126"/>
      <c r="G5275" s="152"/>
      <c r="H5275" s="126"/>
      <c r="I5275" s="126"/>
      <c r="J5275" s="126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  <c r="BQ5275" s="92"/>
    </row>
    <row r="5276" s="33" customFormat="1" ht="14.25" spans="1:69">
      <c r="A5276" s="150"/>
      <c r="B5276" s="142"/>
      <c r="C5276" s="142"/>
      <c r="D5276" s="151"/>
      <c r="E5276" s="126"/>
      <c r="F5276" s="126"/>
      <c r="G5276" s="152"/>
      <c r="H5276" s="126"/>
      <c r="I5276" s="126"/>
      <c r="J5276" s="126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  <c r="BQ5276" s="92"/>
    </row>
    <row r="5277" s="33" customFormat="1" ht="14.25" spans="1:69">
      <c r="A5277" s="150"/>
      <c r="B5277" s="142"/>
      <c r="C5277" s="142"/>
      <c r="D5277" s="151"/>
      <c r="E5277" s="126"/>
      <c r="F5277" s="126"/>
      <c r="G5277" s="152"/>
      <c r="H5277" s="126"/>
      <c r="I5277" s="126"/>
      <c r="J5277" s="126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  <c r="BQ5277" s="92"/>
    </row>
    <row r="5278" s="33" customFormat="1" ht="14.25" spans="1:69">
      <c r="A5278" s="150"/>
      <c r="B5278" s="142"/>
      <c r="C5278" s="142"/>
      <c r="D5278" s="151"/>
      <c r="E5278" s="126"/>
      <c r="F5278" s="126"/>
      <c r="G5278" s="152"/>
      <c r="H5278" s="126"/>
      <c r="I5278" s="126"/>
      <c r="J5278" s="126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  <c r="BQ5278" s="92"/>
    </row>
    <row r="5279" s="33" customFormat="1" ht="14.25" spans="1:69">
      <c r="A5279" s="150"/>
      <c r="B5279" s="142"/>
      <c r="C5279" s="142"/>
      <c r="D5279" s="151"/>
      <c r="E5279" s="126"/>
      <c r="F5279" s="126"/>
      <c r="G5279" s="152"/>
      <c r="H5279" s="126"/>
      <c r="I5279" s="126"/>
      <c r="J5279" s="126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  <c r="BQ5279" s="92"/>
    </row>
    <row r="5280" s="33" customFormat="1" ht="14.25" spans="1:69">
      <c r="A5280" s="150"/>
      <c r="B5280" s="142"/>
      <c r="C5280" s="142"/>
      <c r="D5280" s="151"/>
      <c r="E5280" s="126"/>
      <c r="F5280" s="126"/>
      <c r="G5280" s="152"/>
      <c r="H5280" s="126"/>
      <c r="I5280" s="126"/>
      <c r="J5280" s="126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  <c r="BQ5280" s="92"/>
    </row>
    <row r="5281" s="33" customFormat="1" ht="14.25" spans="1:69">
      <c r="A5281" s="150"/>
      <c r="B5281" s="142"/>
      <c r="C5281" s="142"/>
      <c r="D5281" s="151"/>
      <c r="E5281" s="126"/>
      <c r="F5281" s="126"/>
      <c r="G5281" s="152"/>
      <c r="H5281" s="126"/>
      <c r="I5281" s="126"/>
      <c r="J5281" s="126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92"/>
    </row>
    <row r="5282" s="33" customFormat="1" ht="14.25" spans="1:69">
      <c r="A5282" s="150"/>
      <c r="B5282" s="142"/>
      <c r="C5282" s="142"/>
      <c r="D5282" s="151"/>
      <c r="E5282" s="126"/>
      <c r="F5282" s="126"/>
      <c r="G5282" s="152"/>
      <c r="H5282" s="126"/>
      <c r="I5282" s="126"/>
      <c r="J5282" s="126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92"/>
    </row>
    <row r="5283" s="33" customFormat="1" ht="14.25" spans="1:69">
      <c r="A5283" s="150"/>
      <c r="B5283" s="142"/>
      <c r="C5283" s="142"/>
      <c r="D5283" s="151"/>
      <c r="E5283" s="126"/>
      <c r="F5283" s="126"/>
      <c r="G5283" s="152"/>
      <c r="H5283" s="126"/>
      <c r="I5283" s="126"/>
      <c r="J5283" s="126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  <c r="BQ5283" s="92"/>
    </row>
    <row r="5284" s="33" customFormat="1" ht="14.25" spans="1:69">
      <c r="A5284" s="150"/>
      <c r="B5284" s="142"/>
      <c r="C5284" s="142"/>
      <c r="D5284" s="151"/>
      <c r="E5284" s="126"/>
      <c r="F5284" s="126"/>
      <c r="G5284" s="152"/>
      <c r="H5284" s="126"/>
      <c r="I5284" s="126"/>
      <c r="J5284" s="126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  <c r="BQ5284" s="92"/>
    </row>
    <row r="5285" s="33" customFormat="1" ht="14.25" spans="1:69">
      <c r="A5285" s="150"/>
      <c r="B5285" s="142"/>
      <c r="C5285" s="142"/>
      <c r="D5285" s="151"/>
      <c r="E5285" s="126"/>
      <c r="F5285" s="126"/>
      <c r="G5285" s="152"/>
      <c r="H5285" s="126"/>
      <c r="I5285" s="126"/>
      <c r="J5285" s="126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92"/>
    </row>
    <row r="5286" s="33" customFormat="1" ht="14.25" spans="1:69">
      <c r="A5286" s="150"/>
      <c r="B5286" s="142"/>
      <c r="C5286" s="142"/>
      <c r="D5286" s="151"/>
      <c r="E5286" s="126"/>
      <c r="F5286" s="126"/>
      <c r="G5286" s="152"/>
      <c r="H5286" s="126"/>
      <c r="I5286" s="126"/>
      <c r="J5286" s="126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  <c r="BQ5286" s="92"/>
    </row>
    <row r="5287" s="33" customFormat="1" ht="14.25" spans="1:69">
      <c r="A5287" s="150"/>
      <c r="B5287" s="142"/>
      <c r="C5287" s="142"/>
      <c r="D5287" s="151"/>
      <c r="E5287" s="126"/>
      <c r="F5287" s="126"/>
      <c r="G5287" s="152"/>
      <c r="H5287" s="126"/>
      <c r="I5287" s="126"/>
      <c r="J5287" s="126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  <c r="BQ5287" s="92"/>
    </row>
    <row r="5288" s="33" customFormat="1" ht="14.25" spans="1:69">
      <c r="A5288" s="150"/>
      <c r="B5288" s="142"/>
      <c r="C5288" s="142"/>
      <c r="D5288" s="151"/>
      <c r="E5288" s="126"/>
      <c r="F5288" s="126"/>
      <c r="G5288" s="152"/>
      <c r="H5288" s="126"/>
      <c r="I5288" s="126"/>
      <c r="J5288" s="126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  <c r="BQ5288" s="92"/>
    </row>
    <row r="5289" s="33" customFormat="1" ht="14.25" spans="1:69">
      <c r="A5289" s="150"/>
      <c r="B5289" s="142"/>
      <c r="C5289" s="142"/>
      <c r="D5289" s="151"/>
      <c r="E5289" s="126"/>
      <c r="F5289" s="126"/>
      <c r="G5289" s="152"/>
      <c r="H5289" s="126"/>
      <c r="I5289" s="126"/>
      <c r="J5289" s="126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92"/>
    </row>
    <row r="5290" s="33" customFormat="1" ht="14.25" spans="1:69">
      <c r="A5290" s="150"/>
      <c r="B5290" s="142"/>
      <c r="C5290" s="142"/>
      <c r="D5290" s="151"/>
      <c r="E5290" s="126"/>
      <c r="F5290" s="126"/>
      <c r="G5290" s="152"/>
      <c r="H5290" s="126"/>
      <c r="I5290" s="126"/>
      <c r="J5290" s="126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92"/>
    </row>
    <row r="5291" s="33" customFormat="1" ht="14.25" spans="1:69">
      <c r="A5291" s="150"/>
      <c r="B5291" s="142"/>
      <c r="C5291" s="142"/>
      <c r="D5291" s="151"/>
      <c r="E5291" s="126"/>
      <c r="F5291" s="126"/>
      <c r="G5291" s="152"/>
      <c r="H5291" s="126"/>
      <c r="I5291" s="126"/>
      <c r="J5291" s="126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92"/>
    </row>
    <row r="5292" s="33" customFormat="1" ht="14.25" spans="1:69">
      <c r="A5292" s="150"/>
      <c r="B5292" s="142"/>
      <c r="C5292" s="142"/>
      <c r="D5292" s="151"/>
      <c r="E5292" s="126"/>
      <c r="F5292" s="126"/>
      <c r="G5292" s="152"/>
      <c r="H5292" s="126"/>
      <c r="I5292" s="126"/>
      <c r="J5292" s="126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92"/>
    </row>
    <row r="5293" s="33" customFormat="1" ht="14.25" spans="1:69">
      <c r="A5293" s="150"/>
      <c r="B5293" s="142"/>
      <c r="C5293" s="142"/>
      <c r="D5293" s="151"/>
      <c r="E5293" s="126"/>
      <c r="F5293" s="126"/>
      <c r="G5293" s="152"/>
      <c r="H5293" s="126"/>
      <c r="I5293" s="126"/>
      <c r="J5293" s="126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92"/>
    </row>
    <row r="5294" s="33" customFormat="1" ht="14.25" spans="1:69">
      <c r="A5294" s="150"/>
      <c r="B5294" s="142"/>
      <c r="C5294" s="142"/>
      <c r="D5294" s="151"/>
      <c r="E5294" s="126"/>
      <c r="F5294" s="126"/>
      <c r="G5294" s="152"/>
      <c r="H5294" s="126"/>
      <c r="I5294" s="126"/>
      <c r="J5294" s="126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92"/>
    </row>
    <row r="5295" s="33" customFormat="1" ht="14.25" spans="1:69">
      <c r="A5295" s="150"/>
      <c r="B5295" s="142"/>
      <c r="C5295" s="142"/>
      <c r="D5295" s="151"/>
      <c r="E5295" s="126"/>
      <c r="F5295" s="126"/>
      <c r="G5295" s="152"/>
      <c r="H5295" s="126"/>
      <c r="I5295" s="126"/>
      <c r="J5295" s="126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92"/>
    </row>
    <row r="5296" s="33" customFormat="1" ht="14.25" spans="1:69">
      <c r="A5296" s="150"/>
      <c r="B5296" s="142"/>
      <c r="C5296" s="142"/>
      <c r="D5296" s="151"/>
      <c r="E5296" s="126"/>
      <c r="F5296" s="126"/>
      <c r="G5296" s="152"/>
      <c r="H5296" s="126"/>
      <c r="I5296" s="126"/>
      <c r="J5296" s="126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92"/>
    </row>
    <row r="5297" s="33" customFormat="1" ht="14.25" spans="1:69">
      <c r="A5297" s="150"/>
      <c r="B5297" s="142"/>
      <c r="C5297" s="142"/>
      <c r="D5297" s="151"/>
      <c r="E5297" s="126"/>
      <c r="F5297" s="126"/>
      <c r="G5297" s="152"/>
      <c r="H5297" s="126"/>
      <c r="I5297" s="126"/>
      <c r="J5297" s="126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92"/>
    </row>
    <row r="5298" s="33" customFormat="1" ht="14.25" spans="1:69">
      <c r="A5298" s="150"/>
      <c r="B5298" s="142"/>
      <c r="C5298" s="142"/>
      <c r="D5298" s="151"/>
      <c r="E5298" s="126"/>
      <c r="F5298" s="126"/>
      <c r="G5298" s="152"/>
      <c r="H5298" s="126"/>
      <c r="I5298" s="126"/>
      <c r="J5298" s="126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92"/>
    </row>
    <row r="5299" s="33" customFormat="1" ht="14.25" spans="1:69">
      <c r="A5299" s="150"/>
      <c r="B5299" s="142"/>
      <c r="C5299" s="142"/>
      <c r="D5299" s="151"/>
      <c r="E5299" s="126"/>
      <c r="F5299" s="126"/>
      <c r="G5299" s="152"/>
      <c r="H5299" s="126"/>
      <c r="I5299" s="126"/>
      <c r="J5299" s="126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92"/>
    </row>
    <row r="5300" s="33" customFormat="1" ht="14.25" spans="1:69">
      <c r="A5300" s="150"/>
      <c r="B5300" s="142"/>
      <c r="C5300" s="153"/>
      <c r="D5300" s="151"/>
      <c r="E5300" s="126"/>
      <c r="F5300" s="126"/>
      <c r="G5300" s="152"/>
      <c r="H5300" s="126"/>
      <c r="I5300" s="126"/>
      <c r="J5300" s="126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92"/>
    </row>
    <row r="5301" s="33" customFormat="1" ht="14.25" spans="1:69">
      <c r="A5301" s="150"/>
      <c r="B5301" s="142"/>
      <c r="C5301" s="153"/>
      <c r="D5301" s="151"/>
      <c r="E5301" s="126"/>
      <c r="F5301" s="126"/>
      <c r="G5301" s="152"/>
      <c r="H5301" s="126"/>
      <c r="I5301" s="126"/>
      <c r="J5301" s="126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92"/>
    </row>
    <row r="5302" s="33" customFormat="1" ht="14.25" spans="1:69">
      <c r="A5302" s="150"/>
      <c r="B5302" s="142"/>
      <c r="C5302" s="153"/>
      <c r="D5302" s="151"/>
      <c r="E5302" s="126"/>
      <c r="F5302" s="126"/>
      <c r="G5302" s="152"/>
      <c r="H5302" s="126"/>
      <c r="I5302" s="126"/>
      <c r="J5302" s="126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92"/>
    </row>
    <row r="5303" s="33" customFormat="1" ht="14.25" spans="1:69">
      <c r="A5303" s="150"/>
      <c r="B5303" s="142"/>
      <c r="C5303" s="153"/>
      <c r="D5303" s="151"/>
      <c r="E5303" s="126"/>
      <c r="F5303" s="126"/>
      <c r="G5303" s="152"/>
      <c r="H5303" s="126"/>
      <c r="I5303" s="126"/>
      <c r="J5303" s="126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92"/>
    </row>
    <row r="5304" s="33" customFormat="1" ht="14.25" spans="1:69">
      <c r="A5304" s="150"/>
      <c r="B5304" s="142"/>
      <c r="C5304" s="153"/>
      <c r="D5304" s="151"/>
      <c r="E5304" s="126"/>
      <c r="F5304" s="126"/>
      <c r="G5304" s="152"/>
      <c r="H5304" s="126"/>
      <c r="I5304" s="126"/>
      <c r="J5304" s="126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92"/>
    </row>
    <row r="5305" s="33" customFormat="1" ht="14.25" spans="1:69">
      <c r="A5305" s="150"/>
      <c r="B5305" s="142"/>
      <c r="C5305" s="153"/>
      <c r="D5305" s="151"/>
      <c r="E5305" s="126"/>
      <c r="F5305" s="126"/>
      <c r="G5305" s="152"/>
      <c r="H5305" s="126"/>
      <c r="I5305" s="126"/>
      <c r="J5305" s="126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92"/>
    </row>
    <row r="5306" s="33" customFormat="1" ht="14.25" spans="1:69">
      <c r="A5306" s="150"/>
      <c r="B5306" s="142"/>
      <c r="C5306" s="153"/>
      <c r="D5306" s="151"/>
      <c r="E5306" s="126"/>
      <c r="F5306" s="126"/>
      <c r="G5306" s="152"/>
      <c r="H5306" s="126"/>
      <c r="I5306" s="126"/>
      <c r="J5306" s="126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92"/>
    </row>
    <row r="5307" s="33" customFormat="1" ht="14.25" spans="1:69">
      <c r="A5307" s="150"/>
      <c r="B5307" s="142"/>
      <c r="C5307" s="153"/>
      <c r="D5307" s="151"/>
      <c r="E5307" s="126"/>
      <c r="F5307" s="126"/>
      <c r="G5307" s="152"/>
      <c r="H5307" s="126"/>
      <c r="I5307" s="126"/>
      <c r="J5307" s="126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92"/>
    </row>
    <row r="5308" s="33" customFormat="1" ht="14.25" spans="1:69">
      <c r="A5308" s="150"/>
      <c r="B5308" s="142"/>
      <c r="C5308" s="153"/>
      <c r="D5308" s="151"/>
      <c r="E5308" s="126"/>
      <c r="F5308" s="126"/>
      <c r="G5308" s="152"/>
      <c r="H5308" s="126"/>
      <c r="I5308" s="126"/>
      <c r="J5308" s="126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92"/>
    </row>
    <row r="5309" s="33" customFormat="1" ht="14.25" spans="1:69">
      <c r="A5309" s="150"/>
      <c r="B5309" s="142"/>
      <c r="C5309" s="153"/>
      <c r="D5309" s="151"/>
      <c r="E5309" s="126"/>
      <c r="F5309" s="126"/>
      <c r="G5309" s="152"/>
      <c r="H5309" s="126"/>
      <c r="I5309" s="126"/>
      <c r="J5309" s="126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92"/>
    </row>
    <row r="5310" s="33" customFormat="1" ht="14.25" spans="1:69">
      <c r="A5310" s="150"/>
      <c r="B5310" s="142"/>
      <c r="C5310" s="153"/>
      <c r="D5310" s="151"/>
      <c r="E5310" s="126"/>
      <c r="F5310" s="126"/>
      <c r="G5310" s="152"/>
      <c r="H5310" s="126"/>
      <c r="I5310" s="126"/>
      <c r="J5310" s="126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92"/>
    </row>
    <row r="5311" s="33" customFormat="1" ht="14.25" spans="1:69">
      <c r="A5311" s="150"/>
      <c r="B5311" s="142"/>
      <c r="C5311" s="153"/>
      <c r="D5311" s="151"/>
      <c r="E5311" s="126"/>
      <c r="F5311" s="126"/>
      <c r="G5311" s="152"/>
      <c r="H5311" s="126"/>
      <c r="I5311" s="126"/>
      <c r="J5311" s="126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92"/>
    </row>
    <row r="5312" s="33" customFormat="1" ht="14.25" spans="1:69">
      <c r="A5312" s="150"/>
      <c r="B5312" s="142"/>
      <c r="C5312" s="153"/>
      <c r="D5312" s="151"/>
      <c r="E5312" s="126"/>
      <c r="F5312" s="126"/>
      <c r="G5312" s="152"/>
      <c r="H5312" s="126"/>
      <c r="I5312" s="126"/>
      <c r="J5312" s="126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  <c r="BQ5312" s="92"/>
    </row>
    <row r="5313" s="33" customFormat="1" ht="14.25" spans="1:69">
      <c r="A5313" s="150"/>
      <c r="B5313" s="142"/>
      <c r="C5313" s="153"/>
      <c r="D5313" s="151"/>
      <c r="E5313" s="126"/>
      <c r="F5313" s="126"/>
      <c r="G5313" s="152"/>
      <c r="H5313" s="126"/>
      <c r="I5313" s="126"/>
      <c r="J5313" s="126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92"/>
    </row>
    <row r="5314" s="33" customFormat="1" ht="14.25" spans="1:69">
      <c r="A5314" s="150"/>
      <c r="B5314" s="142"/>
      <c r="C5314" s="153"/>
      <c r="D5314" s="151"/>
      <c r="E5314" s="126"/>
      <c r="F5314" s="126"/>
      <c r="G5314" s="152"/>
      <c r="H5314" s="126"/>
      <c r="I5314" s="126"/>
      <c r="J5314" s="126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92"/>
    </row>
    <row r="5315" s="33" customFormat="1" ht="14.25" spans="1:69">
      <c r="A5315" s="150"/>
      <c r="B5315" s="142"/>
      <c r="C5315" s="153"/>
      <c r="D5315" s="151"/>
      <c r="E5315" s="126"/>
      <c r="F5315" s="126"/>
      <c r="G5315" s="152"/>
      <c r="H5315" s="126"/>
      <c r="I5315" s="126"/>
      <c r="J5315" s="126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  <c r="BQ5315" s="92"/>
    </row>
    <row r="5316" s="33" customFormat="1" ht="14.25" spans="1:69">
      <c r="A5316" s="150"/>
      <c r="B5316" s="142"/>
      <c r="C5316" s="153"/>
      <c r="D5316" s="151"/>
      <c r="E5316" s="126"/>
      <c r="F5316" s="126"/>
      <c r="G5316" s="152"/>
      <c r="H5316" s="126"/>
      <c r="I5316" s="126"/>
      <c r="J5316" s="126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92"/>
    </row>
    <row r="5317" s="33" customFormat="1" ht="14.25" spans="1:69">
      <c r="A5317" s="150"/>
      <c r="B5317" s="142"/>
      <c r="C5317" s="153"/>
      <c r="D5317" s="151"/>
      <c r="E5317" s="126"/>
      <c r="F5317" s="126"/>
      <c r="G5317" s="152"/>
      <c r="H5317" s="126"/>
      <c r="I5317" s="126"/>
      <c r="J5317" s="126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92"/>
    </row>
    <row r="5318" s="33" customFormat="1" ht="14.25" spans="1:69">
      <c r="A5318" s="150"/>
      <c r="B5318" s="142"/>
      <c r="C5318" s="153"/>
      <c r="D5318" s="151"/>
      <c r="E5318" s="126"/>
      <c r="F5318" s="126"/>
      <c r="G5318" s="152"/>
      <c r="H5318" s="126"/>
      <c r="I5318" s="126"/>
      <c r="J5318" s="126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92"/>
    </row>
    <row r="5319" s="33" customFormat="1" ht="14.25" spans="1:69">
      <c r="A5319" s="150"/>
      <c r="B5319" s="142"/>
      <c r="C5319" s="153"/>
      <c r="D5319" s="151"/>
      <c r="E5319" s="126"/>
      <c r="F5319" s="126"/>
      <c r="G5319" s="152"/>
      <c r="H5319" s="126"/>
      <c r="I5319" s="126"/>
      <c r="J5319" s="126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  <c r="BQ5319" s="92"/>
    </row>
    <row r="5320" s="33" customFormat="1" ht="14.25" spans="1:69">
      <c r="A5320" s="150"/>
      <c r="B5320" s="142"/>
      <c r="C5320" s="153"/>
      <c r="D5320" s="151"/>
      <c r="E5320" s="126"/>
      <c r="F5320" s="126"/>
      <c r="G5320" s="152"/>
      <c r="H5320" s="126"/>
      <c r="I5320" s="126"/>
      <c r="J5320" s="126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  <c r="BQ5320" s="92"/>
    </row>
    <row r="5321" s="33" customFormat="1" ht="14.25" spans="1:69">
      <c r="A5321" s="150"/>
      <c r="B5321" s="142"/>
      <c r="C5321" s="153"/>
      <c r="D5321" s="151"/>
      <c r="E5321" s="126"/>
      <c r="F5321" s="126"/>
      <c r="G5321" s="152"/>
      <c r="H5321" s="126"/>
      <c r="I5321" s="126"/>
      <c r="J5321" s="126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  <c r="BQ5321" s="92"/>
    </row>
    <row r="5322" s="33" customFormat="1" ht="14.25" spans="1:69">
      <c r="A5322" s="150"/>
      <c r="B5322" s="142"/>
      <c r="C5322" s="153"/>
      <c r="D5322" s="151"/>
      <c r="E5322" s="126"/>
      <c r="F5322" s="126"/>
      <c r="G5322" s="152"/>
      <c r="H5322" s="126"/>
      <c r="I5322" s="126"/>
      <c r="J5322" s="126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  <c r="BQ5322" s="92"/>
    </row>
    <row r="5323" s="33" customFormat="1" ht="14.25" spans="1:69">
      <c r="A5323" s="150"/>
      <c r="B5323" s="142"/>
      <c r="C5323" s="153"/>
      <c r="D5323" s="151"/>
      <c r="E5323" s="126"/>
      <c r="F5323" s="126"/>
      <c r="G5323" s="152"/>
      <c r="H5323" s="126"/>
      <c r="I5323" s="126"/>
      <c r="J5323" s="126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  <c r="BQ5323" s="92"/>
    </row>
    <row r="5324" s="33" customFormat="1" ht="14.25" spans="1:69">
      <c r="A5324" s="150"/>
      <c r="B5324" s="142"/>
      <c r="C5324" s="153"/>
      <c r="D5324" s="151"/>
      <c r="E5324" s="126"/>
      <c r="F5324" s="126"/>
      <c r="G5324" s="152"/>
      <c r="H5324" s="126"/>
      <c r="I5324" s="126"/>
      <c r="J5324" s="126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  <c r="BQ5324" s="92"/>
    </row>
    <row r="5325" s="33" customFormat="1" ht="14.25" spans="1:69">
      <c r="A5325" s="150"/>
      <c r="B5325" s="142"/>
      <c r="C5325" s="153"/>
      <c r="D5325" s="151"/>
      <c r="E5325" s="126"/>
      <c r="F5325" s="126"/>
      <c r="G5325" s="152"/>
      <c r="H5325" s="126"/>
      <c r="I5325" s="126"/>
      <c r="J5325" s="126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92"/>
    </row>
    <row r="5326" s="33" customFormat="1" ht="14.25" spans="1:69">
      <c r="A5326" s="150"/>
      <c r="B5326" s="142"/>
      <c r="C5326" s="153"/>
      <c r="D5326" s="151"/>
      <c r="E5326" s="126"/>
      <c r="F5326" s="126"/>
      <c r="G5326" s="152"/>
      <c r="H5326" s="126"/>
      <c r="I5326" s="126"/>
      <c r="J5326" s="126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92"/>
    </row>
    <row r="5327" s="33" customFormat="1" ht="14.25" spans="1:69">
      <c r="A5327" s="150"/>
      <c r="B5327" s="142"/>
      <c r="C5327" s="153"/>
      <c r="D5327" s="151"/>
      <c r="E5327" s="126"/>
      <c r="F5327" s="126"/>
      <c r="G5327" s="152"/>
      <c r="H5327" s="126"/>
      <c r="I5327" s="126"/>
      <c r="J5327" s="126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  <c r="BQ5327" s="92"/>
    </row>
    <row r="5328" s="33" customFormat="1" ht="14.25" spans="1:69">
      <c r="A5328" s="150"/>
      <c r="B5328" s="142"/>
      <c r="C5328" s="153"/>
      <c r="D5328" s="151"/>
      <c r="E5328" s="126"/>
      <c r="F5328" s="126"/>
      <c r="G5328" s="152"/>
      <c r="H5328" s="126"/>
      <c r="I5328" s="126"/>
      <c r="J5328" s="126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92"/>
    </row>
    <row r="5329" s="33" customFormat="1" ht="14.25" spans="1:69">
      <c r="A5329" s="150"/>
      <c r="B5329" s="142"/>
      <c r="C5329" s="153"/>
      <c r="D5329" s="151"/>
      <c r="E5329" s="126"/>
      <c r="F5329" s="126"/>
      <c r="G5329" s="152"/>
      <c r="H5329" s="126"/>
      <c r="I5329" s="126"/>
      <c r="J5329" s="126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92"/>
    </row>
    <row r="5330" s="33" customFormat="1" ht="14.25" spans="1:69">
      <c r="A5330" s="150"/>
      <c r="B5330" s="142"/>
      <c r="C5330" s="153"/>
      <c r="D5330" s="151"/>
      <c r="E5330" s="126"/>
      <c r="F5330" s="126"/>
      <c r="G5330" s="152"/>
      <c r="H5330" s="126"/>
      <c r="I5330" s="126"/>
      <c r="J5330" s="126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92"/>
    </row>
    <row r="5331" s="33" customFormat="1" ht="14.25" spans="1:69">
      <c r="A5331" s="150"/>
      <c r="B5331" s="142"/>
      <c r="C5331" s="153"/>
      <c r="D5331" s="151"/>
      <c r="E5331" s="126"/>
      <c r="F5331" s="126"/>
      <c r="G5331" s="152"/>
      <c r="H5331" s="126"/>
      <c r="I5331" s="126"/>
      <c r="J5331" s="126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  <c r="BQ5331" s="92"/>
    </row>
    <row r="5332" s="33" customFormat="1" ht="14.25" spans="1:69">
      <c r="A5332" s="150"/>
      <c r="B5332" s="142"/>
      <c r="C5332" s="153"/>
      <c r="D5332" s="151"/>
      <c r="E5332" s="126"/>
      <c r="F5332" s="126"/>
      <c r="G5332" s="152"/>
      <c r="H5332" s="126"/>
      <c r="I5332" s="126"/>
      <c r="J5332" s="126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  <c r="BA5332" s="2"/>
      <c r="BB5332" s="2"/>
      <c r="BC5332" s="2"/>
      <c r="BD5332" s="2"/>
      <c r="BE5332" s="2"/>
      <c r="BF5332" s="2"/>
      <c r="BG5332" s="2"/>
      <c r="BH5332" s="2"/>
      <c r="BI5332" s="2"/>
      <c r="BJ5332" s="2"/>
      <c r="BK5332" s="2"/>
      <c r="BL5332" s="2"/>
      <c r="BM5332" s="2"/>
      <c r="BN5332" s="2"/>
      <c r="BO5332" s="2"/>
      <c r="BP5332" s="2"/>
      <c r="BQ5332" s="92"/>
    </row>
    <row r="5333" s="33" customFormat="1" ht="14.25" spans="1:69">
      <c r="A5333" s="150"/>
      <c r="B5333" s="142"/>
      <c r="C5333" s="153"/>
      <c r="D5333" s="151"/>
      <c r="E5333" s="126"/>
      <c r="F5333" s="126"/>
      <c r="G5333" s="152"/>
      <c r="H5333" s="126"/>
      <c r="I5333" s="126"/>
      <c r="J5333" s="126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92"/>
    </row>
    <row r="5334" s="33" customFormat="1" ht="14.25" spans="1:69">
      <c r="A5334" s="150"/>
      <c r="B5334" s="142"/>
      <c r="C5334" s="153"/>
      <c r="D5334" s="151"/>
      <c r="E5334" s="126"/>
      <c r="F5334" s="126"/>
      <c r="G5334" s="152"/>
      <c r="H5334" s="126"/>
      <c r="I5334" s="126"/>
      <c r="J5334" s="126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  <c r="BA5334" s="2"/>
      <c r="BB5334" s="2"/>
      <c r="BC5334" s="2"/>
      <c r="BD5334" s="2"/>
      <c r="BE5334" s="2"/>
      <c r="BF5334" s="2"/>
      <c r="BG5334" s="2"/>
      <c r="BH5334" s="2"/>
      <c r="BI5334" s="2"/>
      <c r="BJ5334" s="2"/>
      <c r="BK5334" s="2"/>
      <c r="BL5334" s="2"/>
      <c r="BM5334" s="2"/>
      <c r="BN5334" s="2"/>
      <c r="BO5334" s="2"/>
      <c r="BP5334" s="2"/>
      <c r="BQ5334" s="92"/>
    </row>
    <row r="5335" s="33" customFormat="1" ht="14.25" spans="1:69">
      <c r="A5335" s="150"/>
      <c r="B5335" s="142"/>
      <c r="C5335" s="153"/>
      <c r="D5335" s="151"/>
      <c r="E5335" s="126"/>
      <c r="F5335" s="126"/>
      <c r="G5335" s="152"/>
      <c r="H5335" s="126"/>
      <c r="I5335" s="126"/>
      <c r="J5335" s="126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92"/>
    </row>
    <row r="5336" s="33" customFormat="1" ht="14.25" spans="1:69">
      <c r="A5336" s="150"/>
      <c r="B5336" s="142"/>
      <c r="C5336" s="153"/>
      <c r="D5336" s="151"/>
      <c r="E5336" s="126"/>
      <c r="F5336" s="126"/>
      <c r="G5336" s="152"/>
      <c r="H5336" s="126"/>
      <c r="I5336" s="126"/>
      <c r="J5336" s="126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92"/>
    </row>
    <row r="5337" s="33" customFormat="1" ht="14.25" spans="1:69">
      <c r="A5337" s="150"/>
      <c r="B5337" s="142"/>
      <c r="C5337" s="153"/>
      <c r="D5337" s="151"/>
      <c r="E5337" s="126"/>
      <c r="F5337" s="126"/>
      <c r="G5337" s="152"/>
      <c r="H5337" s="126"/>
      <c r="I5337" s="126"/>
      <c r="J5337" s="126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92"/>
    </row>
    <row r="5338" s="33" customFormat="1" ht="14.25" spans="1:69">
      <c r="A5338" s="150"/>
      <c r="B5338" s="142"/>
      <c r="C5338" s="153"/>
      <c r="D5338" s="151"/>
      <c r="E5338" s="126"/>
      <c r="F5338" s="126"/>
      <c r="G5338" s="152"/>
      <c r="H5338" s="126"/>
      <c r="I5338" s="126"/>
      <c r="J5338" s="126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92"/>
    </row>
    <row r="5339" s="33" customFormat="1" ht="14.25" spans="1:69">
      <c r="A5339" s="150"/>
      <c r="B5339" s="142"/>
      <c r="C5339" s="153"/>
      <c r="D5339" s="151"/>
      <c r="E5339" s="126"/>
      <c r="F5339" s="126"/>
      <c r="G5339" s="152"/>
      <c r="H5339" s="126"/>
      <c r="I5339" s="126"/>
      <c r="J5339" s="126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92"/>
    </row>
    <row r="5340" s="33" customFormat="1" ht="14.25" spans="1:69">
      <c r="A5340" s="150"/>
      <c r="B5340" s="142"/>
      <c r="C5340" s="153"/>
      <c r="D5340" s="151"/>
      <c r="E5340" s="126"/>
      <c r="F5340" s="126"/>
      <c r="G5340" s="152"/>
      <c r="H5340" s="126"/>
      <c r="I5340" s="126"/>
      <c r="J5340" s="126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  <c r="BA5340" s="2"/>
      <c r="BB5340" s="2"/>
      <c r="BC5340" s="2"/>
      <c r="BD5340" s="2"/>
      <c r="BE5340" s="2"/>
      <c r="BF5340" s="2"/>
      <c r="BG5340" s="2"/>
      <c r="BH5340" s="2"/>
      <c r="BI5340" s="2"/>
      <c r="BJ5340" s="2"/>
      <c r="BK5340" s="2"/>
      <c r="BL5340" s="2"/>
      <c r="BM5340" s="2"/>
      <c r="BN5340" s="2"/>
      <c r="BO5340" s="2"/>
      <c r="BP5340" s="2"/>
      <c r="BQ5340" s="92"/>
    </row>
    <row r="5341" s="33" customFormat="1" ht="14.25" spans="1:69">
      <c r="A5341" s="150"/>
      <c r="B5341" s="142"/>
      <c r="C5341" s="153"/>
      <c r="D5341" s="151"/>
      <c r="E5341" s="126"/>
      <c r="F5341" s="126"/>
      <c r="G5341" s="152"/>
      <c r="H5341" s="126"/>
      <c r="I5341" s="126"/>
      <c r="J5341" s="126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92"/>
    </row>
    <row r="5342" s="33" customFormat="1" ht="14.25" spans="1:69">
      <c r="A5342" s="150"/>
      <c r="B5342" s="142"/>
      <c r="C5342" s="153"/>
      <c r="D5342" s="151"/>
      <c r="E5342" s="126"/>
      <c r="F5342" s="126"/>
      <c r="G5342" s="152"/>
      <c r="H5342" s="126"/>
      <c r="I5342" s="126"/>
      <c r="J5342" s="126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  <c r="BA5342" s="2"/>
      <c r="BB5342" s="2"/>
      <c r="BC5342" s="2"/>
      <c r="BD5342" s="2"/>
      <c r="BE5342" s="2"/>
      <c r="BF5342" s="2"/>
      <c r="BG5342" s="2"/>
      <c r="BH5342" s="2"/>
      <c r="BI5342" s="2"/>
      <c r="BJ5342" s="2"/>
      <c r="BK5342" s="2"/>
      <c r="BL5342" s="2"/>
      <c r="BM5342" s="2"/>
      <c r="BN5342" s="2"/>
      <c r="BO5342" s="2"/>
      <c r="BP5342" s="2"/>
      <c r="BQ5342" s="92"/>
    </row>
    <row r="5343" s="33" customFormat="1" ht="14.25" spans="1:69">
      <c r="A5343" s="150"/>
      <c r="B5343" s="142"/>
      <c r="C5343" s="153"/>
      <c r="D5343" s="151"/>
      <c r="E5343" s="126"/>
      <c r="F5343" s="126"/>
      <c r="G5343" s="152"/>
      <c r="H5343" s="126"/>
      <c r="I5343" s="126"/>
      <c r="J5343" s="126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  <c r="BA5343" s="2"/>
      <c r="BB5343" s="2"/>
      <c r="BC5343" s="2"/>
      <c r="BD5343" s="2"/>
      <c r="BE5343" s="2"/>
      <c r="BF5343" s="2"/>
      <c r="BG5343" s="2"/>
      <c r="BH5343" s="2"/>
      <c r="BI5343" s="2"/>
      <c r="BJ5343" s="2"/>
      <c r="BK5343" s="2"/>
      <c r="BL5343" s="2"/>
      <c r="BM5343" s="2"/>
      <c r="BN5343" s="2"/>
      <c r="BO5343" s="2"/>
      <c r="BP5343" s="2"/>
      <c r="BQ5343" s="92"/>
    </row>
    <row r="5344" s="33" customFormat="1" ht="14.25" spans="1:69">
      <c r="A5344" s="150"/>
      <c r="B5344" s="142"/>
      <c r="C5344" s="153"/>
      <c r="D5344" s="151"/>
      <c r="E5344" s="126"/>
      <c r="F5344" s="126"/>
      <c r="G5344" s="152"/>
      <c r="H5344" s="126"/>
      <c r="I5344" s="126"/>
      <c r="J5344" s="126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92"/>
    </row>
    <row r="5345" s="33" customFormat="1" ht="14.25" spans="1:69">
      <c r="A5345" s="150"/>
      <c r="B5345" s="142"/>
      <c r="C5345" s="153"/>
      <c r="D5345" s="151"/>
      <c r="E5345" s="126"/>
      <c r="F5345" s="126"/>
      <c r="G5345" s="152"/>
      <c r="H5345" s="126"/>
      <c r="I5345" s="126"/>
      <c r="J5345" s="126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  <c r="BQ5345" s="92"/>
    </row>
    <row r="5346" s="33" customFormat="1" ht="14.25" spans="1:69">
      <c r="A5346" s="150"/>
      <c r="B5346" s="142"/>
      <c r="C5346" s="153"/>
      <c r="D5346" s="151"/>
      <c r="E5346" s="126"/>
      <c r="F5346" s="126"/>
      <c r="G5346" s="152"/>
      <c r="H5346" s="126"/>
      <c r="I5346" s="126"/>
      <c r="J5346" s="126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92"/>
    </row>
    <row r="5347" s="33" customFormat="1" ht="14.25" spans="1:69">
      <c r="A5347" s="150"/>
      <c r="B5347" s="142"/>
      <c r="C5347" s="153"/>
      <c r="D5347" s="151"/>
      <c r="E5347" s="126"/>
      <c r="F5347" s="126"/>
      <c r="G5347" s="152"/>
      <c r="H5347" s="126"/>
      <c r="I5347" s="126"/>
      <c r="J5347" s="126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92"/>
    </row>
    <row r="5348" s="33" customFormat="1" ht="14.25" spans="1:69">
      <c r="A5348" s="150"/>
      <c r="B5348" s="142"/>
      <c r="C5348" s="153"/>
      <c r="D5348" s="151"/>
      <c r="E5348" s="126"/>
      <c r="F5348" s="126"/>
      <c r="G5348" s="152"/>
      <c r="H5348" s="126"/>
      <c r="I5348" s="126"/>
      <c r="J5348" s="126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92"/>
    </row>
    <row r="5349" s="33" customFormat="1" ht="14.25" spans="1:69">
      <c r="A5349" s="150"/>
      <c r="B5349" s="142"/>
      <c r="C5349" s="153"/>
      <c r="D5349" s="151"/>
      <c r="E5349" s="126"/>
      <c r="F5349" s="126"/>
      <c r="G5349" s="152"/>
      <c r="H5349" s="126"/>
      <c r="I5349" s="126"/>
      <c r="J5349" s="126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92"/>
    </row>
    <row r="5350" s="33" customFormat="1" ht="14.25" spans="1:69">
      <c r="A5350" s="150"/>
      <c r="B5350" s="142"/>
      <c r="C5350" s="153"/>
      <c r="D5350" s="151"/>
      <c r="E5350" s="126"/>
      <c r="F5350" s="126"/>
      <c r="G5350" s="152"/>
      <c r="H5350" s="126"/>
      <c r="I5350" s="126"/>
      <c r="J5350" s="126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  <c r="BQ5350" s="92"/>
    </row>
    <row r="5351" s="33" customFormat="1" ht="14.25" spans="1:69">
      <c r="A5351" s="150"/>
      <c r="B5351" s="142"/>
      <c r="C5351" s="153"/>
      <c r="D5351" s="151"/>
      <c r="E5351" s="126"/>
      <c r="F5351" s="126"/>
      <c r="G5351" s="152"/>
      <c r="H5351" s="126"/>
      <c r="I5351" s="126"/>
      <c r="J5351" s="126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  <c r="BQ5351" s="92"/>
    </row>
    <row r="5352" s="33" customFormat="1" ht="14.25" spans="1:69">
      <c r="A5352" s="150"/>
      <c r="B5352" s="142"/>
      <c r="C5352" s="153"/>
      <c r="D5352" s="151"/>
      <c r="E5352" s="126"/>
      <c r="F5352" s="126"/>
      <c r="G5352" s="152"/>
      <c r="H5352" s="126"/>
      <c r="I5352" s="126"/>
      <c r="J5352" s="126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  <c r="BQ5352" s="92"/>
    </row>
    <row r="5353" s="33" customFormat="1" ht="14.25" spans="1:69">
      <c r="A5353" s="150"/>
      <c r="B5353" s="142"/>
      <c r="C5353" s="153"/>
      <c r="D5353" s="151"/>
      <c r="E5353" s="126"/>
      <c r="F5353" s="126"/>
      <c r="G5353" s="152"/>
      <c r="H5353" s="126"/>
      <c r="I5353" s="126"/>
      <c r="J5353" s="126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  <c r="BQ5353" s="92"/>
    </row>
    <row r="5354" s="33" customFormat="1" ht="14.25" spans="1:69">
      <c r="A5354" s="150"/>
      <c r="B5354" s="142"/>
      <c r="C5354" s="153"/>
      <c r="D5354" s="151"/>
      <c r="E5354" s="126"/>
      <c r="F5354" s="126"/>
      <c r="G5354" s="152"/>
      <c r="H5354" s="126"/>
      <c r="I5354" s="126"/>
      <c r="J5354" s="126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  <c r="BQ5354" s="92"/>
    </row>
    <row r="5355" s="33" customFormat="1" ht="14.25" spans="1:69">
      <c r="A5355" s="150"/>
      <c r="B5355" s="142"/>
      <c r="C5355" s="153"/>
      <c r="D5355" s="151"/>
      <c r="E5355" s="126"/>
      <c r="F5355" s="126"/>
      <c r="G5355" s="152"/>
      <c r="H5355" s="126"/>
      <c r="I5355" s="126"/>
      <c r="J5355" s="126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  <c r="BQ5355" s="92"/>
    </row>
    <row r="5356" s="33" customFormat="1" ht="14.25" spans="1:69">
      <c r="A5356" s="150"/>
      <c r="B5356" s="142"/>
      <c r="C5356" s="153"/>
      <c r="D5356" s="151"/>
      <c r="E5356" s="126"/>
      <c r="F5356" s="126"/>
      <c r="G5356" s="152"/>
      <c r="H5356" s="126"/>
      <c r="I5356" s="126"/>
      <c r="J5356" s="126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  <c r="BQ5356" s="92"/>
    </row>
    <row r="5357" s="33" customFormat="1" ht="14.25" spans="1:69">
      <c r="A5357" s="150"/>
      <c r="B5357" s="142"/>
      <c r="C5357" s="153"/>
      <c r="D5357" s="151"/>
      <c r="E5357" s="126"/>
      <c r="F5357" s="126"/>
      <c r="G5357" s="152"/>
      <c r="H5357" s="126"/>
      <c r="I5357" s="126"/>
      <c r="J5357" s="126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  <c r="BQ5357" s="92"/>
    </row>
    <row r="5358" s="33" customFormat="1" ht="14.25" spans="1:69">
      <c r="A5358" s="150"/>
      <c r="B5358" s="142"/>
      <c r="C5358" s="153"/>
      <c r="D5358" s="151"/>
      <c r="E5358" s="126"/>
      <c r="F5358" s="126"/>
      <c r="G5358" s="152"/>
      <c r="H5358" s="126"/>
      <c r="I5358" s="126"/>
      <c r="J5358" s="126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  <c r="BQ5358" s="92"/>
    </row>
    <row r="5359" s="33" customFormat="1" ht="14.25" spans="1:69">
      <c r="A5359" s="150"/>
      <c r="B5359" s="142"/>
      <c r="C5359" s="153"/>
      <c r="D5359" s="151"/>
      <c r="E5359" s="126"/>
      <c r="F5359" s="126"/>
      <c r="G5359" s="152"/>
      <c r="H5359" s="126"/>
      <c r="I5359" s="126"/>
      <c r="J5359" s="126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  <c r="BQ5359" s="92"/>
    </row>
    <row r="5360" s="33" customFormat="1" ht="14.25" spans="1:69">
      <c r="A5360" s="150"/>
      <c r="B5360" s="142"/>
      <c r="C5360" s="153"/>
      <c r="D5360" s="151"/>
      <c r="E5360" s="126"/>
      <c r="F5360" s="126"/>
      <c r="G5360" s="152"/>
      <c r="H5360" s="126"/>
      <c r="I5360" s="126"/>
      <c r="J5360" s="126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  <c r="BQ5360" s="92"/>
    </row>
    <row r="5361" s="33" customFormat="1" ht="14.25" spans="1:69">
      <c r="A5361" s="150"/>
      <c r="B5361" s="142"/>
      <c r="C5361" s="153"/>
      <c r="D5361" s="151"/>
      <c r="E5361" s="126"/>
      <c r="F5361" s="126"/>
      <c r="G5361" s="152"/>
      <c r="H5361" s="126"/>
      <c r="I5361" s="126"/>
      <c r="J5361" s="126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  <c r="BQ5361" s="92"/>
    </row>
    <row r="5362" s="33" customFormat="1" ht="14.25" spans="1:69">
      <c r="A5362" s="150"/>
      <c r="B5362" s="142"/>
      <c r="C5362" s="153"/>
      <c r="D5362" s="151"/>
      <c r="E5362" s="126"/>
      <c r="F5362" s="126"/>
      <c r="G5362" s="152"/>
      <c r="H5362" s="126"/>
      <c r="I5362" s="126"/>
      <c r="J5362" s="126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92"/>
    </row>
    <row r="5363" s="33" customFormat="1" ht="14.25" spans="1:69">
      <c r="A5363" s="150"/>
      <c r="B5363" s="142"/>
      <c r="C5363" s="153"/>
      <c r="D5363" s="151"/>
      <c r="E5363" s="126"/>
      <c r="F5363" s="126"/>
      <c r="G5363" s="152"/>
      <c r="H5363" s="126"/>
      <c r="I5363" s="126"/>
      <c r="J5363" s="126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92"/>
    </row>
    <row r="5364" s="33" customFormat="1" ht="14.25" spans="1:69">
      <c r="A5364" s="150"/>
      <c r="B5364" s="142"/>
      <c r="C5364" s="153"/>
      <c r="D5364" s="151"/>
      <c r="E5364" s="126"/>
      <c r="F5364" s="126"/>
      <c r="G5364" s="152"/>
      <c r="H5364" s="126"/>
      <c r="I5364" s="126"/>
      <c r="J5364" s="126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92"/>
    </row>
    <row r="5365" s="33" customFormat="1" ht="14.25" spans="1:69">
      <c r="A5365" s="150"/>
      <c r="B5365" s="142"/>
      <c r="C5365" s="153"/>
      <c r="D5365" s="151"/>
      <c r="E5365" s="126"/>
      <c r="F5365" s="126"/>
      <c r="G5365" s="152"/>
      <c r="H5365" s="126"/>
      <c r="I5365" s="126"/>
      <c r="J5365" s="126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92"/>
    </row>
    <row r="5366" s="33" customFormat="1" ht="14.25" spans="1:69">
      <c r="A5366" s="150"/>
      <c r="B5366" s="142"/>
      <c r="C5366" s="153"/>
      <c r="D5366" s="151"/>
      <c r="E5366" s="126"/>
      <c r="F5366" s="126"/>
      <c r="G5366" s="152"/>
      <c r="H5366" s="126"/>
      <c r="I5366" s="126"/>
      <c r="J5366" s="126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  <c r="BQ5366" s="92"/>
    </row>
    <row r="5367" s="33" customFormat="1" ht="14.25" spans="1:69">
      <c r="A5367" s="150"/>
      <c r="B5367" s="142"/>
      <c r="C5367" s="153"/>
      <c r="D5367" s="151"/>
      <c r="E5367" s="126"/>
      <c r="F5367" s="126"/>
      <c r="G5367" s="152"/>
      <c r="H5367" s="126"/>
      <c r="I5367" s="126"/>
      <c r="J5367" s="126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  <c r="BQ5367" s="92"/>
    </row>
    <row r="5368" s="33" customFormat="1" ht="14.25" spans="1:69">
      <c r="A5368" s="150"/>
      <c r="B5368" s="142"/>
      <c r="C5368" s="153"/>
      <c r="D5368" s="151"/>
      <c r="E5368" s="126"/>
      <c r="F5368" s="126"/>
      <c r="G5368" s="152"/>
      <c r="H5368" s="126"/>
      <c r="I5368" s="126"/>
      <c r="J5368" s="126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  <c r="BQ5368" s="92"/>
    </row>
    <row r="5369" s="33" customFormat="1" ht="14.25" spans="1:69">
      <c r="A5369" s="150"/>
      <c r="B5369" s="142"/>
      <c r="C5369" s="153"/>
      <c r="D5369" s="151"/>
      <c r="E5369" s="126"/>
      <c r="F5369" s="126"/>
      <c r="G5369" s="152"/>
      <c r="H5369" s="126"/>
      <c r="I5369" s="126"/>
      <c r="J5369" s="126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  <c r="BQ5369" s="92"/>
    </row>
    <row r="5370" s="33" customFormat="1" ht="14.25" spans="1:69">
      <c r="A5370" s="150"/>
      <c r="B5370" s="142"/>
      <c r="C5370" s="153"/>
      <c r="D5370" s="151"/>
      <c r="E5370" s="126"/>
      <c r="F5370" s="126"/>
      <c r="G5370" s="152"/>
      <c r="H5370" s="126"/>
      <c r="I5370" s="126"/>
      <c r="J5370" s="126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92"/>
    </row>
    <row r="5371" s="33" customFormat="1" ht="14.25" spans="1:69">
      <c r="A5371" s="150"/>
      <c r="B5371" s="153"/>
      <c r="C5371" s="153"/>
      <c r="D5371" s="153"/>
      <c r="E5371" s="126"/>
      <c r="F5371" s="126"/>
      <c r="G5371" s="152"/>
      <c r="H5371" s="126"/>
      <c r="I5371" s="126"/>
      <c r="J5371" s="126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92"/>
    </row>
    <row r="5372" s="33" customFormat="1" ht="14.25" spans="1:69">
      <c r="A5372" s="150"/>
      <c r="B5372" s="153"/>
      <c r="C5372" s="153"/>
      <c r="D5372" s="153"/>
      <c r="E5372" s="126"/>
      <c r="F5372" s="126"/>
      <c r="G5372" s="152"/>
      <c r="H5372" s="126"/>
      <c r="I5372" s="126"/>
      <c r="J5372" s="126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92"/>
    </row>
    <row r="5373" s="33" customFormat="1" ht="14.25" spans="1:69">
      <c r="A5373" s="150"/>
      <c r="B5373" s="153"/>
      <c r="C5373" s="153"/>
      <c r="D5373" s="153"/>
      <c r="E5373" s="126"/>
      <c r="F5373" s="126"/>
      <c r="G5373" s="152"/>
      <c r="H5373" s="126"/>
      <c r="I5373" s="126"/>
      <c r="J5373" s="126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  <c r="BQ5373" s="92"/>
    </row>
    <row r="5374" s="33" customFormat="1" ht="14.25" spans="1:69">
      <c r="A5374" s="150"/>
      <c r="B5374" s="142"/>
      <c r="C5374" s="142"/>
      <c r="D5374" s="151"/>
      <c r="E5374" s="126"/>
      <c r="F5374" s="126"/>
      <c r="G5374" s="152"/>
      <c r="H5374" s="126"/>
      <c r="I5374" s="126"/>
      <c r="J5374" s="126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92"/>
    </row>
    <row r="5375" s="33" customFormat="1" ht="14.25" spans="1:69">
      <c r="A5375" s="150"/>
      <c r="B5375" s="142"/>
      <c r="C5375" s="142"/>
      <c r="D5375" s="151"/>
      <c r="E5375" s="126"/>
      <c r="F5375" s="126"/>
      <c r="G5375" s="152"/>
      <c r="H5375" s="126"/>
      <c r="I5375" s="126"/>
      <c r="J5375" s="126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92"/>
    </row>
    <row r="5376" s="33" customFormat="1" ht="14.25" spans="1:69">
      <c r="A5376" s="150"/>
      <c r="B5376" s="142"/>
      <c r="C5376" s="142"/>
      <c r="D5376" s="151"/>
      <c r="E5376" s="126"/>
      <c r="F5376" s="126"/>
      <c r="G5376" s="152"/>
      <c r="H5376" s="126"/>
      <c r="I5376" s="126"/>
      <c r="J5376" s="126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92"/>
    </row>
    <row r="5377" s="33" customFormat="1" ht="14.25" spans="1:69">
      <c r="A5377" s="150"/>
      <c r="B5377" s="142"/>
      <c r="C5377" s="142"/>
      <c r="D5377" s="151"/>
      <c r="E5377" s="126"/>
      <c r="F5377" s="126"/>
      <c r="G5377" s="152"/>
      <c r="H5377" s="126"/>
      <c r="I5377" s="126"/>
      <c r="J5377" s="126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92"/>
    </row>
    <row r="5378" s="33" customFormat="1" ht="14.25" spans="1:69">
      <c r="A5378" s="150"/>
      <c r="B5378" s="142"/>
      <c r="C5378" s="142"/>
      <c r="D5378" s="151"/>
      <c r="E5378" s="126"/>
      <c r="F5378" s="126"/>
      <c r="G5378" s="152"/>
      <c r="H5378" s="126"/>
      <c r="I5378" s="126"/>
      <c r="J5378" s="126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92"/>
    </row>
    <row r="5379" s="33" customFormat="1" ht="14.25" spans="1:69">
      <c r="A5379" s="150"/>
      <c r="B5379" s="142"/>
      <c r="C5379" s="142"/>
      <c r="D5379" s="151"/>
      <c r="E5379" s="126"/>
      <c r="F5379" s="126"/>
      <c r="G5379" s="152"/>
      <c r="H5379" s="126"/>
      <c r="I5379" s="126"/>
      <c r="J5379" s="126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92"/>
    </row>
    <row r="5380" s="33" customFormat="1" ht="14.25" spans="1:69">
      <c r="A5380" s="150"/>
      <c r="B5380" s="142"/>
      <c r="C5380" s="142"/>
      <c r="D5380" s="151"/>
      <c r="E5380" s="126"/>
      <c r="F5380" s="126"/>
      <c r="G5380" s="152"/>
      <c r="H5380" s="126"/>
      <c r="I5380" s="126"/>
      <c r="J5380" s="126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92"/>
    </row>
    <row r="5381" s="33" customFormat="1" ht="14.25" spans="1:69">
      <c r="A5381" s="150"/>
      <c r="B5381" s="142"/>
      <c r="C5381" s="142"/>
      <c r="D5381" s="151"/>
      <c r="E5381" s="126"/>
      <c r="F5381" s="126"/>
      <c r="G5381" s="152"/>
      <c r="H5381" s="126"/>
      <c r="I5381" s="126"/>
      <c r="J5381" s="126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92"/>
    </row>
    <row r="5382" s="33" customFormat="1" ht="14.25" spans="1:69">
      <c r="A5382" s="150"/>
      <c r="B5382" s="142"/>
      <c r="C5382" s="142"/>
      <c r="D5382" s="151"/>
      <c r="E5382" s="126"/>
      <c r="F5382" s="126"/>
      <c r="G5382" s="152"/>
      <c r="H5382" s="126"/>
      <c r="I5382" s="126"/>
      <c r="J5382" s="126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  <c r="BQ5382" s="92"/>
    </row>
    <row r="5383" s="33" customFormat="1" ht="14.25" spans="1:69">
      <c r="A5383" s="150"/>
      <c r="B5383" s="142"/>
      <c r="C5383" s="142"/>
      <c r="D5383" s="151"/>
      <c r="E5383" s="126"/>
      <c r="F5383" s="126"/>
      <c r="G5383" s="152"/>
      <c r="H5383" s="126"/>
      <c r="I5383" s="126"/>
      <c r="J5383" s="126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92"/>
    </row>
    <row r="5384" s="33" customFormat="1" ht="14.25" spans="1:69">
      <c r="A5384" s="150"/>
      <c r="B5384" s="142"/>
      <c r="C5384" s="142"/>
      <c r="D5384" s="151"/>
      <c r="E5384" s="126"/>
      <c r="F5384" s="126"/>
      <c r="G5384" s="152"/>
      <c r="H5384" s="126"/>
      <c r="I5384" s="126"/>
      <c r="J5384" s="126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92"/>
    </row>
    <row r="5385" s="33" customFormat="1" ht="14.25" spans="1:69">
      <c r="A5385" s="150"/>
      <c r="B5385" s="142"/>
      <c r="C5385" s="142"/>
      <c r="D5385" s="151"/>
      <c r="E5385" s="126"/>
      <c r="F5385" s="126"/>
      <c r="G5385" s="152"/>
      <c r="H5385" s="126"/>
      <c r="I5385" s="126"/>
      <c r="J5385" s="126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92"/>
    </row>
    <row r="5386" s="33" customFormat="1" ht="14.25" spans="1:69">
      <c r="A5386" s="150"/>
      <c r="B5386" s="142"/>
      <c r="C5386" s="142"/>
      <c r="D5386" s="151"/>
      <c r="E5386" s="126"/>
      <c r="F5386" s="126"/>
      <c r="G5386" s="152"/>
      <c r="H5386" s="126"/>
      <c r="I5386" s="126"/>
      <c r="J5386" s="126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92"/>
    </row>
    <row r="5387" s="33" customFormat="1" ht="14.25" spans="1:69">
      <c r="A5387" s="150"/>
      <c r="B5387" s="142"/>
      <c r="C5387" s="142"/>
      <c r="D5387" s="151"/>
      <c r="E5387" s="126"/>
      <c r="F5387" s="126"/>
      <c r="G5387" s="152"/>
      <c r="H5387" s="126"/>
      <c r="I5387" s="126"/>
      <c r="J5387" s="126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92"/>
    </row>
    <row r="5388" s="33" customFormat="1" ht="14.25" spans="1:69">
      <c r="A5388" s="150"/>
      <c r="B5388" s="142"/>
      <c r="C5388" s="142"/>
      <c r="D5388" s="151"/>
      <c r="E5388" s="126"/>
      <c r="F5388" s="126"/>
      <c r="G5388" s="152"/>
      <c r="H5388" s="126"/>
      <c r="I5388" s="126"/>
      <c r="J5388" s="126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92"/>
    </row>
    <row r="5389" s="33" customFormat="1" ht="14.25" spans="1:69">
      <c r="A5389" s="150"/>
      <c r="B5389" s="142"/>
      <c r="C5389" s="142"/>
      <c r="D5389" s="151"/>
      <c r="E5389" s="126"/>
      <c r="F5389" s="126"/>
      <c r="G5389" s="152"/>
      <c r="H5389" s="126"/>
      <c r="I5389" s="126"/>
      <c r="J5389" s="126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92"/>
    </row>
    <row r="5390" s="33" customFormat="1" ht="14.25" spans="1:69">
      <c r="A5390" s="150"/>
      <c r="B5390" s="142"/>
      <c r="C5390" s="142"/>
      <c r="D5390" s="151"/>
      <c r="E5390" s="126"/>
      <c r="F5390" s="126"/>
      <c r="G5390" s="152"/>
      <c r="H5390" s="126"/>
      <c r="I5390" s="126"/>
      <c r="J5390" s="126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92"/>
    </row>
    <row r="5391" s="33" customFormat="1" ht="14.25" spans="1:69">
      <c r="A5391" s="150"/>
      <c r="B5391" s="142"/>
      <c r="C5391" s="142"/>
      <c r="D5391" s="151"/>
      <c r="E5391" s="126"/>
      <c r="F5391" s="126"/>
      <c r="G5391" s="152"/>
      <c r="H5391" s="126"/>
      <c r="I5391" s="126"/>
      <c r="J5391" s="126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92"/>
    </row>
    <row r="5392" s="33" customFormat="1" ht="14.25" spans="1:69">
      <c r="A5392" s="150"/>
      <c r="B5392" s="142"/>
      <c r="C5392" s="142"/>
      <c r="D5392" s="151"/>
      <c r="E5392" s="126"/>
      <c r="F5392" s="126"/>
      <c r="G5392" s="152"/>
      <c r="H5392" s="126"/>
      <c r="I5392" s="126"/>
      <c r="J5392" s="126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92"/>
    </row>
    <row r="5393" s="33" customFormat="1" ht="14.25" spans="1:69">
      <c r="A5393" s="150"/>
      <c r="B5393" s="142"/>
      <c r="C5393" s="142"/>
      <c r="D5393" s="151"/>
      <c r="E5393" s="126"/>
      <c r="F5393" s="126"/>
      <c r="G5393" s="152"/>
      <c r="H5393" s="126"/>
      <c r="I5393" s="126"/>
      <c r="J5393" s="126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92"/>
    </row>
    <row r="5394" s="33" customFormat="1" ht="14.25" spans="1:69">
      <c r="A5394" s="150"/>
      <c r="B5394" s="142"/>
      <c r="C5394" s="142"/>
      <c r="D5394" s="151"/>
      <c r="E5394" s="126"/>
      <c r="F5394" s="126"/>
      <c r="G5394" s="152"/>
      <c r="H5394" s="126"/>
      <c r="I5394" s="126"/>
      <c r="J5394" s="126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  <c r="BQ5394" s="92"/>
    </row>
    <row r="5395" s="33" customFormat="1" ht="14.25" spans="1:69">
      <c r="A5395" s="150"/>
      <c r="B5395" s="142"/>
      <c r="C5395" s="142"/>
      <c r="D5395" s="151"/>
      <c r="E5395" s="126"/>
      <c r="F5395" s="126"/>
      <c r="G5395" s="152"/>
      <c r="H5395" s="126"/>
      <c r="I5395" s="126"/>
      <c r="J5395" s="126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  <c r="BQ5395" s="92"/>
    </row>
    <row r="5396" s="33" customFormat="1" ht="14.25" spans="1:69">
      <c r="A5396" s="150"/>
      <c r="B5396" s="142"/>
      <c r="C5396" s="142"/>
      <c r="D5396" s="151"/>
      <c r="E5396" s="126"/>
      <c r="F5396" s="126"/>
      <c r="G5396" s="152"/>
      <c r="H5396" s="126"/>
      <c r="I5396" s="126"/>
      <c r="J5396" s="126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  <c r="BA5396" s="2"/>
      <c r="BB5396" s="2"/>
      <c r="BC5396" s="2"/>
      <c r="BD5396" s="2"/>
      <c r="BE5396" s="2"/>
      <c r="BF5396" s="2"/>
      <c r="BG5396" s="2"/>
      <c r="BH5396" s="2"/>
      <c r="BI5396" s="2"/>
      <c r="BJ5396" s="2"/>
      <c r="BK5396" s="2"/>
      <c r="BL5396" s="2"/>
      <c r="BM5396" s="2"/>
      <c r="BN5396" s="2"/>
      <c r="BO5396" s="2"/>
      <c r="BP5396" s="2"/>
      <c r="BQ5396" s="92"/>
    </row>
    <row r="5397" s="33" customFormat="1" ht="14.25" spans="1:69">
      <c r="A5397" s="150"/>
      <c r="B5397" s="142"/>
      <c r="C5397" s="142"/>
      <c r="D5397" s="151"/>
      <c r="E5397" s="126"/>
      <c r="F5397" s="126"/>
      <c r="G5397" s="152"/>
      <c r="H5397" s="126"/>
      <c r="I5397" s="126"/>
      <c r="J5397" s="126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  <c r="BQ5397" s="92"/>
    </row>
    <row r="5398" s="33" customFormat="1" ht="14.25" spans="1:69">
      <c r="A5398" s="150"/>
      <c r="B5398" s="142"/>
      <c r="C5398" s="142"/>
      <c r="D5398" s="151"/>
      <c r="E5398" s="126"/>
      <c r="F5398" s="126"/>
      <c r="G5398" s="152"/>
      <c r="H5398" s="126"/>
      <c r="I5398" s="126"/>
      <c r="J5398" s="126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  <c r="BQ5398" s="92"/>
    </row>
    <row r="5399" s="33" customFormat="1" ht="14.25" spans="1:69">
      <c r="A5399" s="150"/>
      <c r="B5399" s="142"/>
      <c r="C5399" s="142"/>
      <c r="D5399" s="151"/>
      <c r="E5399" s="126"/>
      <c r="F5399" s="126"/>
      <c r="G5399" s="152"/>
      <c r="H5399" s="126"/>
      <c r="I5399" s="126"/>
      <c r="J5399" s="126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  <c r="BQ5399" s="92"/>
    </row>
    <row r="5400" s="33" customFormat="1" ht="14.25" spans="1:69">
      <c r="A5400" s="150"/>
      <c r="B5400" s="142"/>
      <c r="C5400" s="142"/>
      <c r="D5400" s="151"/>
      <c r="E5400" s="126"/>
      <c r="F5400" s="126"/>
      <c r="G5400" s="152"/>
      <c r="H5400" s="126"/>
      <c r="I5400" s="126"/>
      <c r="J5400" s="126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92"/>
    </row>
    <row r="5401" s="33" customFormat="1" ht="14.25" spans="1:69">
      <c r="A5401" s="150"/>
      <c r="B5401" s="142"/>
      <c r="C5401" s="142"/>
      <c r="D5401" s="151"/>
      <c r="E5401" s="126"/>
      <c r="F5401" s="126"/>
      <c r="G5401" s="152"/>
      <c r="H5401" s="126"/>
      <c r="I5401" s="126"/>
      <c r="J5401" s="126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92"/>
    </row>
    <row r="5402" s="33" customFormat="1" ht="14.25" spans="1:69">
      <c r="A5402" s="150"/>
      <c r="B5402" s="142"/>
      <c r="C5402" s="142"/>
      <c r="D5402" s="151"/>
      <c r="E5402" s="126"/>
      <c r="F5402" s="126"/>
      <c r="G5402" s="152"/>
      <c r="H5402" s="126"/>
      <c r="I5402" s="126"/>
      <c r="J5402" s="126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  <c r="BA5402" s="2"/>
      <c r="BB5402" s="2"/>
      <c r="BC5402" s="2"/>
      <c r="BD5402" s="2"/>
      <c r="BE5402" s="2"/>
      <c r="BF5402" s="2"/>
      <c r="BG5402" s="2"/>
      <c r="BH5402" s="2"/>
      <c r="BI5402" s="2"/>
      <c r="BJ5402" s="2"/>
      <c r="BK5402" s="2"/>
      <c r="BL5402" s="2"/>
      <c r="BM5402" s="2"/>
      <c r="BN5402" s="2"/>
      <c r="BO5402" s="2"/>
      <c r="BP5402" s="2"/>
      <c r="BQ5402" s="92"/>
    </row>
    <row r="5403" s="33" customFormat="1" ht="14.25" spans="1:69">
      <c r="A5403" s="150"/>
      <c r="B5403" s="142"/>
      <c r="C5403" s="142"/>
      <c r="D5403" s="151"/>
      <c r="E5403" s="126"/>
      <c r="F5403" s="126"/>
      <c r="G5403" s="152"/>
      <c r="H5403" s="126"/>
      <c r="I5403" s="126"/>
      <c r="J5403" s="126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92"/>
    </row>
    <row r="5404" s="33" customFormat="1" ht="14.25" spans="1:69">
      <c r="A5404" s="150"/>
      <c r="B5404" s="142"/>
      <c r="C5404" s="142"/>
      <c r="D5404" s="151"/>
      <c r="E5404" s="126"/>
      <c r="F5404" s="126"/>
      <c r="G5404" s="152"/>
      <c r="H5404" s="126"/>
      <c r="I5404" s="126"/>
      <c r="J5404" s="126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92"/>
    </row>
    <row r="5405" s="33" customFormat="1" ht="14.25" spans="1:69">
      <c r="A5405" s="150"/>
      <c r="B5405" s="142"/>
      <c r="C5405" s="142"/>
      <c r="D5405" s="151"/>
      <c r="E5405" s="126"/>
      <c r="F5405" s="126"/>
      <c r="G5405" s="152"/>
      <c r="H5405" s="126"/>
      <c r="I5405" s="126"/>
      <c r="J5405" s="126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92"/>
    </row>
    <row r="5406" s="33" customFormat="1" ht="14.25" spans="1:69">
      <c r="A5406" s="150"/>
      <c r="B5406" s="142"/>
      <c r="C5406" s="142"/>
      <c r="D5406" s="151"/>
      <c r="E5406" s="126"/>
      <c r="F5406" s="126"/>
      <c r="G5406" s="152"/>
      <c r="H5406" s="126"/>
      <c r="I5406" s="126"/>
      <c r="J5406" s="126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92"/>
    </row>
    <row r="5407" s="33" customFormat="1" ht="14.25" spans="1:69">
      <c r="A5407" s="150"/>
      <c r="B5407" s="142"/>
      <c r="C5407" s="142"/>
      <c r="D5407" s="151"/>
      <c r="E5407" s="126"/>
      <c r="F5407" s="126"/>
      <c r="G5407" s="152"/>
      <c r="H5407" s="126"/>
      <c r="I5407" s="126"/>
      <c r="J5407" s="126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  <c r="BQ5407" s="92"/>
    </row>
    <row r="5408" s="33" customFormat="1" ht="14.25" spans="1:69">
      <c r="A5408" s="150"/>
      <c r="B5408" s="142"/>
      <c r="C5408" s="142"/>
      <c r="D5408" s="151"/>
      <c r="E5408" s="126"/>
      <c r="F5408" s="126"/>
      <c r="G5408" s="152"/>
      <c r="H5408" s="126"/>
      <c r="I5408" s="126"/>
      <c r="J5408" s="126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92"/>
    </row>
    <row r="5409" s="33" customFormat="1" ht="14.25" spans="1:69">
      <c r="A5409" s="150"/>
      <c r="B5409" s="142"/>
      <c r="C5409" s="153"/>
      <c r="D5409" s="151"/>
      <c r="E5409" s="126"/>
      <c r="F5409" s="126"/>
      <c r="G5409" s="152"/>
      <c r="H5409" s="126"/>
      <c r="I5409" s="126"/>
      <c r="J5409" s="126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92"/>
    </row>
    <row r="5410" s="33" customFormat="1" ht="14.25" spans="1:69">
      <c r="A5410" s="150"/>
      <c r="B5410" s="142"/>
      <c r="C5410" s="153"/>
      <c r="D5410" s="151"/>
      <c r="E5410" s="126"/>
      <c r="F5410" s="126"/>
      <c r="G5410" s="152"/>
      <c r="H5410" s="126"/>
      <c r="I5410" s="126"/>
      <c r="J5410" s="126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  <c r="BA5410" s="2"/>
      <c r="BB5410" s="2"/>
      <c r="BC5410" s="2"/>
      <c r="BD5410" s="2"/>
      <c r="BE5410" s="2"/>
      <c r="BF5410" s="2"/>
      <c r="BG5410" s="2"/>
      <c r="BH5410" s="2"/>
      <c r="BI5410" s="2"/>
      <c r="BJ5410" s="2"/>
      <c r="BK5410" s="2"/>
      <c r="BL5410" s="2"/>
      <c r="BM5410" s="2"/>
      <c r="BN5410" s="2"/>
      <c r="BO5410" s="2"/>
      <c r="BP5410" s="2"/>
      <c r="BQ5410" s="92"/>
    </row>
    <row r="5411" s="33" customFormat="1" ht="14.25" spans="1:69">
      <c r="A5411" s="150"/>
      <c r="B5411" s="142"/>
      <c r="C5411" s="153"/>
      <c r="D5411" s="151"/>
      <c r="E5411" s="126"/>
      <c r="F5411" s="126"/>
      <c r="G5411" s="152"/>
      <c r="H5411" s="126"/>
      <c r="I5411" s="126"/>
      <c r="J5411" s="126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92"/>
    </row>
    <row r="5412" s="33" customFormat="1" ht="14.25" spans="1:69">
      <c r="A5412" s="150"/>
      <c r="B5412" s="142"/>
      <c r="C5412" s="142"/>
      <c r="D5412" s="151"/>
      <c r="E5412" s="126"/>
      <c r="F5412" s="126"/>
      <c r="G5412" s="152"/>
      <c r="H5412" s="126"/>
      <c r="I5412" s="126"/>
      <c r="J5412" s="126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92"/>
    </row>
    <row r="5413" s="33" customFormat="1" ht="14.25" spans="1:69">
      <c r="A5413" s="150"/>
      <c r="B5413" s="142"/>
      <c r="C5413" s="153"/>
      <c r="D5413" s="151"/>
      <c r="E5413" s="126"/>
      <c r="F5413" s="126"/>
      <c r="G5413" s="152"/>
      <c r="H5413" s="126"/>
      <c r="I5413" s="126"/>
      <c r="J5413" s="126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92"/>
    </row>
    <row r="5414" s="33" customFormat="1" ht="14.25" spans="1:69">
      <c r="A5414" s="150"/>
      <c r="B5414" s="142"/>
      <c r="C5414" s="153"/>
      <c r="D5414" s="151"/>
      <c r="E5414" s="126"/>
      <c r="F5414" s="126"/>
      <c r="G5414" s="152"/>
      <c r="H5414" s="126"/>
      <c r="I5414" s="126"/>
      <c r="J5414" s="126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92"/>
    </row>
    <row r="5415" s="33" customFormat="1" ht="14.25" spans="1:69">
      <c r="A5415" s="150"/>
      <c r="B5415" s="142"/>
      <c r="C5415" s="153"/>
      <c r="D5415" s="151"/>
      <c r="E5415" s="126"/>
      <c r="F5415" s="126"/>
      <c r="G5415" s="152"/>
      <c r="H5415" s="126"/>
      <c r="I5415" s="126"/>
      <c r="J5415" s="126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92"/>
    </row>
    <row r="5416" s="33" customFormat="1" ht="14.25" spans="1:69">
      <c r="A5416" s="150"/>
      <c r="B5416" s="142"/>
      <c r="C5416" s="153"/>
      <c r="D5416" s="151"/>
      <c r="E5416" s="126"/>
      <c r="F5416" s="126"/>
      <c r="G5416" s="152"/>
      <c r="H5416" s="126"/>
      <c r="I5416" s="126"/>
      <c r="J5416" s="126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92"/>
    </row>
    <row r="5417" s="33" customFormat="1" ht="14.25" spans="1:69">
      <c r="A5417" s="150"/>
      <c r="B5417" s="142"/>
      <c r="C5417" s="153"/>
      <c r="D5417" s="151"/>
      <c r="E5417" s="126"/>
      <c r="F5417" s="126"/>
      <c r="G5417" s="152"/>
      <c r="H5417" s="126"/>
      <c r="I5417" s="126"/>
      <c r="J5417" s="126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92"/>
    </row>
    <row r="5418" s="33" customFormat="1" ht="14.25" spans="1:69">
      <c r="A5418" s="150"/>
      <c r="B5418" s="142"/>
      <c r="C5418" s="153"/>
      <c r="D5418" s="151"/>
      <c r="E5418" s="126"/>
      <c r="F5418" s="126"/>
      <c r="G5418" s="152"/>
      <c r="H5418" s="126"/>
      <c r="I5418" s="126"/>
      <c r="J5418" s="126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92"/>
    </row>
    <row r="5419" s="33" customFormat="1" ht="14.25" spans="1:69">
      <c r="A5419" s="150"/>
      <c r="B5419" s="142"/>
      <c r="C5419" s="153"/>
      <c r="D5419" s="151"/>
      <c r="E5419" s="126"/>
      <c r="F5419" s="126"/>
      <c r="G5419" s="152"/>
      <c r="H5419" s="126"/>
      <c r="I5419" s="126"/>
      <c r="J5419" s="126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92"/>
    </row>
    <row r="5420" s="33" customFormat="1" ht="14.25" spans="1:69">
      <c r="A5420" s="150"/>
      <c r="B5420" s="142"/>
      <c r="C5420" s="153"/>
      <c r="D5420" s="151"/>
      <c r="E5420" s="126"/>
      <c r="F5420" s="126"/>
      <c r="G5420" s="152"/>
      <c r="H5420" s="126"/>
      <c r="I5420" s="126"/>
      <c r="J5420" s="126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92"/>
    </row>
    <row r="5421" s="33" customFormat="1" ht="14.25" spans="1:69">
      <c r="A5421" s="150"/>
      <c r="B5421" s="142"/>
      <c r="C5421" s="153"/>
      <c r="D5421" s="151"/>
      <c r="E5421" s="126"/>
      <c r="F5421" s="126"/>
      <c r="G5421" s="152"/>
      <c r="H5421" s="126"/>
      <c r="I5421" s="126"/>
      <c r="J5421" s="126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92"/>
    </row>
    <row r="5422" s="33" customFormat="1" ht="14.25" spans="1:69">
      <c r="A5422" s="150"/>
      <c r="B5422" s="142"/>
      <c r="C5422" s="153"/>
      <c r="D5422" s="151"/>
      <c r="E5422" s="126"/>
      <c r="F5422" s="126"/>
      <c r="G5422" s="152"/>
      <c r="H5422" s="126"/>
      <c r="I5422" s="126"/>
      <c r="J5422" s="126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92"/>
    </row>
    <row r="5423" s="33" customFormat="1" ht="14.25" spans="1:69">
      <c r="A5423" s="150"/>
      <c r="B5423" s="142"/>
      <c r="C5423" s="153"/>
      <c r="D5423" s="151"/>
      <c r="E5423" s="126"/>
      <c r="F5423" s="126"/>
      <c r="G5423" s="152"/>
      <c r="H5423" s="126"/>
      <c r="I5423" s="126"/>
      <c r="J5423" s="126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92"/>
    </row>
    <row r="5424" s="33" customFormat="1" ht="14.25" spans="1:69">
      <c r="A5424" s="150"/>
      <c r="B5424" s="142"/>
      <c r="C5424" s="153"/>
      <c r="D5424" s="151"/>
      <c r="E5424" s="126"/>
      <c r="F5424" s="126"/>
      <c r="G5424" s="152"/>
      <c r="H5424" s="126"/>
      <c r="I5424" s="126"/>
      <c r="J5424" s="126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92"/>
    </row>
    <row r="5425" s="33" customFormat="1" ht="14.25" spans="1:69">
      <c r="A5425" s="150"/>
      <c r="B5425" s="142"/>
      <c r="C5425" s="153"/>
      <c r="D5425" s="151"/>
      <c r="E5425" s="126"/>
      <c r="F5425" s="126"/>
      <c r="G5425" s="152"/>
      <c r="H5425" s="126"/>
      <c r="I5425" s="126"/>
      <c r="J5425" s="126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92"/>
    </row>
    <row r="5426" s="33" customFormat="1" ht="14.25" spans="1:69">
      <c r="A5426" s="150"/>
      <c r="B5426" s="142"/>
      <c r="C5426" s="153"/>
      <c r="D5426" s="151"/>
      <c r="E5426" s="126"/>
      <c r="F5426" s="126"/>
      <c r="G5426" s="152"/>
      <c r="H5426" s="126"/>
      <c r="I5426" s="126"/>
      <c r="J5426" s="126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92"/>
    </row>
    <row r="5427" s="33" customFormat="1" ht="14.25" spans="1:69">
      <c r="A5427" s="150"/>
      <c r="B5427" s="142"/>
      <c r="C5427" s="153"/>
      <c r="D5427" s="151"/>
      <c r="E5427" s="126"/>
      <c r="F5427" s="126"/>
      <c r="G5427" s="152"/>
      <c r="H5427" s="126"/>
      <c r="I5427" s="126"/>
      <c r="J5427" s="126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92"/>
    </row>
    <row r="5428" s="33" customFormat="1" ht="14.25" spans="1:69">
      <c r="A5428" s="150"/>
      <c r="B5428" s="142"/>
      <c r="C5428" s="153"/>
      <c r="D5428" s="151"/>
      <c r="E5428" s="126"/>
      <c r="F5428" s="126"/>
      <c r="G5428" s="152"/>
      <c r="H5428" s="126"/>
      <c r="I5428" s="126"/>
      <c r="J5428" s="126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92"/>
    </row>
    <row r="5429" s="33" customFormat="1" ht="14.25" spans="1:69">
      <c r="A5429" s="150"/>
      <c r="B5429" s="142"/>
      <c r="C5429" s="153"/>
      <c r="D5429" s="151"/>
      <c r="E5429" s="126"/>
      <c r="F5429" s="126"/>
      <c r="G5429" s="152"/>
      <c r="H5429" s="126"/>
      <c r="I5429" s="126"/>
      <c r="J5429" s="126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92"/>
    </row>
    <row r="5430" s="33" customFormat="1" ht="14.25" spans="1:69">
      <c r="A5430" s="150"/>
      <c r="B5430" s="142"/>
      <c r="C5430" s="153"/>
      <c r="D5430" s="151"/>
      <c r="E5430" s="126"/>
      <c r="F5430" s="126"/>
      <c r="G5430" s="152"/>
      <c r="H5430" s="126"/>
      <c r="I5430" s="126"/>
      <c r="J5430" s="126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92"/>
    </row>
    <row r="5431" s="33" customFormat="1" ht="14.25" spans="1:69">
      <c r="A5431" s="150"/>
      <c r="B5431" s="142"/>
      <c r="C5431" s="153"/>
      <c r="D5431" s="151"/>
      <c r="E5431" s="126"/>
      <c r="F5431" s="126"/>
      <c r="G5431" s="152"/>
      <c r="H5431" s="126"/>
      <c r="I5431" s="126"/>
      <c r="J5431" s="126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92"/>
    </row>
    <row r="5432" s="33" customFormat="1" ht="14.25" spans="1:69">
      <c r="A5432" s="150"/>
      <c r="B5432" s="142"/>
      <c r="C5432" s="153"/>
      <c r="D5432" s="151"/>
      <c r="E5432" s="126"/>
      <c r="F5432" s="126"/>
      <c r="G5432" s="152"/>
      <c r="H5432" s="126"/>
      <c r="I5432" s="126"/>
      <c r="J5432" s="126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92"/>
    </row>
    <row r="5433" s="33" customFormat="1" ht="14.25" spans="1:69">
      <c r="A5433" s="150"/>
      <c r="B5433" s="142"/>
      <c r="C5433" s="153"/>
      <c r="D5433" s="151"/>
      <c r="E5433" s="126"/>
      <c r="F5433" s="126"/>
      <c r="G5433" s="152"/>
      <c r="H5433" s="126"/>
      <c r="I5433" s="126"/>
      <c r="J5433" s="126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92"/>
    </row>
    <row r="5434" s="33" customFormat="1" ht="14.25" spans="1:69">
      <c r="A5434" s="150"/>
      <c r="B5434" s="142"/>
      <c r="C5434" s="153"/>
      <c r="D5434" s="151"/>
      <c r="E5434" s="126"/>
      <c r="F5434" s="126"/>
      <c r="G5434" s="152"/>
      <c r="H5434" s="126"/>
      <c r="I5434" s="126"/>
      <c r="J5434" s="126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92"/>
    </row>
    <row r="5435" s="33" customFormat="1" ht="14.25" spans="1:69">
      <c r="A5435" s="150"/>
      <c r="B5435" s="142"/>
      <c r="C5435" s="153"/>
      <c r="D5435" s="151"/>
      <c r="E5435" s="126"/>
      <c r="F5435" s="126"/>
      <c r="G5435" s="152"/>
      <c r="H5435" s="126"/>
      <c r="I5435" s="126"/>
      <c r="J5435" s="126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92"/>
    </row>
    <row r="5436" s="33" customFormat="1" ht="14.25" spans="1:69">
      <c r="A5436" s="150"/>
      <c r="B5436" s="142"/>
      <c r="C5436" s="153"/>
      <c r="D5436" s="151"/>
      <c r="E5436" s="126"/>
      <c r="F5436" s="126"/>
      <c r="G5436" s="152"/>
      <c r="H5436" s="126"/>
      <c r="I5436" s="126"/>
      <c r="J5436" s="126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92"/>
    </row>
    <row r="5437" s="33" customFormat="1" ht="14.25" spans="1:69">
      <c r="A5437" s="150"/>
      <c r="B5437" s="142"/>
      <c r="C5437" s="153"/>
      <c r="D5437" s="151"/>
      <c r="E5437" s="126"/>
      <c r="F5437" s="126"/>
      <c r="G5437" s="152"/>
      <c r="H5437" s="126"/>
      <c r="I5437" s="126"/>
      <c r="J5437" s="126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92"/>
    </row>
    <row r="5438" s="33" customFormat="1" ht="14.25" spans="1:69">
      <c r="A5438" s="150"/>
      <c r="B5438" s="142"/>
      <c r="C5438" s="153"/>
      <c r="D5438" s="151"/>
      <c r="E5438" s="126"/>
      <c r="F5438" s="126"/>
      <c r="G5438" s="152"/>
      <c r="H5438" s="126"/>
      <c r="I5438" s="126"/>
      <c r="J5438" s="126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92"/>
    </row>
    <row r="5439" s="33" customFormat="1" ht="14.25" spans="1:69">
      <c r="A5439" s="150"/>
      <c r="B5439" s="142"/>
      <c r="C5439" s="153"/>
      <c r="D5439" s="151"/>
      <c r="E5439" s="126"/>
      <c r="F5439" s="126"/>
      <c r="G5439" s="152"/>
      <c r="H5439" s="126"/>
      <c r="I5439" s="126"/>
      <c r="J5439" s="126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92"/>
    </row>
    <row r="5440" s="33" customFormat="1" ht="14.25" spans="1:69">
      <c r="A5440" s="150"/>
      <c r="B5440" s="142"/>
      <c r="C5440" s="153"/>
      <c r="D5440" s="151"/>
      <c r="E5440" s="126"/>
      <c r="F5440" s="126"/>
      <c r="G5440" s="152"/>
      <c r="H5440" s="126"/>
      <c r="I5440" s="126"/>
      <c r="J5440" s="126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92"/>
    </row>
    <row r="5441" s="33" customFormat="1" ht="14.25" spans="1:69">
      <c r="A5441" s="150"/>
      <c r="B5441" s="142"/>
      <c r="C5441" s="153"/>
      <c r="D5441" s="151"/>
      <c r="E5441" s="126"/>
      <c r="F5441" s="126"/>
      <c r="G5441" s="152"/>
      <c r="H5441" s="126"/>
      <c r="I5441" s="126"/>
      <c r="J5441" s="126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92"/>
    </row>
    <row r="5442" s="33" customFormat="1" ht="14.25" spans="1:69">
      <c r="A5442" s="150"/>
      <c r="B5442" s="142"/>
      <c r="C5442" s="153"/>
      <c r="D5442" s="151"/>
      <c r="E5442" s="126"/>
      <c r="F5442" s="126"/>
      <c r="G5442" s="152"/>
      <c r="H5442" s="126"/>
      <c r="I5442" s="126"/>
      <c r="J5442" s="126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92"/>
    </row>
    <row r="5443" s="33" customFormat="1" ht="14.25" spans="1:69">
      <c r="A5443" s="150"/>
      <c r="B5443" s="142"/>
      <c r="C5443" s="153"/>
      <c r="D5443" s="151"/>
      <c r="E5443" s="126"/>
      <c r="F5443" s="126"/>
      <c r="G5443" s="152"/>
      <c r="H5443" s="126"/>
      <c r="I5443" s="126"/>
      <c r="J5443" s="126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92"/>
    </row>
    <row r="5444" s="33" customFormat="1" ht="14.25" spans="1:69">
      <c r="A5444" s="150"/>
      <c r="B5444" s="142"/>
      <c r="C5444" s="153"/>
      <c r="D5444" s="151"/>
      <c r="E5444" s="126"/>
      <c r="F5444" s="126"/>
      <c r="G5444" s="152"/>
      <c r="H5444" s="126"/>
      <c r="I5444" s="126"/>
      <c r="J5444" s="126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92"/>
    </row>
    <row r="5445" s="33" customFormat="1" ht="14.25" spans="1:69">
      <c r="A5445" s="150"/>
      <c r="B5445" s="142"/>
      <c r="C5445" s="153"/>
      <c r="D5445" s="151"/>
      <c r="E5445" s="126"/>
      <c r="F5445" s="126"/>
      <c r="G5445" s="152"/>
      <c r="H5445" s="126"/>
      <c r="I5445" s="126"/>
      <c r="J5445" s="126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92"/>
    </row>
    <row r="5446" s="33" customFormat="1" ht="14.25" spans="1:69">
      <c r="A5446" s="150"/>
      <c r="B5446" s="142"/>
      <c r="C5446" s="153"/>
      <c r="D5446" s="151"/>
      <c r="E5446" s="126"/>
      <c r="F5446" s="126"/>
      <c r="G5446" s="152"/>
      <c r="H5446" s="126"/>
      <c r="I5446" s="126"/>
      <c r="J5446" s="126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92"/>
    </row>
    <row r="5447" s="33" customFormat="1" ht="14.25" spans="1:69">
      <c r="A5447" s="150"/>
      <c r="B5447" s="142"/>
      <c r="C5447" s="142"/>
      <c r="D5447" s="151"/>
      <c r="E5447" s="126"/>
      <c r="F5447" s="126"/>
      <c r="G5447" s="152"/>
      <c r="H5447" s="126"/>
      <c r="I5447" s="126"/>
      <c r="J5447" s="126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92"/>
    </row>
    <row r="5448" s="33" customFormat="1" ht="14.25" spans="1:69">
      <c r="A5448" s="150"/>
      <c r="B5448" s="142"/>
      <c r="C5448" s="153"/>
      <c r="D5448" s="151"/>
      <c r="E5448" s="126"/>
      <c r="F5448" s="126"/>
      <c r="G5448" s="152"/>
      <c r="H5448" s="126"/>
      <c r="I5448" s="126"/>
      <c r="J5448" s="126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92"/>
    </row>
    <row r="5449" s="33" customFormat="1" ht="14.25" spans="1:69">
      <c r="A5449" s="150"/>
      <c r="B5449" s="142"/>
      <c r="C5449" s="153"/>
      <c r="D5449" s="151"/>
      <c r="E5449" s="126"/>
      <c r="F5449" s="126"/>
      <c r="G5449" s="152"/>
      <c r="H5449" s="126"/>
      <c r="I5449" s="126"/>
      <c r="J5449" s="126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92"/>
    </row>
    <row r="5450" s="33" customFormat="1" ht="14.25" spans="1:69">
      <c r="A5450" s="150"/>
      <c r="B5450" s="142"/>
      <c r="C5450" s="153"/>
      <c r="D5450" s="151"/>
      <c r="E5450" s="126"/>
      <c r="F5450" s="126"/>
      <c r="G5450" s="152"/>
      <c r="H5450" s="126"/>
      <c r="I5450" s="126"/>
      <c r="J5450" s="126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92"/>
    </row>
    <row r="5451" s="33" customFormat="1" ht="14.25" spans="1:69">
      <c r="A5451" s="150"/>
      <c r="B5451" s="142"/>
      <c r="C5451" s="153"/>
      <c r="D5451" s="151"/>
      <c r="E5451" s="126"/>
      <c r="F5451" s="126"/>
      <c r="G5451" s="152"/>
      <c r="H5451" s="126"/>
      <c r="I5451" s="126"/>
      <c r="J5451" s="126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92"/>
    </row>
    <row r="5452" s="33" customFormat="1" ht="14.25" spans="1:69">
      <c r="A5452" s="150"/>
      <c r="B5452" s="142"/>
      <c r="C5452" s="153"/>
      <c r="D5452" s="151"/>
      <c r="E5452" s="126"/>
      <c r="F5452" s="126"/>
      <c r="G5452" s="152"/>
      <c r="H5452" s="126"/>
      <c r="I5452" s="126"/>
      <c r="J5452" s="126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"/>
      <c r="BD5452" s="2"/>
      <c r="BE5452" s="2"/>
      <c r="BF5452" s="2"/>
      <c r="BG5452" s="2"/>
      <c r="BH5452" s="2"/>
      <c r="BI5452" s="2"/>
      <c r="BJ5452" s="2"/>
      <c r="BK5452" s="2"/>
      <c r="BL5452" s="2"/>
      <c r="BM5452" s="2"/>
      <c r="BN5452" s="2"/>
      <c r="BO5452" s="2"/>
      <c r="BP5452" s="2"/>
      <c r="BQ5452" s="92"/>
    </row>
    <row r="5453" s="33" customFormat="1" ht="14.25" spans="1:69">
      <c r="A5453" s="150"/>
      <c r="B5453" s="142"/>
      <c r="C5453" s="142"/>
      <c r="D5453" s="151"/>
      <c r="E5453" s="126"/>
      <c r="F5453" s="126"/>
      <c r="G5453" s="152"/>
      <c r="H5453" s="126"/>
      <c r="I5453" s="126"/>
      <c r="J5453" s="126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92"/>
    </row>
    <row r="5454" s="33" customFormat="1" ht="14.25" spans="1:69">
      <c r="A5454" s="150"/>
      <c r="B5454" s="142"/>
      <c r="C5454" s="153"/>
      <c r="D5454" s="151"/>
      <c r="E5454" s="126"/>
      <c r="F5454" s="126"/>
      <c r="G5454" s="152"/>
      <c r="H5454" s="126"/>
      <c r="I5454" s="126"/>
      <c r="J5454" s="126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92"/>
    </row>
    <row r="5455" s="33" customFormat="1" ht="14.25" spans="1:69">
      <c r="A5455" s="150"/>
      <c r="B5455" s="142"/>
      <c r="C5455" s="153"/>
      <c r="D5455" s="151"/>
      <c r="E5455" s="126"/>
      <c r="F5455" s="126"/>
      <c r="G5455" s="152"/>
      <c r="H5455" s="126"/>
      <c r="I5455" s="126"/>
      <c r="J5455" s="126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92"/>
    </row>
    <row r="5456" s="33" customFormat="1" ht="14.25" spans="1:69">
      <c r="A5456" s="150"/>
      <c r="B5456" s="142"/>
      <c r="C5456" s="153"/>
      <c r="D5456" s="151"/>
      <c r="E5456" s="126"/>
      <c r="F5456" s="126"/>
      <c r="G5456" s="152"/>
      <c r="H5456" s="126"/>
      <c r="I5456" s="126"/>
      <c r="J5456" s="126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92"/>
    </row>
    <row r="5457" s="33" customFormat="1" ht="14.25" spans="1:69">
      <c r="A5457" s="150"/>
      <c r="B5457" s="142"/>
      <c r="C5457" s="153"/>
      <c r="D5457" s="151"/>
      <c r="E5457" s="126"/>
      <c r="F5457" s="126"/>
      <c r="G5457" s="152"/>
      <c r="H5457" s="126"/>
      <c r="I5457" s="126"/>
      <c r="J5457" s="126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92"/>
    </row>
    <row r="5458" s="33" customFormat="1" ht="14.25" spans="1:69">
      <c r="A5458" s="150"/>
      <c r="B5458" s="142"/>
      <c r="C5458" s="153"/>
      <c r="D5458" s="151"/>
      <c r="E5458" s="126"/>
      <c r="F5458" s="126"/>
      <c r="G5458" s="152"/>
      <c r="H5458" s="126"/>
      <c r="I5458" s="126"/>
      <c r="J5458" s="126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92"/>
    </row>
    <row r="5459" s="33" customFormat="1" ht="14.25" spans="1:69">
      <c r="A5459" s="150"/>
      <c r="B5459" s="142"/>
      <c r="C5459" s="153"/>
      <c r="D5459" s="151"/>
      <c r="E5459" s="126"/>
      <c r="F5459" s="126"/>
      <c r="G5459" s="152"/>
      <c r="H5459" s="126"/>
      <c r="I5459" s="126"/>
      <c r="J5459" s="126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92"/>
    </row>
    <row r="5460" s="33" customFormat="1" ht="14.25" spans="1:69">
      <c r="A5460" s="150"/>
      <c r="B5460" s="142"/>
      <c r="C5460" s="153"/>
      <c r="D5460" s="151"/>
      <c r="E5460" s="126"/>
      <c r="F5460" s="126"/>
      <c r="G5460" s="152"/>
      <c r="H5460" s="126"/>
      <c r="I5460" s="126"/>
      <c r="J5460" s="126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92"/>
    </row>
    <row r="5461" s="33" customFormat="1" ht="14.25" spans="1:69">
      <c r="A5461" s="150"/>
      <c r="B5461" s="142"/>
      <c r="C5461" s="153"/>
      <c r="D5461" s="151"/>
      <c r="E5461" s="126"/>
      <c r="F5461" s="126"/>
      <c r="G5461" s="152"/>
      <c r="H5461" s="126"/>
      <c r="I5461" s="126"/>
      <c r="J5461" s="126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92"/>
    </row>
    <row r="5462" s="33" customFormat="1" ht="14.25" spans="1:69">
      <c r="A5462" s="150"/>
      <c r="B5462" s="142"/>
      <c r="C5462" s="153"/>
      <c r="D5462" s="151"/>
      <c r="E5462" s="126"/>
      <c r="F5462" s="126"/>
      <c r="G5462" s="152"/>
      <c r="H5462" s="126"/>
      <c r="I5462" s="126"/>
      <c r="J5462" s="126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"/>
      <c r="BD5462" s="2"/>
      <c r="BE5462" s="2"/>
      <c r="BF5462" s="2"/>
      <c r="BG5462" s="2"/>
      <c r="BH5462" s="2"/>
      <c r="BI5462" s="2"/>
      <c r="BJ5462" s="2"/>
      <c r="BK5462" s="2"/>
      <c r="BL5462" s="2"/>
      <c r="BM5462" s="2"/>
      <c r="BN5462" s="2"/>
      <c r="BO5462" s="2"/>
      <c r="BP5462" s="2"/>
      <c r="BQ5462" s="92"/>
    </row>
    <row r="5463" s="33" customFormat="1" ht="14.25" spans="1:69">
      <c r="A5463" s="150"/>
      <c r="B5463" s="142"/>
      <c r="C5463" s="142"/>
      <c r="D5463" s="151"/>
      <c r="E5463" s="126"/>
      <c r="F5463" s="126"/>
      <c r="G5463" s="152"/>
      <c r="H5463" s="126"/>
      <c r="I5463" s="126"/>
      <c r="J5463" s="126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92"/>
    </row>
    <row r="5464" s="33" customFormat="1" ht="14.25" spans="1:69">
      <c r="A5464" s="150"/>
      <c r="B5464" s="142"/>
      <c r="C5464" s="153"/>
      <c r="D5464" s="151"/>
      <c r="E5464" s="126"/>
      <c r="F5464" s="126"/>
      <c r="G5464" s="152"/>
      <c r="H5464" s="126"/>
      <c r="I5464" s="126"/>
      <c r="J5464" s="126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92"/>
    </row>
    <row r="5465" s="33" customFormat="1" ht="14.25" spans="1:69">
      <c r="A5465" s="150"/>
      <c r="B5465" s="142"/>
      <c r="C5465" s="153"/>
      <c r="D5465" s="151"/>
      <c r="E5465" s="126"/>
      <c r="F5465" s="126"/>
      <c r="G5465" s="152"/>
      <c r="H5465" s="126"/>
      <c r="I5465" s="126"/>
      <c r="J5465" s="126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"/>
      <c r="BD5465" s="2"/>
      <c r="BE5465" s="2"/>
      <c r="BF5465" s="2"/>
      <c r="BG5465" s="2"/>
      <c r="BH5465" s="2"/>
      <c r="BI5465" s="2"/>
      <c r="BJ5465" s="2"/>
      <c r="BK5465" s="2"/>
      <c r="BL5465" s="2"/>
      <c r="BM5465" s="2"/>
      <c r="BN5465" s="2"/>
      <c r="BO5465" s="2"/>
      <c r="BP5465" s="2"/>
      <c r="BQ5465" s="92"/>
    </row>
    <row r="5466" s="33" customFormat="1" ht="14.25" spans="1:69">
      <c r="A5466" s="150"/>
      <c r="B5466" s="142"/>
      <c r="C5466" s="153"/>
      <c r="D5466" s="151"/>
      <c r="E5466" s="126"/>
      <c r="F5466" s="126"/>
      <c r="G5466" s="152"/>
      <c r="H5466" s="126"/>
      <c r="I5466" s="126"/>
      <c r="J5466" s="126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92"/>
    </row>
    <row r="5467" s="33" customFormat="1" ht="14.25" spans="1:69">
      <c r="A5467" s="150"/>
      <c r="B5467" s="142"/>
      <c r="C5467" s="153"/>
      <c r="D5467" s="153"/>
      <c r="E5467" s="126"/>
      <c r="F5467" s="126"/>
      <c r="G5467" s="152"/>
      <c r="H5467" s="126"/>
      <c r="I5467" s="126"/>
      <c r="J5467" s="126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92"/>
    </row>
    <row r="5468" s="33" customFormat="1" ht="14.25" spans="1:69">
      <c r="A5468" s="150"/>
      <c r="B5468" s="142"/>
      <c r="C5468" s="142"/>
      <c r="D5468" s="151"/>
      <c r="E5468" s="126"/>
      <c r="F5468" s="126"/>
      <c r="G5468" s="152"/>
      <c r="H5468" s="126"/>
      <c r="I5468" s="126"/>
      <c r="J5468" s="126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92"/>
    </row>
    <row r="5469" s="33" customFormat="1" ht="14.25" spans="1:69">
      <c r="A5469" s="150"/>
      <c r="B5469" s="142"/>
      <c r="C5469" s="142"/>
      <c r="D5469" s="151"/>
      <c r="E5469" s="126"/>
      <c r="F5469" s="126"/>
      <c r="G5469" s="152"/>
      <c r="H5469" s="126"/>
      <c r="I5469" s="126"/>
      <c r="J5469" s="126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92"/>
    </row>
    <row r="5470" s="33" customFormat="1" ht="14.25" spans="1:69">
      <c r="A5470" s="150"/>
      <c r="B5470" s="142"/>
      <c r="C5470" s="142"/>
      <c r="D5470" s="151"/>
      <c r="E5470" s="126"/>
      <c r="F5470" s="126"/>
      <c r="G5470" s="152"/>
      <c r="H5470" s="126"/>
      <c r="I5470" s="126"/>
      <c r="J5470" s="126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92"/>
    </row>
    <row r="5471" s="33" customFormat="1" ht="14.25" spans="1:69">
      <c r="A5471" s="150"/>
      <c r="B5471" s="142"/>
      <c r="C5471" s="142"/>
      <c r="D5471" s="151"/>
      <c r="E5471" s="126"/>
      <c r="F5471" s="126"/>
      <c r="G5471" s="152"/>
      <c r="H5471" s="126"/>
      <c r="I5471" s="126"/>
      <c r="J5471" s="126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92"/>
    </row>
    <row r="5472" s="33" customFormat="1" ht="14.25" spans="1:69">
      <c r="A5472" s="150"/>
      <c r="B5472" s="142"/>
      <c r="C5472" s="142"/>
      <c r="D5472" s="151"/>
      <c r="E5472" s="126"/>
      <c r="F5472" s="126"/>
      <c r="G5472" s="152"/>
      <c r="H5472" s="126"/>
      <c r="I5472" s="126"/>
      <c r="J5472" s="126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92"/>
    </row>
    <row r="5473" s="33" customFormat="1" ht="14.25" spans="1:69">
      <c r="A5473" s="150"/>
      <c r="B5473" s="142"/>
      <c r="C5473" s="142"/>
      <c r="D5473" s="151"/>
      <c r="E5473" s="126"/>
      <c r="F5473" s="126"/>
      <c r="G5473" s="152"/>
      <c r="H5473" s="126"/>
      <c r="I5473" s="126"/>
      <c r="J5473" s="126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92"/>
    </row>
    <row r="5474" s="33" customFormat="1" ht="14.25" spans="1:69">
      <c r="A5474" s="150"/>
      <c r="B5474" s="142"/>
      <c r="C5474" s="142"/>
      <c r="D5474" s="151"/>
      <c r="E5474" s="126"/>
      <c r="F5474" s="126"/>
      <c r="G5474" s="152"/>
      <c r="H5474" s="126"/>
      <c r="I5474" s="126"/>
      <c r="J5474" s="126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92"/>
    </row>
    <row r="5475" s="33" customFormat="1" ht="14.25" spans="1:69">
      <c r="A5475" s="150"/>
      <c r="B5475" s="142"/>
      <c r="C5475" s="153"/>
      <c r="D5475" s="151"/>
      <c r="E5475" s="126"/>
      <c r="F5475" s="126"/>
      <c r="G5475" s="152"/>
      <c r="H5475" s="126"/>
      <c r="I5475" s="126"/>
      <c r="J5475" s="126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92"/>
    </row>
    <row r="5476" s="33" customFormat="1" ht="14.25" spans="1:69">
      <c r="A5476" s="150"/>
      <c r="B5476" s="142"/>
      <c r="C5476" s="153"/>
      <c r="D5476" s="151"/>
      <c r="E5476" s="126"/>
      <c r="F5476" s="126"/>
      <c r="G5476" s="152"/>
      <c r="H5476" s="126"/>
      <c r="I5476" s="126"/>
      <c r="J5476" s="126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92"/>
    </row>
    <row r="5477" s="33" customFormat="1" ht="14.25" spans="1:69">
      <c r="A5477" s="150"/>
      <c r="B5477" s="142"/>
      <c r="C5477" s="153"/>
      <c r="D5477" s="153"/>
      <c r="E5477" s="126"/>
      <c r="F5477" s="126"/>
      <c r="G5477" s="152"/>
      <c r="H5477" s="126"/>
      <c r="I5477" s="126"/>
      <c r="J5477" s="126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92"/>
    </row>
    <row r="5478" s="33" customFormat="1" ht="14.25" spans="1:69">
      <c r="A5478" s="150"/>
      <c r="B5478" s="142"/>
      <c r="C5478" s="153"/>
      <c r="D5478" s="151"/>
      <c r="E5478" s="126"/>
      <c r="F5478" s="126"/>
      <c r="G5478" s="152"/>
      <c r="H5478" s="126"/>
      <c r="I5478" s="126"/>
      <c r="J5478" s="126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92"/>
    </row>
    <row r="5479" s="33" customFormat="1" ht="14.25" spans="1:69">
      <c r="A5479" s="150"/>
      <c r="B5479" s="153"/>
      <c r="C5479" s="153"/>
      <c r="D5479" s="153"/>
      <c r="E5479" s="126"/>
      <c r="F5479" s="126"/>
      <c r="G5479" s="152"/>
      <c r="H5479" s="126"/>
      <c r="I5479" s="126"/>
      <c r="J5479" s="126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92"/>
    </row>
    <row r="5480" s="33" customFormat="1" ht="14.25" spans="1:69">
      <c r="A5480" s="150"/>
      <c r="B5480" s="153"/>
      <c r="C5480" s="153"/>
      <c r="D5480" s="153"/>
      <c r="E5480" s="126"/>
      <c r="F5480" s="126"/>
      <c r="G5480" s="152"/>
      <c r="H5480" s="126"/>
      <c r="I5480" s="126"/>
      <c r="J5480" s="126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92"/>
    </row>
    <row r="5481" s="33" customFormat="1" ht="14.25" spans="1:69">
      <c r="A5481" s="150"/>
      <c r="B5481" s="142"/>
      <c r="C5481" s="153"/>
      <c r="D5481" s="153"/>
      <c r="E5481" s="126"/>
      <c r="F5481" s="126"/>
      <c r="G5481" s="152"/>
      <c r="H5481" s="126"/>
      <c r="I5481" s="126"/>
      <c r="J5481" s="126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92"/>
    </row>
    <row r="5482" s="33" customFormat="1" ht="14.25" spans="1:69">
      <c r="A5482" s="150"/>
      <c r="B5482" s="142"/>
      <c r="C5482" s="153"/>
      <c r="D5482" s="153"/>
      <c r="E5482" s="126"/>
      <c r="F5482" s="126"/>
      <c r="G5482" s="152"/>
      <c r="H5482" s="126"/>
      <c r="I5482" s="126"/>
      <c r="J5482" s="126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92"/>
    </row>
    <row r="5483" s="33" customFormat="1" ht="14.25" spans="1:69">
      <c r="A5483" s="150"/>
      <c r="B5483" s="142"/>
      <c r="C5483" s="153"/>
      <c r="D5483" s="153"/>
      <c r="E5483" s="126"/>
      <c r="F5483" s="126"/>
      <c r="G5483" s="152"/>
      <c r="H5483" s="126"/>
      <c r="I5483" s="126"/>
      <c r="J5483" s="126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92"/>
    </row>
    <row r="5484" s="33" customFormat="1" ht="14.25" spans="1:69">
      <c r="A5484" s="150"/>
      <c r="B5484" s="142"/>
      <c r="C5484" s="153"/>
      <c r="D5484" s="153"/>
      <c r="E5484" s="126"/>
      <c r="F5484" s="126"/>
      <c r="G5484" s="152"/>
      <c r="H5484" s="126"/>
      <c r="I5484" s="126"/>
      <c r="J5484" s="126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92"/>
    </row>
    <row r="5485" s="33" customFormat="1" ht="14.25" spans="1:69">
      <c r="A5485" s="150"/>
      <c r="B5485" s="142"/>
      <c r="C5485" s="153"/>
      <c r="D5485" s="153"/>
      <c r="E5485" s="126"/>
      <c r="F5485" s="126"/>
      <c r="G5485" s="152"/>
      <c r="H5485" s="126"/>
      <c r="I5485" s="126"/>
      <c r="J5485" s="126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92"/>
    </row>
    <row r="5486" s="33" customFormat="1" ht="14.25" spans="1:69">
      <c r="A5486" s="150"/>
      <c r="B5486" s="142"/>
      <c r="C5486" s="153"/>
      <c r="D5486" s="153"/>
      <c r="E5486" s="126"/>
      <c r="F5486" s="126"/>
      <c r="G5486" s="152"/>
      <c r="H5486" s="126"/>
      <c r="I5486" s="126"/>
      <c r="J5486" s="126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92"/>
    </row>
    <row r="5487" s="33" customFormat="1" ht="14.25" spans="1:69">
      <c r="A5487" s="150"/>
      <c r="B5487" s="142"/>
      <c r="C5487" s="153"/>
      <c r="D5487" s="153"/>
      <c r="E5487" s="126"/>
      <c r="F5487" s="126"/>
      <c r="G5487" s="152"/>
      <c r="H5487" s="126"/>
      <c r="I5487" s="126"/>
      <c r="J5487" s="126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92"/>
    </row>
    <row r="5488" s="33" customFormat="1" ht="14.25" spans="1:69">
      <c r="A5488" s="150"/>
      <c r="B5488" s="142"/>
      <c r="C5488" s="153"/>
      <c r="D5488" s="151"/>
      <c r="E5488" s="126"/>
      <c r="F5488" s="126"/>
      <c r="G5488" s="152"/>
      <c r="H5488" s="126"/>
      <c r="I5488" s="126"/>
      <c r="J5488" s="126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92"/>
    </row>
    <row r="5489" s="33" customFormat="1" ht="14.25" spans="1:69">
      <c r="A5489" s="150"/>
      <c r="B5489" s="142"/>
      <c r="C5489" s="153"/>
      <c r="D5489" s="153"/>
      <c r="E5489" s="126"/>
      <c r="F5489" s="126"/>
      <c r="G5489" s="152"/>
      <c r="H5489" s="126"/>
      <c r="I5489" s="126"/>
      <c r="J5489" s="126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92"/>
    </row>
    <row r="5490" s="33" customFormat="1" ht="14.25" spans="1:69">
      <c r="A5490" s="150"/>
      <c r="B5490" s="153"/>
      <c r="C5490" s="153"/>
      <c r="D5490" s="153"/>
      <c r="E5490" s="126"/>
      <c r="F5490" s="126"/>
      <c r="G5490" s="152"/>
      <c r="H5490" s="126"/>
      <c r="I5490" s="126"/>
      <c r="J5490" s="126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92"/>
    </row>
    <row r="5491" s="33" customFormat="1" ht="14.25" spans="1:69">
      <c r="A5491" s="150"/>
      <c r="B5491" s="142"/>
      <c r="C5491" s="153"/>
      <c r="D5491" s="151"/>
      <c r="E5491" s="126"/>
      <c r="F5491" s="126"/>
      <c r="G5491" s="152"/>
      <c r="H5491" s="126"/>
      <c r="I5491" s="126"/>
      <c r="J5491" s="126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92"/>
    </row>
    <row r="5492" s="33" customFormat="1" ht="14.25" spans="1:69">
      <c r="A5492" s="150"/>
      <c r="B5492" s="153"/>
      <c r="C5492" s="153"/>
      <c r="D5492" s="153"/>
      <c r="E5492" s="126"/>
      <c r="F5492" s="126"/>
      <c r="G5492" s="152"/>
      <c r="H5492" s="126"/>
      <c r="I5492" s="126"/>
      <c r="J5492" s="126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92"/>
    </row>
    <row r="5493" s="33" customFormat="1" ht="14.25" spans="1:69">
      <c r="A5493" s="150"/>
      <c r="B5493" s="153"/>
      <c r="C5493" s="153"/>
      <c r="D5493" s="153"/>
      <c r="E5493" s="126"/>
      <c r="F5493" s="126"/>
      <c r="G5493" s="152"/>
      <c r="H5493" s="126"/>
      <c r="I5493" s="126"/>
      <c r="J5493" s="126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92"/>
    </row>
    <row r="5494" s="33" customFormat="1" ht="14.25" spans="1:69">
      <c r="A5494" s="150"/>
      <c r="B5494" s="153"/>
      <c r="C5494" s="153"/>
      <c r="D5494" s="153"/>
      <c r="E5494" s="126"/>
      <c r="F5494" s="126"/>
      <c r="G5494" s="152"/>
      <c r="H5494" s="126"/>
      <c r="I5494" s="126"/>
      <c r="J5494" s="126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92"/>
    </row>
    <row r="5495" s="33" customFormat="1" ht="14.25" spans="1:69">
      <c r="A5495" s="150"/>
      <c r="B5495" s="153"/>
      <c r="C5495" s="153"/>
      <c r="D5495" s="153"/>
      <c r="E5495" s="126"/>
      <c r="F5495" s="126"/>
      <c r="G5495" s="152"/>
      <c r="H5495" s="126"/>
      <c r="I5495" s="126"/>
      <c r="J5495" s="126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92"/>
    </row>
    <row r="5496" s="33" customFormat="1" ht="14.25" spans="1:69">
      <c r="A5496" s="150"/>
      <c r="B5496" s="153"/>
      <c r="C5496" s="153"/>
      <c r="D5496" s="153"/>
      <c r="E5496" s="126"/>
      <c r="F5496" s="126"/>
      <c r="G5496" s="152"/>
      <c r="H5496" s="126"/>
      <c r="I5496" s="126"/>
      <c r="J5496" s="126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92"/>
    </row>
    <row r="5497" s="33" customFormat="1" ht="14.25" spans="1:69">
      <c r="A5497" s="150"/>
      <c r="B5497" s="153"/>
      <c r="C5497" s="153"/>
      <c r="D5497" s="153"/>
      <c r="E5497" s="126"/>
      <c r="F5497" s="126"/>
      <c r="G5497" s="152"/>
      <c r="H5497" s="126"/>
      <c r="I5497" s="126"/>
      <c r="J5497" s="126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92"/>
    </row>
    <row r="5498" s="33" customFormat="1" ht="14.25" spans="1:69">
      <c r="A5498" s="150"/>
      <c r="B5498" s="153"/>
      <c r="C5498" s="153"/>
      <c r="D5498" s="153"/>
      <c r="E5498" s="126"/>
      <c r="F5498" s="126"/>
      <c r="G5498" s="152"/>
      <c r="H5498" s="126"/>
      <c r="I5498" s="126"/>
      <c r="J5498" s="126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92"/>
    </row>
    <row r="5499" s="33" customFormat="1" ht="14.25" spans="1:69">
      <c r="A5499" s="150"/>
      <c r="B5499" s="153"/>
      <c r="C5499" s="153"/>
      <c r="D5499" s="153"/>
      <c r="E5499" s="126"/>
      <c r="F5499" s="126"/>
      <c r="G5499" s="152"/>
      <c r="H5499" s="126"/>
      <c r="I5499" s="126"/>
      <c r="J5499" s="126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92"/>
    </row>
    <row r="5500" s="33" customFormat="1" ht="14.25" spans="1:69">
      <c r="A5500" s="150"/>
      <c r="B5500" s="153"/>
      <c r="C5500" s="153"/>
      <c r="D5500" s="153"/>
      <c r="E5500" s="126"/>
      <c r="F5500" s="126"/>
      <c r="G5500" s="152"/>
      <c r="H5500" s="126"/>
      <c r="I5500" s="126"/>
      <c r="J5500" s="126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92"/>
    </row>
    <row r="5501" s="33" customFormat="1" ht="14.25" spans="1:69">
      <c r="A5501" s="150"/>
      <c r="B5501" s="153"/>
      <c r="C5501" s="153"/>
      <c r="D5501" s="153"/>
      <c r="E5501" s="126"/>
      <c r="F5501" s="126"/>
      <c r="G5501" s="152"/>
      <c r="H5501" s="126"/>
      <c r="I5501" s="126"/>
      <c r="J5501" s="126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92"/>
    </row>
    <row r="5502" s="33" customFormat="1" ht="14.25" spans="1:69">
      <c r="A5502" s="150"/>
      <c r="B5502" s="153"/>
      <c r="C5502" s="153"/>
      <c r="D5502" s="153"/>
      <c r="E5502" s="126"/>
      <c r="F5502" s="126"/>
      <c r="G5502" s="152"/>
      <c r="H5502" s="126"/>
      <c r="I5502" s="126"/>
      <c r="J5502" s="126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92"/>
    </row>
    <row r="5503" s="33" customFormat="1" ht="14.25" spans="1:69">
      <c r="A5503" s="150"/>
      <c r="B5503" s="153"/>
      <c r="C5503" s="153"/>
      <c r="D5503" s="153"/>
      <c r="E5503" s="126"/>
      <c r="F5503" s="126"/>
      <c r="G5503" s="152"/>
      <c r="H5503" s="126"/>
      <c r="I5503" s="126"/>
      <c r="J5503" s="126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92"/>
    </row>
    <row r="5504" s="33" customFormat="1" ht="14.25" spans="1:69">
      <c r="A5504" s="150"/>
      <c r="B5504" s="153"/>
      <c r="C5504" s="153"/>
      <c r="D5504" s="153"/>
      <c r="E5504" s="126"/>
      <c r="F5504" s="126"/>
      <c r="G5504" s="152"/>
      <c r="H5504" s="126"/>
      <c r="I5504" s="126"/>
      <c r="J5504" s="126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92"/>
    </row>
    <row r="5505" s="33" customFormat="1" ht="14.25" spans="1:69">
      <c r="A5505" s="150"/>
      <c r="B5505" s="153"/>
      <c r="C5505" s="153"/>
      <c r="D5505" s="153"/>
      <c r="E5505" s="126"/>
      <c r="F5505" s="126"/>
      <c r="G5505" s="152"/>
      <c r="H5505" s="126"/>
      <c r="I5505" s="126"/>
      <c r="J5505" s="126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92"/>
    </row>
    <row r="5506" s="33" customFormat="1" ht="14.25" spans="1:69">
      <c r="A5506" s="150"/>
      <c r="B5506" s="153"/>
      <c r="C5506" s="153"/>
      <c r="D5506" s="153"/>
      <c r="E5506" s="126"/>
      <c r="F5506" s="126"/>
      <c r="G5506" s="152"/>
      <c r="H5506" s="126"/>
      <c r="I5506" s="126"/>
      <c r="J5506" s="126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92"/>
    </row>
    <row r="5507" s="33" customFormat="1" ht="14.25" spans="1:69">
      <c r="A5507" s="150"/>
      <c r="B5507" s="153"/>
      <c r="C5507" s="153"/>
      <c r="D5507" s="153"/>
      <c r="E5507" s="126"/>
      <c r="F5507" s="126"/>
      <c r="G5507" s="152"/>
      <c r="H5507" s="126"/>
      <c r="I5507" s="126"/>
      <c r="J5507" s="126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  <c r="BA5507" s="2"/>
      <c r="BB5507" s="2"/>
      <c r="BC5507" s="2"/>
      <c r="BD5507" s="2"/>
      <c r="BE5507" s="2"/>
      <c r="BF5507" s="2"/>
      <c r="BG5507" s="2"/>
      <c r="BH5507" s="2"/>
      <c r="BI5507" s="2"/>
      <c r="BJ5507" s="2"/>
      <c r="BK5507" s="2"/>
      <c r="BL5507" s="2"/>
      <c r="BM5507" s="2"/>
      <c r="BN5507" s="2"/>
      <c r="BO5507" s="2"/>
      <c r="BP5507" s="2"/>
      <c r="BQ5507" s="92"/>
    </row>
    <row r="5508" s="33" customFormat="1" ht="14.25" spans="1:69">
      <c r="A5508" s="150"/>
      <c r="B5508" s="153"/>
      <c r="C5508" s="153"/>
      <c r="D5508" s="153"/>
      <c r="E5508" s="126"/>
      <c r="F5508" s="126"/>
      <c r="G5508" s="152"/>
      <c r="H5508" s="126"/>
      <c r="I5508" s="126"/>
      <c r="J5508" s="126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92"/>
    </row>
    <row r="5509" s="33" customFormat="1" ht="14.25" spans="1:69">
      <c r="A5509" s="150"/>
      <c r="B5509" s="153"/>
      <c r="C5509" s="153"/>
      <c r="D5509" s="153"/>
      <c r="E5509" s="126"/>
      <c r="F5509" s="126"/>
      <c r="G5509" s="152"/>
      <c r="H5509" s="126"/>
      <c r="I5509" s="126"/>
      <c r="J5509" s="126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92"/>
    </row>
    <row r="5510" s="33" customFormat="1" ht="14.25" spans="1:69">
      <c r="A5510" s="150"/>
      <c r="B5510" s="153"/>
      <c r="C5510" s="153"/>
      <c r="D5510" s="153"/>
      <c r="E5510" s="126"/>
      <c r="F5510" s="126"/>
      <c r="G5510" s="152"/>
      <c r="H5510" s="126"/>
      <c r="I5510" s="126"/>
      <c r="J5510" s="126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92"/>
    </row>
    <row r="5511" s="33" customFormat="1" ht="14.25" spans="1:69">
      <c r="A5511" s="150"/>
      <c r="B5511" s="153"/>
      <c r="C5511" s="153"/>
      <c r="D5511" s="153"/>
      <c r="E5511" s="126"/>
      <c r="F5511" s="126"/>
      <c r="G5511" s="152"/>
      <c r="H5511" s="126"/>
      <c r="I5511" s="126"/>
      <c r="J5511" s="126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92"/>
    </row>
    <row r="5512" s="33" customFormat="1" ht="14.25" spans="1:69">
      <c r="A5512" s="150"/>
      <c r="B5512" s="153"/>
      <c r="C5512" s="153"/>
      <c r="D5512" s="153"/>
      <c r="E5512" s="126"/>
      <c r="F5512" s="126"/>
      <c r="G5512" s="152"/>
      <c r="H5512" s="126"/>
      <c r="I5512" s="126"/>
      <c r="J5512" s="126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92"/>
    </row>
    <row r="5513" s="33" customFormat="1" ht="14.25" spans="1:69">
      <c r="A5513" s="150"/>
      <c r="B5513" s="153"/>
      <c r="C5513" s="153"/>
      <c r="D5513" s="153"/>
      <c r="E5513" s="126"/>
      <c r="F5513" s="126"/>
      <c r="G5513" s="152"/>
      <c r="H5513" s="126"/>
      <c r="I5513" s="126"/>
      <c r="J5513" s="126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92"/>
    </row>
    <row r="5514" s="33" customFormat="1" ht="14.25" spans="1:69">
      <c r="A5514" s="150"/>
      <c r="B5514" s="153"/>
      <c r="C5514" s="153"/>
      <c r="D5514" s="153"/>
      <c r="E5514" s="126"/>
      <c r="F5514" s="126"/>
      <c r="G5514" s="152"/>
      <c r="H5514" s="126"/>
      <c r="I5514" s="126"/>
      <c r="J5514" s="126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92"/>
    </row>
    <row r="5515" s="33" customFormat="1" ht="14.25" spans="1:69">
      <c r="A5515" s="150"/>
      <c r="B5515" s="153"/>
      <c r="C5515" s="153"/>
      <c r="D5515" s="153"/>
      <c r="E5515" s="126"/>
      <c r="F5515" s="126"/>
      <c r="G5515" s="152"/>
      <c r="H5515" s="126"/>
      <c r="I5515" s="126"/>
      <c r="J5515" s="126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/>
      <c r="BD5515" s="2"/>
      <c r="BE5515" s="2"/>
      <c r="BF5515" s="2"/>
      <c r="BG5515" s="2"/>
      <c r="BH5515" s="2"/>
      <c r="BI5515" s="2"/>
      <c r="BJ5515" s="2"/>
      <c r="BK5515" s="2"/>
      <c r="BL5515" s="2"/>
      <c r="BM5515" s="2"/>
      <c r="BN5515" s="2"/>
      <c r="BO5515" s="2"/>
      <c r="BP5515" s="2"/>
      <c r="BQ5515" s="92"/>
    </row>
    <row r="5516" s="33" customFormat="1" ht="14.25" spans="1:69">
      <c r="A5516" s="150"/>
      <c r="B5516" s="153"/>
      <c r="C5516" s="153"/>
      <c r="D5516" s="153"/>
      <c r="E5516" s="126"/>
      <c r="F5516" s="126"/>
      <c r="G5516" s="152"/>
      <c r="H5516" s="126"/>
      <c r="I5516" s="126"/>
      <c r="J5516" s="126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/>
      <c r="BD5516" s="2"/>
      <c r="BE5516" s="2"/>
      <c r="BF5516" s="2"/>
      <c r="BG5516" s="2"/>
      <c r="BH5516" s="2"/>
      <c r="BI5516" s="2"/>
      <c r="BJ5516" s="2"/>
      <c r="BK5516" s="2"/>
      <c r="BL5516" s="2"/>
      <c r="BM5516" s="2"/>
      <c r="BN5516" s="2"/>
      <c r="BO5516" s="2"/>
      <c r="BP5516" s="2"/>
      <c r="BQ5516" s="92"/>
    </row>
    <row r="5517" s="33" customFormat="1" ht="14.25" spans="1:69">
      <c r="A5517" s="150"/>
      <c r="B5517" s="153"/>
      <c r="C5517" s="153"/>
      <c r="D5517" s="153"/>
      <c r="E5517" s="126"/>
      <c r="F5517" s="126"/>
      <c r="G5517" s="152"/>
      <c r="H5517" s="126"/>
      <c r="I5517" s="126"/>
      <c r="J5517" s="126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/>
      <c r="BD5517" s="2"/>
      <c r="BE5517" s="2"/>
      <c r="BF5517" s="2"/>
      <c r="BG5517" s="2"/>
      <c r="BH5517" s="2"/>
      <c r="BI5517" s="2"/>
      <c r="BJ5517" s="2"/>
      <c r="BK5517" s="2"/>
      <c r="BL5517" s="2"/>
      <c r="BM5517" s="2"/>
      <c r="BN5517" s="2"/>
      <c r="BO5517" s="2"/>
      <c r="BP5517" s="2"/>
      <c r="BQ5517" s="92"/>
    </row>
    <row r="5518" s="33" customFormat="1" ht="14.25" spans="1:69">
      <c r="A5518" s="150"/>
      <c r="B5518" s="153"/>
      <c r="C5518" s="153"/>
      <c r="D5518" s="153"/>
      <c r="E5518" s="126"/>
      <c r="F5518" s="126"/>
      <c r="G5518" s="152"/>
      <c r="H5518" s="126"/>
      <c r="I5518" s="126"/>
      <c r="J5518" s="126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  <c r="BQ5518" s="92"/>
    </row>
    <row r="5519" s="33" customFormat="1" ht="14.25" spans="1:69">
      <c r="A5519" s="150"/>
      <c r="B5519" s="153"/>
      <c r="C5519" s="153"/>
      <c r="D5519" s="153"/>
      <c r="E5519" s="126"/>
      <c r="F5519" s="126"/>
      <c r="G5519" s="152"/>
      <c r="H5519" s="126"/>
      <c r="I5519" s="126"/>
      <c r="J5519" s="126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  <c r="BQ5519" s="92"/>
    </row>
    <row r="5520" s="33" customFormat="1" ht="14.25" spans="1:69">
      <c r="A5520" s="150"/>
      <c r="B5520" s="153"/>
      <c r="C5520" s="153"/>
      <c r="D5520" s="153"/>
      <c r="E5520" s="126"/>
      <c r="F5520" s="126"/>
      <c r="G5520" s="152"/>
      <c r="H5520" s="126"/>
      <c r="I5520" s="126"/>
      <c r="J5520" s="126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  <c r="BQ5520" s="92"/>
    </row>
    <row r="5521" s="33" customFormat="1" ht="14.25" spans="1:69">
      <c r="A5521" s="150"/>
      <c r="B5521" s="153"/>
      <c r="C5521" s="153"/>
      <c r="D5521" s="153"/>
      <c r="E5521" s="126"/>
      <c r="F5521" s="126"/>
      <c r="G5521" s="152"/>
      <c r="H5521" s="126"/>
      <c r="I5521" s="126"/>
      <c r="J5521" s="126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  <c r="BQ5521" s="92"/>
    </row>
    <row r="5522" s="33" customFormat="1" ht="14.25" spans="1:69">
      <c r="A5522" s="150"/>
      <c r="B5522" s="153"/>
      <c r="C5522" s="153"/>
      <c r="D5522" s="153"/>
      <c r="E5522" s="126"/>
      <c r="F5522" s="126"/>
      <c r="G5522" s="152"/>
      <c r="H5522" s="126"/>
      <c r="I5522" s="126"/>
      <c r="J5522" s="126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  <c r="BQ5522" s="92"/>
    </row>
    <row r="5523" s="33" customFormat="1" ht="14.25" spans="1:69">
      <c r="A5523" s="150"/>
      <c r="B5523" s="153"/>
      <c r="C5523" s="153"/>
      <c r="D5523" s="153"/>
      <c r="E5523" s="126"/>
      <c r="F5523" s="126"/>
      <c r="G5523" s="152"/>
      <c r="H5523" s="126"/>
      <c r="I5523" s="126"/>
      <c r="J5523" s="126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  <c r="BQ5523" s="92"/>
    </row>
    <row r="5524" s="33" customFormat="1" ht="14.25" spans="1:69">
      <c r="A5524" s="150"/>
      <c r="B5524" s="153"/>
      <c r="C5524" s="153"/>
      <c r="D5524" s="153"/>
      <c r="E5524" s="126"/>
      <c r="F5524" s="126"/>
      <c r="G5524" s="152"/>
      <c r="H5524" s="126"/>
      <c r="I5524" s="126"/>
      <c r="J5524" s="126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  <c r="BQ5524" s="92"/>
    </row>
    <row r="5525" s="33" customFormat="1" ht="14.25" spans="1:69">
      <c r="A5525" s="150"/>
      <c r="B5525" s="153"/>
      <c r="C5525" s="153"/>
      <c r="D5525" s="153"/>
      <c r="E5525" s="126"/>
      <c r="F5525" s="126"/>
      <c r="G5525" s="152"/>
      <c r="H5525" s="126"/>
      <c r="I5525" s="126"/>
      <c r="J5525" s="126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  <c r="BQ5525" s="92"/>
    </row>
    <row r="5526" s="33" customFormat="1" ht="14.25" spans="1:69">
      <c r="A5526" s="150"/>
      <c r="B5526" s="153"/>
      <c r="C5526" s="153"/>
      <c r="D5526" s="153"/>
      <c r="E5526" s="126"/>
      <c r="F5526" s="126"/>
      <c r="G5526" s="152"/>
      <c r="H5526" s="126"/>
      <c r="I5526" s="126"/>
      <c r="J5526" s="126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  <c r="BQ5526" s="92"/>
    </row>
    <row r="5527" s="33" customFormat="1" ht="14.25" spans="1:69">
      <c r="A5527" s="150"/>
      <c r="B5527" s="153"/>
      <c r="C5527" s="153"/>
      <c r="D5527" s="153"/>
      <c r="E5527" s="126"/>
      <c r="F5527" s="126"/>
      <c r="G5527" s="152"/>
      <c r="H5527" s="126"/>
      <c r="I5527" s="126"/>
      <c r="J5527" s="126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  <c r="BQ5527" s="92"/>
    </row>
    <row r="5528" s="33" customFormat="1" ht="14.25" spans="1:69">
      <c r="A5528" s="150"/>
      <c r="B5528" s="153"/>
      <c r="C5528" s="153"/>
      <c r="D5528" s="153"/>
      <c r="E5528" s="126"/>
      <c r="F5528" s="126"/>
      <c r="G5528" s="152"/>
      <c r="H5528" s="126"/>
      <c r="I5528" s="126"/>
      <c r="J5528" s="126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  <c r="BQ5528" s="92"/>
    </row>
    <row r="5529" s="33" customFormat="1" ht="14.25" spans="1:69">
      <c r="A5529" s="150"/>
      <c r="B5529" s="153"/>
      <c r="C5529" s="153"/>
      <c r="D5529" s="153"/>
      <c r="E5529" s="126"/>
      <c r="F5529" s="126"/>
      <c r="G5529" s="152"/>
      <c r="H5529" s="126"/>
      <c r="I5529" s="126"/>
      <c r="J5529" s="126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  <c r="BQ5529" s="92"/>
    </row>
    <row r="5530" s="33" customFormat="1" ht="14.25" spans="1:69">
      <c r="A5530" s="150"/>
      <c r="B5530" s="153"/>
      <c r="C5530" s="153"/>
      <c r="D5530" s="153"/>
      <c r="E5530" s="126"/>
      <c r="F5530" s="126"/>
      <c r="G5530" s="152"/>
      <c r="H5530" s="126"/>
      <c r="I5530" s="126"/>
      <c r="J5530" s="126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  <c r="BQ5530" s="92"/>
    </row>
    <row r="5531" s="33" customFormat="1" ht="14.25" spans="1:69">
      <c r="A5531" s="150"/>
      <c r="B5531" s="153"/>
      <c r="C5531" s="153"/>
      <c r="D5531" s="153"/>
      <c r="E5531" s="126"/>
      <c r="F5531" s="126"/>
      <c r="G5531" s="152"/>
      <c r="H5531" s="126"/>
      <c r="I5531" s="126"/>
      <c r="J5531" s="126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  <c r="BQ5531" s="92"/>
    </row>
    <row r="5532" s="33" customFormat="1" ht="14.25" spans="1:69">
      <c r="A5532" s="150"/>
      <c r="B5532" s="153"/>
      <c r="C5532" s="153"/>
      <c r="D5532" s="153"/>
      <c r="E5532" s="126"/>
      <c r="F5532" s="126"/>
      <c r="G5532" s="152"/>
      <c r="H5532" s="126"/>
      <c r="I5532" s="126"/>
      <c r="J5532" s="126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  <c r="BQ5532" s="92"/>
    </row>
    <row r="5533" s="33" customFormat="1" ht="14.25" spans="1:69">
      <c r="A5533" s="150"/>
      <c r="B5533" s="153"/>
      <c r="C5533" s="153"/>
      <c r="D5533" s="153"/>
      <c r="E5533" s="126"/>
      <c r="F5533" s="126"/>
      <c r="G5533" s="152"/>
      <c r="H5533" s="126"/>
      <c r="I5533" s="126"/>
      <c r="J5533" s="126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  <c r="BQ5533" s="92"/>
    </row>
    <row r="5534" s="33" customFormat="1" ht="14.25" spans="1:69">
      <c r="A5534" s="150"/>
      <c r="B5534" s="153"/>
      <c r="C5534" s="153"/>
      <c r="D5534" s="153"/>
      <c r="E5534" s="126"/>
      <c r="F5534" s="126"/>
      <c r="G5534" s="152"/>
      <c r="H5534" s="126"/>
      <c r="I5534" s="126"/>
      <c r="J5534" s="126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  <c r="BQ5534" s="92"/>
    </row>
    <row r="5535" s="33" customFormat="1" ht="14.25" spans="1:69">
      <c r="A5535" s="150"/>
      <c r="B5535" s="153"/>
      <c r="C5535" s="153"/>
      <c r="D5535" s="153"/>
      <c r="E5535" s="126"/>
      <c r="F5535" s="126"/>
      <c r="G5535" s="152"/>
      <c r="H5535" s="126"/>
      <c r="I5535" s="126"/>
      <c r="J5535" s="126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  <c r="BQ5535" s="92"/>
    </row>
    <row r="5536" s="33" customFormat="1" ht="14.25" spans="1:69">
      <c r="A5536" s="150"/>
      <c r="B5536" s="153"/>
      <c r="C5536" s="153"/>
      <c r="D5536" s="153"/>
      <c r="E5536" s="126"/>
      <c r="F5536" s="126"/>
      <c r="G5536" s="152"/>
      <c r="H5536" s="126"/>
      <c r="I5536" s="126"/>
      <c r="J5536" s="126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  <c r="BQ5536" s="92"/>
    </row>
    <row r="5537" s="33" customFormat="1" ht="14.25" spans="1:69">
      <c r="A5537" s="150"/>
      <c r="B5537" s="153"/>
      <c r="C5537" s="153"/>
      <c r="D5537" s="153"/>
      <c r="E5537" s="126"/>
      <c r="F5537" s="126"/>
      <c r="G5537" s="152"/>
      <c r="H5537" s="126"/>
      <c r="I5537" s="126"/>
      <c r="J5537" s="126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  <c r="BQ5537" s="92"/>
    </row>
    <row r="5538" s="33" customFormat="1" ht="14.25" spans="1:69">
      <c r="A5538" s="150"/>
      <c r="B5538" s="153"/>
      <c r="C5538" s="153"/>
      <c r="D5538" s="153"/>
      <c r="E5538" s="126"/>
      <c r="F5538" s="126"/>
      <c r="G5538" s="152"/>
      <c r="H5538" s="126"/>
      <c r="I5538" s="126"/>
      <c r="J5538" s="126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92"/>
    </row>
    <row r="5539" s="33" customFormat="1" ht="14.25" spans="1:69">
      <c r="A5539" s="150"/>
      <c r="B5539" s="153"/>
      <c r="C5539" s="153"/>
      <c r="D5539" s="153"/>
      <c r="E5539" s="126"/>
      <c r="F5539" s="126"/>
      <c r="G5539" s="152"/>
      <c r="H5539" s="126"/>
      <c r="I5539" s="126"/>
      <c r="J5539" s="126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92"/>
    </row>
    <row r="5540" s="33" customFormat="1" ht="14.25" spans="1:69">
      <c r="A5540" s="150"/>
      <c r="B5540" s="153"/>
      <c r="C5540" s="153"/>
      <c r="D5540" s="153"/>
      <c r="E5540" s="126"/>
      <c r="F5540" s="126"/>
      <c r="G5540" s="152"/>
      <c r="H5540" s="126"/>
      <c r="I5540" s="126"/>
      <c r="J5540" s="126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  <c r="BQ5540" s="92"/>
    </row>
    <row r="5541" s="33" customFormat="1" ht="14.25" spans="1:69">
      <c r="A5541" s="150"/>
      <c r="B5541" s="153"/>
      <c r="C5541" s="153"/>
      <c r="D5541" s="153"/>
      <c r="E5541" s="126"/>
      <c r="F5541" s="126"/>
      <c r="G5541" s="152"/>
      <c r="H5541" s="126"/>
      <c r="I5541" s="126"/>
      <c r="J5541" s="126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  <c r="BQ5541" s="92"/>
    </row>
    <row r="5542" s="33" customFormat="1" ht="14.25" spans="1:69">
      <c r="A5542" s="150"/>
      <c r="B5542" s="153"/>
      <c r="C5542" s="153"/>
      <c r="D5542" s="153"/>
      <c r="E5542" s="126"/>
      <c r="F5542" s="126"/>
      <c r="G5542" s="152"/>
      <c r="H5542" s="126"/>
      <c r="I5542" s="126"/>
      <c r="J5542" s="126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  <c r="BQ5542" s="92"/>
    </row>
    <row r="5543" s="33" customFormat="1" ht="14.25" spans="1:69">
      <c r="A5543" s="150"/>
      <c r="B5543" s="153"/>
      <c r="C5543" s="153"/>
      <c r="D5543" s="153"/>
      <c r="E5543" s="126"/>
      <c r="F5543" s="126"/>
      <c r="G5543" s="152"/>
      <c r="H5543" s="126"/>
      <c r="I5543" s="126"/>
      <c r="J5543" s="126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  <c r="BQ5543" s="92"/>
    </row>
    <row r="5544" s="33" customFormat="1" ht="14.25" spans="1:69">
      <c r="A5544" s="150"/>
      <c r="B5544" s="153"/>
      <c r="C5544" s="153"/>
      <c r="D5544" s="153"/>
      <c r="E5544" s="126"/>
      <c r="F5544" s="126"/>
      <c r="G5544" s="152"/>
      <c r="H5544" s="126"/>
      <c r="I5544" s="126"/>
      <c r="J5544" s="126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  <c r="BQ5544" s="92"/>
    </row>
    <row r="5545" s="33" customFormat="1" ht="14.25" spans="1:69">
      <c r="A5545" s="150"/>
      <c r="B5545" s="153"/>
      <c r="C5545" s="153"/>
      <c r="D5545" s="153"/>
      <c r="E5545" s="126"/>
      <c r="F5545" s="126"/>
      <c r="G5545" s="152"/>
      <c r="H5545" s="126"/>
      <c r="I5545" s="126"/>
      <c r="J5545" s="126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  <c r="BQ5545" s="92"/>
    </row>
    <row r="5546" s="33" customFormat="1" ht="14.25" spans="1:69">
      <c r="A5546" s="150"/>
      <c r="B5546" s="153"/>
      <c r="C5546" s="153"/>
      <c r="D5546" s="153"/>
      <c r="E5546" s="126"/>
      <c r="F5546" s="126"/>
      <c r="G5546" s="152"/>
      <c r="H5546" s="126"/>
      <c r="I5546" s="126"/>
      <c r="J5546" s="126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92"/>
    </row>
    <row r="5547" s="33" customFormat="1" ht="14.25" spans="1:69">
      <c r="A5547" s="150"/>
      <c r="B5547" s="153"/>
      <c r="C5547" s="153"/>
      <c r="D5547" s="153"/>
      <c r="E5547" s="126"/>
      <c r="F5547" s="126"/>
      <c r="G5547" s="152"/>
      <c r="H5547" s="126"/>
      <c r="I5547" s="126"/>
      <c r="J5547" s="126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92"/>
    </row>
    <row r="5548" s="33" customFormat="1" ht="14.25" spans="1:69">
      <c r="A5548" s="150"/>
      <c r="B5548" s="153"/>
      <c r="C5548" s="153"/>
      <c r="D5548" s="153"/>
      <c r="E5548" s="126"/>
      <c r="F5548" s="126"/>
      <c r="G5548" s="152"/>
      <c r="H5548" s="126"/>
      <c r="I5548" s="126"/>
      <c r="J5548" s="126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92"/>
    </row>
    <row r="5549" s="33" customFormat="1" ht="14.25" spans="1:69">
      <c r="A5549" s="150"/>
      <c r="B5549" s="153"/>
      <c r="C5549" s="153"/>
      <c r="D5549" s="153"/>
      <c r="E5549" s="126"/>
      <c r="F5549" s="126"/>
      <c r="G5549" s="152"/>
      <c r="H5549" s="126"/>
      <c r="I5549" s="126"/>
      <c r="J5549" s="126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92"/>
    </row>
    <row r="5550" s="33" customFormat="1" ht="14.25" spans="1:69">
      <c r="A5550" s="150"/>
      <c r="B5550" s="153"/>
      <c r="C5550" s="153"/>
      <c r="D5550" s="153"/>
      <c r="E5550" s="126"/>
      <c r="F5550" s="126"/>
      <c r="G5550" s="152"/>
      <c r="H5550" s="126"/>
      <c r="I5550" s="126"/>
      <c r="J5550" s="126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92"/>
    </row>
    <row r="5551" s="33" customFormat="1" ht="14.25" spans="1:69">
      <c r="A5551" s="150"/>
      <c r="B5551" s="153"/>
      <c r="C5551" s="153"/>
      <c r="D5551" s="153"/>
      <c r="E5551" s="126"/>
      <c r="F5551" s="126"/>
      <c r="G5551" s="152"/>
      <c r="H5551" s="126"/>
      <c r="I5551" s="126"/>
      <c r="J5551" s="126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92"/>
    </row>
    <row r="5552" s="33" customFormat="1" ht="14.25" spans="1:69">
      <c r="A5552" s="150"/>
      <c r="B5552" s="153"/>
      <c r="C5552" s="153"/>
      <c r="D5552" s="153"/>
      <c r="E5552" s="126"/>
      <c r="F5552" s="126"/>
      <c r="G5552" s="152"/>
      <c r="H5552" s="126"/>
      <c r="I5552" s="126"/>
      <c r="J5552" s="126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92"/>
    </row>
    <row r="5553" s="33" customFormat="1" ht="14.25" spans="1:69">
      <c r="A5553" s="150"/>
      <c r="B5553" s="153"/>
      <c r="C5553" s="153"/>
      <c r="D5553" s="153"/>
      <c r="E5553" s="126"/>
      <c r="F5553" s="126"/>
      <c r="G5553" s="152"/>
      <c r="H5553" s="126"/>
      <c r="I5553" s="126"/>
      <c r="J5553" s="126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92"/>
    </row>
    <row r="5554" s="33" customFormat="1" ht="14.25" spans="1:69">
      <c r="A5554" s="150"/>
      <c r="B5554" s="153"/>
      <c r="C5554" s="153"/>
      <c r="D5554" s="153"/>
      <c r="E5554" s="126"/>
      <c r="F5554" s="126"/>
      <c r="G5554" s="152"/>
      <c r="H5554" s="126"/>
      <c r="I5554" s="126"/>
      <c r="J5554" s="126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92"/>
    </row>
    <row r="5555" s="33" customFormat="1" ht="14.25" spans="1:69">
      <c r="A5555" s="150"/>
      <c r="B5555" s="153"/>
      <c r="C5555" s="153"/>
      <c r="D5555" s="153"/>
      <c r="E5555" s="126"/>
      <c r="F5555" s="126"/>
      <c r="G5555" s="152"/>
      <c r="H5555" s="126"/>
      <c r="I5555" s="126"/>
      <c r="J5555" s="126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92"/>
    </row>
    <row r="5556" s="33" customFormat="1" ht="14.25" spans="1:69">
      <c r="A5556" s="150"/>
      <c r="B5556" s="153"/>
      <c r="C5556" s="153"/>
      <c r="D5556" s="153"/>
      <c r="E5556" s="126"/>
      <c r="F5556" s="126"/>
      <c r="G5556" s="152"/>
      <c r="H5556" s="126"/>
      <c r="I5556" s="126"/>
      <c r="J5556" s="126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92"/>
    </row>
    <row r="5557" s="33" customFormat="1" ht="14.25" spans="1:69">
      <c r="A5557" s="150"/>
      <c r="B5557" s="153"/>
      <c r="C5557" s="153"/>
      <c r="D5557" s="153"/>
      <c r="E5557" s="126"/>
      <c r="F5557" s="126"/>
      <c r="G5557" s="152"/>
      <c r="H5557" s="126"/>
      <c r="I5557" s="126"/>
      <c r="J5557" s="126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92"/>
    </row>
    <row r="5558" s="33" customFormat="1" ht="14.25" spans="1:69">
      <c r="A5558" s="150"/>
      <c r="B5558" s="153"/>
      <c r="C5558" s="153"/>
      <c r="D5558" s="153"/>
      <c r="E5558" s="126"/>
      <c r="F5558" s="126"/>
      <c r="G5558" s="152"/>
      <c r="H5558" s="126"/>
      <c r="I5558" s="126"/>
      <c r="J5558" s="126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92"/>
    </row>
    <row r="5559" s="33" customFormat="1" ht="14.25" spans="1:69">
      <c r="A5559" s="150"/>
      <c r="B5559" s="153"/>
      <c r="C5559" s="153"/>
      <c r="D5559" s="153"/>
      <c r="E5559" s="126"/>
      <c r="F5559" s="126"/>
      <c r="G5559" s="152"/>
      <c r="H5559" s="126"/>
      <c r="I5559" s="126"/>
      <c r="J5559" s="126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92"/>
    </row>
    <row r="5560" s="33" customFormat="1" ht="14.25" spans="1:69">
      <c r="A5560" s="150"/>
      <c r="B5560" s="153"/>
      <c r="C5560" s="153"/>
      <c r="D5560" s="153"/>
      <c r="E5560" s="126"/>
      <c r="F5560" s="126"/>
      <c r="G5560" s="152"/>
      <c r="H5560" s="126"/>
      <c r="I5560" s="126"/>
      <c r="J5560" s="126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92"/>
    </row>
    <row r="5561" s="33" customFormat="1" ht="14.25" spans="1:69">
      <c r="A5561" s="150"/>
      <c r="B5561" s="153"/>
      <c r="C5561" s="153"/>
      <c r="D5561" s="153"/>
      <c r="E5561" s="126"/>
      <c r="F5561" s="126"/>
      <c r="G5561" s="152"/>
      <c r="H5561" s="126"/>
      <c r="I5561" s="126"/>
      <c r="J5561" s="126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92"/>
    </row>
    <row r="5562" s="33" customFormat="1" ht="14.25" spans="1:69">
      <c r="A5562" s="150"/>
      <c r="B5562" s="153"/>
      <c r="C5562" s="153"/>
      <c r="D5562" s="153"/>
      <c r="E5562" s="126"/>
      <c r="F5562" s="126"/>
      <c r="G5562" s="152"/>
      <c r="H5562" s="126"/>
      <c r="I5562" s="126"/>
      <c r="J5562" s="126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92"/>
    </row>
    <row r="5563" s="33" customFormat="1" ht="14.25" spans="1:69">
      <c r="A5563" s="150"/>
      <c r="B5563" s="153"/>
      <c r="C5563" s="153"/>
      <c r="D5563" s="153"/>
      <c r="E5563" s="126"/>
      <c r="F5563" s="126"/>
      <c r="G5563" s="152"/>
      <c r="H5563" s="126"/>
      <c r="I5563" s="126"/>
      <c r="J5563" s="126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92"/>
    </row>
    <row r="5564" s="33" customFormat="1" ht="14.25" spans="1:69">
      <c r="A5564" s="150"/>
      <c r="B5564" s="153"/>
      <c r="C5564" s="153"/>
      <c r="D5564" s="153"/>
      <c r="E5564" s="126"/>
      <c r="F5564" s="126"/>
      <c r="G5564" s="152"/>
      <c r="H5564" s="126"/>
      <c r="I5564" s="126"/>
      <c r="J5564" s="126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92"/>
    </row>
    <row r="5565" s="33" customFormat="1" ht="14.25" spans="1:69">
      <c r="A5565" s="150"/>
      <c r="B5565" s="153"/>
      <c r="C5565" s="153"/>
      <c r="D5565" s="153"/>
      <c r="E5565" s="126"/>
      <c r="F5565" s="126"/>
      <c r="G5565" s="152"/>
      <c r="H5565" s="126"/>
      <c r="I5565" s="126"/>
      <c r="J5565" s="126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92"/>
    </row>
    <row r="5566" s="33" customFormat="1" ht="14.25" spans="1:69">
      <c r="A5566" s="150"/>
      <c r="B5566" s="153"/>
      <c r="C5566" s="153"/>
      <c r="D5566" s="153"/>
      <c r="E5566" s="126"/>
      <c r="F5566" s="126"/>
      <c r="G5566" s="152"/>
      <c r="H5566" s="126"/>
      <c r="I5566" s="126"/>
      <c r="J5566" s="126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92"/>
    </row>
    <row r="5567" s="33" customFormat="1" ht="14.25" spans="1:69">
      <c r="A5567" s="150"/>
      <c r="B5567" s="153"/>
      <c r="C5567" s="153"/>
      <c r="D5567" s="153"/>
      <c r="E5567" s="126"/>
      <c r="F5567" s="126"/>
      <c r="G5567" s="152"/>
      <c r="H5567" s="126"/>
      <c r="I5567" s="126"/>
      <c r="J5567" s="126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92"/>
    </row>
    <row r="5568" s="33" customFormat="1" ht="14.25" spans="1:69">
      <c r="A5568" s="150"/>
      <c r="B5568" s="153"/>
      <c r="C5568" s="153"/>
      <c r="D5568" s="153"/>
      <c r="E5568" s="126"/>
      <c r="F5568" s="126"/>
      <c r="G5568" s="152"/>
      <c r="H5568" s="126"/>
      <c r="I5568" s="126"/>
      <c r="J5568" s="126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92"/>
    </row>
    <row r="5569" s="33" customFormat="1" ht="14.25" spans="1:69">
      <c r="A5569" s="150"/>
      <c r="B5569" s="153"/>
      <c r="C5569" s="153"/>
      <c r="D5569" s="153"/>
      <c r="E5569" s="126"/>
      <c r="F5569" s="126"/>
      <c r="G5569" s="152"/>
      <c r="H5569" s="126"/>
      <c r="I5569" s="126"/>
      <c r="J5569" s="126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92"/>
    </row>
    <row r="5570" s="33" customFormat="1" ht="14.25" spans="1:69">
      <c r="A5570" s="150"/>
      <c r="B5570" s="153"/>
      <c r="C5570" s="153"/>
      <c r="D5570" s="153"/>
      <c r="E5570" s="126"/>
      <c r="F5570" s="126"/>
      <c r="G5570" s="152"/>
      <c r="H5570" s="126"/>
      <c r="I5570" s="126"/>
      <c r="J5570" s="126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92"/>
    </row>
    <row r="5571" s="33" customFormat="1" ht="14.25" spans="1:69">
      <c r="A5571" s="150"/>
      <c r="B5571" s="153"/>
      <c r="C5571" s="153"/>
      <c r="D5571" s="153"/>
      <c r="E5571" s="126"/>
      <c r="F5571" s="126"/>
      <c r="G5571" s="152"/>
      <c r="H5571" s="126"/>
      <c r="I5571" s="126"/>
      <c r="J5571" s="126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92"/>
    </row>
    <row r="5572" s="33" customFormat="1" ht="14.25" spans="1:69">
      <c r="A5572" s="150"/>
      <c r="B5572" s="153"/>
      <c r="C5572" s="153"/>
      <c r="D5572" s="153"/>
      <c r="E5572" s="126"/>
      <c r="F5572" s="126"/>
      <c r="G5572" s="152"/>
      <c r="H5572" s="126"/>
      <c r="I5572" s="126"/>
      <c r="J5572" s="126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92"/>
    </row>
    <row r="5573" s="33" customFormat="1" ht="14.25" spans="1:69">
      <c r="A5573" s="150"/>
      <c r="B5573" s="153"/>
      <c r="C5573" s="153"/>
      <c r="D5573" s="153"/>
      <c r="E5573" s="126"/>
      <c r="F5573" s="126"/>
      <c r="G5573" s="152"/>
      <c r="H5573" s="126"/>
      <c r="I5573" s="126"/>
      <c r="J5573" s="126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92"/>
    </row>
    <row r="5574" s="33" customFormat="1" ht="14.25" spans="1:69">
      <c r="A5574" s="150"/>
      <c r="B5574" s="153"/>
      <c r="C5574" s="153"/>
      <c r="D5574" s="153"/>
      <c r="E5574" s="126"/>
      <c r="F5574" s="126"/>
      <c r="G5574" s="152"/>
      <c r="H5574" s="126"/>
      <c r="I5574" s="126"/>
      <c r="J5574" s="126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92"/>
    </row>
    <row r="5575" s="33" customFormat="1" ht="14.25" spans="1:69">
      <c r="A5575" s="150"/>
      <c r="B5575" s="153"/>
      <c r="C5575" s="153"/>
      <c r="D5575" s="153"/>
      <c r="E5575" s="126"/>
      <c r="F5575" s="126"/>
      <c r="G5575" s="152"/>
      <c r="H5575" s="126"/>
      <c r="I5575" s="126"/>
      <c r="J5575" s="126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92"/>
    </row>
    <row r="5576" s="33" customFormat="1" ht="14.25" spans="1:69">
      <c r="A5576" s="150"/>
      <c r="B5576" s="153"/>
      <c r="C5576" s="153"/>
      <c r="D5576" s="153"/>
      <c r="E5576" s="126"/>
      <c r="F5576" s="126"/>
      <c r="G5576" s="152"/>
      <c r="H5576" s="126"/>
      <c r="I5576" s="126"/>
      <c r="J5576" s="126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92"/>
    </row>
    <row r="5577" s="33" customFormat="1" ht="14.25" spans="1:69">
      <c r="A5577" s="150"/>
      <c r="B5577" s="153"/>
      <c r="C5577" s="153"/>
      <c r="D5577" s="153"/>
      <c r="E5577" s="126"/>
      <c r="F5577" s="126"/>
      <c r="G5577" s="152"/>
      <c r="H5577" s="126"/>
      <c r="I5577" s="126"/>
      <c r="J5577" s="126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92"/>
    </row>
    <row r="5578" s="33" customFormat="1" ht="14.25" spans="1:69">
      <c r="A5578" s="150"/>
      <c r="B5578" s="153"/>
      <c r="C5578" s="153"/>
      <c r="D5578" s="153"/>
      <c r="E5578" s="126"/>
      <c r="F5578" s="126"/>
      <c r="G5578" s="152"/>
      <c r="H5578" s="126"/>
      <c r="I5578" s="126"/>
      <c r="J5578" s="126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92"/>
    </row>
    <row r="5579" s="33" customFormat="1" ht="14.25" spans="1:69">
      <c r="A5579" s="150"/>
      <c r="B5579" s="153"/>
      <c r="C5579" s="153"/>
      <c r="D5579" s="153"/>
      <c r="E5579" s="126"/>
      <c r="F5579" s="126"/>
      <c r="G5579" s="152"/>
      <c r="H5579" s="126"/>
      <c r="I5579" s="126"/>
      <c r="J5579" s="126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92"/>
    </row>
    <row r="5580" s="33" customFormat="1" ht="14.25" spans="1:69">
      <c r="A5580" s="150"/>
      <c r="B5580" s="153"/>
      <c r="C5580" s="153"/>
      <c r="D5580" s="153"/>
      <c r="E5580" s="126"/>
      <c r="F5580" s="126"/>
      <c r="G5580" s="152"/>
      <c r="H5580" s="126"/>
      <c r="I5580" s="126"/>
      <c r="J5580" s="126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92"/>
    </row>
    <row r="5581" s="33" customFormat="1" ht="14.25" spans="1:69">
      <c r="A5581" s="150"/>
      <c r="B5581" s="153"/>
      <c r="C5581" s="153"/>
      <c r="D5581" s="153"/>
      <c r="E5581" s="126"/>
      <c r="F5581" s="126"/>
      <c r="G5581" s="152"/>
      <c r="H5581" s="126"/>
      <c r="I5581" s="126"/>
      <c r="J5581" s="126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92"/>
    </row>
    <row r="5582" s="33" customFormat="1" ht="14.25" spans="1:69">
      <c r="A5582" s="150"/>
      <c r="B5582" s="153"/>
      <c r="C5582" s="153"/>
      <c r="D5582" s="153"/>
      <c r="E5582" s="126"/>
      <c r="F5582" s="126"/>
      <c r="G5582" s="152"/>
      <c r="H5582" s="126"/>
      <c r="I5582" s="126"/>
      <c r="J5582" s="126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92"/>
    </row>
    <row r="5583" s="33" customFormat="1" ht="14.25" spans="1:69">
      <c r="A5583" s="150"/>
      <c r="B5583" s="153"/>
      <c r="C5583" s="153"/>
      <c r="D5583" s="153"/>
      <c r="E5583" s="126"/>
      <c r="F5583" s="126"/>
      <c r="G5583" s="152"/>
      <c r="H5583" s="126"/>
      <c r="I5583" s="126"/>
      <c r="J5583" s="126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92"/>
    </row>
    <row r="5584" s="33" customFormat="1" ht="14.25" spans="1:69">
      <c r="A5584" s="150"/>
      <c r="B5584" s="153"/>
      <c r="C5584" s="153"/>
      <c r="D5584" s="153"/>
      <c r="E5584" s="126"/>
      <c r="F5584" s="126"/>
      <c r="G5584" s="152"/>
      <c r="H5584" s="126"/>
      <c r="I5584" s="126"/>
      <c r="J5584" s="126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92"/>
    </row>
    <row r="5585" s="33" customFormat="1" ht="14.25" spans="1:69">
      <c r="A5585" s="150"/>
      <c r="B5585" s="153"/>
      <c r="C5585" s="153"/>
      <c r="D5585" s="153"/>
      <c r="E5585" s="126"/>
      <c r="F5585" s="126"/>
      <c r="G5585" s="152"/>
      <c r="H5585" s="126"/>
      <c r="I5585" s="126"/>
      <c r="J5585" s="126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92"/>
    </row>
    <row r="5586" s="33" customFormat="1" ht="14.25" spans="1:69">
      <c r="A5586" s="150"/>
      <c r="B5586" s="153"/>
      <c r="C5586" s="153"/>
      <c r="D5586" s="153"/>
      <c r="E5586" s="126"/>
      <c r="F5586" s="126"/>
      <c r="G5586" s="152"/>
      <c r="H5586" s="126"/>
      <c r="I5586" s="126"/>
      <c r="J5586" s="126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92"/>
    </row>
    <row r="5587" s="33" customFormat="1" ht="14.25" spans="1:69">
      <c r="A5587" s="150"/>
      <c r="B5587" s="153"/>
      <c r="C5587" s="153"/>
      <c r="D5587" s="153"/>
      <c r="E5587" s="126"/>
      <c r="F5587" s="126"/>
      <c r="G5587" s="152"/>
      <c r="H5587" s="126"/>
      <c r="I5587" s="126"/>
      <c r="J5587" s="126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92"/>
    </row>
    <row r="5588" s="33" customFormat="1" ht="14.25" spans="1:69">
      <c r="A5588" s="150"/>
      <c r="B5588" s="153"/>
      <c r="C5588" s="153"/>
      <c r="D5588" s="153"/>
      <c r="E5588" s="126"/>
      <c r="F5588" s="126"/>
      <c r="G5588" s="152"/>
      <c r="H5588" s="126"/>
      <c r="I5588" s="126"/>
      <c r="J5588" s="126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92"/>
    </row>
    <row r="5589" s="33" customFormat="1" ht="14.25" spans="1:69">
      <c r="A5589" s="150"/>
      <c r="B5589" s="153"/>
      <c r="C5589" s="153"/>
      <c r="D5589" s="153"/>
      <c r="E5589" s="126"/>
      <c r="F5589" s="126"/>
      <c r="G5589" s="152"/>
      <c r="H5589" s="126"/>
      <c r="I5589" s="126"/>
      <c r="J5589" s="126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92"/>
    </row>
    <row r="5590" s="33" customFormat="1" ht="14.25" spans="1:69">
      <c r="A5590" s="150"/>
      <c r="B5590" s="153"/>
      <c r="C5590" s="153"/>
      <c r="D5590" s="153"/>
      <c r="E5590" s="126"/>
      <c r="F5590" s="126"/>
      <c r="G5590" s="152"/>
      <c r="H5590" s="126"/>
      <c r="I5590" s="126"/>
      <c r="J5590" s="126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92"/>
    </row>
    <row r="5591" s="33" customFormat="1" ht="14.25" spans="1:69">
      <c r="A5591" s="150"/>
      <c r="B5591" s="153"/>
      <c r="C5591" s="153"/>
      <c r="D5591" s="153"/>
      <c r="E5591" s="126"/>
      <c r="F5591" s="126"/>
      <c r="G5591" s="152"/>
      <c r="H5591" s="126"/>
      <c r="I5591" s="126"/>
      <c r="J5591" s="126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92"/>
    </row>
    <row r="5592" s="33" customFormat="1" ht="14.25" spans="1:69">
      <c r="A5592" s="150"/>
      <c r="B5592" s="153"/>
      <c r="C5592" s="153"/>
      <c r="D5592" s="153"/>
      <c r="E5592" s="126"/>
      <c r="F5592" s="126"/>
      <c r="G5592" s="152"/>
      <c r="H5592" s="126"/>
      <c r="I5592" s="126"/>
      <c r="J5592" s="126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92"/>
    </row>
    <row r="5593" s="33" customFormat="1" ht="14.25" spans="1:69">
      <c r="A5593" s="150"/>
      <c r="B5593" s="153"/>
      <c r="C5593" s="153"/>
      <c r="D5593" s="153"/>
      <c r="E5593" s="126"/>
      <c r="F5593" s="126"/>
      <c r="G5593" s="152"/>
      <c r="H5593" s="126"/>
      <c r="I5593" s="126"/>
      <c r="J5593" s="126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92"/>
    </row>
    <row r="5594" s="33" customFormat="1" ht="14.25" spans="1:69">
      <c r="A5594" s="150"/>
      <c r="B5594" s="153"/>
      <c r="C5594" s="153"/>
      <c r="D5594" s="153"/>
      <c r="E5594" s="126"/>
      <c r="F5594" s="126"/>
      <c r="G5594" s="152"/>
      <c r="H5594" s="126"/>
      <c r="I5594" s="126"/>
      <c r="J5594" s="126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92"/>
    </row>
    <row r="5595" s="33" customFormat="1" ht="14.25" spans="1:69">
      <c r="A5595" s="150"/>
      <c r="B5595" s="153"/>
      <c r="C5595" s="153"/>
      <c r="D5595" s="153"/>
      <c r="E5595" s="126"/>
      <c r="F5595" s="126"/>
      <c r="G5595" s="152"/>
      <c r="H5595" s="126"/>
      <c r="I5595" s="126"/>
      <c r="J5595" s="126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92"/>
    </row>
    <row r="5596" s="33" customFormat="1" ht="14.25" spans="1:69">
      <c r="A5596" s="150"/>
      <c r="B5596" s="153"/>
      <c r="C5596" s="153"/>
      <c r="D5596" s="153"/>
      <c r="E5596" s="126"/>
      <c r="F5596" s="126"/>
      <c r="G5596" s="152"/>
      <c r="H5596" s="126"/>
      <c r="I5596" s="126"/>
      <c r="J5596" s="126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92"/>
    </row>
    <row r="5597" s="33" customFormat="1" ht="14.25" spans="1:69">
      <c r="A5597" s="150"/>
      <c r="B5597" s="153"/>
      <c r="C5597" s="153"/>
      <c r="D5597" s="153"/>
      <c r="E5597" s="126"/>
      <c r="F5597" s="126"/>
      <c r="G5597" s="152"/>
      <c r="H5597" s="126"/>
      <c r="I5597" s="126"/>
      <c r="J5597" s="126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92"/>
    </row>
    <row r="5598" s="33" customFormat="1" ht="14.25" spans="1:69">
      <c r="A5598" s="150"/>
      <c r="B5598" s="153"/>
      <c r="C5598" s="153"/>
      <c r="D5598" s="153"/>
      <c r="E5598" s="126"/>
      <c r="F5598" s="126"/>
      <c r="G5598" s="152"/>
      <c r="H5598" s="126"/>
      <c r="I5598" s="126"/>
      <c r="J5598" s="126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92"/>
    </row>
    <row r="5599" s="33" customFormat="1" ht="14.25" spans="1:69">
      <c r="A5599" s="150"/>
      <c r="B5599" s="153"/>
      <c r="C5599" s="153"/>
      <c r="D5599" s="153"/>
      <c r="E5599" s="126"/>
      <c r="F5599" s="126"/>
      <c r="G5599" s="152"/>
      <c r="H5599" s="126"/>
      <c r="I5599" s="126"/>
      <c r="J5599" s="126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92"/>
    </row>
    <row r="5600" s="33" customFormat="1" ht="14.25" spans="1:69">
      <c r="A5600" s="150"/>
      <c r="B5600" s="153"/>
      <c r="C5600" s="153"/>
      <c r="D5600" s="153"/>
      <c r="E5600" s="126"/>
      <c r="F5600" s="126"/>
      <c r="G5600" s="152"/>
      <c r="H5600" s="126"/>
      <c r="I5600" s="126"/>
      <c r="J5600" s="126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92"/>
    </row>
    <row r="5601" s="33" customFormat="1" ht="14.25" spans="1:69">
      <c r="A5601" s="150"/>
      <c r="B5601" s="153"/>
      <c r="C5601" s="153"/>
      <c r="D5601" s="153"/>
      <c r="E5601" s="126"/>
      <c r="F5601" s="126"/>
      <c r="G5601" s="152"/>
      <c r="H5601" s="126"/>
      <c r="I5601" s="126"/>
      <c r="J5601" s="126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92"/>
    </row>
    <row r="5602" s="33" customFormat="1" ht="14.25" spans="1:69">
      <c r="A5602" s="150"/>
      <c r="B5602" s="153"/>
      <c r="C5602" s="153"/>
      <c r="D5602" s="153"/>
      <c r="E5602" s="126"/>
      <c r="F5602" s="126"/>
      <c r="G5602" s="152"/>
      <c r="H5602" s="126"/>
      <c r="I5602" s="126"/>
      <c r="J5602" s="126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92"/>
    </row>
    <row r="5603" s="33" customFormat="1" ht="14.25" spans="1:69">
      <c r="A5603" s="150"/>
      <c r="B5603" s="153"/>
      <c r="C5603" s="153"/>
      <c r="D5603" s="153"/>
      <c r="E5603" s="126"/>
      <c r="F5603" s="126"/>
      <c r="G5603" s="152"/>
      <c r="H5603" s="126"/>
      <c r="I5603" s="126"/>
      <c r="J5603" s="126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92"/>
    </row>
    <row r="5604" s="33" customFormat="1" ht="14.25" spans="1:69">
      <c r="A5604" s="150"/>
      <c r="B5604" s="153"/>
      <c r="C5604" s="153"/>
      <c r="D5604" s="153"/>
      <c r="E5604" s="126"/>
      <c r="F5604" s="126"/>
      <c r="G5604" s="152"/>
      <c r="H5604" s="126"/>
      <c r="I5604" s="126"/>
      <c r="J5604" s="126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92"/>
    </row>
    <row r="5605" s="33" customFormat="1" ht="14.25" spans="1:69">
      <c r="A5605" s="150"/>
      <c r="B5605" s="153"/>
      <c r="C5605" s="153"/>
      <c r="D5605" s="153"/>
      <c r="E5605" s="126"/>
      <c r="F5605" s="126"/>
      <c r="G5605" s="152"/>
      <c r="H5605" s="126"/>
      <c r="I5605" s="126"/>
      <c r="J5605" s="126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92"/>
    </row>
    <row r="5606" s="33" customFormat="1" ht="14.25" spans="1:69">
      <c r="A5606" s="150"/>
      <c r="B5606" s="153"/>
      <c r="C5606" s="153"/>
      <c r="D5606" s="153"/>
      <c r="E5606" s="126"/>
      <c r="F5606" s="126"/>
      <c r="G5606" s="152"/>
      <c r="H5606" s="126"/>
      <c r="I5606" s="126"/>
      <c r="J5606" s="126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92"/>
    </row>
    <row r="5607" s="33" customFormat="1" ht="14.25" spans="1:69">
      <c r="A5607" s="150"/>
      <c r="B5607" s="153"/>
      <c r="C5607" s="153"/>
      <c r="D5607" s="153"/>
      <c r="E5607" s="126"/>
      <c r="F5607" s="126"/>
      <c r="G5607" s="152"/>
      <c r="H5607" s="126"/>
      <c r="I5607" s="126"/>
      <c r="J5607" s="126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92"/>
    </row>
    <row r="5608" s="33" customFormat="1" ht="14.25" spans="1:69">
      <c r="A5608" s="150"/>
      <c r="B5608" s="153"/>
      <c r="C5608" s="153"/>
      <c r="D5608" s="153"/>
      <c r="E5608" s="126"/>
      <c r="F5608" s="126"/>
      <c r="G5608" s="152"/>
      <c r="H5608" s="126"/>
      <c r="I5608" s="126"/>
      <c r="J5608" s="126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92"/>
    </row>
    <row r="5609" s="33" customFormat="1" ht="14.25" spans="1:69">
      <c r="A5609" s="150"/>
      <c r="B5609" s="153"/>
      <c r="C5609" s="153"/>
      <c r="D5609" s="153"/>
      <c r="E5609" s="126"/>
      <c r="F5609" s="126"/>
      <c r="G5609" s="152"/>
      <c r="H5609" s="126"/>
      <c r="I5609" s="126"/>
      <c r="J5609" s="126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92"/>
    </row>
    <row r="5610" s="33" customFormat="1" ht="14.25" spans="1:69">
      <c r="A5610" s="150"/>
      <c r="B5610" s="153"/>
      <c r="C5610" s="153"/>
      <c r="D5610" s="153"/>
      <c r="E5610" s="126"/>
      <c r="F5610" s="126"/>
      <c r="G5610" s="152"/>
      <c r="H5610" s="126"/>
      <c r="I5610" s="126"/>
      <c r="J5610" s="126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92"/>
    </row>
    <row r="5611" s="33" customFormat="1" ht="14.25" spans="1:69">
      <c r="A5611" s="150"/>
      <c r="B5611" s="153"/>
      <c r="C5611" s="153"/>
      <c r="D5611" s="153"/>
      <c r="E5611" s="126"/>
      <c r="F5611" s="126"/>
      <c r="G5611" s="152"/>
      <c r="H5611" s="126"/>
      <c r="I5611" s="126"/>
      <c r="J5611" s="126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92"/>
    </row>
    <row r="5612" s="33" customFormat="1" ht="14.25" spans="1:69">
      <c r="A5612" s="150"/>
      <c r="B5612" s="153"/>
      <c r="C5612" s="153"/>
      <c r="D5612" s="153"/>
      <c r="E5612" s="126"/>
      <c r="F5612" s="126"/>
      <c r="G5612" s="152"/>
      <c r="H5612" s="126"/>
      <c r="I5612" s="126"/>
      <c r="J5612" s="126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92"/>
    </row>
    <row r="5613" s="33" customFormat="1" ht="14.25" spans="1:69">
      <c r="A5613" s="150"/>
      <c r="B5613" s="153"/>
      <c r="C5613" s="153"/>
      <c r="D5613" s="153"/>
      <c r="E5613" s="126"/>
      <c r="F5613" s="126"/>
      <c r="G5613" s="152"/>
      <c r="H5613" s="126"/>
      <c r="I5613" s="126"/>
      <c r="J5613" s="126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92"/>
    </row>
    <row r="5614" s="33" customFormat="1" ht="14.25" spans="1:69">
      <c r="A5614" s="150"/>
      <c r="B5614" s="153"/>
      <c r="C5614" s="153"/>
      <c r="D5614" s="153"/>
      <c r="E5614" s="126"/>
      <c r="F5614" s="126"/>
      <c r="G5614" s="152"/>
      <c r="H5614" s="126"/>
      <c r="I5614" s="126"/>
      <c r="J5614" s="126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92"/>
    </row>
    <row r="5615" s="33" customFormat="1" ht="14.25" spans="1:69">
      <c r="A5615" s="150"/>
      <c r="B5615" s="153"/>
      <c r="C5615" s="153"/>
      <c r="D5615" s="153"/>
      <c r="E5615" s="126"/>
      <c r="F5615" s="126"/>
      <c r="G5615" s="152"/>
      <c r="H5615" s="126"/>
      <c r="I5615" s="126"/>
      <c r="J5615" s="126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92"/>
    </row>
    <row r="5616" s="33" customFormat="1" ht="14.25" spans="1:69">
      <c r="A5616" s="150"/>
      <c r="B5616" s="153"/>
      <c r="C5616" s="153"/>
      <c r="D5616" s="153"/>
      <c r="E5616" s="126"/>
      <c r="F5616" s="126"/>
      <c r="G5616" s="152"/>
      <c r="H5616" s="126"/>
      <c r="I5616" s="126"/>
      <c r="J5616" s="126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92"/>
    </row>
    <row r="5617" s="33" customFormat="1" ht="14.25" spans="1:69">
      <c r="A5617" s="150"/>
      <c r="B5617" s="153"/>
      <c r="C5617" s="153"/>
      <c r="D5617" s="153"/>
      <c r="E5617" s="126"/>
      <c r="F5617" s="126"/>
      <c r="G5617" s="152"/>
      <c r="H5617" s="126"/>
      <c r="I5617" s="126"/>
      <c r="J5617" s="126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92"/>
    </row>
    <row r="5618" s="33" customFormat="1" ht="14.25" spans="1:69">
      <c r="A5618" s="150"/>
      <c r="B5618" s="153"/>
      <c r="C5618" s="153"/>
      <c r="D5618" s="153"/>
      <c r="E5618" s="126"/>
      <c r="F5618" s="126"/>
      <c r="G5618" s="152"/>
      <c r="H5618" s="126"/>
      <c r="I5618" s="126"/>
      <c r="J5618" s="126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92"/>
    </row>
    <row r="5619" s="33" customFormat="1" ht="14.25" spans="1:69">
      <c r="A5619" s="150"/>
      <c r="B5619" s="153"/>
      <c r="C5619" s="153"/>
      <c r="D5619" s="153"/>
      <c r="E5619" s="126"/>
      <c r="F5619" s="126"/>
      <c r="G5619" s="152"/>
      <c r="H5619" s="126"/>
      <c r="I5619" s="126"/>
      <c r="J5619" s="126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92"/>
    </row>
    <row r="5620" s="33" customFormat="1" ht="14.25" spans="1:69">
      <c r="A5620" s="150"/>
      <c r="B5620" s="153"/>
      <c r="C5620" s="153"/>
      <c r="D5620" s="153"/>
      <c r="E5620" s="126"/>
      <c r="F5620" s="126"/>
      <c r="G5620" s="152"/>
      <c r="H5620" s="126"/>
      <c r="I5620" s="126"/>
      <c r="J5620" s="126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92"/>
    </row>
    <row r="5621" s="33" customFormat="1" ht="14.25" spans="1:69">
      <c r="A5621" s="150"/>
      <c r="B5621" s="153"/>
      <c r="C5621" s="153"/>
      <c r="D5621" s="153"/>
      <c r="E5621" s="126"/>
      <c r="F5621" s="126"/>
      <c r="G5621" s="152"/>
      <c r="H5621" s="126"/>
      <c r="I5621" s="126"/>
      <c r="J5621" s="126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92"/>
    </row>
    <row r="5622" s="33" customFormat="1" ht="14.25" spans="1:69">
      <c r="A5622" s="150"/>
      <c r="B5622" s="153"/>
      <c r="C5622" s="153"/>
      <c r="D5622" s="153"/>
      <c r="E5622" s="126"/>
      <c r="F5622" s="126"/>
      <c r="G5622" s="152"/>
      <c r="H5622" s="126"/>
      <c r="I5622" s="126"/>
      <c r="J5622" s="126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92"/>
    </row>
    <row r="5623" s="33" customFormat="1" ht="14.25" spans="1:69">
      <c r="A5623" s="150"/>
      <c r="B5623" s="153"/>
      <c r="C5623" s="153"/>
      <c r="D5623" s="153"/>
      <c r="E5623" s="126"/>
      <c r="F5623" s="126"/>
      <c r="G5623" s="152"/>
      <c r="H5623" s="126"/>
      <c r="I5623" s="126"/>
      <c r="J5623" s="126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92"/>
    </row>
    <row r="5624" s="33" customFormat="1" ht="14.25" spans="1:69">
      <c r="A5624" s="150"/>
      <c r="B5624" s="153"/>
      <c r="C5624" s="153"/>
      <c r="D5624" s="153"/>
      <c r="E5624" s="126"/>
      <c r="F5624" s="126"/>
      <c r="G5624" s="152"/>
      <c r="H5624" s="126"/>
      <c r="I5624" s="126"/>
      <c r="J5624" s="126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92"/>
    </row>
    <row r="5625" s="33" customFormat="1" ht="14.25" spans="1:69">
      <c r="A5625" s="150"/>
      <c r="B5625" s="153"/>
      <c r="C5625" s="153"/>
      <c r="D5625" s="153"/>
      <c r="E5625" s="126"/>
      <c r="F5625" s="126"/>
      <c r="G5625" s="152"/>
      <c r="H5625" s="126"/>
      <c r="I5625" s="126"/>
      <c r="J5625" s="126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92"/>
    </row>
    <row r="5626" s="33" customFormat="1" ht="14.25" spans="1:69">
      <c r="A5626" s="150"/>
      <c r="B5626" s="153"/>
      <c r="C5626" s="153"/>
      <c r="D5626" s="153"/>
      <c r="E5626" s="126"/>
      <c r="F5626" s="126"/>
      <c r="G5626" s="152"/>
      <c r="H5626" s="126"/>
      <c r="I5626" s="126"/>
      <c r="J5626" s="126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92"/>
    </row>
    <row r="5627" s="33" customFormat="1" ht="14.25" spans="1:69">
      <c r="A5627" s="150"/>
      <c r="B5627" s="153"/>
      <c r="C5627" s="153"/>
      <c r="D5627" s="153"/>
      <c r="E5627" s="126"/>
      <c r="F5627" s="126"/>
      <c r="G5627" s="152"/>
      <c r="H5627" s="126"/>
      <c r="I5627" s="126"/>
      <c r="J5627" s="126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92"/>
    </row>
    <row r="5628" s="33" customFormat="1" ht="14.25" spans="1:69">
      <c r="A5628" s="150"/>
      <c r="B5628" s="153"/>
      <c r="C5628" s="153"/>
      <c r="D5628" s="153"/>
      <c r="E5628" s="126"/>
      <c r="F5628" s="126"/>
      <c r="G5628" s="152"/>
      <c r="H5628" s="126"/>
      <c r="I5628" s="126"/>
      <c r="J5628" s="126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92"/>
    </row>
    <row r="5629" s="33" customFormat="1" ht="14.25" spans="1:69">
      <c r="A5629" s="150"/>
      <c r="B5629" s="153"/>
      <c r="C5629" s="153"/>
      <c r="D5629" s="153"/>
      <c r="E5629" s="126"/>
      <c r="F5629" s="126"/>
      <c r="G5629" s="152"/>
      <c r="H5629" s="126"/>
      <c r="I5629" s="126"/>
      <c r="J5629" s="126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92"/>
    </row>
    <row r="5630" s="33" customFormat="1" ht="14.25" spans="1:69">
      <c r="A5630" s="150"/>
      <c r="B5630" s="153"/>
      <c r="C5630" s="153"/>
      <c r="D5630" s="153"/>
      <c r="E5630" s="126"/>
      <c r="F5630" s="126"/>
      <c r="G5630" s="152"/>
      <c r="H5630" s="126"/>
      <c r="I5630" s="126"/>
      <c r="J5630" s="126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92"/>
    </row>
    <row r="5631" s="33" customFormat="1" ht="14.25" spans="1:69">
      <c r="A5631" s="150"/>
      <c r="B5631" s="153"/>
      <c r="C5631" s="153"/>
      <c r="D5631" s="153"/>
      <c r="E5631" s="126"/>
      <c r="F5631" s="126"/>
      <c r="G5631" s="152"/>
      <c r="H5631" s="126"/>
      <c r="I5631" s="126"/>
      <c r="J5631" s="126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92"/>
    </row>
    <row r="5632" s="33" customFormat="1" ht="14.25" spans="1:69">
      <c r="A5632" s="150"/>
      <c r="B5632" s="153"/>
      <c r="C5632" s="153"/>
      <c r="D5632" s="153"/>
      <c r="E5632" s="126"/>
      <c r="F5632" s="126"/>
      <c r="G5632" s="152"/>
      <c r="H5632" s="126"/>
      <c r="I5632" s="126"/>
      <c r="J5632" s="126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92"/>
    </row>
    <row r="5633" s="33" customFormat="1" ht="14.25" spans="1:69">
      <c r="A5633" s="150"/>
      <c r="B5633" s="153"/>
      <c r="C5633" s="153"/>
      <c r="D5633" s="153"/>
      <c r="E5633" s="126"/>
      <c r="F5633" s="126"/>
      <c r="G5633" s="152"/>
      <c r="H5633" s="126"/>
      <c r="I5633" s="126"/>
      <c r="J5633" s="126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92"/>
    </row>
    <row r="5634" s="33" customFormat="1" ht="14.25" spans="1:69">
      <c r="A5634" s="150"/>
      <c r="B5634" s="153"/>
      <c r="C5634" s="153"/>
      <c r="D5634" s="153"/>
      <c r="E5634" s="126"/>
      <c r="F5634" s="126"/>
      <c r="G5634" s="152"/>
      <c r="H5634" s="126"/>
      <c r="I5634" s="126"/>
      <c r="J5634" s="126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92"/>
    </row>
    <row r="5635" s="33" customFormat="1" ht="14.25" spans="1:69">
      <c r="A5635" s="150"/>
      <c r="B5635" s="153"/>
      <c r="C5635" s="153"/>
      <c r="D5635" s="153"/>
      <c r="E5635" s="126"/>
      <c r="F5635" s="126"/>
      <c r="G5635" s="152"/>
      <c r="H5635" s="126"/>
      <c r="I5635" s="126"/>
      <c r="J5635" s="126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92"/>
    </row>
    <row r="5636" s="33" customFormat="1" ht="14.25" spans="1:69">
      <c r="A5636" s="150"/>
      <c r="B5636" s="153"/>
      <c r="C5636" s="153"/>
      <c r="D5636" s="153"/>
      <c r="E5636" s="126"/>
      <c r="F5636" s="126"/>
      <c r="G5636" s="152"/>
      <c r="H5636" s="126"/>
      <c r="I5636" s="126"/>
      <c r="J5636" s="126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92"/>
    </row>
    <row r="5637" s="33" customFormat="1" ht="14.25" spans="1:69">
      <c r="A5637" s="150"/>
      <c r="B5637" s="153"/>
      <c r="C5637" s="153"/>
      <c r="D5637" s="153"/>
      <c r="E5637" s="126"/>
      <c r="F5637" s="126"/>
      <c r="G5637" s="152"/>
      <c r="H5637" s="126"/>
      <c r="I5637" s="126"/>
      <c r="J5637" s="126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92"/>
    </row>
    <row r="5638" s="33" customFormat="1" ht="14.25" spans="1:69">
      <c r="A5638" s="150"/>
      <c r="B5638" s="153"/>
      <c r="C5638" s="153"/>
      <c r="D5638" s="153"/>
      <c r="E5638" s="126"/>
      <c r="F5638" s="126"/>
      <c r="G5638" s="152"/>
      <c r="H5638" s="126"/>
      <c r="I5638" s="126"/>
      <c r="J5638" s="126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92"/>
    </row>
    <row r="5639" s="33" customFormat="1" ht="14.25" spans="1:69">
      <c r="A5639" s="150"/>
      <c r="B5639" s="153"/>
      <c r="C5639" s="153"/>
      <c r="D5639" s="153"/>
      <c r="E5639" s="126"/>
      <c r="F5639" s="126"/>
      <c r="G5639" s="152"/>
      <c r="H5639" s="126"/>
      <c r="I5639" s="126"/>
      <c r="J5639" s="126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92"/>
    </row>
    <row r="5640" s="33" customFormat="1" ht="14.25" spans="1:69">
      <c r="A5640" s="150"/>
      <c r="B5640" s="153"/>
      <c r="C5640" s="153"/>
      <c r="D5640" s="153"/>
      <c r="E5640" s="126"/>
      <c r="F5640" s="126"/>
      <c r="G5640" s="152"/>
      <c r="H5640" s="126"/>
      <c r="I5640" s="126"/>
      <c r="J5640" s="126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92"/>
    </row>
    <row r="5641" s="33" customFormat="1" ht="14.25" spans="1:69">
      <c r="A5641" s="150"/>
      <c r="B5641" s="153"/>
      <c r="C5641" s="153"/>
      <c r="D5641" s="153"/>
      <c r="E5641" s="126"/>
      <c r="F5641" s="126"/>
      <c r="G5641" s="152"/>
      <c r="H5641" s="126"/>
      <c r="I5641" s="126"/>
      <c r="J5641" s="126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92"/>
    </row>
    <row r="5642" s="33" customFormat="1" ht="14.25" spans="1:69">
      <c r="A5642" s="150"/>
      <c r="B5642" s="153"/>
      <c r="C5642" s="153"/>
      <c r="D5642" s="153"/>
      <c r="E5642" s="126"/>
      <c r="F5642" s="126"/>
      <c r="G5642" s="152"/>
      <c r="H5642" s="126"/>
      <c r="I5642" s="126"/>
      <c r="J5642" s="126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92"/>
    </row>
    <row r="5643" s="33" customFormat="1" ht="14.25" spans="1:69">
      <c r="A5643" s="150"/>
      <c r="B5643" s="153"/>
      <c r="C5643" s="153"/>
      <c r="D5643" s="153"/>
      <c r="E5643" s="126"/>
      <c r="F5643" s="126"/>
      <c r="G5643" s="152"/>
      <c r="H5643" s="126"/>
      <c r="I5643" s="126"/>
      <c r="J5643" s="126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92"/>
    </row>
    <row r="5644" s="33" customFormat="1" ht="14.25" spans="1:69">
      <c r="A5644" s="150"/>
      <c r="B5644" s="153"/>
      <c r="C5644" s="153"/>
      <c r="D5644" s="153"/>
      <c r="E5644" s="126"/>
      <c r="F5644" s="126"/>
      <c r="G5644" s="152"/>
      <c r="H5644" s="126"/>
      <c r="I5644" s="126"/>
      <c r="J5644" s="126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92"/>
    </row>
    <row r="5645" s="33" customFormat="1" ht="14.25" spans="1:69">
      <c r="A5645" s="150"/>
      <c r="B5645" s="153"/>
      <c r="C5645" s="153"/>
      <c r="D5645" s="153"/>
      <c r="E5645" s="126"/>
      <c r="F5645" s="126"/>
      <c r="G5645" s="152"/>
      <c r="H5645" s="126"/>
      <c r="I5645" s="126"/>
      <c r="J5645" s="126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92"/>
    </row>
    <row r="5646" s="33" customFormat="1" ht="14.25" spans="1:69">
      <c r="A5646" s="150"/>
      <c r="B5646" s="153"/>
      <c r="C5646" s="153"/>
      <c r="D5646" s="153"/>
      <c r="E5646" s="126"/>
      <c r="F5646" s="126"/>
      <c r="G5646" s="152"/>
      <c r="H5646" s="126"/>
      <c r="I5646" s="126"/>
      <c r="J5646" s="126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92"/>
    </row>
    <row r="5647" s="33" customFormat="1" ht="14.25" spans="1:69">
      <c r="A5647" s="150"/>
      <c r="B5647" s="153"/>
      <c r="C5647" s="153"/>
      <c r="D5647" s="153"/>
      <c r="E5647" s="126"/>
      <c r="F5647" s="126"/>
      <c r="G5647" s="152"/>
      <c r="H5647" s="126"/>
      <c r="I5647" s="126"/>
      <c r="J5647" s="126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92"/>
    </row>
    <row r="5648" s="33" customFormat="1" ht="14.25" spans="1:69">
      <c r="A5648" s="150"/>
      <c r="B5648" s="153"/>
      <c r="C5648" s="153"/>
      <c r="D5648" s="153"/>
      <c r="E5648" s="126"/>
      <c r="F5648" s="126"/>
      <c r="G5648" s="152"/>
      <c r="H5648" s="126"/>
      <c r="I5648" s="126"/>
      <c r="J5648" s="126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92"/>
    </row>
    <row r="5649" s="33" customFormat="1" ht="14.25" spans="1:69">
      <c r="A5649" s="150"/>
      <c r="B5649" s="153"/>
      <c r="C5649" s="153"/>
      <c r="D5649" s="153"/>
      <c r="E5649" s="126"/>
      <c r="F5649" s="126"/>
      <c r="G5649" s="152"/>
      <c r="H5649" s="126"/>
      <c r="I5649" s="126"/>
      <c r="J5649" s="126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92"/>
    </row>
    <row r="5650" s="33" customFormat="1" ht="14.25" spans="1:69">
      <c r="A5650" s="150"/>
      <c r="B5650" s="153"/>
      <c r="C5650" s="153"/>
      <c r="D5650" s="153"/>
      <c r="E5650" s="126"/>
      <c r="F5650" s="126"/>
      <c r="G5650" s="152"/>
      <c r="H5650" s="126"/>
      <c r="I5650" s="126"/>
      <c r="J5650" s="126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92"/>
    </row>
    <row r="5651" s="33" customFormat="1" ht="14.25" spans="1:69">
      <c r="A5651" s="150"/>
      <c r="B5651" s="153"/>
      <c r="C5651" s="153"/>
      <c r="D5651" s="153"/>
      <c r="E5651" s="126"/>
      <c r="F5651" s="126"/>
      <c r="G5651" s="152"/>
      <c r="H5651" s="126"/>
      <c r="I5651" s="126"/>
      <c r="J5651" s="126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92"/>
    </row>
    <row r="5652" s="33" customFormat="1" ht="14.25" spans="1:69">
      <c r="A5652" s="150"/>
      <c r="B5652" s="153"/>
      <c r="C5652" s="153"/>
      <c r="D5652" s="153"/>
      <c r="E5652" s="126"/>
      <c r="F5652" s="126"/>
      <c r="G5652" s="152"/>
      <c r="H5652" s="126"/>
      <c r="I5652" s="126"/>
      <c r="J5652" s="126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92"/>
    </row>
    <row r="5653" s="33" customFormat="1" ht="14.25" spans="1:69">
      <c r="A5653" s="150"/>
      <c r="B5653" s="153"/>
      <c r="C5653" s="153"/>
      <c r="D5653" s="153"/>
      <c r="E5653" s="126"/>
      <c r="F5653" s="126"/>
      <c r="G5653" s="152"/>
      <c r="H5653" s="126"/>
      <c r="I5653" s="126"/>
      <c r="J5653" s="126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92"/>
    </row>
    <row r="5654" s="33" customFormat="1" ht="14.25" spans="1:69">
      <c r="A5654" s="150"/>
      <c r="B5654" s="153"/>
      <c r="C5654" s="153"/>
      <c r="D5654" s="153"/>
      <c r="E5654" s="126"/>
      <c r="F5654" s="126"/>
      <c r="G5654" s="152"/>
      <c r="H5654" s="126"/>
      <c r="I5654" s="126"/>
      <c r="J5654" s="126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92"/>
    </row>
    <row r="5655" s="33" customFormat="1" ht="14.25" spans="1:69">
      <c r="A5655" s="150"/>
      <c r="B5655" s="153"/>
      <c r="C5655" s="153"/>
      <c r="D5655" s="153"/>
      <c r="E5655" s="126"/>
      <c r="F5655" s="126"/>
      <c r="G5655" s="152"/>
      <c r="H5655" s="126"/>
      <c r="I5655" s="126"/>
      <c r="J5655" s="126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92"/>
    </row>
    <row r="5656" s="33" customFormat="1" ht="14.25" spans="1:69">
      <c r="A5656" s="150"/>
      <c r="B5656" s="153"/>
      <c r="C5656" s="153"/>
      <c r="D5656" s="153"/>
      <c r="E5656" s="126"/>
      <c r="F5656" s="126"/>
      <c r="G5656" s="152"/>
      <c r="H5656" s="126"/>
      <c r="I5656" s="126"/>
      <c r="J5656" s="126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92"/>
    </row>
    <row r="5657" s="33" customFormat="1" ht="14.25" spans="1:69">
      <c r="A5657" s="150"/>
      <c r="B5657" s="153"/>
      <c r="C5657" s="153"/>
      <c r="D5657" s="153"/>
      <c r="E5657" s="126"/>
      <c r="F5657" s="126"/>
      <c r="G5657" s="152"/>
      <c r="H5657" s="126"/>
      <c r="I5657" s="126"/>
      <c r="J5657" s="126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92"/>
    </row>
    <row r="5658" s="33" customFormat="1" ht="14.25" spans="1:69">
      <c r="A5658" s="150"/>
      <c r="B5658" s="153"/>
      <c r="C5658" s="153"/>
      <c r="D5658" s="153"/>
      <c r="E5658" s="126"/>
      <c r="F5658" s="126"/>
      <c r="G5658" s="152"/>
      <c r="H5658" s="126"/>
      <c r="I5658" s="126"/>
      <c r="J5658" s="126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92"/>
    </row>
    <row r="5659" s="33" customFormat="1" ht="14.25" spans="1:69">
      <c r="A5659" s="150"/>
      <c r="B5659" s="153"/>
      <c r="C5659" s="153"/>
      <c r="D5659" s="153"/>
      <c r="E5659" s="126"/>
      <c r="F5659" s="126"/>
      <c r="G5659" s="152"/>
      <c r="H5659" s="126"/>
      <c r="I5659" s="126"/>
      <c r="J5659" s="126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92"/>
    </row>
    <row r="5660" s="33" customFormat="1" ht="14.25" spans="1:69">
      <c r="A5660" s="150"/>
      <c r="B5660" s="153"/>
      <c r="C5660" s="153"/>
      <c r="D5660" s="153"/>
      <c r="E5660" s="126"/>
      <c r="F5660" s="126"/>
      <c r="G5660" s="152"/>
      <c r="H5660" s="126"/>
      <c r="I5660" s="126"/>
      <c r="J5660" s="126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92"/>
    </row>
    <row r="5661" s="33" customFormat="1" ht="14.25" spans="1:69">
      <c r="A5661" s="150"/>
      <c r="B5661" s="153"/>
      <c r="C5661" s="153"/>
      <c r="D5661" s="153"/>
      <c r="E5661" s="126"/>
      <c r="F5661" s="126"/>
      <c r="G5661" s="152"/>
      <c r="H5661" s="126"/>
      <c r="I5661" s="126"/>
      <c r="J5661" s="126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92"/>
    </row>
    <row r="5662" s="33" customFormat="1" ht="14.25" spans="1:69">
      <c r="A5662" s="150"/>
      <c r="B5662" s="153"/>
      <c r="C5662" s="153"/>
      <c r="D5662" s="153"/>
      <c r="E5662" s="126"/>
      <c r="F5662" s="126"/>
      <c r="G5662" s="152"/>
      <c r="H5662" s="126"/>
      <c r="I5662" s="126"/>
      <c r="J5662" s="126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92"/>
    </row>
    <row r="5663" s="33" customFormat="1" ht="14.25" spans="1:69">
      <c r="A5663" s="150"/>
      <c r="B5663" s="153"/>
      <c r="C5663" s="153"/>
      <c r="D5663" s="153"/>
      <c r="E5663" s="126"/>
      <c r="F5663" s="126"/>
      <c r="G5663" s="152"/>
      <c r="H5663" s="126"/>
      <c r="I5663" s="126"/>
      <c r="J5663" s="126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92"/>
    </row>
    <row r="5664" s="33" customFormat="1" ht="14.25" spans="1:69">
      <c r="A5664" s="150"/>
      <c r="B5664" s="153"/>
      <c r="C5664" s="153"/>
      <c r="D5664" s="153"/>
      <c r="E5664" s="126"/>
      <c r="F5664" s="126"/>
      <c r="G5664" s="152"/>
      <c r="H5664" s="126"/>
      <c r="I5664" s="126"/>
      <c r="J5664" s="126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92"/>
    </row>
    <row r="5665" s="33" customFormat="1" ht="14.25" spans="1:69">
      <c r="A5665" s="150"/>
      <c r="B5665" s="153"/>
      <c r="C5665" s="153"/>
      <c r="D5665" s="153"/>
      <c r="E5665" s="126"/>
      <c r="F5665" s="126"/>
      <c r="G5665" s="152"/>
      <c r="H5665" s="126"/>
      <c r="I5665" s="126"/>
      <c r="J5665" s="126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92"/>
    </row>
    <row r="5666" s="33" customFormat="1" ht="14.25" spans="1:69">
      <c r="A5666" s="150"/>
      <c r="B5666" s="153"/>
      <c r="C5666" s="153"/>
      <c r="D5666" s="153"/>
      <c r="E5666" s="126"/>
      <c r="F5666" s="126"/>
      <c r="G5666" s="152"/>
      <c r="H5666" s="126"/>
      <c r="I5666" s="126"/>
      <c r="J5666" s="126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92"/>
    </row>
    <row r="5667" s="33" customFormat="1" ht="14.25" spans="1:69">
      <c r="A5667" s="150"/>
      <c r="B5667" s="153"/>
      <c r="C5667" s="153"/>
      <c r="D5667" s="153"/>
      <c r="E5667" s="126"/>
      <c r="F5667" s="126"/>
      <c r="G5667" s="152"/>
      <c r="H5667" s="126"/>
      <c r="I5667" s="126"/>
      <c r="J5667" s="126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92"/>
    </row>
    <row r="5668" s="33" customFormat="1" ht="14.25" spans="1:69">
      <c r="A5668" s="150"/>
      <c r="B5668" s="153"/>
      <c r="C5668" s="153"/>
      <c r="D5668" s="153"/>
      <c r="E5668" s="126"/>
      <c r="F5668" s="126"/>
      <c r="G5668" s="152"/>
      <c r="H5668" s="126"/>
      <c r="I5668" s="126"/>
      <c r="J5668" s="126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92"/>
    </row>
    <row r="5669" s="33" customFormat="1" ht="14.25" spans="1:69">
      <c r="A5669" s="150"/>
      <c r="B5669" s="153"/>
      <c r="C5669" s="153"/>
      <c r="D5669" s="153"/>
      <c r="E5669" s="126"/>
      <c r="F5669" s="126"/>
      <c r="G5669" s="152"/>
      <c r="H5669" s="126"/>
      <c r="I5669" s="126"/>
      <c r="J5669" s="126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92"/>
    </row>
    <row r="5670" s="33" customFormat="1" ht="14.25" spans="1:69">
      <c r="A5670" s="150"/>
      <c r="B5670" s="153"/>
      <c r="C5670" s="153"/>
      <c r="D5670" s="153"/>
      <c r="E5670" s="126"/>
      <c r="F5670" s="126"/>
      <c r="G5670" s="152"/>
      <c r="H5670" s="126"/>
      <c r="I5670" s="126"/>
      <c r="J5670" s="126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92"/>
    </row>
    <row r="5671" s="33" customFormat="1" ht="14.25" spans="1:69">
      <c r="A5671" s="150"/>
      <c r="B5671" s="153"/>
      <c r="C5671" s="153"/>
      <c r="D5671" s="153"/>
      <c r="E5671" s="126"/>
      <c r="F5671" s="126"/>
      <c r="G5671" s="152"/>
      <c r="H5671" s="126"/>
      <c r="I5671" s="126"/>
      <c r="J5671" s="126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92"/>
    </row>
    <row r="5672" s="33" customFormat="1" ht="14.25" spans="1:69">
      <c r="A5672" s="150"/>
      <c r="B5672" s="153"/>
      <c r="C5672" s="153"/>
      <c r="D5672" s="153"/>
      <c r="E5672" s="126"/>
      <c r="F5672" s="126"/>
      <c r="G5672" s="152"/>
      <c r="H5672" s="126"/>
      <c r="I5672" s="126"/>
      <c r="J5672" s="126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92"/>
    </row>
    <row r="5673" s="33" customFormat="1" ht="14.25" spans="1:69">
      <c r="A5673" s="150"/>
      <c r="B5673" s="153"/>
      <c r="C5673" s="153"/>
      <c r="D5673" s="153"/>
      <c r="E5673" s="126"/>
      <c r="F5673" s="126"/>
      <c r="G5673" s="152"/>
      <c r="H5673" s="126"/>
      <c r="I5673" s="126"/>
      <c r="J5673" s="126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92"/>
    </row>
    <row r="5674" s="33" customFormat="1" ht="14.25" spans="1:69">
      <c r="A5674" s="150"/>
      <c r="B5674" s="153"/>
      <c r="C5674" s="153"/>
      <c r="D5674" s="153"/>
      <c r="E5674" s="126"/>
      <c r="F5674" s="126"/>
      <c r="G5674" s="152"/>
      <c r="H5674" s="126"/>
      <c r="I5674" s="126"/>
      <c r="J5674" s="126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92"/>
    </row>
    <row r="5675" s="33" customFormat="1" ht="14.25" spans="1:69">
      <c r="A5675" s="150"/>
      <c r="B5675" s="153"/>
      <c r="C5675" s="153"/>
      <c r="D5675" s="153"/>
      <c r="E5675" s="126"/>
      <c r="F5675" s="126"/>
      <c r="G5675" s="152"/>
      <c r="H5675" s="126"/>
      <c r="I5675" s="126"/>
      <c r="J5675" s="126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92"/>
    </row>
    <row r="5676" s="33" customFormat="1" ht="14.25" spans="1:69">
      <c r="A5676" s="150"/>
      <c r="B5676" s="153"/>
      <c r="C5676" s="153"/>
      <c r="D5676" s="153"/>
      <c r="E5676" s="126"/>
      <c r="F5676" s="126"/>
      <c r="G5676" s="152"/>
      <c r="H5676" s="126"/>
      <c r="I5676" s="126"/>
      <c r="J5676" s="126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92"/>
    </row>
    <row r="5677" s="33" customFormat="1" ht="14.25" spans="1:69">
      <c r="A5677" s="150"/>
      <c r="B5677" s="153"/>
      <c r="C5677" s="153"/>
      <c r="D5677" s="153"/>
      <c r="E5677" s="126"/>
      <c r="F5677" s="126"/>
      <c r="G5677" s="152"/>
      <c r="H5677" s="126"/>
      <c r="I5677" s="126"/>
      <c r="J5677" s="126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92"/>
    </row>
    <row r="5678" s="33" customFormat="1" ht="14.25" spans="1:69">
      <c r="A5678" s="150"/>
      <c r="B5678" s="153"/>
      <c r="C5678" s="153"/>
      <c r="D5678" s="153"/>
      <c r="E5678" s="126"/>
      <c r="F5678" s="126"/>
      <c r="G5678" s="152"/>
      <c r="H5678" s="126"/>
      <c r="I5678" s="126"/>
      <c r="J5678" s="126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92"/>
    </row>
    <row r="5679" s="33" customFormat="1" ht="14.25" spans="1:69">
      <c r="A5679" s="150"/>
      <c r="B5679" s="153"/>
      <c r="C5679" s="153"/>
      <c r="D5679" s="153"/>
      <c r="E5679" s="126"/>
      <c r="F5679" s="126"/>
      <c r="G5679" s="152"/>
      <c r="H5679" s="126"/>
      <c r="I5679" s="126"/>
      <c r="J5679" s="126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92"/>
    </row>
    <row r="5680" s="33" customFormat="1" ht="14.25" spans="1:69">
      <c r="A5680" s="150"/>
      <c r="B5680" s="153"/>
      <c r="C5680" s="153"/>
      <c r="D5680" s="153"/>
      <c r="E5680" s="126"/>
      <c r="F5680" s="126"/>
      <c r="G5680" s="152"/>
      <c r="H5680" s="126"/>
      <c r="I5680" s="126"/>
      <c r="J5680" s="126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92"/>
    </row>
    <row r="5681" s="33" customFormat="1" ht="14.25" spans="1:69">
      <c r="A5681" s="150"/>
      <c r="B5681" s="153"/>
      <c r="C5681" s="153"/>
      <c r="D5681" s="153"/>
      <c r="E5681" s="126"/>
      <c r="F5681" s="126"/>
      <c r="G5681" s="152"/>
      <c r="H5681" s="126"/>
      <c r="I5681" s="126"/>
      <c r="J5681" s="126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92"/>
    </row>
    <row r="5682" s="33" customFormat="1" ht="14.25" spans="1:69">
      <c r="A5682" s="150"/>
      <c r="B5682" s="153"/>
      <c r="C5682" s="153"/>
      <c r="D5682" s="153"/>
      <c r="E5682" s="126"/>
      <c r="F5682" s="126"/>
      <c r="G5682" s="152"/>
      <c r="H5682" s="126"/>
      <c r="I5682" s="126"/>
      <c r="J5682" s="126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92"/>
    </row>
    <row r="5683" s="33" customFormat="1" ht="14.25" spans="1:69">
      <c r="A5683" s="150"/>
      <c r="B5683" s="153"/>
      <c r="C5683" s="153"/>
      <c r="D5683" s="153"/>
      <c r="E5683" s="126"/>
      <c r="F5683" s="126"/>
      <c r="G5683" s="152"/>
      <c r="H5683" s="126"/>
      <c r="I5683" s="126"/>
      <c r="J5683" s="126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92"/>
    </row>
    <row r="5684" s="33" customFormat="1" ht="14.25" spans="1:69">
      <c r="A5684" s="150"/>
      <c r="B5684" s="153"/>
      <c r="C5684" s="153"/>
      <c r="D5684" s="153"/>
      <c r="E5684" s="126"/>
      <c r="F5684" s="126"/>
      <c r="G5684" s="152"/>
      <c r="H5684" s="126"/>
      <c r="I5684" s="126"/>
      <c r="J5684" s="126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92"/>
    </row>
    <row r="5685" s="33" customFormat="1" ht="14.25" spans="1:69">
      <c r="A5685" s="150"/>
      <c r="B5685" s="153"/>
      <c r="C5685" s="153"/>
      <c r="D5685" s="153"/>
      <c r="E5685" s="126"/>
      <c r="F5685" s="126"/>
      <c r="G5685" s="152"/>
      <c r="H5685" s="126"/>
      <c r="I5685" s="126"/>
      <c r="J5685" s="126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92"/>
    </row>
    <row r="5686" s="33" customFormat="1" ht="14.25" spans="1:69">
      <c r="A5686" s="150"/>
      <c r="B5686" s="153"/>
      <c r="C5686" s="153"/>
      <c r="D5686" s="153"/>
      <c r="E5686" s="126"/>
      <c r="F5686" s="126"/>
      <c r="G5686" s="152"/>
      <c r="H5686" s="126"/>
      <c r="I5686" s="126"/>
      <c r="J5686" s="126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92"/>
    </row>
    <row r="5687" s="33" customFormat="1" ht="14.25" spans="1:69">
      <c r="A5687" s="150"/>
      <c r="B5687" s="153"/>
      <c r="C5687" s="153"/>
      <c r="D5687" s="153"/>
      <c r="E5687" s="126"/>
      <c r="F5687" s="126"/>
      <c r="G5687" s="152"/>
      <c r="H5687" s="126"/>
      <c r="I5687" s="126"/>
      <c r="J5687" s="126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92"/>
    </row>
    <row r="5688" s="33" customFormat="1" ht="14.25" spans="1:69">
      <c r="A5688" s="150"/>
      <c r="B5688" s="153"/>
      <c r="C5688" s="153"/>
      <c r="D5688" s="153"/>
      <c r="E5688" s="126"/>
      <c r="F5688" s="126"/>
      <c r="G5688" s="152"/>
      <c r="H5688" s="126"/>
      <c r="I5688" s="126"/>
      <c r="J5688" s="126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92"/>
    </row>
    <row r="5689" s="33" customFormat="1" ht="14.25" spans="1:69">
      <c r="A5689" s="150"/>
      <c r="B5689" s="153"/>
      <c r="C5689" s="153"/>
      <c r="D5689" s="153"/>
      <c r="E5689" s="126"/>
      <c r="F5689" s="126"/>
      <c r="G5689" s="152"/>
      <c r="H5689" s="126"/>
      <c r="I5689" s="126"/>
      <c r="J5689" s="126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92"/>
    </row>
    <row r="5690" s="33" customFormat="1" ht="14.25" spans="1:69">
      <c r="A5690" s="150"/>
      <c r="B5690" s="153"/>
      <c r="C5690" s="153"/>
      <c r="D5690" s="153"/>
      <c r="E5690" s="126"/>
      <c r="F5690" s="126"/>
      <c r="G5690" s="152"/>
      <c r="H5690" s="126"/>
      <c r="I5690" s="126"/>
      <c r="J5690" s="126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92"/>
    </row>
    <row r="5691" s="33" customFormat="1" ht="14.25" spans="1:69">
      <c r="A5691" s="150"/>
      <c r="B5691" s="153"/>
      <c r="C5691" s="153"/>
      <c r="D5691" s="153"/>
      <c r="E5691" s="126"/>
      <c r="F5691" s="126"/>
      <c r="G5691" s="152"/>
      <c r="H5691" s="126"/>
      <c r="I5691" s="126"/>
      <c r="J5691" s="126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92"/>
    </row>
    <row r="5692" s="33" customFormat="1" ht="14.25" spans="1:69">
      <c r="A5692" s="150"/>
      <c r="B5692" s="153"/>
      <c r="C5692" s="153"/>
      <c r="D5692" s="153"/>
      <c r="E5692" s="126"/>
      <c r="F5692" s="126"/>
      <c r="G5692" s="152"/>
      <c r="H5692" s="126"/>
      <c r="I5692" s="126"/>
      <c r="J5692" s="126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92"/>
    </row>
    <row r="5693" s="33" customFormat="1" ht="14.25" spans="1:69">
      <c r="A5693" s="150"/>
      <c r="B5693" s="153"/>
      <c r="C5693" s="153"/>
      <c r="D5693" s="153"/>
      <c r="E5693" s="126"/>
      <c r="F5693" s="126"/>
      <c r="G5693" s="152"/>
      <c r="H5693" s="126"/>
      <c r="I5693" s="126"/>
      <c r="J5693" s="126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92"/>
    </row>
    <row r="5694" s="33" customFormat="1" ht="14.25" spans="1:69">
      <c r="A5694" s="150"/>
      <c r="B5694" s="153"/>
      <c r="C5694" s="153"/>
      <c r="D5694" s="153"/>
      <c r="E5694" s="126"/>
      <c r="F5694" s="126"/>
      <c r="G5694" s="152"/>
      <c r="H5694" s="126"/>
      <c r="I5694" s="126"/>
      <c r="J5694" s="126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92"/>
    </row>
    <row r="5695" s="33" customFormat="1" ht="14.25" spans="1:69">
      <c r="A5695" s="150"/>
      <c r="B5695" s="153"/>
      <c r="C5695" s="153"/>
      <c r="D5695" s="153"/>
      <c r="E5695" s="126"/>
      <c r="F5695" s="126"/>
      <c r="G5695" s="152"/>
      <c r="H5695" s="126"/>
      <c r="I5695" s="126"/>
      <c r="J5695" s="126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92"/>
    </row>
    <row r="5696" s="33" customFormat="1" ht="14.25" spans="1:69">
      <c r="A5696" s="150"/>
      <c r="B5696" s="153"/>
      <c r="C5696" s="153"/>
      <c r="D5696" s="153"/>
      <c r="E5696" s="126"/>
      <c r="F5696" s="126"/>
      <c r="G5696" s="152"/>
      <c r="H5696" s="126"/>
      <c r="I5696" s="126"/>
      <c r="J5696" s="126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92"/>
    </row>
    <row r="5697" s="33" customFormat="1" ht="14.25" spans="1:69">
      <c r="A5697" s="150"/>
      <c r="B5697" s="153"/>
      <c r="C5697" s="153"/>
      <c r="D5697" s="153"/>
      <c r="E5697" s="126"/>
      <c r="F5697" s="126"/>
      <c r="G5697" s="152"/>
      <c r="H5697" s="126"/>
      <c r="I5697" s="126"/>
      <c r="J5697" s="126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92"/>
    </row>
    <row r="5698" s="33" customFormat="1" ht="14.25" spans="1:69">
      <c r="A5698" s="150"/>
      <c r="B5698" s="153"/>
      <c r="C5698" s="153"/>
      <c r="D5698" s="153"/>
      <c r="E5698" s="126"/>
      <c r="F5698" s="126"/>
      <c r="G5698" s="152"/>
      <c r="H5698" s="126"/>
      <c r="I5698" s="126"/>
      <c r="J5698" s="126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92"/>
    </row>
    <row r="5699" s="33" customFormat="1" ht="14.25" spans="1:69">
      <c r="A5699" s="150"/>
      <c r="B5699" s="153"/>
      <c r="C5699" s="153"/>
      <c r="D5699" s="153"/>
      <c r="E5699" s="126"/>
      <c r="F5699" s="126"/>
      <c r="G5699" s="152"/>
      <c r="H5699" s="126"/>
      <c r="I5699" s="126"/>
      <c r="J5699" s="126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92"/>
    </row>
    <row r="5700" s="33" customFormat="1" ht="14.25" spans="1:69">
      <c r="A5700" s="150"/>
      <c r="B5700" s="153"/>
      <c r="C5700" s="153"/>
      <c r="D5700" s="153"/>
      <c r="E5700" s="126"/>
      <c r="F5700" s="126"/>
      <c r="G5700" s="152"/>
      <c r="H5700" s="126"/>
      <c r="I5700" s="126"/>
      <c r="J5700" s="126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92"/>
    </row>
    <row r="5701" s="33" customFormat="1" ht="14.25" spans="1:69">
      <c r="A5701" s="150"/>
      <c r="B5701" s="153"/>
      <c r="C5701" s="153"/>
      <c r="D5701" s="153"/>
      <c r="E5701" s="126"/>
      <c r="F5701" s="126"/>
      <c r="G5701" s="152"/>
      <c r="H5701" s="126"/>
      <c r="I5701" s="126"/>
      <c r="J5701" s="126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92"/>
    </row>
    <row r="5702" s="33" customFormat="1" ht="14.25" spans="1:69">
      <c r="A5702" s="150"/>
      <c r="B5702" s="153"/>
      <c r="C5702" s="153"/>
      <c r="D5702" s="153"/>
      <c r="E5702" s="126"/>
      <c r="F5702" s="126"/>
      <c r="G5702" s="152"/>
      <c r="H5702" s="126"/>
      <c r="I5702" s="126"/>
      <c r="J5702" s="126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92"/>
    </row>
    <row r="5703" s="33" customFormat="1" ht="14.25" spans="1:69">
      <c r="A5703" s="150"/>
      <c r="B5703" s="153"/>
      <c r="C5703" s="153"/>
      <c r="D5703" s="153"/>
      <c r="E5703" s="126"/>
      <c r="F5703" s="126"/>
      <c r="G5703" s="152"/>
      <c r="H5703" s="126"/>
      <c r="I5703" s="126"/>
      <c r="J5703" s="126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92"/>
    </row>
    <row r="5704" s="33" customFormat="1" ht="14.25" spans="1:69">
      <c r="A5704" s="150"/>
      <c r="B5704" s="153"/>
      <c r="C5704" s="153"/>
      <c r="D5704" s="153"/>
      <c r="E5704" s="126"/>
      <c r="F5704" s="126"/>
      <c r="G5704" s="152"/>
      <c r="H5704" s="126"/>
      <c r="I5704" s="126"/>
      <c r="J5704" s="126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92"/>
    </row>
    <row r="5705" s="33" customFormat="1" ht="14.25" spans="1:69">
      <c r="A5705" s="150"/>
      <c r="B5705" s="153"/>
      <c r="C5705" s="153"/>
      <c r="D5705" s="153"/>
      <c r="E5705" s="126"/>
      <c r="F5705" s="126"/>
      <c r="G5705" s="152"/>
      <c r="H5705" s="126"/>
      <c r="I5705" s="126"/>
      <c r="J5705" s="126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92"/>
    </row>
    <row r="5706" s="33" customFormat="1" ht="14.25" spans="1:69">
      <c r="A5706" s="150"/>
      <c r="B5706" s="153"/>
      <c r="C5706" s="153"/>
      <c r="D5706" s="153"/>
      <c r="E5706" s="126"/>
      <c r="F5706" s="126"/>
      <c r="G5706" s="152"/>
      <c r="H5706" s="126"/>
      <c r="I5706" s="126"/>
      <c r="J5706" s="126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92"/>
    </row>
    <row r="5707" s="33" customFormat="1" ht="14.25" spans="1:69">
      <c r="A5707" s="150"/>
      <c r="B5707" s="153"/>
      <c r="C5707" s="153"/>
      <c r="D5707" s="153"/>
      <c r="E5707" s="126"/>
      <c r="F5707" s="126"/>
      <c r="G5707" s="152"/>
      <c r="H5707" s="126"/>
      <c r="I5707" s="126"/>
      <c r="J5707" s="126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92"/>
    </row>
    <row r="5708" s="33" customFormat="1" ht="14.25" spans="1:69">
      <c r="A5708" s="150"/>
      <c r="B5708" s="153"/>
      <c r="C5708" s="153"/>
      <c r="D5708" s="153"/>
      <c r="E5708" s="126"/>
      <c r="F5708" s="126"/>
      <c r="G5708" s="152"/>
      <c r="H5708" s="126"/>
      <c r="I5708" s="126"/>
      <c r="J5708" s="126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92"/>
    </row>
    <row r="5709" s="33" customFormat="1" ht="14.25" spans="1:69">
      <c r="A5709" s="150"/>
      <c r="B5709" s="153"/>
      <c r="C5709" s="153"/>
      <c r="D5709" s="153"/>
      <c r="E5709" s="126"/>
      <c r="F5709" s="126"/>
      <c r="G5709" s="152"/>
      <c r="H5709" s="126"/>
      <c r="I5709" s="126"/>
      <c r="J5709" s="126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92"/>
    </row>
    <row r="5710" s="33" customFormat="1" ht="14.25" spans="1:69">
      <c r="A5710" s="150"/>
      <c r="B5710" s="153"/>
      <c r="C5710" s="153"/>
      <c r="D5710" s="153"/>
      <c r="E5710" s="126"/>
      <c r="F5710" s="126"/>
      <c r="G5710" s="152"/>
      <c r="H5710" s="126"/>
      <c r="I5710" s="126"/>
      <c r="J5710" s="126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92"/>
    </row>
    <row r="5711" s="33" customFormat="1" ht="14.25" spans="1:69">
      <c r="A5711" s="150"/>
      <c r="B5711" s="153"/>
      <c r="C5711" s="153"/>
      <c r="D5711" s="153"/>
      <c r="E5711" s="126"/>
      <c r="F5711" s="126"/>
      <c r="G5711" s="152"/>
      <c r="H5711" s="126"/>
      <c r="I5711" s="126"/>
      <c r="J5711" s="126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92"/>
    </row>
    <row r="5712" s="33" customFormat="1" ht="14.25" spans="1:69">
      <c r="A5712" s="150"/>
      <c r="B5712" s="153"/>
      <c r="C5712" s="153"/>
      <c r="D5712" s="153"/>
      <c r="E5712" s="126"/>
      <c r="F5712" s="126"/>
      <c r="G5712" s="152"/>
      <c r="H5712" s="126"/>
      <c r="I5712" s="126"/>
      <c r="J5712" s="126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92"/>
    </row>
    <row r="5713" s="33" customFormat="1" ht="14.25" spans="1:69">
      <c r="A5713" s="150"/>
      <c r="B5713" s="153"/>
      <c r="C5713" s="153"/>
      <c r="D5713" s="153"/>
      <c r="E5713" s="126"/>
      <c r="F5713" s="126"/>
      <c r="G5713" s="152"/>
      <c r="H5713" s="126"/>
      <c r="I5713" s="126"/>
      <c r="J5713" s="126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92"/>
    </row>
    <row r="5714" s="33" customFormat="1" ht="14.25" spans="1:69">
      <c r="A5714" s="150"/>
      <c r="B5714" s="153"/>
      <c r="C5714" s="153"/>
      <c r="D5714" s="153"/>
      <c r="E5714" s="126"/>
      <c r="F5714" s="126"/>
      <c r="G5714" s="152"/>
      <c r="H5714" s="126"/>
      <c r="I5714" s="126"/>
      <c r="J5714" s="126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92"/>
    </row>
    <row r="5715" s="33" customFormat="1" ht="14.25" spans="1:69">
      <c r="A5715" s="150"/>
      <c r="B5715" s="153"/>
      <c r="C5715" s="153"/>
      <c r="D5715" s="153"/>
      <c r="E5715" s="126"/>
      <c r="F5715" s="126"/>
      <c r="G5715" s="152"/>
      <c r="H5715" s="126"/>
      <c r="I5715" s="126"/>
      <c r="J5715" s="126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92"/>
    </row>
    <row r="5716" s="33" customFormat="1" ht="14.25" spans="1:69">
      <c r="A5716" s="150"/>
      <c r="B5716" s="153"/>
      <c r="C5716" s="153"/>
      <c r="D5716" s="153"/>
      <c r="E5716" s="126"/>
      <c r="F5716" s="126"/>
      <c r="G5716" s="152"/>
      <c r="H5716" s="126"/>
      <c r="I5716" s="126"/>
      <c r="J5716" s="126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92"/>
    </row>
    <row r="5717" s="33" customFormat="1" ht="14.25" spans="1:69">
      <c r="A5717" s="150"/>
      <c r="B5717" s="153"/>
      <c r="C5717" s="153"/>
      <c r="D5717" s="153"/>
      <c r="E5717" s="126"/>
      <c r="F5717" s="126"/>
      <c r="G5717" s="152"/>
      <c r="H5717" s="126"/>
      <c r="I5717" s="126"/>
      <c r="J5717" s="126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92"/>
    </row>
    <row r="5718" s="33" customFormat="1" ht="14.25" spans="1:69">
      <c r="A5718" s="150"/>
      <c r="B5718" s="153"/>
      <c r="C5718" s="153"/>
      <c r="D5718" s="153"/>
      <c r="E5718" s="126"/>
      <c r="F5718" s="126"/>
      <c r="G5718" s="152"/>
      <c r="H5718" s="126"/>
      <c r="I5718" s="126"/>
      <c r="J5718" s="126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92"/>
    </row>
    <row r="5719" s="33" customFormat="1" ht="14.25" spans="1:69">
      <c r="A5719" s="150"/>
      <c r="B5719" s="153"/>
      <c r="C5719" s="153"/>
      <c r="D5719" s="153"/>
      <c r="E5719" s="126"/>
      <c r="F5719" s="126"/>
      <c r="G5719" s="152"/>
      <c r="H5719" s="126"/>
      <c r="I5719" s="126"/>
      <c r="J5719" s="126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92"/>
    </row>
    <row r="5720" s="33" customFormat="1" ht="14.25" spans="1:69">
      <c r="A5720" s="150"/>
      <c r="B5720" s="153"/>
      <c r="C5720" s="153"/>
      <c r="D5720" s="153"/>
      <c r="E5720" s="126"/>
      <c r="F5720" s="126"/>
      <c r="G5720" s="152"/>
      <c r="H5720" s="126"/>
      <c r="I5720" s="126"/>
      <c r="J5720" s="126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92"/>
    </row>
    <row r="5721" s="33" customFormat="1" ht="14.25" spans="1:69">
      <c r="A5721" s="150"/>
      <c r="B5721" s="153"/>
      <c r="C5721" s="153"/>
      <c r="D5721" s="153"/>
      <c r="E5721" s="126"/>
      <c r="F5721" s="126"/>
      <c r="G5721" s="152"/>
      <c r="H5721" s="126"/>
      <c r="I5721" s="126"/>
      <c r="J5721" s="126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92"/>
    </row>
    <row r="5722" s="33" customFormat="1" ht="14.25" spans="1:69">
      <c r="A5722" s="150"/>
      <c r="B5722" s="153"/>
      <c r="C5722" s="153"/>
      <c r="D5722" s="153"/>
      <c r="E5722" s="126"/>
      <c r="F5722" s="126"/>
      <c r="G5722" s="152"/>
      <c r="H5722" s="126"/>
      <c r="I5722" s="126"/>
      <c r="J5722" s="126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92"/>
    </row>
    <row r="5723" s="33" customFormat="1" ht="14.25" spans="1:69">
      <c r="A5723" s="150"/>
      <c r="B5723" s="153"/>
      <c r="C5723" s="153"/>
      <c r="D5723" s="153"/>
      <c r="E5723" s="126"/>
      <c r="F5723" s="126"/>
      <c r="G5723" s="152"/>
      <c r="H5723" s="126"/>
      <c r="I5723" s="126"/>
      <c r="J5723" s="126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92"/>
    </row>
    <row r="5724" s="33" customFormat="1" ht="14.25" spans="1:69">
      <c r="A5724" s="150"/>
      <c r="B5724" s="153"/>
      <c r="C5724" s="153"/>
      <c r="D5724" s="153"/>
      <c r="E5724" s="126"/>
      <c r="F5724" s="126"/>
      <c r="G5724" s="152"/>
      <c r="H5724" s="126"/>
      <c r="I5724" s="126"/>
      <c r="J5724" s="126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92"/>
    </row>
    <row r="5725" s="33" customFormat="1" ht="14.25" spans="1:69">
      <c r="A5725" s="150"/>
      <c r="B5725" s="153"/>
      <c r="C5725" s="153"/>
      <c r="D5725" s="153"/>
      <c r="E5725" s="126"/>
      <c r="F5725" s="126"/>
      <c r="G5725" s="152"/>
      <c r="H5725" s="126"/>
      <c r="I5725" s="126"/>
      <c r="J5725" s="126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92"/>
    </row>
    <row r="5726" s="33" customFormat="1" ht="14.25" spans="1:69">
      <c r="A5726" s="150"/>
      <c r="B5726" s="153"/>
      <c r="C5726" s="153"/>
      <c r="D5726" s="153"/>
      <c r="E5726" s="126"/>
      <c r="F5726" s="126"/>
      <c r="G5726" s="152"/>
      <c r="H5726" s="126"/>
      <c r="I5726" s="126"/>
      <c r="J5726" s="126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92"/>
    </row>
    <row r="5727" s="33" customFormat="1" ht="14.25" spans="1:69">
      <c r="A5727" s="150"/>
      <c r="B5727" s="153"/>
      <c r="C5727" s="153"/>
      <c r="D5727" s="153"/>
      <c r="E5727" s="126"/>
      <c r="F5727" s="126"/>
      <c r="G5727" s="152"/>
      <c r="H5727" s="126"/>
      <c r="I5727" s="126"/>
      <c r="J5727" s="126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92"/>
    </row>
    <row r="5728" s="33" customFormat="1" ht="14.25" spans="1:69">
      <c r="A5728" s="150"/>
      <c r="B5728" s="153"/>
      <c r="C5728" s="153"/>
      <c r="D5728" s="153"/>
      <c r="E5728" s="126"/>
      <c r="F5728" s="126"/>
      <c r="G5728" s="152"/>
      <c r="H5728" s="126"/>
      <c r="I5728" s="126"/>
      <c r="J5728" s="126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92"/>
    </row>
    <row r="5729" s="33" customFormat="1" ht="14.25" spans="1:69">
      <c r="A5729" s="150"/>
      <c r="B5729" s="153"/>
      <c r="C5729" s="153"/>
      <c r="D5729" s="153"/>
      <c r="E5729" s="126"/>
      <c r="F5729" s="126"/>
      <c r="G5729" s="152"/>
      <c r="H5729" s="126"/>
      <c r="I5729" s="126"/>
      <c r="J5729" s="126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92"/>
    </row>
    <row r="5730" s="33" customFormat="1" ht="14.25" spans="1:69">
      <c r="A5730" s="150"/>
      <c r="B5730" s="153"/>
      <c r="C5730" s="153"/>
      <c r="D5730" s="153"/>
      <c r="E5730" s="126"/>
      <c r="F5730" s="126"/>
      <c r="G5730" s="152"/>
      <c r="H5730" s="126"/>
      <c r="I5730" s="126"/>
      <c r="J5730" s="126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92"/>
    </row>
    <row r="5731" s="33" customFormat="1" ht="14.25" spans="1:69">
      <c r="A5731" s="150"/>
      <c r="B5731" s="153"/>
      <c r="C5731" s="153"/>
      <c r="D5731" s="153"/>
      <c r="E5731" s="126"/>
      <c r="F5731" s="126"/>
      <c r="G5731" s="152"/>
      <c r="H5731" s="126"/>
      <c r="I5731" s="126"/>
      <c r="J5731" s="126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92"/>
    </row>
    <row r="5732" s="33" customFormat="1" ht="14.25" spans="1:69">
      <c r="A5732" s="150"/>
      <c r="B5732" s="153"/>
      <c r="C5732" s="153"/>
      <c r="D5732" s="153"/>
      <c r="E5732" s="126"/>
      <c r="F5732" s="126"/>
      <c r="G5732" s="152"/>
      <c r="H5732" s="126"/>
      <c r="I5732" s="126"/>
      <c r="J5732" s="126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92"/>
    </row>
    <row r="5733" s="33" customFormat="1" ht="14.25" spans="1:69">
      <c r="A5733" s="150"/>
      <c r="B5733" s="153"/>
      <c r="C5733" s="153"/>
      <c r="D5733" s="153"/>
      <c r="E5733" s="126"/>
      <c r="F5733" s="126"/>
      <c r="G5733" s="152"/>
      <c r="H5733" s="126"/>
      <c r="I5733" s="126"/>
      <c r="J5733" s="126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92"/>
    </row>
    <row r="5734" s="33" customFormat="1" ht="14.25" spans="1:69">
      <c r="A5734" s="150"/>
      <c r="B5734" s="153"/>
      <c r="C5734" s="153"/>
      <c r="D5734" s="153"/>
      <c r="E5734" s="126"/>
      <c r="F5734" s="126"/>
      <c r="G5734" s="152"/>
      <c r="H5734" s="126"/>
      <c r="I5734" s="126"/>
      <c r="J5734" s="126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92"/>
    </row>
    <row r="5735" s="33" customFormat="1" ht="14.25" spans="1:69">
      <c r="A5735" s="150"/>
      <c r="B5735" s="153"/>
      <c r="C5735" s="153"/>
      <c r="D5735" s="153"/>
      <c r="E5735" s="126"/>
      <c r="F5735" s="126"/>
      <c r="G5735" s="152"/>
      <c r="H5735" s="126"/>
      <c r="I5735" s="126"/>
      <c r="J5735" s="126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92"/>
    </row>
    <row r="5736" s="33" customFormat="1" ht="14.25" spans="1:69">
      <c r="A5736" s="150"/>
      <c r="B5736" s="153"/>
      <c r="C5736" s="153"/>
      <c r="D5736" s="153"/>
      <c r="E5736" s="126"/>
      <c r="F5736" s="126"/>
      <c r="G5736" s="152"/>
      <c r="H5736" s="126"/>
      <c r="I5736" s="126"/>
      <c r="J5736" s="126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92"/>
    </row>
    <row r="5737" s="33" customFormat="1" ht="14.25" spans="1:69">
      <c r="A5737" s="150"/>
      <c r="B5737" s="153"/>
      <c r="C5737" s="153"/>
      <c r="D5737" s="153"/>
      <c r="E5737" s="126"/>
      <c r="F5737" s="126"/>
      <c r="G5737" s="152"/>
      <c r="H5737" s="126"/>
      <c r="I5737" s="126"/>
      <c r="J5737" s="126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92"/>
    </row>
    <row r="5738" s="33" customFormat="1" ht="14.25" spans="1:69">
      <c r="A5738" s="150"/>
      <c r="B5738" s="153"/>
      <c r="C5738" s="153"/>
      <c r="D5738" s="153"/>
      <c r="E5738" s="126"/>
      <c r="F5738" s="126"/>
      <c r="G5738" s="152"/>
      <c r="H5738" s="126"/>
      <c r="I5738" s="126"/>
      <c r="J5738" s="126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92"/>
    </row>
    <row r="5739" s="33" customFormat="1" ht="14.25" spans="1:69">
      <c r="A5739" s="150"/>
      <c r="B5739" s="153"/>
      <c r="C5739" s="153"/>
      <c r="D5739" s="153"/>
      <c r="E5739" s="126"/>
      <c r="F5739" s="126"/>
      <c r="G5739" s="152"/>
      <c r="H5739" s="126"/>
      <c r="I5739" s="126"/>
      <c r="J5739" s="126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92"/>
    </row>
    <row r="5740" s="33" customFormat="1" ht="14.25" spans="1:69">
      <c r="A5740" s="150"/>
      <c r="B5740" s="153"/>
      <c r="C5740" s="153"/>
      <c r="D5740" s="153"/>
      <c r="E5740" s="126"/>
      <c r="F5740" s="126"/>
      <c r="G5740" s="152"/>
      <c r="H5740" s="126"/>
      <c r="I5740" s="126"/>
      <c r="J5740" s="126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92"/>
    </row>
    <row r="5741" s="33" customFormat="1" ht="14.25" spans="1:69">
      <c r="A5741" s="150"/>
      <c r="B5741" s="153"/>
      <c r="C5741" s="153"/>
      <c r="D5741" s="153"/>
      <c r="E5741" s="126"/>
      <c r="F5741" s="126"/>
      <c r="G5741" s="152"/>
      <c r="H5741" s="126"/>
      <c r="I5741" s="126"/>
      <c r="J5741" s="126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92"/>
    </row>
    <row r="5742" s="33" customFormat="1" ht="14.25" spans="1:69">
      <c r="A5742" s="150"/>
      <c r="B5742" s="153"/>
      <c r="C5742" s="153"/>
      <c r="D5742" s="153"/>
      <c r="E5742" s="126"/>
      <c r="F5742" s="126"/>
      <c r="G5742" s="152"/>
      <c r="H5742" s="126"/>
      <c r="I5742" s="126"/>
      <c r="J5742" s="126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92"/>
    </row>
    <row r="5743" s="33" customFormat="1" ht="14.25" spans="1:69">
      <c r="A5743" s="150"/>
      <c r="B5743" s="153"/>
      <c r="C5743" s="153"/>
      <c r="D5743" s="153"/>
      <c r="E5743" s="126"/>
      <c r="F5743" s="126"/>
      <c r="G5743" s="152"/>
      <c r="H5743" s="126"/>
      <c r="I5743" s="126"/>
      <c r="J5743" s="126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92"/>
    </row>
    <row r="5744" s="33" customFormat="1" ht="14.25" spans="1:69">
      <c r="A5744" s="150"/>
      <c r="B5744" s="153"/>
      <c r="C5744" s="153"/>
      <c r="D5744" s="153"/>
      <c r="E5744" s="126"/>
      <c r="F5744" s="126"/>
      <c r="G5744" s="152"/>
      <c r="H5744" s="126"/>
      <c r="I5744" s="126"/>
      <c r="J5744" s="126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92"/>
    </row>
    <row r="5745" s="33" customFormat="1" ht="14.25" spans="1:69">
      <c r="A5745" s="150"/>
      <c r="B5745" s="153"/>
      <c r="C5745" s="153"/>
      <c r="D5745" s="153"/>
      <c r="E5745" s="126"/>
      <c r="F5745" s="126"/>
      <c r="G5745" s="152"/>
      <c r="H5745" s="126"/>
      <c r="I5745" s="126"/>
      <c r="J5745" s="126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92"/>
    </row>
    <row r="5746" s="33" customFormat="1" ht="14.25" spans="1:69">
      <c r="A5746" s="150"/>
      <c r="B5746" s="153"/>
      <c r="C5746" s="153"/>
      <c r="D5746" s="153"/>
      <c r="E5746" s="126"/>
      <c r="F5746" s="126"/>
      <c r="G5746" s="152"/>
      <c r="H5746" s="126"/>
      <c r="I5746" s="126"/>
      <c r="J5746" s="126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92"/>
    </row>
    <row r="5747" s="33" customFormat="1" ht="14.25" spans="1:69">
      <c r="A5747" s="150"/>
      <c r="B5747" s="153"/>
      <c r="C5747" s="153"/>
      <c r="D5747" s="153"/>
      <c r="E5747" s="126"/>
      <c r="F5747" s="126"/>
      <c r="G5747" s="152"/>
      <c r="H5747" s="126"/>
      <c r="I5747" s="126"/>
      <c r="J5747" s="126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92"/>
    </row>
    <row r="5748" s="33" customFormat="1" ht="14.25" spans="1:69">
      <c r="A5748" s="150"/>
      <c r="B5748" s="153"/>
      <c r="C5748" s="153"/>
      <c r="D5748" s="153"/>
      <c r="E5748" s="126"/>
      <c r="F5748" s="126"/>
      <c r="G5748" s="152"/>
      <c r="H5748" s="126"/>
      <c r="I5748" s="126"/>
      <c r="J5748" s="126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92"/>
    </row>
    <row r="5749" s="33" customFormat="1" ht="14.25" spans="1:69">
      <c r="A5749" s="150"/>
      <c r="B5749" s="153"/>
      <c r="C5749" s="153"/>
      <c r="D5749" s="153"/>
      <c r="E5749" s="126"/>
      <c r="F5749" s="126"/>
      <c r="G5749" s="152"/>
      <c r="H5749" s="126"/>
      <c r="I5749" s="126"/>
      <c r="J5749" s="126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92"/>
    </row>
    <row r="5750" s="33" customFormat="1" ht="14.25" spans="1:69">
      <c r="A5750" s="150"/>
      <c r="B5750" s="153"/>
      <c r="C5750" s="153"/>
      <c r="D5750" s="153"/>
      <c r="E5750" s="126"/>
      <c r="F5750" s="126"/>
      <c r="G5750" s="152"/>
      <c r="H5750" s="126"/>
      <c r="I5750" s="126"/>
      <c r="J5750" s="126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92"/>
    </row>
    <row r="5751" s="33" customFormat="1" ht="14.25" spans="1:69">
      <c r="A5751" s="150"/>
      <c r="B5751" s="153"/>
      <c r="C5751" s="153"/>
      <c r="D5751" s="153"/>
      <c r="E5751" s="126"/>
      <c r="F5751" s="126"/>
      <c r="G5751" s="152"/>
      <c r="H5751" s="126"/>
      <c r="I5751" s="126"/>
      <c r="J5751" s="126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92"/>
    </row>
    <row r="5752" s="33" customFormat="1" ht="14.25" spans="1:69">
      <c r="A5752" s="150"/>
      <c r="B5752" s="153"/>
      <c r="C5752" s="153"/>
      <c r="D5752" s="153"/>
      <c r="E5752" s="126"/>
      <c r="F5752" s="126"/>
      <c r="G5752" s="152"/>
      <c r="H5752" s="126"/>
      <c r="I5752" s="126"/>
      <c r="J5752" s="126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92"/>
    </row>
    <row r="5753" s="33" customFormat="1" ht="14.25" spans="1:69">
      <c r="A5753" s="150"/>
      <c r="B5753" s="153"/>
      <c r="C5753" s="153"/>
      <c r="D5753" s="153"/>
      <c r="E5753" s="126"/>
      <c r="F5753" s="126"/>
      <c r="G5753" s="152"/>
      <c r="H5753" s="126"/>
      <c r="I5753" s="126"/>
      <c r="J5753" s="126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92"/>
    </row>
    <row r="5754" s="33" customFormat="1" ht="14.25" spans="1:69">
      <c r="A5754" s="150"/>
      <c r="B5754" s="153"/>
      <c r="C5754" s="153"/>
      <c r="D5754" s="153"/>
      <c r="E5754" s="126"/>
      <c r="F5754" s="126"/>
      <c r="G5754" s="152"/>
      <c r="H5754" s="126"/>
      <c r="I5754" s="126"/>
      <c r="J5754" s="126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92"/>
    </row>
    <row r="5755" s="33" customFormat="1" ht="14.25" spans="1:69">
      <c r="A5755" s="150"/>
      <c r="B5755" s="153"/>
      <c r="C5755" s="153"/>
      <c r="D5755" s="153"/>
      <c r="E5755" s="126"/>
      <c r="F5755" s="126"/>
      <c r="G5755" s="152"/>
      <c r="H5755" s="126"/>
      <c r="I5755" s="126"/>
      <c r="J5755" s="126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92"/>
    </row>
    <row r="5756" s="33" customFormat="1" ht="14.25" spans="1:69">
      <c r="A5756" s="150"/>
      <c r="B5756" s="153"/>
      <c r="C5756" s="153"/>
      <c r="D5756" s="153"/>
      <c r="E5756" s="126"/>
      <c r="F5756" s="126"/>
      <c r="G5756" s="152"/>
      <c r="H5756" s="126"/>
      <c r="I5756" s="126"/>
      <c r="J5756" s="126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92"/>
    </row>
    <row r="5757" s="33" customFormat="1" ht="14.25" spans="1:69">
      <c r="A5757" s="150"/>
      <c r="B5757" s="153"/>
      <c r="C5757" s="153"/>
      <c r="D5757" s="153"/>
      <c r="E5757" s="126"/>
      <c r="F5757" s="126"/>
      <c r="G5757" s="152"/>
      <c r="H5757" s="126"/>
      <c r="I5757" s="126"/>
      <c r="J5757" s="126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92"/>
    </row>
    <row r="5758" s="33" customFormat="1" ht="14.25" spans="1:69">
      <c r="A5758" s="150"/>
      <c r="B5758" s="153"/>
      <c r="C5758" s="153"/>
      <c r="D5758" s="153"/>
      <c r="E5758" s="126"/>
      <c r="F5758" s="126"/>
      <c r="G5758" s="152"/>
      <c r="H5758" s="126"/>
      <c r="I5758" s="126"/>
      <c r="J5758" s="126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92"/>
    </row>
    <row r="5759" s="33" customFormat="1" ht="14.25" spans="1:69">
      <c r="A5759" s="150"/>
      <c r="B5759" s="153"/>
      <c r="C5759" s="153"/>
      <c r="D5759" s="153"/>
      <c r="E5759" s="126"/>
      <c r="F5759" s="126"/>
      <c r="G5759" s="152"/>
      <c r="H5759" s="126"/>
      <c r="I5759" s="126"/>
      <c r="J5759" s="126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92"/>
    </row>
    <row r="5760" s="33" customFormat="1" ht="14.25" spans="1:69">
      <c r="A5760" s="150"/>
      <c r="B5760" s="153"/>
      <c r="C5760" s="153"/>
      <c r="D5760" s="153"/>
      <c r="E5760" s="126"/>
      <c r="F5760" s="126"/>
      <c r="G5760" s="152"/>
      <c r="H5760" s="126"/>
      <c r="I5760" s="126"/>
      <c r="J5760" s="126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92"/>
    </row>
    <row r="5761" s="33" customFormat="1" ht="14.25" spans="1:69">
      <c r="A5761" s="150"/>
      <c r="B5761" s="153"/>
      <c r="C5761" s="153"/>
      <c r="D5761" s="153"/>
      <c r="E5761" s="126"/>
      <c r="F5761" s="126"/>
      <c r="G5761" s="152"/>
      <c r="H5761" s="126"/>
      <c r="I5761" s="126"/>
      <c r="J5761" s="126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92"/>
    </row>
    <row r="5762" s="33" customFormat="1" ht="14.25" spans="1:69">
      <c r="A5762" s="150"/>
      <c r="B5762" s="153"/>
      <c r="C5762" s="153"/>
      <c r="D5762" s="153"/>
      <c r="E5762" s="126"/>
      <c r="F5762" s="126"/>
      <c r="G5762" s="152"/>
      <c r="H5762" s="126"/>
      <c r="I5762" s="126"/>
      <c r="J5762" s="126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92"/>
    </row>
    <row r="5763" s="33" customFormat="1" ht="14.25" spans="1:69">
      <c r="A5763" s="150"/>
      <c r="B5763" s="153"/>
      <c r="C5763" s="153"/>
      <c r="D5763" s="153"/>
      <c r="E5763" s="126"/>
      <c r="F5763" s="126"/>
      <c r="G5763" s="152"/>
      <c r="H5763" s="126"/>
      <c r="I5763" s="126"/>
      <c r="J5763" s="126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92"/>
    </row>
    <row r="5764" s="33" customFormat="1" ht="14.25" spans="1:69">
      <c r="A5764" s="150"/>
      <c r="B5764" s="153"/>
      <c r="C5764" s="153"/>
      <c r="D5764" s="153"/>
      <c r="E5764" s="126"/>
      <c r="F5764" s="126"/>
      <c r="G5764" s="152"/>
      <c r="H5764" s="126"/>
      <c r="I5764" s="126"/>
      <c r="J5764" s="126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  <c r="BQ5764" s="92"/>
    </row>
    <row r="5765" s="33" customFormat="1" ht="14.25" spans="1:69">
      <c r="A5765" s="150"/>
      <c r="B5765" s="153"/>
      <c r="C5765" s="153"/>
      <c r="D5765" s="153"/>
      <c r="E5765" s="126"/>
      <c r="F5765" s="126"/>
      <c r="G5765" s="152"/>
      <c r="H5765" s="126"/>
      <c r="I5765" s="126"/>
      <c r="J5765" s="126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  <c r="BQ5765" s="92"/>
    </row>
    <row r="5766" s="33" customFormat="1" ht="14.25" spans="1:69">
      <c r="A5766" s="150"/>
      <c r="B5766" s="153"/>
      <c r="C5766" s="153"/>
      <c r="D5766" s="153"/>
      <c r="E5766" s="126"/>
      <c r="F5766" s="126"/>
      <c r="G5766" s="152"/>
      <c r="H5766" s="126"/>
      <c r="I5766" s="126"/>
      <c r="J5766" s="126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92"/>
    </row>
    <row r="5767" s="33" customFormat="1" ht="14.25" spans="1:69">
      <c r="A5767" s="150"/>
      <c r="B5767" s="153"/>
      <c r="C5767" s="153"/>
      <c r="D5767" s="153"/>
      <c r="E5767" s="126"/>
      <c r="F5767" s="126"/>
      <c r="G5767" s="152"/>
      <c r="H5767" s="126"/>
      <c r="I5767" s="126"/>
      <c r="J5767" s="126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  <c r="BQ5767" s="92"/>
    </row>
    <row r="5768" s="33" customFormat="1" ht="14.25" spans="1:69">
      <c r="A5768" s="150"/>
      <c r="B5768" s="153"/>
      <c r="C5768" s="153"/>
      <c r="D5768" s="153"/>
      <c r="E5768" s="126"/>
      <c r="F5768" s="126"/>
      <c r="G5768" s="152"/>
      <c r="H5768" s="126"/>
      <c r="I5768" s="126"/>
      <c r="J5768" s="126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  <c r="BQ5768" s="92"/>
    </row>
    <row r="5769" s="33" customFormat="1" ht="14.25" spans="1:69">
      <c r="A5769" s="150"/>
      <c r="B5769" s="153"/>
      <c r="C5769" s="153"/>
      <c r="D5769" s="153"/>
      <c r="E5769" s="126"/>
      <c r="F5769" s="126"/>
      <c r="G5769" s="152"/>
      <c r="H5769" s="126"/>
      <c r="I5769" s="126"/>
      <c r="J5769" s="126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  <c r="BQ5769" s="92"/>
    </row>
    <row r="5770" s="33" customFormat="1" ht="14.25" spans="1:69">
      <c r="A5770" s="150"/>
      <c r="B5770" s="153"/>
      <c r="C5770" s="153"/>
      <c r="D5770" s="153"/>
      <c r="E5770" s="126"/>
      <c r="F5770" s="126"/>
      <c r="G5770" s="152"/>
      <c r="H5770" s="126"/>
      <c r="I5770" s="126"/>
      <c r="J5770" s="126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  <c r="BQ5770" s="92"/>
    </row>
    <row r="5771" s="33" customFormat="1" ht="14.25" spans="1:69">
      <c r="A5771" s="150"/>
      <c r="B5771" s="153"/>
      <c r="C5771" s="153"/>
      <c r="D5771" s="153"/>
      <c r="E5771" s="126"/>
      <c r="F5771" s="126"/>
      <c r="G5771" s="152"/>
      <c r="H5771" s="126"/>
      <c r="I5771" s="126"/>
      <c r="J5771" s="126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  <c r="BQ5771" s="92"/>
    </row>
    <row r="5772" s="33" customFormat="1" ht="14.25" spans="1:69">
      <c r="A5772" s="150"/>
      <c r="B5772" s="153"/>
      <c r="C5772" s="153"/>
      <c r="D5772" s="153"/>
      <c r="E5772" s="126"/>
      <c r="F5772" s="126"/>
      <c r="G5772" s="152"/>
      <c r="H5772" s="126"/>
      <c r="I5772" s="126"/>
      <c r="J5772" s="126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  <c r="BQ5772" s="92"/>
    </row>
    <row r="5773" s="33" customFormat="1" ht="14.25" spans="1:69">
      <c r="A5773" s="150"/>
      <c r="B5773" s="153"/>
      <c r="C5773" s="153"/>
      <c r="D5773" s="153"/>
      <c r="E5773" s="126"/>
      <c r="F5773" s="126"/>
      <c r="G5773" s="152"/>
      <c r="H5773" s="126"/>
      <c r="I5773" s="126"/>
      <c r="J5773" s="126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92"/>
    </row>
    <row r="5774" s="33" customFormat="1" ht="14.25" spans="1:69">
      <c r="A5774" s="150"/>
      <c r="B5774" s="153"/>
      <c r="C5774" s="153"/>
      <c r="D5774" s="153"/>
      <c r="E5774" s="126"/>
      <c r="F5774" s="126"/>
      <c r="G5774" s="152"/>
      <c r="H5774" s="126"/>
      <c r="I5774" s="126"/>
      <c r="J5774" s="126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  <c r="BQ5774" s="92"/>
    </row>
    <row r="5775" s="33" customFormat="1" ht="14.25" spans="1:69">
      <c r="A5775" s="150"/>
      <c r="B5775" s="153"/>
      <c r="C5775" s="153"/>
      <c r="D5775" s="153"/>
      <c r="E5775" s="126"/>
      <c r="F5775" s="126"/>
      <c r="G5775" s="152"/>
      <c r="H5775" s="126"/>
      <c r="I5775" s="126"/>
      <c r="J5775" s="126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  <c r="BQ5775" s="92"/>
    </row>
    <row r="5776" s="33" customFormat="1" ht="14.25" spans="1:69">
      <c r="A5776" s="150"/>
      <c r="B5776" s="153"/>
      <c r="C5776" s="153"/>
      <c r="D5776" s="153"/>
      <c r="E5776" s="126"/>
      <c r="F5776" s="126"/>
      <c r="G5776" s="152"/>
      <c r="H5776" s="126"/>
      <c r="I5776" s="126"/>
      <c r="J5776" s="126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  <c r="BQ5776" s="92"/>
    </row>
    <row r="5777" s="33" customFormat="1" ht="14.25" spans="1:69">
      <c r="A5777" s="150"/>
      <c r="B5777" s="153"/>
      <c r="C5777" s="153"/>
      <c r="D5777" s="153"/>
      <c r="E5777" s="126"/>
      <c r="F5777" s="126"/>
      <c r="G5777" s="152"/>
      <c r="H5777" s="126"/>
      <c r="I5777" s="126"/>
      <c r="J5777" s="126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  <c r="BQ5777" s="92"/>
    </row>
    <row r="5778" s="33" customFormat="1" ht="14.25" spans="1:69">
      <c r="A5778" s="150"/>
      <c r="B5778" s="153"/>
      <c r="C5778" s="153"/>
      <c r="D5778" s="153"/>
      <c r="E5778" s="126"/>
      <c r="F5778" s="126"/>
      <c r="G5778" s="152"/>
      <c r="H5778" s="126"/>
      <c r="I5778" s="126"/>
      <c r="J5778" s="126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  <c r="BQ5778" s="92"/>
    </row>
    <row r="5779" s="33" customFormat="1" ht="14.25" spans="1:69">
      <c r="A5779" s="150"/>
      <c r="B5779" s="153"/>
      <c r="C5779" s="153"/>
      <c r="D5779" s="153"/>
      <c r="E5779" s="126"/>
      <c r="F5779" s="126"/>
      <c r="G5779" s="152"/>
      <c r="H5779" s="126"/>
      <c r="I5779" s="126"/>
      <c r="J5779" s="126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92"/>
    </row>
    <row r="5780" s="33" customFormat="1" ht="14.25" spans="1:69">
      <c r="A5780" s="150"/>
      <c r="B5780" s="153"/>
      <c r="C5780" s="153"/>
      <c r="D5780" s="153"/>
      <c r="E5780" s="126"/>
      <c r="F5780" s="126"/>
      <c r="G5780" s="152"/>
      <c r="H5780" s="126"/>
      <c r="I5780" s="126"/>
      <c r="J5780" s="126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92"/>
    </row>
    <row r="5781" s="33" customFormat="1" ht="14.25" spans="1:69">
      <c r="A5781" s="150"/>
      <c r="B5781" s="153"/>
      <c r="C5781" s="153"/>
      <c r="D5781" s="153"/>
      <c r="E5781" s="126"/>
      <c r="F5781" s="126"/>
      <c r="G5781" s="152"/>
      <c r="H5781" s="126"/>
      <c r="I5781" s="126"/>
      <c r="J5781" s="126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92"/>
    </row>
    <row r="5782" s="33" customFormat="1" ht="14.25" spans="1:69">
      <c r="A5782" s="150"/>
      <c r="B5782" s="153"/>
      <c r="C5782" s="153"/>
      <c r="D5782" s="153"/>
      <c r="E5782" s="126"/>
      <c r="F5782" s="126"/>
      <c r="G5782" s="152"/>
      <c r="H5782" s="126"/>
      <c r="I5782" s="126"/>
      <c r="J5782" s="126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92"/>
    </row>
    <row r="5783" s="33" customFormat="1" ht="14.25" spans="1:69">
      <c r="A5783" s="150"/>
      <c r="B5783" s="153"/>
      <c r="C5783" s="153"/>
      <c r="D5783" s="153"/>
      <c r="E5783" s="126"/>
      <c r="F5783" s="126"/>
      <c r="G5783" s="152"/>
      <c r="H5783" s="126"/>
      <c r="I5783" s="126"/>
      <c r="J5783" s="126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92"/>
    </row>
    <row r="5784" s="33" customFormat="1" ht="14.25" spans="1:69">
      <c r="A5784" s="150"/>
      <c r="B5784" s="153"/>
      <c r="C5784" s="153"/>
      <c r="D5784" s="153"/>
      <c r="E5784" s="126"/>
      <c r="F5784" s="126"/>
      <c r="G5784" s="152"/>
      <c r="H5784" s="126"/>
      <c r="I5784" s="126"/>
      <c r="J5784" s="126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92"/>
    </row>
    <row r="5785" s="33" customFormat="1" ht="14.25" spans="1:69">
      <c r="A5785" s="150"/>
      <c r="B5785" s="153"/>
      <c r="C5785" s="153"/>
      <c r="D5785" s="153"/>
      <c r="E5785" s="126"/>
      <c r="F5785" s="126"/>
      <c r="G5785" s="152"/>
      <c r="H5785" s="126"/>
      <c r="I5785" s="126"/>
      <c r="J5785" s="126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92"/>
    </row>
    <row r="5786" s="33" customFormat="1" ht="14.25" spans="1:69">
      <c r="A5786" s="150"/>
      <c r="B5786" s="153"/>
      <c r="C5786" s="153"/>
      <c r="D5786" s="153"/>
      <c r="E5786" s="126"/>
      <c r="F5786" s="126"/>
      <c r="G5786" s="152"/>
      <c r="H5786" s="126"/>
      <c r="I5786" s="126"/>
      <c r="J5786" s="126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92"/>
    </row>
    <row r="5787" s="33" customFormat="1" ht="14.25" spans="1:69">
      <c r="A5787" s="150"/>
      <c r="B5787" s="153"/>
      <c r="C5787" s="153"/>
      <c r="D5787" s="153"/>
      <c r="E5787" s="126"/>
      <c r="F5787" s="126"/>
      <c r="G5787" s="152"/>
      <c r="H5787" s="126"/>
      <c r="I5787" s="126"/>
      <c r="J5787" s="126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92"/>
    </row>
    <row r="5788" s="33" customFormat="1" ht="14.25" spans="1:69">
      <c r="A5788" s="150"/>
      <c r="B5788" s="153"/>
      <c r="C5788" s="153"/>
      <c r="D5788" s="153"/>
      <c r="E5788" s="126"/>
      <c r="F5788" s="126"/>
      <c r="G5788" s="152"/>
      <c r="H5788" s="126"/>
      <c r="I5788" s="126"/>
      <c r="J5788" s="126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92"/>
    </row>
    <row r="5789" s="33" customFormat="1" ht="14.25" spans="1:69">
      <c r="A5789" s="150"/>
      <c r="B5789" s="153"/>
      <c r="C5789" s="153"/>
      <c r="D5789" s="153"/>
      <c r="E5789" s="126"/>
      <c r="F5789" s="126"/>
      <c r="G5789" s="152"/>
      <c r="H5789" s="126"/>
      <c r="I5789" s="126"/>
      <c r="J5789" s="126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92"/>
    </row>
    <row r="5790" s="33" customFormat="1" ht="14.25" spans="1:69">
      <c r="A5790" s="150"/>
      <c r="B5790" s="153"/>
      <c r="C5790" s="153"/>
      <c r="D5790" s="153"/>
      <c r="E5790" s="126"/>
      <c r="F5790" s="126"/>
      <c r="G5790" s="152"/>
      <c r="H5790" s="126"/>
      <c r="I5790" s="126"/>
      <c r="J5790" s="126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92"/>
    </row>
    <row r="5791" s="33" customFormat="1" ht="14.25" spans="1:69">
      <c r="A5791" s="150"/>
      <c r="B5791" s="153"/>
      <c r="C5791" s="153"/>
      <c r="D5791" s="153"/>
      <c r="E5791" s="126"/>
      <c r="F5791" s="126"/>
      <c r="G5791" s="152"/>
      <c r="H5791" s="126"/>
      <c r="I5791" s="126"/>
      <c r="J5791" s="126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92"/>
    </row>
    <row r="5792" s="33" customFormat="1" ht="14.25" spans="1:69">
      <c r="A5792" s="150"/>
      <c r="B5792" s="153"/>
      <c r="C5792" s="153"/>
      <c r="D5792" s="153"/>
      <c r="E5792" s="126"/>
      <c r="F5792" s="126"/>
      <c r="G5792" s="152"/>
      <c r="H5792" s="126"/>
      <c r="I5792" s="126"/>
      <c r="J5792" s="126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92"/>
    </row>
    <row r="5793" s="33" customFormat="1" ht="14.25" spans="1:69">
      <c r="A5793" s="150"/>
      <c r="B5793" s="153"/>
      <c r="C5793" s="153"/>
      <c r="D5793" s="153"/>
      <c r="E5793" s="126"/>
      <c r="F5793" s="126"/>
      <c r="G5793" s="152"/>
      <c r="H5793" s="126"/>
      <c r="I5793" s="126"/>
      <c r="J5793" s="126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92"/>
    </row>
    <row r="5794" s="33" customFormat="1" ht="14.25" spans="1:69">
      <c r="A5794" s="150"/>
      <c r="B5794" s="153"/>
      <c r="C5794" s="153"/>
      <c r="D5794" s="153"/>
      <c r="E5794" s="126"/>
      <c r="F5794" s="126"/>
      <c r="G5794" s="152"/>
      <c r="H5794" s="126"/>
      <c r="I5794" s="126"/>
      <c r="J5794" s="126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92"/>
    </row>
    <row r="5795" s="33" customFormat="1" ht="14.25" spans="1:69">
      <c r="A5795" s="150"/>
      <c r="B5795" s="153"/>
      <c r="C5795" s="153"/>
      <c r="D5795" s="153"/>
      <c r="E5795" s="126"/>
      <c r="F5795" s="126"/>
      <c r="G5795" s="152"/>
      <c r="H5795" s="126"/>
      <c r="I5795" s="126"/>
      <c r="J5795" s="126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92"/>
    </row>
    <row r="5796" s="33" customFormat="1" ht="14.25" spans="1:69">
      <c r="A5796" s="150"/>
      <c r="B5796" s="153"/>
      <c r="C5796" s="153"/>
      <c r="D5796" s="153"/>
      <c r="E5796" s="126"/>
      <c r="F5796" s="126"/>
      <c r="G5796" s="152"/>
      <c r="H5796" s="126"/>
      <c r="I5796" s="126"/>
      <c r="J5796" s="126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92"/>
    </row>
    <row r="5797" s="33" customFormat="1" ht="14.25" spans="1:69">
      <c r="A5797" s="150"/>
      <c r="B5797" s="153"/>
      <c r="C5797" s="153"/>
      <c r="D5797" s="153"/>
      <c r="E5797" s="126"/>
      <c r="F5797" s="126"/>
      <c r="G5797" s="152"/>
      <c r="H5797" s="126"/>
      <c r="I5797" s="126"/>
      <c r="J5797" s="126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92"/>
    </row>
    <row r="5798" s="33" customFormat="1" ht="14.25" spans="1:69">
      <c r="A5798" s="150"/>
      <c r="B5798" s="153"/>
      <c r="C5798" s="153"/>
      <c r="D5798" s="153"/>
      <c r="E5798" s="126"/>
      <c r="F5798" s="126"/>
      <c r="G5798" s="152"/>
      <c r="H5798" s="126"/>
      <c r="I5798" s="126"/>
      <c r="J5798" s="126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92"/>
    </row>
    <row r="5799" s="33" customFormat="1" ht="14.25" spans="1:69">
      <c r="A5799" s="150"/>
      <c r="B5799" s="153"/>
      <c r="C5799" s="153"/>
      <c r="D5799" s="153"/>
      <c r="E5799" s="126"/>
      <c r="F5799" s="126"/>
      <c r="G5799" s="152"/>
      <c r="H5799" s="126"/>
      <c r="I5799" s="126"/>
      <c r="J5799" s="126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92"/>
    </row>
    <row r="5800" s="33" customFormat="1" ht="14.25" spans="1:69">
      <c r="A5800" s="150"/>
      <c r="B5800" s="153"/>
      <c r="C5800" s="153"/>
      <c r="D5800" s="153"/>
      <c r="E5800" s="126"/>
      <c r="F5800" s="126"/>
      <c r="G5800" s="152"/>
      <c r="H5800" s="126"/>
      <c r="I5800" s="126"/>
      <c r="J5800" s="126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92"/>
    </row>
    <row r="5801" s="33" customFormat="1" ht="14.25" spans="1:69">
      <c r="A5801" s="150"/>
      <c r="B5801" s="153"/>
      <c r="C5801" s="153"/>
      <c r="D5801" s="153"/>
      <c r="E5801" s="126"/>
      <c r="F5801" s="126"/>
      <c r="G5801" s="152"/>
      <c r="H5801" s="126"/>
      <c r="I5801" s="126"/>
      <c r="J5801" s="126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92"/>
    </row>
    <row r="5802" s="33" customFormat="1" ht="14.25" spans="1:69">
      <c r="A5802" s="150"/>
      <c r="B5802" s="153"/>
      <c r="C5802" s="153"/>
      <c r="D5802" s="153"/>
      <c r="E5802" s="126"/>
      <c r="F5802" s="126"/>
      <c r="G5802" s="152"/>
      <c r="H5802" s="126"/>
      <c r="I5802" s="126"/>
      <c r="J5802" s="126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92"/>
    </row>
    <row r="5803" s="33" customFormat="1" ht="14.25" spans="1:69">
      <c r="A5803" s="150"/>
      <c r="B5803" s="153"/>
      <c r="C5803" s="153"/>
      <c r="D5803" s="153"/>
      <c r="E5803" s="126"/>
      <c r="F5803" s="126"/>
      <c r="G5803" s="152"/>
      <c r="H5803" s="126"/>
      <c r="I5803" s="126"/>
      <c r="J5803" s="126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92"/>
    </row>
    <row r="5804" s="33" customFormat="1" ht="14.25" spans="1:69">
      <c r="A5804" s="150"/>
      <c r="B5804" s="153"/>
      <c r="C5804" s="153"/>
      <c r="D5804" s="153"/>
      <c r="E5804" s="126"/>
      <c r="F5804" s="126"/>
      <c r="G5804" s="152"/>
      <c r="H5804" s="126"/>
      <c r="I5804" s="126"/>
      <c r="J5804" s="126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92"/>
    </row>
    <row r="5805" s="33" customFormat="1" ht="14.25" spans="1:69">
      <c r="A5805" s="150"/>
      <c r="B5805" s="153"/>
      <c r="C5805" s="153"/>
      <c r="D5805" s="153"/>
      <c r="E5805" s="126"/>
      <c r="F5805" s="126"/>
      <c r="G5805" s="152"/>
      <c r="H5805" s="126"/>
      <c r="I5805" s="126"/>
      <c r="J5805" s="126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92"/>
    </row>
    <row r="5806" s="33" customFormat="1" ht="14.25" spans="1:69">
      <c r="A5806" s="150"/>
      <c r="B5806" s="153"/>
      <c r="C5806" s="153"/>
      <c r="D5806" s="153"/>
      <c r="E5806" s="126"/>
      <c r="F5806" s="126"/>
      <c r="G5806" s="152"/>
      <c r="H5806" s="126"/>
      <c r="I5806" s="126"/>
      <c r="J5806" s="126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92"/>
    </row>
    <row r="5807" s="33" customFormat="1" ht="14.25" spans="1:69">
      <c r="A5807" s="150"/>
      <c r="B5807" s="153"/>
      <c r="C5807" s="153"/>
      <c r="D5807" s="153"/>
      <c r="E5807" s="126"/>
      <c r="F5807" s="126"/>
      <c r="G5807" s="152"/>
      <c r="H5807" s="126"/>
      <c r="I5807" s="126"/>
      <c r="J5807" s="126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92"/>
    </row>
    <row r="5808" s="33" customFormat="1" ht="14.25" spans="1:69">
      <c r="A5808" s="150"/>
      <c r="B5808" s="153"/>
      <c r="C5808" s="153"/>
      <c r="D5808" s="153"/>
      <c r="E5808" s="126"/>
      <c r="F5808" s="126"/>
      <c r="G5808" s="152"/>
      <c r="H5808" s="126"/>
      <c r="I5808" s="126"/>
      <c r="J5808" s="126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92"/>
    </row>
    <row r="5809" s="33" customFormat="1" ht="14.25" spans="1:69">
      <c r="A5809" s="150"/>
      <c r="B5809" s="153"/>
      <c r="C5809" s="153"/>
      <c r="D5809" s="153"/>
      <c r="E5809" s="126"/>
      <c r="F5809" s="126"/>
      <c r="G5809" s="152"/>
      <c r="H5809" s="126"/>
      <c r="I5809" s="126"/>
      <c r="J5809" s="126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92"/>
    </row>
    <row r="5810" s="33" customFormat="1" ht="14.25" spans="1:69">
      <c r="A5810" s="150"/>
      <c r="B5810" s="153"/>
      <c r="C5810" s="153"/>
      <c r="D5810" s="153"/>
      <c r="E5810" s="126"/>
      <c r="F5810" s="126"/>
      <c r="G5810" s="152"/>
      <c r="H5810" s="126"/>
      <c r="I5810" s="126"/>
      <c r="J5810" s="126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92"/>
    </row>
    <row r="5811" s="33" customFormat="1" ht="14.25" spans="1:69">
      <c r="A5811" s="150"/>
      <c r="B5811" s="153"/>
      <c r="C5811" s="153"/>
      <c r="D5811" s="153"/>
      <c r="E5811" s="126"/>
      <c r="F5811" s="126"/>
      <c r="G5811" s="152"/>
      <c r="H5811" s="126"/>
      <c r="I5811" s="126"/>
      <c r="J5811" s="126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92"/>
    </row>
    <row r="5812" s="33" customFormat="1" ht="14.25" spans="1:69">
      <c r="A5812" s="150"/>
      <c r="B5812" s="153"/>
      <c r="C5812" s="153"/>
      <c r="D5812" s="153"/>
      <c r="E5812" s="126"/>
      <c r="F5812" s="126"/>
      <c r="G5812" s="152"/>
      <c r="H5812" s="126"/>
      <c r="I5812" s="126"/>
      <c r="J5812" s="126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92"/>
    </row>
    <row r="5813" s="33" customFormat="1" ht="14.25" spans="1:69">
      <c r="A5813" s="150"/>
      <c r="B5813" s="153"/>
      <c r="C5813" s="153"/>
      <c r="D5813" s="153"/>
      <c r="E5813" s="126"/>
      <c r="F5813" s="126"/>
      <c r="G5813" s="152"/>
      <c r="H5813" s="126"/>
      <c r="I5813" s="126"/>
      <c r="J5813" s="126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92"/>
    </row>
    <row r="5814" s="33" customFormat="1" ht="14.25" spans="1:69">
      <c r="A5814" s="150"/>
      <c r="B5814" s="153"/>
      <c r="C5814" s="153"/>
      <c r="D5814" s="153"/>
      <c r="E5814" s="126"/>
      <c r="F5814" s="126"/>
      <c r="G5814" s="152"/>
      <c r="H5814" s="126"/>
      <c r="I5814" s="126"/>
      <c r="J5814" s="126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92"/>
    </row>
    <row r="5815" s="33" customFormat="1" ht="14.25" spans="1:69">
      <c r="A5815" s="150"/>
      <c r="B5815" s="153"/>
      <c r="C5815" s="153"/>
      <c r="D5815" s="153"/>
      <c r="E5815" s="126"/>
      <c r="F5815" s="126"/>
      <c r="G5815" s="152"/>
      <c r="H5815" s="126"/>
      <c r="I5815" s="126"/>
      <c r="J5815" s="126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92"/>
    </row>
    <row r="5816" s="33" customFormat="1" ht="14.25" spans="1:69">
      <c r="A5816" s="150"/>
      <c r="B5816" s="153"/>
      <c r="C5816" s="153"/>
      <c r="D5816" s="153"/>
      <c r="E5816" s="126"/>
      <c r="F5816" s="126"/>
      <c r="G5816" s="152"/>
      <c r="H5816" s="126"/>
      <c r="I5816" s="126"/>
      <c r="J5816" s="126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92"/>
    </row>
    <row r="5817" s="33" customFormat="1" ht="14.25" spans="1:69">
      <c r="A5817" s="150"/>
      <c r="B5817" s="153"/>
      <c r="C5817" s="153"/>
      <c r="D5817" s="153"/>
      <c r="E5817" s="126"/>
      <c r="F5817" s="126"/>
      <c r="G5817" s="152"/>
      <c r="H5817" s="126"/>
      <c r="I5817" s="126"/>
      <c r="J5817" s="126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92"/>
    </row>
    <row r="5818" s="33" customFormat="1" ht="14.25" spans="1:69">
      <c r="A5818" s="150"/>
      <c r="B5818" s="153"/>
      <c r="C5818" s="153"/>
      <c r="D5818" s="153"/>
      <c r="E5818" s="126"/>
      <c r="F5818" s="126"/>
      <c r="G5818" s="152"/>
      <c r="H5818" s="126"/>
      <c r="I5818" s="126"/>
      <c r="J5818" s="126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92"/>
    </row>
    <row r="5819" s="33" customFormat="1" ht="14.25" spans="1:69">
      <c r="A5819" s="150"/>
      <c r="B5819" s="153"/>
      <c r="C5819" s="153"/>
      <c r="D5819" s="153"/>
      <c r="E5819" s="126"/>
      <c r="F5819" s="126"/>
      <c r="G5819" s="152"/>
      <c r="H5819" s="126"/>
      <c r="I5819" s="126"/>
      <c r="J5819" s="126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92"/>
    </row>
    <row r="5820" s="33" customFormat="1" ht="14.25" spans="1:69">
      <c r="A5820" s="150"/>
      <c r="B5820" s="153"/>
      <c r="C5820" s="153"/>
      <c r="D5820" s="153"/>
      <c r="E5820" s="126"/>
      <c r="F5820" s="126"/>
      <c r="G5820" s="152"/>
      <c r="H5820" s="126"/>
      <c r="I5820" s="126"/>
      <c r="J5820" s="126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92"/>
    </row>
    <row r="5821" s="33" customFormat="1" ht="14.25" spans="1:69">
      <c r="A5821" s="150"/>
      <c r="B5821" s="153"/>
      <c r="C5821" s="153"/>
      <c r="D5821" s="153"/>
      <c r="E5821" s="126"/>
      <c r="F5821" s="126"/>
      <c r="G5821" s="152"/>
      <c r="H5821" s="126"/>
      <c r="I5821" s="126"/>
      <c r="J5821" s="126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92"/>
    </row>
    <row r="5822" s="33" customFormat="1" ht="14.25" spans="1:69">
      <c r="A5822" s="150"/>
      <c r="B5822" s="153"/>
      <c r="C5822" s="153"/>
      <c r="D5822" s="153"/>
      <c r="E5822" s="126"/>
      <c r="F5822" s="126"/>
      <c r="G5822" s="152"/>
      <c r="H5822" s="126"/>
      <c r="I5822" s="126"/>
      <c r="J5822" s="126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92"/>
    </row>
    <row r="5823" s="33" customFormat="1" ht="14.25" spans="1:69">
      <c r="A5823" s="150"/>
      <c r="B5823" s="153"/>
      <c r="C5823" s="153"/>
      <c r="D5823" s="153"/>
      <c r="E5823" s="126"/>
      <c r="F5823" s="126"/>
      <c r="G5823" s="152"/>
      <c r="H5823" s="126"/>
      <c r="I5823" s="126"/>
      <c r="J5823" s="126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92"/>
    </row>
    <row r="5824" s="33" customFormat="1" ht="14.25" spans="1:69">
      <c r="A5824" s="150"/>
      <c r="B5824" s="153"/>
      <c r="C5824" s="153"/>
      <c r="D5824" s="153"/>
      <c r="E5824" s="126"/>
      <c r="F5824" s="126"/>
      <c r="G5824" s="152"/>
      <c r="H5824" s="126"/>
      <c r="I5824" s="126"/>
      <c r="J5824" s="126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92"/>
    </row>
    <row r="5825" s="33" customFormat="1" ht="14.25" spans="1:69">
      <c r="A5825" s="150"/>
      <c r="B5825" s="153"/>
      <c r="C5825" s="153"/>
      <c r="D5825" s="153"/>
      <c r="E5825" s="126"/>
      <c r="F5825" s="126"/>
      <c r="G5825" s="152"/>
      <c r="H5825" s="126"/>
      <c r="I5825" s="126"/>
      <c r="J5825" s="126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92"/>
    </row>
    <row r="5826" s="33" customFormat="1" ht="14.25" spans="1:69">
      <c r="A5826" s="150"/>
      <c r="B5826" s="153"/>
      <c r="C5826" s="153"/>
      <c r="D5826" s="153"/>
      <c r="E5826" s="126"/>
      <c r="F5826" s="126"/>
      <c r="G5826" s="152"/>
      <c r="H5826" s="126"/>
      <c r="I5826" s="126"/>
      <c r="J5826" s="126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92"/>
    </row>
    <row r="5827" s="33" customFormat="1" ht="14.25" spans="1:69">
      <c r="A5827" s="150"/>
      <c r="B5827" s="153"/>
      <c r="C5827" s="153"/>
      <c r="D5827" s="153"/>
      <c r="E5827" s="126"/>
      <c r="F5827" s="126"/>
      <c r="G5827" s="152"/>
      <c r="H5827" s="126"/>
      <c r="I5827" s="126"/>
      <c r="J5827" s="126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92"/>
    </row>
    <row r="5828" s="33" customFormat="1" ht="14.25" spans="1:69">
      <c r="A5828" s="150"/>
      <c r="B5828" s="153"/>
      <c r="C5828" s="153"/>
      <c r="D5828" s="153"/>
      <c r="E5828" s="126"/>
      <c r="F5828" s="126"/>
      <c r="G5828" s="152"/>
      <c r="H5828" s="126"/>
      <c r="I5828" s="126"/>
      <c r="J5828" s="126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92"/>
    </row>
    <row r="5829" s="33" customFormat="1" ht="14.25" spans="1:69">
      <c r="A5829" s="150"/>
      <c r="B5829" s="153"/>
      <c r="C5829" s="153"/>
      <c r="D5829" s="153"/>
      <c r="E5829" s="126"/>
      <c r="F5829" s="126"/>
      <c r="G5829" s="152"/>
      <c r="H5829" s="126"/>
      <c r="I5829" s="126"/>
      <c r="J5829" s="126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92"/>
    </row>
    <row r="5830" s="33" customFormat="1" ht="14.25" spans="1:69">
      <c r="A5830" s="150"/>
      <c r="B5830" s="153"/>
      <c r="C5830" s="153"/>
      <c r="D5830" s="153"/>
      <c r="E5830" s="126"/>
      <c r="F5830" s="126"/>
      <c r="G5830" s="152"/>
      <c r="H5830" s="126"/>
      <c r="I5830" s="126"/>
      <c r="J5830" s="126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92"/>
    </row>
    <row r="5831" s="33" customFormat="1" ht="14.25" spans="1:69">
      <c r="A5831" s="150"/>
      <c r="B5831" s="153"/>
      <c r="C5831" s="153"/>
      <c r="D5831" s="153"/>
      <c r="E5831" s="126"/>
      <c r="F5831" s="126"/>
      <c r="G5831" s="152"/>
      <c r="H5831" s="126"/>
      <c r="I5831" s="126"/>
      <c r="J5831" s="126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92"/>
    </row>
    <row r="5832" s="33" customFormat="1" ht="14.25" spans="1:69">
      <c r="A5832" s="150"/>
      <c r="B5832" s="153"/>
      <c r="C5832" s="153"/>
      <c r="D5832" s="153"/>
      <c r="E5832" s="126"/>
      <c r="F5832" s="126"/>
      <c r="G5832" s="152"/>
      <c r="H5832" s="126"/>
      <c r="I5832" s="126"/>
      <c r="J5832" s="126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92"/>
    </row>
    <row r="5833" s="33" customFormat="1" ht="14.25" spans="1:69">
      <c r="A5833" s="150"/>
      <c r="B5833" s="153"/>
      <c r="C5833" s="153"/>
      <c r="D5833" s="153"/>
      <c r="E5833" s="126"/>
      <c r="F5833" s="126"/>
      <c r="G5833" s="152"/>
      <c r="H5833" s="126"/>
      <c r="I5833" s="126"/>
      <c r="J5833" s="126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92"/>
    </row>
    <row r="5834" s="33" customFormat="1" ht="14.25" spans="1:69">
      <c r="A5834" s="150"/>
      <c r="B5834" s="153"/>
      <c r="C5834" s="153"/>
      <c r="D5834" s="153"/>
      <c r="E5834" s="126"/>
      <c r="F5834" s="126"/>
      <c r="G5834" s="152"/>
      <c r="H5834" s="126"/>
      <c r="I5834" s="126"/>
      <c r="J5834" s="126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92"/>
    </row>
    <row r="5835" s="33" customFormat="1" ht="14.25" spans="1:69">
      <c r="A5835" s="150"/>
      <c r="B5835" s="153"/>
      <c r="C5835" s="153"/>
      <c r="D5835" s="153"/>
      <c r="E5835" s="126"/>
      <c r="F5835" s="126"/>
      <c r="G5835" s="152"/>
      <c r="H5835" s="126"/>
      <c r="I5835" s="126"/>
      <c r="J5835" s="126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92"/>
    </row>
    <row r="5836" s="33" customFormat="1" ht="14.25" spans="1:69">
      <c r="A5836" s="150"/>
      <c r="B5836" s="153"/>
      <c r="C5836" s="153"/>
      <c r="D5836" s="153"/>
      <c r="E5836" s="126"/>
      <c r="F5836" s="126"/>
      <c r="G5836" s="152"/>
      <c r="H5836" s="126"/>
      <c r="I5836" s="126"/>
      <c r="J5836" s="126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92"/>
    </row>
    <row r="5837" s="33" customFormat="1" ht="14.25" spans="1:69">
      <c r="A5837" s="150"/>
      <c r="B5837" s="153"/>
      <c r="C5837" s="153"/>
      <c r="D5837" s="153"/>
      <c r="E5837" s="126"/>
      <c r="F5837" s="126"/>
      <c r="G5837" s="152"/>
      <c r="H5837" s="126"/>
      <c r="I5837" s="126"/>
      <c r="J5837" s="126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92"/>
    </row>
    <row r="5838" s="33" customFormat="1" ht="14.25" spans="1:69">
      <c r="A5838" s="150"/>
      <c r="B5838" s="153"/>
      <c r="C5838" s="153"/>
      <c r="D5838" s="153"/>
      <c r="E5838" s="126"/>
      <c r="F5838" s="126"/>
      <c r="G5838" s="152"/>
      <c r="H5838" s="126"/>
      <c r="I5838" s="126"/>
      <c r="J5838" s="126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92"/>
    </row>
    <row r="5839" s="33" customFormat="1" ht="14.25" spans="1:69">
      <c r="A5839" s="150"/>
      <c r="B5839" s="153"/>
      <c r="C5839" s="153"/>
      <c r="D5839" s="153"/>
      <c r="E5839" s="126"/>
      <c r="F5839" s="126"/>
      <c r="G5839" s="152"/>
      <c r="H5839" s="126"/>
      <c r="I5839" s="126"/>
      <c r="J5839" s="126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92"/>
    </row>
    <row r="5840" s="33" customFormat="1" ht="14.25" spans="1:69">
      <c r="A5840" s="150"/>
      <c r="B5840" s="153"/>
      <c r="C5840" s="153"/>
      <c r="D5840" s="153"/>
      <c r="E5840" s="126"/>
      <c r="F5840" s="126"/>
      <c r="G5840" s="152"/>
      <c r="H5840" s="126"/>
      <c r="I5840" s="126"/>
      <c r="J5840" s="126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92"/>
    </row>
    <row r="5841" s="33" customFormat="1" ht="14.25" spans="1:69">
      <c r="A5841" s="150"/>
      <c r="B5841" s="153"/>
      <c r="C5841" s="153"/>
      <c r="D5841" s="153"/>
      <c r="E5841" s="126"/>
      <c r="F5841" s="126"/>
      <c r="G5841" s="152"/>
      <c r="H5841" s="126"/>
      <c r="I5841" s="126"/>
      <c r="J5841" s="126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92"/>
    </row>
    <row r="5842" s="33" customFormat="1" ht="14.25" spans="1:69">
      <c r="A5842" s="150"/>
      <c r="B5842" s="153"/>
      <c r="C5842" s="153"/>
      <c r="D5842" s="153"/>
      <c r="E5842" s="126"/>
      <c r="F5842" s="126"/>
      <c r="G5842" s="152"/>
      <c r="H5842" s="126"/>
      <c r="I5842" s="126"/>
      <c r="J5842" s="126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92"/>
    </row>
    <row r="5843" s="33" customFormat="1" ht="14.25" spans="1:69">
      <c r="A5843" s="150"/>
      <c r="B5843" s="153"/>
      <c r="C5843" s="153"/>
      <c r="D5843" s="153"/>
      <c r="E5843" s="126"/>
      <c r="F5843" s="126"/>
      <c r="G5843" s="152"/>
      <c r="H5843" s="126"/>
      <c r="I5843" s="126"/>
      <c r="J5843" s="126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92"/>
    </row>
    <row r="5844" s="33" customFormat="1" ht="14.25" spans="1:69">
      <c r="A5844" s="150"/>
      <c r="B5844" s="153"/>
      <c r="C5844" s="153"/>
      <c r="D5844" s="153"/>
      <c r="E5844" s="126"/>
      <c r="F5844" s="126"/>
      <c r="G5844" s="152"/>
      <c r="H5844" s="126"/>
      <c r="I5844" s="126"/>
      <c r="J5844" s="126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92"/>
    </row>
    <row r="5845" s="33" customFormat="1" ht="14.25" spans="1:69">
      <c r="A5845" s="150"/>
      <c r="B5845" s="153"/>
      <c r="C5845" s="153"/>
      <c r="D5845" s="153"/>
      <c r="E5845" s="126"/>
      <c r="F5845" s="126"/>
      <c r="G5845" s="152"/>
      <c r="H5845" s="126"/>
      <c r="I5845" s="126"/>
      <c r="J5845" s="126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92"/>
    </row>
    <row r="5846" s="33" customFormat="1" ht="14.25" spans="1:69">
      <c r="A5846" s="150"/>
      <c r="B5846" s="153"/>
      <c r="C5846" s="153"/>
      <c r="D5846" s="153"/>
      <c r="E5846" s="126"/>
      <c r="F5846" s="126"/>
      <c r="G5846" s="152"/>
      <c r="H5846" s="126"/>
      <c r="I5846" s="126"/>
      <c r="J5846" s="126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92"/>
    </row>
    <row r="5847" s="33" customFormat="1" ht="14.25" spans="1:69">
      <c r="A5847" s="150"/>
      <c r="B5847" s="153"/>
      <c r="C5847" s="153"/>
      <c r="D5847" s="153"/>
      <c r="E5847" s="126"/>
      <c r="F5847" s="126"/>
      <c r="G5847" s="152"/>
      <c r="H5847" s="126"/>
      <c r="I5847" s="126"/>
      <c r="J5847" s="126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92"/>
    </row>
    <row r="5848" s="33" customFormat="1" ht="14.25" spans="1:69">
      <c r="A5848" s="150"/>
      <c r="B5848" s="153"/>
      <c r="C5848" s="153"/>
      <c r="D5848" s="153"/>
      <c r="E5848" s="126"/>
      <c r="F5848" s="126"/>
      <c r="G5848" s="152"/>
      <c r="H5848" s="126"/>
      <c r="I5848" s="126"/>
      <c r="J5848" s="126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92"/>
    </row>
    <row r="5849" s="33" customFormat="1" ht="14.25" spans="1:69">
      <c r="A5849" s="150"/>
      <c r="B5849" s="153"/>
      <c r="C5849" s="153"/>
      <c r="D5849" s="153"/>
      <c r="E5849" s="126"/>
      <c r="F5849" s="126"/>
      <c r="G5849" s="152"/>
      <c r="H5849" s="126"/>
      <c r="I5849" s="126"/>
      <c r="J5849" s="126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92"/>
    </row>
    <row r="5850" s="33" customFormat="1" ht="14.25" spans="1:69">
      <c r="A5850" s="150"/>
      <c r="B5850" s="153"/>
      <c r="C5850" s="153"/>
      <c r="D5850" s="153"/>
      <c r="E5850" s="126"/>
      <c r="F5850" s="126"/>
      <c r="G5850" s="152"/>
      <c r="H5850" s="126"/>
      <c r="I5850" s="126"/>
      <c r="J5850" s="126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92"/>
    </row>
    <row r="5851" s="33" customFormat="1" ht="14.25" spans="1:69">
      <c r="A5851" s="150"/>
      <c r="B5851" s="153"/>
      <c r="C5851" s="153"/>
      <c r="D5851" s="153"/>
      <c r="E5851" s="126"/>
      <c r="F5851" s="126"/>
      <c r="G5851" s="152"/>
      <c r="H5851" s="126"/>
      <c r="I5851" s="126"/>
      <c r="J5851" s="126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92"/>
    </row>
    <row r="5852" s="33" customFormat="1" ht="14.25" spans="1:69">
      <c r="A5852" s="150"/>
      <c r="B5852" s="153"/>
      <c r="C5852" s="153"/>
      <c r="D5852" s="153"/>
      <c r="E5852" s="126"/>
      <c r="F5852" s="126"/>
      <c r="G5852" s="152"/>
      <c r="H5852" s="126"/>
      <c r="I5852" s="126"/>
      <c r="J5852" s="126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92"/>
    </row>
    <row r="5853" s="33" customFormat="1" ht="14.25" spans="1:69">
      <c r="A5853" s="150"/>
      <c r="B5853" s="153"/>
      <c r="C5853" s="153"/>
      <c r="D5853" s="153"/>
      <c r="E5853" s="126"/>
      <c r="F5853" s="126"/>
      <c r="G5853" s="152"/>
      <c r="H5853" s="126"/>
      <c r="I5853" s="126"/>
      <c r="J5853" s="126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92"/>
    </row>
    <row r="5854" s="33" customFormat="1" ht="14.25" spans="1:69">
      <c r="A5854" s="150"/>
      <c r="B5854" s="153"/>
      <c r="C5854" s="153"/>
      <c r="D5854" s="153"/>
      <c r="E5854" s="126"/>
      <c r="F5854" s="126"/>
      <c r="G5854" s="152"/>
      <c r="H5854" s="126"/>
      <c r="I5854" s="126"/>
      <c r="J5854" s="126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92"/>
    </row>
    <row r="5855" s="33" customFormat="1" ht="14.25" spans="1:69">
      <c r="A5855" s="150"/>
      <c r="B5855" s="153"/>
      <c r="C5855" s="153"/>
      <c r="D5855" s="153"/>
      <c r="E5855" s="126"/>
      <c r="F5855" s="126"/>
      <c r="G5855" s="152"/>
      <c r="H5855" s="126"/>
      <c r="I5855" s="126"/>
      <c r="J5855" s="126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92"/>
    </row>
    <row r="5856" s="33" customFormat="1" ht="14.25" spans="1:69">
      <c r="A5856" s="150"/>
      <c r="B5856" s="153"/>
      <c r="C5856" s="153"/>
      <c r="D5856" s="153"/>
      <c r="E5856" s="126"/>
      <c r="F5856" s="126"/>
      <c r="G5856" s="152"/>
      <c r="H5856" s="126"/>
      <c r="I5856" s="126"/>
      <c r="J5856" s="126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92"/>
    </row>
    <row r="5857" s="33" customFormat="1" ht="14.25" spans="1:69">
      <c r="A5857" s="150"/>
      <c r="B5857" s="153"/>
      <c r="C5857" s="153"/>
      <c r="D5857" s="153"/>
      <c r="E5857" s="126"/>
      <c r="F5857" s="126"/>
      <c r="G5857" s="152"/>
      <c r="H5857" s="126"/>
      <c r="I5857" s="126"/>
      <c r="J5857" s="126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92"/>
    </row>
    <row r="5858" s="33" customFormat="1" ht="14.25" spans="1:69">
      <c r="A5858" s="150"/>
      <c r="B5858" s="153"/>
      <c r="C5858" s="153"/>
      <c r="D5858" s="153"/>
      <c r="E5858" s="126"/>
      <c r="F5858" s="126"/>
      <c r="G5858" s="152"/>
      <c r="H5858" s="126"/>
      <c r="I5858" s="126"/>
      <c r="J5858" s="126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92"/>
    </row>
    <row r="5859" s="33" customFormat="1" ht="14.25" spans="1:69">
      <c r="A5859" s="150"/>
      <c r="B5859" s="153"/>
      <c r="C5859" s="153"/>
      <c r="D5859" s="153"/>
      <c r="E5859" s="126"/>
      <c r="F5859" s="126"/>
      <c r="G5859" s="152"/>
      <c r="H5859" s="126"/>
      <c r="I5859" s="126"/>
      <c r="J5859" s="126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92"/>
    </row>
    <row r="5860" s="33" customFormat="1" ht="14.25" spans="1:69">
      <c r="A5860" s="150"/>
      <c r="B5860" s="153"/>
      <c r="C5860" s="153"/>
      <c r="D5860" s="153"/>
      <c r="E5860" s="126"/>
      <c r="F5860" s="126"/>
      <c r="G5860" s="152"/>
      <c r="H5860" s="126"/>
      <c r="I5860" s="126"/>
      <c r="J5860" s="126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92"/>
    </row>
    <row r="5861" s="33" customFormat="1" ht="14.25" spans="1:69">
      <c r="A5861" s="150"/>
      <c r="B5861" s="153"/>
      <c r="C5861" s="153"/>
      <c r="D5861" s="153"/>
      <c r="E5861" s="126"/>
      <c r="F5861" s="126"/>
      <c r="G5861" s="152"/>
      <c r="H5861" s="126"/>
      <c r="I5861" s="126"/>
      <c r="J5861" s="126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92"/>
    </row>
    <row r="5862" s="33" customFormat="1" ht="14.25" spans="1:69">
      <c r="A5862" s="150"/>
      <c r="B5862" s="153"/>
      <c r="C5862" s="153"/>
      <c r="D5862" s="153"/>
      <c r="E5862" s="126"/>
      <c r="F5862" s="126"/>
      <c r="G5862" s="152"/>
      <c r="H5862" s="126"/>
      <c r="I5862" s="126"/>
      <c r="J5862" s="126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92"/>
    </row>
    <row r="5863" s="33" customFormat="1" ht="14.25" spans="1:69">
      <c r="A5863" s="150"/>
      <c r="B5863" s="153"/>
      <c r="C5863" s="153"/>
      <c r="D5863" s="153"/>
      <c r="E5863" s="126"/>
      <c r="F5863" s="126"/>
      <c r="G5863" s="152"/>
      <c r="H5863" s="126"/>
      <c r="I5863" s="126"/>
      <c r="J5863" s="126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92"/>
    </row>
    <row r="5864" s="33" customFormat="1" ht="14.25" spans="1:69">
      <c r="A5864" s="150"/>
      <c r="B5864" s="153"/>
      <c r="C5864" s="153"/>
      <c r="D5864" s="153"/>
      <c r="E5864" s="126"/>
      <c r="F5864" s="126"/>
      <c r="G5864" s="152"/>
      <c r="H5864" s="126"/>
      <c r="I5864" s="126"/>
      <c r="J5864" s="126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92"/>
    </row>
    <row r="5865" s="33" customFormat="1" ht="14.25" spans="1:69">
      <c r="A5865" s="150"/>
      <c r="B5865" s="153"/>
      <c r="C5865" s="153"/>
      <c r="D5865" s="153"/>
      <c r="E5865" s="126"/>
      <c r="F5865" s="126"/>
      <c r="G5865" s="152"/>
      <c r="H5865" s="126"/>
      <c r="I5865" s="126"/>
      <c r="J5865" s="126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92"/>
    </row>
    <row r="5866" s="33" customFormat="1" ht="14.25" spans="1:69">
      <c r="A5866" s="150"/>
      <c r="B5866" s="153"/>
      <c r="C5866" s="153"/>
      <c r="D5866" s="153"/>
      <c r="E5866" s="126"/>
      <c r="F5866" s="126"/>
      <c r="G5866" s="152"/>
      <c r="H5866" s="126"/>
      <c r="I5866" s="126"/>
      <c r="J5866" s="126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92"/>
    </row>
    <row r="5867" s="33" customFormat="1" ht="14.25" spans="1:69">
      <c r="A5867" s="150"/>
      <c r="B5867" s="153"/>
      <c r="C5867" s="153"/>
      <c r="D5867" s="153"/>
      <c r="E5867" s="126"/>
      <c r="F5867" s="126"/>
      <c r="G5867" s="152"/>
      <c r="H5867" s="126"/>
      <c r="I5867" s="126"/>
      <c r="J5867" s="126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92"/>
    </row>
    <row r="5868" s="33" customFormat="1" ht="14.25" spans="1:69">
      <c r="A5868" s="150"/>
      <c r="B5868" s="153"/>
      <c r="C5868" s="153"/>
      <c r="D5868" s="153"/>
      <c r="E5868" s="126"/>
      <c r="F5868" s="126"/>
      <c r="G5868" s="152"/>
      <c r="H5868" s="126"/>
      <c r="I5868" s="126"/>
      <c r="J5868" s="126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92"/>
    </row>
    <row r="5869" s="33" customFormat="1" ht="14.25" spans="1:69">
      <c r="A5869" s="150"/>
      <c r="B5869" s="153"/>
      <c r="C5869" s="153"/>
      <c r="D5869" s="153"/>
      <c r="E5869" s="126"/>
      <c r="F5869" s="126"/>
      <c r="G5869" s="152"/>
      <c r="H5869" s="126"/>
      <c r="I5869" s="126"/>
      <c r="J5869" s="126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92"/>
    </row>
    <row r="5870" s="33" customFormat="1" ht="14.25" spans="1:69">
      <c r="A5870" s="150"/>
      <c r="B5870" s="153"/>
      <c r="C5870" s="153"/>
      <c r="D5870" s="153"/>
      <c r="E5870" s="126"/>
      <c r="F5870" s="126"/>
      <c r="G5870" s="152"/>
      <c r="H5870" s="126"/>
      <c r="I5870" s="126"/>
      <c r="J5870" s="126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92"/>
    </row>
    <row r="5871" s="33" customFormat="1" ht="14.25" spans="1:69">
      <c r="A5871" s="150"/>
      <c r="B5871" s="153"/>
      <c r="C5871" s="153"/>
      <c r="D5871" s="153"/>
      <c r="E5871" s="126"/>
      <c r="F5871" s="126"/>
      <c r="G5871" s="152"/>
      <c r="H5871" s="126"/>
      <c r="I5871" s="126"/>
      <c r="J5871" s="126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92"/>
    </row>
    <row r="5872" s="33" customFormat="1" ht="14.25" spans="1:69">
      <c r="A5872" s="150"/>
      <c r="B5872" s="153"/>
      <c r="C5872" s="153"/>
      <c r="D5872" s="153"/>
      <c r="E5872" s="126"/>
      <c r="F5872" s="126"/>
      <c r="G5872" s="152"/>
      <c r="H5872" s="126"/>
      <c r="I5872" s="126"/>
      <c r="J5872" s="126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92"/>
    </row>
    <row r="5873" s="33" customFormat="1" ht="14.25" spans="1:69">
      <c r="A5873" s="150"/>
      <c r="B5873" s="153"/>
      <c r="C5873" s="153"/>
      <c r="D5873" s="153"/>
      <c r="E5873" s="126"/>
      <c r="F5873" s="126"/>
      <c r="G5873" s="152"/>
      <c r="H5873" s="126"/>
      <c r="I5873" s="126"/>
      <c r="J5873" s="126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92"/>
    </row>
    <row r="5874" s="33" customFormat="1" ht="14.25" spans="1:69">
      <c r="A5874" s="150"/>
      <c r="B5874" s="153"/>
      <c r="C5874" s="153"/>
      <c r="D5874" s="153"/>
      <c r="E5874" s="126"/>
      <c r="F5874" s="126"/>
      <c r="G5874" s="152"/>
      <c r="H5874" s="126"/>
      <c r="I5874" s="126"/>
      <c r="J5874" s="126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92"/>
    </row>
    <row r="5875" s="33" customFormat="1" ht="14.25" spans="1:69">
      <c r="A5875" s="150"/>
      <c r="B5875" s="153"/>
      <c r="C5875" s="153"/>
      <c r="D5875" s="153"/>
      <c r="E5875" s="126"/>
      <c r="F5875" s="126"/>
      <c r="G5875" s="152"/>
      <c r="H5875" s="126"/>
      <c r="I5875" s="126"/>
      <c r="J5875" s="126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92"/>
    </row>
    <row r="5876" s="33" customFormat="1" ht="14.25" spans="1:69">
      <c r="A5876" s="150"/>
      <c r="B5876" s="153"/>
      <c r="C5876" s="153"/>
      <c r="D5876" s="153"/>
      <c r="E5876" s="126"/>
      <c r="F5876" s="126"/>
      <c r="G5876" s="152"/>
      <c r="H5876" s="126"/>
      <c r="I5876" s="126"/>
      <c r="J5876" s="126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92"/>
    </row>
    <row r="5877" s="33" customFormat="1" ht="14.25" spans="1:69">
      <c r="A5877" s="150"/>
      <c r="B5877" s="153"/>
      <c r="C5877" s="153"/>
      <c r="D5877" s="153"/>
      <c r="E5877" s="126"/>
      <c r="F5877" s="126"/>
      <c r="G5877" s="152"/>
      <c r="H5877" s="126"/>
      <c r="I5877" s="126"/>
      <c r="J5877" s="126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92"/>
    </row>
    <row r="5878" s="33" customFormat="1" ht="14.25" spans="1:69">
      <c r="A5878" s="150"/>
      <c r="B5878" s="153"/>
      <c r="C5878" s="153"/>
      <c r="D5878" s="153"/>
      <c r="E5878" s="126"/>
      <c r="F5878" s="126"/>
      <c r="G5878" s="152"/>
      <c r="H5878" s="126"/>
      <c r="I5878" s="126"/>
      <c r="J5878" s="126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92"/>
    </row>
    <row r="5879" s="33" customFormat="1" ht="14.25" spans="1:69">
      <c r="A5879" s="150"/>
      <c r="B5879" s="153"/>
      <c r="C5879" s="153"/>
      <c r="D5879" s="153"/>
      <c r="E5879" s="126"/>
      <c r="F5879" s="126"/>
      <c r="G5879" s="152"/>
      <c r="H5879" s="126"/>
      <c r="I5879" s="126"/>
      <c r="J5879" s="126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92"/>
    </row>
    <row r="5880" s="33" customFormat="1" ht="14.25" spans="1:69">
      <c r="A5880" s="150"/>
      <c r="B5880" s="153"/>
      <c r="C5880" s="153"/>
      <c r="D5880" s="153"/>
      <c r="E5880" s="126"/>
      <c r="F5880" s="126"/>
      <c r="G5880" s="152"/>
      <c r="H5880" s="126"/>
      <c r="I5880" s="126"/>
      <c r="J5880" s="126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92"/>
    </row>
    <row r="5881" s="33" customFormat="1" ht="14.25" spans="1:69">
      <c r="A5881" s="150"/>
      <c r="B5881" s="153"/>
      <c r="C5881" s="153"/>
      <c r="D5881" s="153"/>
      <c r="E5881" s="126"/>
      <c r="F5881" s="126"/>
      <c r="G5881" s="152"/>
      <c r="H5881" s="126"/>
      <c r="I5881" s="126"/>
      <c r="J5881" s="126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92"/>
    </row>
    <row r="5882" s="33" customFormat="1" ht="14.25" spans="1:69">
      <c r="A5882" s="150"/>
      <c r="B5882" s="153"/>
      <c r="C5882" s="153"/>
      <c r="D5882" s="153"/>
      <c r="E5882" s="126"/>
      <c r="F5882" s="126"/>
      <c r="G5882" s="152"/>
      <c r="H5882" s="126"/>
      <c r="I5882" s="126"/>
      <c r="J5882" s="126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92"/>
    </row>
    <row r="5883" s="33" customFormat="1" ht="14.25" spans="1:69">
      <c r="A5883" s="150"/>
      <c r="B5883" s="153"/>
      <c r="C5883" s="153"/>
      <c r="D5883" s="153"/>
      <c r="E5883" s="126"/>
      <c r="F5883" s="126"/>
      <c r="G5883" s="152"/>
      <c r="H5883" s="126"/>
      <c r="I5883" s="126"/>
      <c r="J5883" s="126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92"/>
    </row>
    <row r="5884" s="33" customFormat="1" ht="14.25" spans="1:69">
      <c r="A5884" s="150"/>
      <c r="B5884" s="153"/>
      <c r="C5884" s="153"/>
      <c r="D5884" s="153"/>
      <c r="E5884" s="126"/>
      <c r="F5884" s="126"/>
      <c r="G5884" s="152"/>
      <c r="H5884" s="126"/>
      <c r="I5884" s="126"/>
      <c r="J5884" s="126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92"/>
    </row>
    <row r="5885" s="33" customFormat="1" ht="14.25" spans="1:69">
      <c r="A5885" s="150"/>
      <c r="B5885" s="153"/>
      <c r="C5885" s="153"/>
      <c r="D5885" s="153"/>
      <c r="E5885" s="126"/>
      <c r="F5885" s="126"/>
      <c r="G5885" s="152"/>
      <c r="H5885" s="126"/>
      <c r="I5885" s="126"/>
      <c r="J5885" s="126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92"/>
    </row>
    <row r="5886" s="33" customFormat="1" ht="14.25" spans="1:69">
      <c r="A5886" s="150"/>
      <c r="B5886" s="153"/>
      <c r="C5886" s="153"/>
      <c r="D5886" s="153"/>
      <c r="E5886" s="126"/>
      <c r="F5886" s="126"/>
      <c r="G5886" s="152"/>
      <c r="H5886" s="126"/>
      <c r="I5886" s="126"/>
      <c r="J5886" s="126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92"/>
    </row>
    <row r="5887" s="33" customFormat="1" ht="14.25" spans="1:69">
      <c r="A5887" s="150"/>
      <c r="B5887" s="153"/>
      <c r="C5887" s="153"/>
      <c r="D5887" s="153"/>
      <c r="E5887" s="126"/>
      <c r="F5887" s="126"/>
      <c r="G5887" s="152"/>
      <c r="H5887" s="126"/>
      <c r="I5887" s="126"/>
      <c r="J5887" s="126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92"/>
    </row>
    <row r="5888" s="33" customFormat="1" ht="14.25" spans="1:69">
      <c r="A5888" s="150"/>
      <c r="B5888" s="153"/>
      <c r="C5888" s="153"/>
      <c r="D5888" s="153"/>
      <c r="E5888" s="126"/>
      <c r="F5888" s="126"/>
      <c r="G5888" s="152"/>
      <c r="H5888" s="126"/>
      <c r="I5888" s="126"/>
      <c r="J5888" s="126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92"/>
    </row>
    <row r="5889" s="33" customFormat="1" ht="14.25" spans="1:69">
      <c r="A5889" s="150"/>
      <c r="B5889" s="153"/>
      <c r="C5889" s="153"/>
      <c r="D5889" s="153"/>
      <c r="E5889" s="126"/>
      <c r="F5889" s="126"/>
      <c r="G5889" s="152"/>
      <c r="H5889" s="126"/>
      <c r="I5889" s="126"/>
      <c r="J5889" s="126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92"/>
    </row>
    <row r="5890" s="33" customFormat="1" ht="14.25" spans="1:69">
      <c r="A5890" s="150"/>
      <c r="B5890" s="153"/>
      <c r="C5890" s="153"/>
      <c r="D5890" s="153"/>
      <c r="E5890" s="126"/>
      <c r="F5890" s="126"/>
      <c r="G5890" s="152"/>
      <c r="H5890" s="126"/>
      <c r="I5890" s="126"/>
      <c r="J5890" s="126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92"/>
    </row>
    <row r="5891" s="33" customFormat="1" ht="14.25" spans="1:69">
      <c r="A5891" s="150"/>
      <c r="B5891" s="153"/>
      <c r="C5891" s="153"/>
      <c r="D5891" s="153"/>
      <c r="E5891" s="126"/>
      <c r="F5891" s="126"/>
      <c r="G5891" s="152"/>
      <c r="H5891" s="126"/>
      <c r="I5891" s="126"/>
      <c r="J5891" s="126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92"/>
    </row>
    <row r="5892" s="33" customFormat="1" ht="14.25" spans="1:69">
      <c r="A5892" s="150"/>
      <c r="B5892" s="153"/>
      <c r="C5892" s="153"/>
      <c r="D5892" s="153"/>
      <c r="E5892" s="126"/>
      <c r="F5892" s="126"/>
      <c r="G5892" s="152"/>
      <c r="H5892" s="126"/>
      <c r="I5892" s="126"/>
      <c r="J5892" s="126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92"/>
    </row>
    <row r="5893" s="33" customFormat="1" ht="14.25" spans="1:69">
      <c r="A5893" s="150"/>
      <c r="B5893" s="153"/>
      <c r="C5893" s="153"/>
      <c r="D5893" s="153"/>
      <c r="E5893" s="126"/>
      <c r="F5893" s="126"/>
      <c r="G5893" s="152"/>
      <c r="H5893" s="126"/>
      <c r="I5893" s="126"/>
      <c r="J5893" s="126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92"/>
    </row>
    <row r="5894" s="33" customFormat="1" ht="14.25" spans="1:69">
      <c r="A5894" s="150"/>
      <c r="B5894" s="153"/>
      <c r="C5894" s="153"/>
      <c r="D5894" s="153"/>
      <c r="E5894" s="126"/>
      <c r="F5894" s="126"/>
      <c r="G5894" s="152"/>
      <c r="H5894" s="126"/>
      <c r="I5894" s="126"/>
      <c r="J5894" s="126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92"/>
    </row>
    <row r="5895" s="33" customFormat="1" ht="14.25" spans="1:69">
      <c r="A5895" s="150"/>
      <c r="B5895" s="153"/>
      <c r="C5895" s="153"/>
      <c r="D5895" s="153"/>
      <c r="E5895" s="126"/>
      <c r="F5895" s="126"/>
      <c r="G5895" s="152"/>
      <c r="H5895" s="126"/>
      <c r="I5895" s="126"/>
      <c r="J5895" s="126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92"/>
    </row>
    <row r="5896" s="33" customFormat="1" ht="14.25" spans="1:69">
      <c r="A5896" s="150"/>
      <c r="B5896" s="153"/>
      <c r="C5896" s="153"/>
      <c r="D5896" s="153"/>
      <c r="E5896" s="126"/>
      <c r="F5896" s="126"/>
      <c r="G5896" s="152"/>
      <c r="H5896" s="126"/>
      <c r="I5896" s="126"/>
      <c r="J5896" s="126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92"/>
    </row>
    <row r="5897" s="33" customFormat="1" ht="14.25" spans="1:69">
      <c r="A5897" s="150"/>
      <c r="B5897" s="153"/>
      <c r="C5897" s="153"/>
      <c r="D5897" s="153"/>
      <c r="E5897" s="126"/>
      <c r="F5897" s="126"/>
      <c r="G5897" s="152"/>
      <c r="H5897" s="126"/>
      <c r="I5897" s="126"/>
      <c r="J5897" s="126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92"/>
    </row>
    <row r="5898" s="33" customFormat="1" ht="14.25" spans="1:69">
      <c r="A5898" s="150"/>
      <c r="B5898" s="153"/>
      <c r="C5898" s="153"/>
      <c r="D5898" s="153"/>
      <c r="E5898" s="126"/>
      <c r="F5898" s="126"/>
      <c r="G5898" s="152"/>
      <c r="H5898" s="126"/>
      <c r="I5898" s="126"/>
      <c r="J5898" s="126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92"/>
    </row>
    <row r="5899" s="33" customFormat="1" ht="14.25" spans="1:69">
      <c r="A5899" s="150"/>
      <c r="B5899" s="153"/>
      <c r="C5899" s="153"/>
      <c r="D5899" s="153"/>
      <c r="E5899" s="126"/>
      <c r="F5899" s="126"/>
      <c r="G5899" s="152"/>
      <c r="H5899" s="126"/>
      <c r="I5899" s="126"/>
      <c r="J5899" s="126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92"/>
    </row>
    <row r="5900" s="33" customFormat="1" ht="14.25" spans="1:69">
      <c r="A5900" s="150"/>
      <c r="B5900" s="153"/>
      <c r="C5900" s="153"/>
      <c r="D5900" s="153"/>
      <c r="E5900" s="126"/>
      <c r="F5900" s="126"/>
      <c r="G5900" s="152"/>
      <c r="H5900" s="126"/>
      <c r="I5900" s="126"/>
      <c r="J5900" s="126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92"/>
    </row>
    <row r="5901" s="33" customFormat="1" ht="14.25" spans="1:69">
      <c r="A5901" s="150"/>
      <c r="B5901" s="153"/>
      <c r="C5901" s="153"/>
      <c r="D5901" s="153"/>
      <c r="E5901" s="126"/>
      <c r="F5901" s="126"/>
      <c r="G5901" s="152"/>
      <c r="H5901" s="126"/>
      <c r="I5901" s="126"/>
      <c r="J5901" s="126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92"/>
    </row>
    <row r="5902" s="33" customFormat="1" ht="14.25" spans="1:69">
      <c r="A5902" s="150"/>
      <c r="B5902" s="153"/>
      <c r="C5902" s="153"/>
      <c r="D5902" s="153"/>
      <c r="E5902" s="126"/>
      <c r="F5902" s="126"/>
      <c r="G5902" s="152"/>
      <c r="H5902" s="126"/>
      <c r="I5902" s="126"/>
      <c r="J5902" s="126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92"/>
    </row>
    <row r="5903" s="33" customFormat="1" ht="14.25" spans="1:69">
      <c r="A5903" s="150"/>
      <c r="B5903" s="153"/>
      <c r="C5903" s="153"/>
      <c r="D5903" s="153"/>
      <c r="E5903" s="126"/>
      <c r="F5903" s="126"/>
      <c r="G5903" s="152"/>
      <c r="H5903" s="126"/>
      <c r="I5903" s="126"/>
      <c r="J5903" s="126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92"/>
    </row>
    <row r="5904" s="33" customFormat="1" ht="14.25" spans="1:69">
      <c r="A5904" s="150"/>
      <c r="B5904" s="153"/>
      <c r="C5904" s="153"/>
      <c r="D5904" s="153"/>
      <c r="E5904" s="126"/>
      <c r="F5904" s="126"/>
      <c r="G5904" s="152"/>
      <c r="H5904" s="126"/>
      <c r="I5904" s="126"/>
      <c r="J5904" s="126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92"/>
    </row>
    <row r="5905" s="33" customFormat="1" ht="14.25" spans="1:69">
      <c r="A5905" s="150"/>
      <c r="B5905" s="153"/>
      <c r="C5905" s="153"/>
      <c r="D5905" s="153"/>
      <c r="E5905" s="126"/>
      <c r="F5905" s="126"/>
      <c r="G5905" s="152"/>
      <c r="H5905" s="126"/>
      <c r="I5905" s="126"/>
      <c r="J5905" s="126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92"/>
    </row>
    <row r="5906" s="33" customFormat="1" ht="14.25" spans="1:69">
      <c r="A5906" s="150"/>
      <c r="B5906" s="153"/>
      <c r="C5906" s="153"/>
      <c r="D5906" s="153"/>
      <c r="E5906" s="126"/>
      <c r="F5906" s="126"/>
      <c r="G5906" s="152"/>
      <c r="H5906" s="126"/>
      <c r="I5906" s="126"/>
      <c r="J5906" s="126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92"/>
    </row>
    <row r="5907" s="33" customFormat="1" ht="14.25" spans="1:69">
      <c r="A5907" s="150"/>
      <c r="B5907" s="153"/>
      <c r="C5907" s="153"/>
      <c r="D5907" s="153"/>
      <c r="E5907" s="126"/>
      <c r="F5907" s="126"/>
      <c r="G5907" s="152"/>
      <c r="H5907" s="126"/>
      <c r="I5907" s="126"/>
      <c r="J5907" s="126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92"/>
    </row>
    <row r="5908" s="33" customFormat="1" ht="14.25" spans="1:69">
      <c r="A5908" s="150"/>
      <c r="B5908" s="153"/>
      <c r="C5908" s="153"/>
      <c r="D5908" s="153"/>
      <c r="E5908" s="126"/>
      <c r="F5908" s="126"/>
      <c r="G5908" s="152"/>
      <c r="H5908" s="126"/>
      <c r="I5908" s="126"/>
      <c r="J5908" s="126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92"/>
    </row>
    <row r="5909" s="33" customFormat="1" ht="14.25" spans="1:69">
      <c r="A5909" s="150"/>
      <c r="B5909" s="153"/>
      <c r="C5909" s="153"/>
      <c r="D5909" s="153"/>
      <c r="E5909" s="126"/>
      <c r="F5909" s="126"/>
      <c r="G5909" s="152"/>
      <c r="H5909" s="126"/>
      <c r="I5909" s="126"/>
      <c r="J5909" s="126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92"/>
    </row>
    <row r="5910" s="33" customFormat="1" ht="14.25" spans="1:69">
      <c r="A5910" s="150"/>
      <c r="B5910" s="153"/>
      <c r="C5910" s="153"/>
      <c r="D5910" s="153"/>
      <c r="E5910" s="126"/>
      <c r="F5910" s="126"/>
      <c r="G5910" s="152"/>
      <c r="H5910" s="126"/>
      <c r="I5910" s="126"/>
      <c r="J5910" s="126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92"/>
    </row>
    <row r="5911" s="33" customFormat="1" ht="14.25" spans="1:69">
      <c r="A5911" s="150"/>
      <c r="B5911" s="153"/>
      <c r="C5911" s="153"/>
      <c r="D5911" s="153"/>
      <c r="E5911" s="126"/>
      <c r="F5911" s="126"/>
      <c r="G5911" s="152"/>
      <c r="H5911" s="126"/>
      <c r="I5911" s="126"/>
      <c r="J5911" s="126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92"/>
    </row>
    <row r="5912" s="33" customFormat="1" ht="14.25" spans="1:69">
      <c r="A5912" s="150"/>
      <c r="B5912" s="153"/>
      <c r="C5912" s="153"/>
      <c r="D5912" s="153"/>
      <c r="E5912" s="126"/>
      <c r="F5912" s="126"/>
      <c r="G5912" s="152"/>
      <c r="H5912" s="126"/>
      <c r="I5912" s="126"/>
      <c r="J5912" s="126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92"/>
    </row>
    <row r="5913" s="33" customFormat="1" ht="14.25" spans="1:69">
      <c r="A5913" s="150"/>
      <c r="B5913" s="153"/>
      <c r="C5913" s="153"/>
      <c r="D5913" s="153"/>
      <c r="E5913" s="126"/>
      <c r="F5913" s="126"/>
      <c r="G5913" s="152"/>
      <c r="H5913" s="126"/>
      <c r="I5913" s="126"/>
      <c r="J5913" s="126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92"/>
    </row>
    <row r="5914" s="33" customFormat="1" ht="14.25" spans="1:69">
      <c r="A5914" s="150"/>
      <c r="B5914" s="153"/>
      <c r="C5914" s="153"/>
      <c r="D5914" s="153"/>
      <c r="E5914" s="126"/>
      <c r="F5914" s="126"/>
      <c r="G5914" s="152"/>
      <c r="H5914" s="126"/>
      <c r="I5914" s="126"/>
      <c r="J5914" s="126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92"/>
    </row>
    <row r="5915" s="33" customFormat="1" ht="14.25" spans="1:69">
      <c r="A5915" s="150"/>
      <c r="B5915" s="153"/>
      <c r="C5915" s="153"/>
      <c r="D5915" s="153"/>
      <c r="E5915" s="126"/>
      <c r="F5915" s="126"/>
      <c r="G5915" s="152"/>
      <c r="H5915" s="126"/>
      <c r="I5915" s="126"/>
      <c r="J5915" s="126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92"/>
    </row>
    <row r="5916" s="33" customFormat="1" ht="14.25" spans="1:69">
      <c r="A5916" s="150"/>
      <c r="B5916" s="153"/>
      <c r="C5916" s="153"/>
      <c r="D5916" s="153"/>
      <c r="E5916" s="126"/>
      <c r="F5916" s="126"/>
      <c r="G5916" s="152"/>
      <c r="H5916" s="126"/>
      <c r="I5916" s="126"/>
      <c r="J5916" s="126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92"/>
    </row>
    <row r="5917" s="33" customFormat="1" ht="14.25" spans="1:69">
      <c r="A5917" s="150"/>
      <c r="B5917" s="153"/>
      <c r="C5917" s="153"/>
      <c r="D5917" s="153"/>
      <c r="E5917" s="126"/>
      <c r="F5917" s="126"/>
      <c r="G5917" s="152"/>
      <c r="H5917" s="126"/>
      <c r="I5917" s="126"/>
      <c r="J5917" s="126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92"/>
    </row>
    <row r="5918" s="33" customFormat="1" ht="14.25" spans="1:69">
      <c r="A5918" s="150"/>
      <c r="B5918" s="153"/>
      <c r="C5918" s="153"/>
      <c r="D5918" s="153"/>
      <c r="E5918" s="126"/>
      <c r="F5918" s="126"/>
      <c r="G5918" s="152"/>
      <c r="H5918" s="126"/>
      <c r="I5918" s="126"/>
      <c r="J5918" s="126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92"/>
    </row>
    <row r="5919" s="33" customFormat="1" ht="14.25" spans="1:69">
      <c r="A5919" s="150"/>
      <c r="B5919" s="153"/>
      <c r="C5919" s="153"/>
      <c r="D5919" s="153"/>
      <c r="E5919" s="126"/>
      <c r="F5919" s="126"/>
      <c r="G5919" s="152"/>
      <c r="H5919" s="126"/>
      <c r="I5919" s="126"/>
      <c r="J5919" s="126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92"/>
    </row>
    <row r="5920" s="33" customFormat="1" ht="14.25" spans="1:69">
      <c r="A5920" s="150"/>
      <c r="B5920" s="153"/>
      <c r="C5920" s="153"/>
      <c r="D5920" s="153"/>
      <c r="E5920" s="126"/>
      <c r="F5920" s="126"/>
      <c r="G5920" s="152"/>
      <c r="H5920" s="126"/>
      <c r="I5920" s="126"/>
      <c r="J5920" s="126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92"/>
    </row>
    <row r="5921" s="33" customFormat="1" ht="14.25" spans="1:69">
      <c r="A5921" s="150"/>
      <c r="B5921" s="153"/>
      <c r="C5921" s="153"/>
      <c r="D5921" s="153"/>
      <c r="E5921" s="126"/>
      <c r="F5921" s="126"/>
      <c r="G5921" s="152"/>
      <c r="H5921" s="126"/>
      <c r="I5921" s="126"/>
      <c r="J5921" s="126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92"/>
    </row>
    <row r="5922" s="33" customFormat="1" ht="14.25" spans="1:69">
      <c r="A5922" s="150"/>
      <c r="B5922" s="153"/>
      <c r="C5922" s="153"/>
      <c r="D5922" s="153"/>
      <c r="E5922" s="126"/>
      <c r="F5922" s="126"/>
      <c r="G5922" s="152"/>
      <c r="H5922" s="126"/>
      <c r="I5922" s="126"/>
      <c r="J5922" s="126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  <c r="BQ5922" s="92"/>
    </row>
    <row r="5923" s="33" customFormat="1" ht="14.25" spans="1:69">
      <c r="A5923" s="150"/>
      <c r="B5923" s="153"/>
      <c r="C5923" s="153"/>
      <c r="D5923" s="153"/>
      <c r="E5923" s="126"/>
      <c r="F5923" s="126"/>
      <c r="G5923" s="152"/>
      <c r="H5923" s="126"/>
      <c r="I5923" s="126"/>
      <c r="J5923" s="126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  <c r="BQ5923" s="92"/>
    </row>
    <row r="5924" s="33" customFormat="1" ht="14.25" spans="1:69">
      <c r="A5924" s="150"/>
      <c r="B5924" s="153"/>
      <c r="C5924" s="153"/>
      <c r="D5924" s="153"/>
      <c r="E5924" s="126"/>
      <c r="F5924" s="126"/>
      <c r="G5924" s="152"/>
      <c r="H5924" s="126"/>
      <c r="I5924" s="126"/>
      <c r="J5924" s="126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  <c r="BQ5924" s="92"/>
    </row>
    <row r="5925" s="33" customFormat="1" ht="14.25" spans="1:69">
      <c r="A5925" s="150"/>
      <c r="B5925" s="153"/>
      <c r="C5925" s="153"/>
      <c r="D5925" s="153"/>
      <c r="E5925" s="126"/>
      <c r="F5925" s="126"/>
      <c r="G5925" s="152"/>
      <c r="H5925" s="126"/>
      <c r="I5925" s="126"/>
      <c r="J5925" s="126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92"/>
    </row>
    <row r="5926" s="33" customFormat="1" ht="14.25" spans="1:69">
      <c r="A5926" s="150"/>
      <c r="B5926" s="153"/>
      <c r="C5926" s="153"/>
      <c r="D5926" s="153"/>
      <c r="E5926" s="126"/>
      <c r="F5926" s="126"/>
      <c r="G5926" s="152"/>
      <c r="H5926" s="126"/>
      <c r="I5926" s="126"/>
      <c r="J5926" s="126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  <c r="BQ5926" s="92"/>
    </row>
    <row r="5927" s="33" customFormat="1" ht="14.25" spans="1:69">
      <c r="A5927" s="150"/>
      <c r="B5927" s="153"/>
      <c r="C5927" s="153"/>
      <c r="D5927" s="153"/>
      <c r="E5927" s="126"/>
      <c r="F5927" s="126"/>
      <c r="G5927" s="152"/>
      <c r="H5927" s="126"/>
      <c r="I5927" s="126"/>
      <c r="J5927" s="126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  <c r="BQ5927" s="92"/>
    </row>
    <row r="5928" s="33" customFormat="1" ht="14.25" spans="1:69">
      <c r="A5928" s="150"/>
      <c r="B5928" s="153"/>
      <c r="C5928" s="153"/>
      <c r="D5928" s="153"/>
      <c r="E5928" s="126"/>
      <c r="F5928" s="126"/>
      <c r="G5928" s="152"/>
      <c r="H5928" s="126"/>
      <c r="I5928" s="126"/>
      <c r="J5928" s="126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  <c r="BQ5928" s="92"/>
    </row>
    <row r="5929" s="33" customFormat="1" ht="14.25" spans="1:69">
      <c r="A5929" s="150"/>
      <c r="B5929" s="153"/>
      <c r="C5929" s="153"/>
      <c r="D5929" s="153"/>
      <c r="E5929" s="126"/>
      <c r="F5929" s="126"/>
      <c r="G5929" s="152"/>
      <c r="H5929" s="126"/>
      <c r="I5929" s="126"/>
      <c r="J5929" s="126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  <c r="BQ5929" s="92"/>
    </row>
    <row r="5930" s="33" customFormat="1" ht="14.25" spans="1:69">
      <c r="A5930" s="150"/>
      <c r="B5930" s="153"/>
      <c r="C5930" s="153"/>
      <c r="D5930" s="153"/>
      <c r="E5930" s="126"/>
      <c r="F5930" s="126"/>
      <c r="G5930" s="152"/>
      <c r="H5930" s="126"/>
      <c r="I5930" s="126"/>
      <c r="J5930" s="126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  <c r="BQ5930" s="92"/>
    </row>
    <row r="5931" s="33" customFormat="1" ht="14.25" spans="1:69">
      <c r="A5931" s="150"/>
      <c r="B5931" s="153"/>
      <c r="C5931" s="153"/>
      <c r="D5931" s="153"/>
      <c r="E5931" s="126"/>
      <c r="F5931" s="126"/>
      <c r="G5931" s="152"/>
      <c r="H5931" s="126"/>
      <c r="I5931" s="126"/>
      <c r="J5931" s="126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  <c r="BQ5931" s="92"/>
    </row>
    <row r="5932" s="33" customFormat="1" ht="14.25" spans="1:69">
      <c r="A5932" s="150"/>
      <c r="B5932" s="153"/>
      <c r="C5932" s="153"/>
      <c r="D5932" s="153"/>
      <c r="E5932" s="126"/>
      <c r="F5932" s="126"/>
      <c r="G5932" s="152"/>
      <c r="H5932" s="126"/>
      <c r="I5932" s="126"/>
      <c r="J5932" s="126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  <c r="BQ5932" s="92"/>
    </row>
    <row r="5933" s="33" customFormat="1" ht="14.25" spans="1:69">
      <c r="A5933" s="150"/>
      <c r="B5933" s="153"/>
      <c r="C5933" s="153"/>
      <c r="D5933" s="153"/>
      <c r="E5933" s="126"/>
      <c r="F5933" s="126"/>
      <c r="G5933" s="152"/>
      <c r="H5933" s="126"/>
      <c r="I5933" s="126"/>
      <c r="J5933" s="126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  <c r="BQ5933" s="92"/>
    </row>
    <row r="5934" s="33" customFormat="1" ht="14.25" spans="1:69">
      <c r="A5934" s="150"/>
      <c r="B5934" s="153"/>
      <c r="C5934" s="153"/>
      <c r="D5934" s="153"/>
      <c r="E5934" s="126"/>
      <c r="F5934" s="126"/>
      <c r="G5934" s="152"/>
      <c r="H5934" s="126"/>
      <c r="I5934" s="126"/>
      <c r="J5934" s="126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92"/>
    </row>
    <row r="5935" s="33" customFormat="1" ht="14.25" spans="1:69">
      <c r="A5935" s="150"/>
      <c r="B5935" s="153"/>
      <c r="C5935" s="153"/>
      <c r="D5935" s="153"/>
      <c r="E5935" s="126"/>
      <c r="F5935" s="126"/>
      <c r="G5935" s="152"/>
      <c r="H5935" s="126"/>
      <c r="I5935" s="126"/>
      <c r="J5935" s="126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92"/>
    </row>
    <row r="5936" s="33" customFormat="1" ht="14.25" spans="1:69">
      <c r="A5936" s="150"/>
      <c r="B5936" s="153"/>
      <c r="C5936" s="153"/>
      <c r="D5936" s="153"/>
      <c r="E5936" s="126"/>
      <c r="F5936" s="126"/>
      <c r="G5936" s="152"/>
      <c r="H5936" s="126"/>
      <c r="I5936" s="126"/>
      <c r="J5936" s="126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92"/>
    </row>
    <row r="5937" s="33" customFormat="1" ht="14.25" spans="1:69">
      <c r="A5937" s="150"/>
      <c r="B5937" s="153"/>
      <c r="C5937" s="153"/>
      <c r="D5937" s="153"/>
      <c r="E5937" s="126"/>
      <c r="F5937" s="126"/>
      <c r="G5937" s="152"/>
      <c r="H5937" s="126"/>
      <c r="I5937" s="126"/>
      <c r="J5937" s="126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92"/>
    </row>
    <row r="5938" s="33" customFormat="1" ht="14.25" spans="1:69">
      <c r="A5938" s="150"/>
      <c r="B5938" s="153"/>
      <c r="C5938" s="153"/>
      <c r="D5938" s="153"/>
      <c r="E5938" s="126"/>
      <c r="F5938" s="126"/>
      <c r="G5938" s="152"/>
      <c r="H5938" s="126"/>
      <c r="I5938" s="126"/>
      <c r="J5938" s="126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92"/>
    </row>
    <row r="5939" s="33" customFormat="1" ht="14.25" spans="1:69">
      <c r="A5939" s="150"/>
      <c r="B5939" s="153"/>
      <c r="C5939" s="153"/>
      <c r="D5939" s="153"/>
      <c r="E5939" s="126"/>
      <c r="F5939" s="126"/>
      <c r="G5939" s="152"/>
      <c r="H5939" s="126"/>
      <c r="I5939" s="126"/>
      <c r="J5939" s="126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92"/>
    </row>
    <row r="5940" s="33" customFormat="1" ht="14.25" spans="1:69">
      <c r="A5940" s="150"/>
      <c r="B5940" s="153"/>
      <c r="C5940" s="153"/>
      <c r="D5940" s="153"/>
      <c r="E5940" s="126"/>
      <c r="F5940" s="126"/>
      <c r="G5940" s="152"/>
      <c r="H5940" s="126"/>
      <c r="I5940" s="126"/>
      <c r="J5940" s="126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92"/>
    </row>
    <row r="5941" s="33" customFormat="1" ht="14.25" spans="1:69">
      <c r="A5941" s="150"/>
      <c r="B5941" s="153"/>
      <c r="C5941" s="153"/>
      <c r="D5941" s="153"/>
      <c r="E5941" s="126"/>
      <c r="F5941" s="126"/>
      <c r="G5941" s="152"/>
      <c r="H5941" s="126"/>
      <c r="I5941" s="126"/>
      <c r="J5941" s="126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  <c r="BQ5941" s="92"/>
    </row>
    <row r="5942" s="33" customFormat="1" ht="14.25" spans="1:69">
      <c r="A5942" s="150"/>
      <c r="B5942" s="153"/>
      <c r="C5942" s="153"/>
      <c r="D5942" s="153"/>
      <c r="E5942" s="126"/>
      <c r="F5942" s="126"/>
      <c r="G5942" s="152"/>
      <c r="H5942" s="126"/>
      <c r="I5942" s="126"/>
      <c r="J5942" s="126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  <c r="BQ5942" s="92"/>
    </row>
    <row r="5943" s="33" customFormat="1" ht="14.25" spans="1:69">
      <c r="A5943" s="150"/>
      <c r="B5943" s="153"/>
      <c r="C5943" s="153"/>
      <c r="D5943" s="153"/>
      <c r="E5943" s="126"/>
      <c r="F5943" s="126"/>
      <c r="G5943" s="152"/>
      <c r="H5943" s="126"/>
      <c r="I5943" s="126"/>
      <c r="J5943" s="126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  <c r="BQ5943" s="92"/>
    </row>
    <row r="5944" s="33" customFormat="1" ht="14.25" spans="1:69">
      <c r="A5944" s="150"/>
      <c r="B5944" s="153"/>
      <c r="C5944" s="153"/>
      <c r="D5944" s="153"/>
      <c r="E5944" s="126"/>
      <c r="F5944" s="126"/>
      <c r="G5944" s="152"/>
      <c r="H5944" s="126"/>
      <c r="I5944" s="126"/>
      <c r="J5944" s="126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  <c r="BQ5944" s="92"/>
    </row>
    <row r="5945" s="33" customFormat="1" ht="14.25" spans="1:69">
      <c r="A5945" s="150"/>
      <c r="B5945" s="153"/>
      <c r="C5945" s="153"/>
      <c r="D5945" s="153"/>
      <c r="E5945" s="126"/>
      <c r="F5945" s="126"/>
      <c r="G5945" s="152"/>
      <c r="H5945" s="126"/>
      <c r="I5945" s="126"/>
      <c r="J5945" s="126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  <c r="BQ5945" s="92"/>
    </row>
    <row r="5946" s="33" customFormat="1" ht="14.25" spans="1:69">
      <c r="A5946" s="150"/>
      <c r="B5946" s="153"/>
      <c r="C5946" s="153"/>
      <c r="D5946" s="153"/>
      <c r="E5946" s="126"/>
      <c r="F5946" s="126"/>
      <c r="G5946" s="152"/>
      <c r="H5946" s="126"/>
      <c r="I5946" s="126"/>
      <c r="J5946" s="126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  <c r="BQ5946" s="92"/>
    </row>
    <row r="5947" s="33" customFormat="1" ht="14.25" spans="1:69">
      <c r="A5947" s="150"/>
      <c r="B5947" s="153"/>
      <c r="C5947" s="153"/>
      <c r="D5947" s="153"/>
      <c r="E5947" s="126"/>
      <c r="F5947" s="126"/>
      <c r="G5947" s="152"/>
      <c r="H5947" s="126"/>
      <c r="I5947" s="126"/>
      <c r="J5947" s="126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92"/>
    </row>
    <row r="5948" s="33" customFormat="1" ht="14.25" spans="1:69">
      <c r="A5948" s="150"/>
      <c r="B5948" s="153"/>
      <c r="C5948" s="153"/>
      <c r="D5948" s="153"/>
      <c r="E5948" s="126"/>
      <c r="F5948" s="126"/>
      <c r="G5948" s="152"/>
      <c r="H5948" s="126"/>
      <c r="I5948" s="126"/>
      <c r="J5948" s="126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92"/>
    </row>
    <row r="5949" s="33" customFormat="1" ht="14.25" spans="1:69">
      <c r="A5949" s="150"/>
      <c r="B5949" s="153"/>
      <c r="C5949" s="153"/>
      <c r="D5949" s="153"/>
      <c r="E5949" s="126"/>
      <c r="F5949" s="126"/>
      <c r="G5949" s="152"/>
      <c r="H5949" s="126"/>
      <c r="I5949" s="126"/>
      <c r="J5949" s="126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92"/>
    </row>
    <row r="5950" s="33" customFormat="1" ht="14.25" spans="1:69">
      <c r="A5950" s="150"/>
      <c r="B5950" s="153"/>
      <c r="C5950" s="153"/>
      <c r="D5950" s="153"/>
      <c r="E5950" s="126"/>
      <c r="F5950" s="126"/>
      <c r="G5950" s="152"/>
      <c r="H5950" s="126"/>
      <c r="I5950" s="126"/>
      <c r="J5950" s="126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  <c r="BQ5950" s="92"/>
    </row>
    <row r="5951" s="33" customFormat="1" ht="14.25" spans="1:69">
      <c r="A5951" s="150"/>
      <c r="B5951" s="153"/>
      <c r="C5951" s="153"/>
      <c r="D5951" s="153"/>
      <c r="E5951" s="126"/>
      <c r="F5951" s="126"/>
      <c r="G5951" s="152"/>
      <c r="H5951" s="126"/>
      <c r="I5951" s="126"/>
      <c r="J5951" s="126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  <c r="BQ5951" s="92"/>
    </row>
    <row r="5952" s="33" customFormat="1" ht="14.25" spans="1:69">
      <c r="A5952" s="150"/>
      <c r="B5952" s="153"/>
      <c r="C5952" s="153"/>
      <c r="D5952" s="153"/>
      <c r="E5952" s="126"/>
      <c r="F5952" s="126"/>
      <c r="G5952" s="152"/>
      <c r="H5952" s="126"/>
      <c r="I5952" s="126"/>
      <c r="J5952" s="126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92"/>
    </row>
    <row r="5953" s="33" customFormat="1" ht="14.25" spans="1:69">
      <c r="A5953" s="150"/>
      <c r="B5953" s="153"/>
      <c r="C5953" s="153"/>
      <c r="D5953" s="153"/>
      <c r="E5953" s="126"/>
      <c r="F5953" s="126"/>
      <c r="G5953" s="152"/>
      <c r="H5953" s="126"/>
      <c r="I5953" s="126"/>
      <c r="J5953" s="126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92"/>
    </row>
    <row r="5954" s="33" customFormat="1" ht="14.25" spans="1:69">
      <c r="A5954" s="150"/>
      <c r="B5954" s="153"/>
      <c r="C5954" s="153"/>
      <c r="D5954" s="153"/>
      <c r="E5954" s="126"/>
      <c r="F5954" s="126"/>
      <c r="G5954" s="152"/>
      <c r="H5954" s="126"/>
      <c r="I5954" s="126"/>
      <c r="J5954" s="126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92"/>
    </row>
    <row r="5955" s="33" customFormat="1" ht="14.25" spans="1:69">
      <c r="A5955" s="150"/>
      <c r="B5955" s="153"/>
      <c r="C5955" s="153"/>
      <c r="D5955" s="153"/>
      <c r="E5955" s="126"/>
      <c r="F5955" s="126"/>
      <c r="G5955" s="152"/>
      <c r="H5955" s="126"/>
      <c r="I5955" s="126"/>
      <c r="J5955" s="126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92"/>
    </row>
    <row r="5956" s="33" customFormat="1" ht="14.25" spans="1:69">
      <c r="A5956" s="150"/>
      <c r="B5956" s="153"/>
      <c r="C5956" s="153"/>
      <c r="D5956" s="153"/>
      <c r="E5956" s="126"/>
      <c r="F5956" s="126"/>
      <c r="G5956" s="152"/>
      <c r="H5956" s="126"/>
      <c r="I5956" s="126"/>
      <c r="J5956" s="126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92"/>
    </row>
    <row r="5957" s="33" customFormat="1" ht="14.25" spans="1:69">
      <c r="A5957" s="150"/>
      <c r="B5957" s="153"/>
      <c r="C5957" s="153"/>
      <c r="D5957" s="153"/>
      <c r="E5957" s="126"/>
      <c r="F5957" s="126"/>
      <c r="G5957" s="152"/>
      <c r="H5957" s="126"/>
      <c r="I5957" s="126"/>
      <c r="J5957" s="126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92"/>
    </row>
    <row r="5958" s="33" customFormat="1" ht="14.25" spans="1:69">
      <c r="A5958" s="150"/>
      <c r="B5958" s="153"/>
      <c r="C5958" s="153"/>
      <c r="D5958" s="153"/>
      <c r="E5958" s="126"/>
      <c r="F5958" s="126"/>
      <c r="G5958" s="152"/>
      <c r="H5958" s="126"/>
      <c r="I5958" s="126"/>
      <c r="J5958" s="126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92"/>
    </row>
    <row r="5959" s="33" customFormat="1" ht="14.25" spans="1:69">
      <c r="A5959" s="150"/>
      <c r="B5959" s="153"/>
      <c r="C5959" s="153"/>
      <c r="D5959" s="153"/>
      <c r="E5959" s="126"/>
      <c r="F5959" s="126"/>
      <c r="G5959" s="152"/>
      <c r="H5959" s="126"/>
      <c r="I5959" s="126"/>
      <c r="J5959" s="126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92"/>
    </row>
    <row r="5960" s="33" customFormat="1" ht="14.25" spans="1:69">
      <c r="A5960" s="150"/>
      <c r="B5960" s="153"/>
      <c r="C5960" s="153"/>
      <c r="D5960" s="153"/>
      <c r="E5960" s="126"/>
      <c r="F5960" s="126"/>
      <c r="G5960" s="152"/>
      <c r="H5960" s="126"/>
      <c r="I5960" s="126"/>
      <c r="J5960" s="126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92"/>
    </row>
    <row r="5961" s="33" customFormat="1" ht="14.25" spans="1:69">
      <c r="A5961" s="150"/>
      <c r="B5961" s="153"/>
      <c r="C5961" s="153"/>
      <c r="D5961" s="153"/>
      <c r="E5961" s="126"/>
      <c r="F5961" s="126"/>
      <c r="G5961" s="152"/>
      <c r="H5961" s="126"/>
      <c r="I5961" s="126"/>
      <c r="J5961" s="126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92"/>
    </row>
    <row r="5962" s="33" customFormat="1" ht="14.25" spans="1:69">
      <c r="A5962" s="150"/>
      <c r="B5962" s="153"/>
      <c r="C5962" s="153"/>
      <c r="D5962" s="153"/>
      <c r="E5962" s="126"/>
      <c r="F5962" s="126"/>
      <c r="G5962" s="152"/>
      <c r="H5962" s="126"/>
      <c r="I5962" s="126"/>
      <c r="J5962" s="126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92"/>
    </row>
    <row r="5963" s="33" customFormat="1" ht="14.25" spans="1:69">
      <c r="A5963" s="150"/>
      <c r="B5963" s="153"/>
      <c r="C5963" s="153"/>
      <c r="D5963" s="153"/>
      <c r="E5963" s="126"/>
      <c r="F5963" s="126"/>
      <c r="G5963" s="152"/>
      <c r="H5963" s="126"/>
      <c r="I5963" s="126"/>
      <c r="J5963" s="126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92"/>
    </row>
    <row r="5964" s="33" customFormat="1" ht="14.25" spans="1:69">
      <c r="A5964" s="150"/>
      <c r="B5964" s="153"/>
      <c r="C5964" s="153"/>
      <c r="D5964" s="153"/>
      <c r="E5964" s="126"/>
      <c r="F5964" s="126"/>
      <c r="G5964" s="152"/>
      <c r="H5964" s="126"/>
      <c r="I5964" s="126"/>
      <c r="J5964" s="126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92"/>
    </row>
    <row r="5965" s="33" customFormat="1" ht="14.25" spans="1:69">
      <c r="A5965" s="150"/>
      <c r="B5965" s="153"/>
      <c r="C5965" s="153"/>
      <c r="D5965" s="153"/>
      <c r="E5965" s="126"/>
      <c r="F5965" s="126"/>
      <c r="G5965" s="152"/>
      <c r="H5965" s="126"/>
      <c r="I5965" s="126"/>
      <c r="J5965" s="126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92"/>
    </row>
    <row r="5966" s="33" customFormat="1" ht="14.25" spans="1:69">
      <c r="A5966" s="150"/>
      <c r="B5966" s="153"/>
      <c r="C5966" s="153"/>
      <c r="D5966" s="153"/>
      <c r="E5966" s="126"/>
      <c r="F5966" s="126"/>
      <c r="G5966" s="152"/>
      <c r="H5966" s="126"/>
      <c r="I5966" s="126"/>
      <c r="J5966" s="126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92"/>
    </row>
    <row r="5967" s="33" customFormat="1" ht="14.25" spans="1:69">
      <c r="A5967" s="150"/>
      <c r="B5967" s="153"/>
      <c r="C5967" s="153"/>
      <c r="D5967" s="153"/>
      <c r="E5967" s="126"/>
      <c r="F5967" s="126"/>
      <c r="G5967" s="152"/>
      <c r="H5967" s="126"/>
      <c r="I5967" s="126"/>
      <c r="J5967" s="126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92"/>
    </row>
    <row r="5968" s="33" customFormat="1" ht="14.25" spans="1:69">
      <c r="A5968" s="150"/>
      <c r="B5968" s="153"/>
      <c r="C5968" s="153"/>
      <c r="D5968" s="153"/>
      <c r="E5968" s="126"/>
      <c r="F5968" s="126"/>
      <c r="G5968" s="152"/>
      <c r="H5968" s="126"/>
      <c r="I5968" s="126"/>
      <c r="J5968" s="126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92"/>
    </row>
    <row r="5969" s="33" customFormat="1" ht="14.25" spans="1:69">
      <c r="A5969" s="150"/>
      <c r="B5969" s="153"/>
      <c r="C5969" s="153"/>
      <c r="D5969" s="153"/>
      <c r="E5969" s="126"/>
      <c r="F5969" s="126"/>
      <c r="G5969" s="152"/>
      <c r="H5969" s="126"/>
      <c r="I5969" s="126"/>
      <c r="J5969" s="126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92"/>
    </row>
    <row r="5970" s="33" customFormat="1" ht="14.25" spans="1:69">
      <c r="A5970" s="150"/>
      <c r="B5970" s="153"/>
      <c r="C5970" s="153"/>
      <c r="D5970" s="153"/>
      <c r="E5970" s="126"/>
      <c r="F5970" s="126"/>
      <c r="G5970" s="152"/>
      <c r="H5970" s="126"/>
      <c r="I5970" s="126"/>
      <c r="J5970" s="126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92"/>
    </row>
    <row r="5971" s="33" customFormat="1" ht="14.25" spans="1:69">
      <c r="A5971" s="150"/>
      <c r="B5971" s="153"/>
      <c r="C5971" s="153"/>
      <c r="D5971" s="153"/>
      <c r="E5971" s="126"/>
      <c r="F5971" s="126"/>
      <c r="G5971" s="152"/>
      <c r="H5971" s="126"/>
      <c r="I5971" s="126"/>
      <c r="J5971" s="126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92"/>
    </row>
    <row r="5972" s="33" customFormat="1" ht="14.25" spans="1:69">
      <c r="A5972" s="150"/>
      <c r="B5972" s="153"/>
      <c r="C5972" s="153"/>
      <c r="D5972" s="153"/>
      <c r="E5972" s="126"/>
      <c r="F5972" s="126"/>
      <c r="G5972" s="152"/>
      <c r="H5972" s="126"/>
      <c r="I5972" s="126"/>
      <c r="J5972" s="126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92"/>
    </row>
    <row r="5973" s="33" customFormat="1" ht="14.25" spans="1:69">
      <c r="A5973" s="150"/>
      <c r="B5973" s="153"/>
      <c r="C5973" s="153"/>
      <c r="D5973" s="153"/>
      <c r="E5973" s="126"/>
      <c r="F5973" s="126"/>
      <c r="G5973" s="152"/>
      <c r="H5973" s="126"/>
      <c r="I5973" s="126"/>
      <c r="J5973" s="126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92"/>
    </row>
    <row r="5974" s="33" customFormat="1" ht="14.25" spans="1:69">
      <c r="A5974" s="150"/>
      <c r="B5974" s="153"/>
      <c r="C5974" s="153"/>
      <c r="D5974" s="153"/>
      <c r="E5974" s="126"/>
      <c r="F5974" s="126"/>
      <c r="G5974" s="152"/>
      <c r="H5974" s="126"/>
      <c r="I5974" s="126"/>
      <c r="J5974" s="126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92"/>
    </row>
    <row r="5975" s="33" customFormat="1" ht="14.25" spans="1:69">
      <c r="A5975" s="150"/>
      <c r="B5975" s="153"/>
      <c r="C5975" s="153"/>
      <c r="D5975" s="153"/>
      <c r="E5975" s="126"/>
      <c r="F5975" s="126"/>
      <c r="G5975" s="152"/>
      <c r="H5975" s="126"/>
      <c r="I5975" s="126"/>
      <c r="J5975" s="126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92"/>
    </row>
    <row r="5976" s="33" customFormat="1" ht="14.25" spans="1:69">
      <c r="A5976" s="150"/>
      <c r="B5976" s="153"/>
      <c r="C5976" s="153"/>
      <c r="D5976" s="153"/>
      <c r="E5976" s="126"/>
      <c r="F5976" s="126"/>
      <c r="G5976" s="152"/>
      <c r="H5976" s="126"/>
      <c r="I5976" s="126"/>
      <c r="J5976" s="126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92"/>
    </row>
    <row r="5977" s="33" customFormat="1" ht="14.25" spans="1:69">
      <c r="A5977" s="150"/>
      <c r="B5977" s="153"/>
      <c r="C5977" s="153"/>
      <c r="D5977" s="153"/>
      <c r="E5977" s="126"/>
      <c r="F5977" s="126"/>
      <c r="G5977" s="152"/>
      <c r="H5977" s="126"/>
      <c r="I5977" s="126"/>
      <c r="J5977" s="126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92"/>
    </row>
    <row r="5978" s="33" customFormat="1" ht="14.25" spans="1:69">
      <c r="A5978" s="150"/>
      <c r="B5978" s="153"/>
      <c r="C5978" s="153"/>
      <c r="D5978" s="153"/>
      <c r="E5978" s="126"/>
      <c r="F5978" s="126"/>
      <c r="G5978" s="152"/>
      <c r="H5978" s="126"/>
      <c r="I5978" s="126"/>
      <c r="J5978" s="126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92"/>
    </row>
    <row r="5979" s="33" customFormat="1" ht="14.25" spans="1:69">
      <c r="A5979" s="150"/>
      <c r="B5979" s="153"/>
      <c r="C5979" s="153"/>
      <c r="D5979" s="153"/>
      <c r="E5979" s="126"/>
      <c r="F5979" s="126"/>
      <c r="G5979" s="152"/>
      <c r="H5979" s="126"/>
      <c r="I5979" s="126"/>
      <c r="J5979" s="126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92"/>
    </row>
    <row r="5980" s="33" customFormat="1" ht="14.25" spans="1:69">
      <c r="A5980" s="150"/>
      <c r="B5980" s="153"/>
      <c r="C5980" s="153"/>
      <c r="D5980" s="153"/>
      <c r="E5980" s="126"/>
      <c r="F5980" s="126"/>
      <c r="G5980" s="152"/>
      <c r="H5980" s="126"/>
      <c r="I5980" s="126"/>
      <c r="J5980" s="126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92"/>
    </row>
    <row r="5981" s="33" customFormat="1" ht="14.25" spans="1:69">
      <c r="A5981" s="150"/>
      <c r="B5981" s="153"/>
      <c r="C5981" s="153"/>
      <c r="D5981" s="153"/>
      <c r="E5981" s="126"/>
      <c r="F5981" s="126"/>
      <c r="G5981" s="152"/>
      <c r="H5981" s="126"/>
      <c r="I5981" s="126"/>
      <c r="J5981" s="126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92"/>
    </row>
    <row r="5982" s="33" customFormat="1" ht="14.25" spans="1:69">
      <c r="A5982" s="150"/>
      <c r="B5982" s="153"/>
      <c r="C5982" s="153"/>
      <c r="D5982" s="153"/>
      <c r="E5982" s="126"/>
      <c r="F5982" s="126"/>
      <c r="G5982" s="152"/>
      <c r="H5982" s="126"/>
      <c r="I5982" s="126"/>
      <c r="J5982" s="126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92"/>
    </row>
    <row r="5983" s="33" customFormat="1" ht="14.25" spans="1:69">
      <c r="A5983" s="150"/>
      <c r="B5983" s="153"/>
      <c r="C5983" s="153"/>
      <c r="D5983" s="153"/>
      <c r="E5983" s="126"/>
      <c r="F5983" s="126"/>
      <c r="G5983" s="152"/>
      <c r="H5983" s="126"/>
      <c r="I5983" s="126"/>
      <c r="J5983" s="126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92"/>
    </row>
    <row r="5984" s="33" customFormat="1" ht="14.25" spans="1:69">
      <c r="A5984" s="150"/>
      <c r="B5984" s="153"/>
      <c r="C5984" s="153"/>
      <c r="D5984" s="153"/>
      <c r="E5984" s="126"/>
      <c r="F5984" s="126"/>
      <c r="G5984" s="152"/>
      <c r="H5984" s="126"/>
      <c r="I5984" s="126"/>
      <c r="J5984" s="126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92"/>
    </row>
    <row r="5985" s="33" customFormat="1" ht="14.25" spans="1:69">
      <c r="A5985" s="150"/>
      <c r="B5985" s="153"/>
      <c r="C5985" s="153"/>
      <c r="D5985" s="153"/>
      <c r="E5985" s="126"/>
      <c r="F5985" s="126"/>
      <c r="G5985" s="152"/>
      <c r="H5985" s="126"/>
      <c r="I5985" s="126"/>
      <c r="J5985" s="126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92"/>
    </row>
    <row r="5986" s="33" customFormat="1" ht="14.25" spans="1:69">
      <c r="A5986" s="150"/>
      <c r="B5986" s="153"/>
      <c r="C5986" s="153"/>
      <c r="D5986" s="153"/>
      <c r="E5986" s="126"/>
      <c r="F5986" s="126"/>
      <c r="G5986" s="152"/>
      <c r="H5986" s="126"/>
      <c r="I5986" s="126"/>
      <c r="J5986" s="126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92"/>
    </row>
    <row r="5987" s="33" customFormat="1" ht="14.25" spans="1:69">
      <c r="A5987" s="150"/>
      <c r="B5987" s="153"/>
      <c r="C5987" s="153"/>
      <c r="D5987" s="153"/>
      <c r="E5987" s="126"/>
      <c r="F5987" s="126"/>
      <c r="G5987" s="152"/>
      <c r="H5987" s="126"/>
      <c r="I5987" s="126"/>
      <c r="J5987" s="126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92"/>
    </row>
    <row r="5988" s="33" customFormat="1" ht="14.25" spans="1:69">
      <c r="A5988" s="150"/>
      <c r="B5988" s="153"/>
      <c r="C5988" s="153"/>
      <c r="D5988" s="153"/>
      <c r="E5988" s="126"/>
      <c r="F5988" s="126"/>
      <c r="G5988" s="152"/>
      <c r="H5988" s="126"/>
      <c r="I5988" s="126"/>
      <c r="J5988" s="126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92"/>
    </row>
    <row r="5989" s="33" customFormat="1" ht="14.25" spans="1:69">
      <c r="A5989" s="150"/>
      <c r="B5989" s="153"/>
      <c r="C5989" s="153"/>
      <c r="D5989" s="153"/>
      <c r="E5989" s="126"/>
      <c r="F5989" s="126"/>
      <c r="G5989" s="152"/>
      <c r="H5989" s="126"/>
      <c r="I5989" s="126"/>
      <c r="J5989" s="126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92"/>
    </row>
    <row r="5990" s="33" customFormat="1" ht="14.25" spans="1:69">
      <c r="A5990" s="150"/>
      <c r="B5990" s="153"/>
      <c r="C5990" s="153"/>
      <c r="D5990" s="153"/>
      <c r="E5990" s="126"/>
      <c r="F5990" s="126"/>
      <c r="G5990" s="152"/>
      <c r="H5990" s="126"/>
      <c r="I5990" s="126"/>
      <c r="J5990" s="126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  <c r="BQ5990" s="92"/>
    </row>
    <row r="5991" s="33" customFormat="1" ht="14.25" spans="1:69">
      <c r="A5991" s="150"/>
      <c r="B5991" s="153"/>
      <c r="C5991" s="153"/>
      <c r="D5991" s="153"/>
      <c r="E5991" s="126"/>
      <c r="F5991" s="126"/>
      <c r="G5991" s="152"/>
      <c r="H5991" s="126"/>
      <c r="I5991" s="126"/>
      <c r="J5991" s="126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92"/>
    </row>
    <row r="5992" s="33" customFormat="1" ht="14.25" spans="1:69">
      <c r="A5992" s="150"/>
      <c r="B5992" s="153"/>
      <c r="C5992" s="153"/>
      <c r="D5992" s="153"/>
      <c r="E5992" s="126"/>
      <c r="F5992" s="126"/>
      <c r="G5992" s="152"/>
      <c r="H5992" s="126"/>
      <c r="I5992" s="126"/>
      <c r="J5992" s="126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  <c r="BQ5992" s="92"/>
    </row>
    <row r="5993" s="33" customFormat="1" ht="14.25" spans="1:69">
      <c r="A5993" s="150"/>
      <c r="B5993" s="153"/>
      <c r="C5993" s="153"/>
      <c r="D5993" s="153"/>
      <c r="E5993" s="126"/>
      <c r="F5993" s="126"/>
      <c r="G5993" s="152"/>
      <c r="H5993" s="126"/>
      <c r="I5993" s="126"/>
      <c r="J5993" s="126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  <c r="BQ5993" s="92"/>
    </row>
    <row r="5994" s="33" customFormat="1" ht="14.25" spans="1:69">
      <c r="A5994" s="150"/>
      <c r="B5994" s="153"/>
      <c r="C5994" s="153"/>
      <c r="D5994" s="153"/>
      <c r="E5994" s="126"/>
      <c r="F5994" s="126"/>
      <c r="G5994" s="152"/>
      <c r="H5994" s="126"/>
      <c r="I5994" s="126"/>
      <c r="J5994" s="126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  <c r="BQ5994" s="92"/>
    </row>
    <row r="5995" s="33" customFormat="1" ht="14.25" spans="1:69">
      <c r="A5995" s="150"/>
      <c r="B5995" s="153"/>
      <c r="C5995" s="153"/>
      <c r="D5995" s="153"/>
      <c r="E5995" s="126"/>
      <c r="F5995" s="126"/>
      <c r="G5995" s="152"/>
      <c r="H5995" s="126"/>
      <c r="I5995" s="126"/>
      <c r="J5995" s="126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  <c r="BQ5995" s="92"/>
    </row>
    <row r="5996" s="33" customFormat="1" ht="14.25" spans="1:69">
      <c r="A5996" s="150"/>
      <c r="B5996" s="153"/>
      <c r="C5996" s="153"/>
      <c r="D5996" s="153"/>
      <c r="E5996" s="126"/>
      <c r="F5996" s="126"/>
      <c r="G5996" s="152"/>
      <c r="H5996" s="126"/>
      <c r="I5996" s="126"/>
      <c r="J5996" s="126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  <c r="BQ5996" s="92"/>
    </row>
    <row r="5997" s="33" customFormat="1" ht="14.25" spans="1:69">
      <c r="A5997" s="150"/>
      <c r="B5997" s="153"/>
      <c r="C5997" s="153"/>
      <c r="D5997" s="153"/>
      <c r="E5997" s="126"/>
      <c r="F5997" s="126"/>
      <c r="G5997" s="152"/>
      <c r="H5997" s="126"/>
      <c r="I5997" s="126"/>
      <c r="J5997" s="126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  <c r="BQ5997" s="92"/>
    </row>
    <row r="5998" s="33" customFormat="1" ht="14.25" spans="1:69">
      <c r="A5998" s="150"/>
      <c r="B5998" s="153"/>
      <c r="C5998" s="153"/>
      <c r="D5998" s="153"/>
      <c r="E5998" s="126"/>
      <c r="F5998" s="126"/>
      <c r="G5998" s="152"/>
      <c r="H5998" s="126"/>
      <c r="I5998" s="126"/>
      <c r="J5998" s="126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  <c r="BQ5998" s="92"/>
    </row>
    <row r="5999" s="33" customFormat="1" ht="14.25" spans="1:69">
      <c r="A5999" s="150"/>
      <c r="B5999" s="153"/>
      <c r="C5999" s="153"/>
      <c r="D5999" s="153"/>
      <c r="E5999" s="126"/>
      <c r="F5999" s="126"/>
      <c r="G5999" s="152"/>
      <c r="H5999" s="126"/>
      <c r="I5999" s="126"/>
      <c r="J5999" s="126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  <c r="BQ5999" s="92"/>
    </row>
    <row r="6000" s="33" customFormat="1" ht="14.25" spans="1:69">
      <c r="A6000" s="150"/>
      <c r="B6000" s="153"/>
      <c r="C6000" s="153"/>
      <c r="D6000" s="153"/>
      <c r="E6000" s="126"/>
      <c r="F6000" s="126"/>
      <c r="G6000" s="152"/>
      <c r="H6000" s="126"/>
      <c r="I6000" s="126"/>
      <c r="J6000" s="126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  <c r="BQ6000" s="92"/>
    </row>
    <row r="6001" s="33" customFormat="1" ht="14.25" spans="1:69">
      <c r="A6001" s="150"/>
      <c r="B6001" s="153"/>
      <c r="C6001" s="153"/>
      <c r="D6001" s="153"/>
      <c r="E6001" s="126"/>
      <c r="F6001" s="126"/>
      <c r="G6001" s="152"/>
      <c r="H6001" s="126"/>
      <c r="I6001" s="126"/>
      <c r="J6001" s="126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  <c r="BQ6001" s="92"/>
    </row>
    <row r="6002" s="33" customFormat="1" ht="14.25" spans="1:69">
      <c r="A6002" s="150"/>
      <c r="B6002" s="153"/>
      <c r="C6002" s="153"/>
      <c r="D6002" s="153"/>
      <c r="E6002" s="126"/>
      <c r="F6002" s="126"/>
      <c r="G6002" s="152"/>
      <c r="H6002" s="126"/>
      <c r="I6002" s="126"/>
      <c r="J6002" s="126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  <c r="BQ6002" s="92"/>
    </row>
    <row r="6003" s="33" customFormat="1" ht="14.25" spans="1:69">
      <c r="A6003" s="150"/>
      <c r="B6003" s="153"/>
      <c r="C6003" s="153"/>
      <c r="D6003" s="153"/>
      <c r="E6003" s="126"/>
      <c r="F6003" s="126"/>
      <c r="G6003" s="152"/>
      <c r="H6003" s="126"/>
      <c r="I6003" s="126"/>
      <c r="J6003" s="126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  <c r="BQ6003" s="92"/>
    </row>
    <row r="6004" s="33" customFormat="1" ht="14.25" spans="1:69">
      <c r="A6004" s="150"/>
      <c r="B6004" s="153"/>
      <c r="C6004" s="153"/>
      <c r="D6004" s="153"/>
      <c r="E6004" s="126"/>
      <c r="F6004" s="126"/>
      <c r="G6004" s="152"/>
      <c r="H6004" s="126"/>
      <c r="I6004" s="126"/>
      <c r="J6004" s="126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  <c r="BQ6004" s="92"/>
    </row>
    <row r="6005" s="33" customFormat="1" ht="14.25" spans="1:69">
      <c r="A6005" s="150"/>
      <c r="B6005" s="153"/>
      <c r="C6005" s="153"/>
      <c r="D6005" s="153"/>
      <c r="E6005" s="126"/>
      <c r="F6005" s="126"/>
      <c r="G6005" s="152"/>
      <c r="H6005" s="126"/>
      <c r="I6005" s="126"/>
      <c r="J6005" s="126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  <c r="BQ6005" s="92"/>
    </row>
    <row r="6006" s="33" customFormat="1" ht="14.25" spans="1:69">
      <c r="A6006" s="150"/>
      <c r="B6006" s="153"/>
      <c r="C6006" s="153"/>
      <c r="D6006" s="153"/>
      <c r="E6006" s="126"/>
      <c r="F6006" s="126"/>
      <c r="G6006" s="152"/>
      <c r="H6006" s="126"/>
      <c r="I6006" s="126"/>
      <c r="J6006" s="126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  <c r="BQ6006" s="92"/>
    </row>
    <row r="6007" s="33" customFormat="1" ht="14.25" spans="1:69">
      <c r="A6007" s="150"/>
      <c r="B6007" s="153"/>
      <c r="C6007" s="153"/>
      <c r="D6007" s="153"/>
      <c r="E6007" s="126"/>
      <c r="F6007" s="126"/>
      <c r="G6007" s="152"/>
      <c r="H6007" s="126"/>
      <c r="I6007" s="126"/>
      <c r="J6007" s="126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  <c r="BQ6007" s="92"/>
    </row>
    <row r="6008" s="33" customFormat="1" ht="14.25" spans="1:69">
      <c r="A6008" s="150"/>
      <c r="B6008" s="153"/>
      <c r="C6008" s="153"/>
      <c r="D6008" s="153"/>
      <c r="E6008" s="126"/>
      <c r="F6008" s="126"/>
      <c r="G6008" s="152"/>
      <c r="H6008" s="126"/>
      <c r="I6008" s="126"/>
      <c r="J6008" s="126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  <c r="BQ6008" s="92"/>
    </row>
    <row r="6009" s="33" customFormat="1" ht="14.25" spans="1:69">
      <c r="A6009" s="150"/>
      <c r="B6009" s="153"/>
      <c r="C6009" s="153"/>
      <c r="D6009" s="153"/>
      <c r="E6009" s="126"/>
      <c r="F6009" s="126"/>
      <c r="G6009" s="152"/>
      <c r="H6009" s="126"/>
      <c r="I6009" s="126"/>
      <c r="J6009" s="126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  <c r="BQ6009" s="92"/>
    </row>
    <row r="6010" s="33" customFormat="1" ht="14.25" spans="1:69">
      <c r="A6010" s="150"/>
      <c r="B6010" s="153"/>
      <c r="C6010" s="153"/>
      <c r="D6010" s="153"/>
      <c r="E6010" s="126"/>
      <c r="F6010" s="126"/>
      <c r="G6010" s="152"/>
      <c r="H6010" s="126"/>
      <c r="I6010" s="126"/>
      <c r="J6010" s="126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  <c r="BQ6010" s="92"/>
    </row>
    <row r="6011" s="33" customFormat="1" ht="14.25" spans="1:69">
      <c r="A6011" s="150"/>
      <c r="B6011" s="153"/>
      <c r="C6011" s="153"/>
      <c r="D6011" s="153"/>
      <c r="E6011" s="126"/>
      <c r="F6011" s="126"/>
      <c r="G6011" s="152"/>
      <c r="H6011" s="126"/>
      <c r="I6011" s="126"/>
      <c r="J6011" s="126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  <c r="BQ6011" s="92"/>
    </row>
    <row r="6012" s="33" customFormat="1" ht="14.25" spans="1:69">
      <c r="A6012" s="150"/>
      <c r="B6012" s="153"/>
      <c r="C6012" s="153"/>
      <c r="D6012" s="153"/>
      <c r="E6012" s="126"/>
      <c r="F6012" s="126"/>
      <c r="G6012" s="152"/>
      <c r="H6012" s="126"/>
      <c r="I6012" s="126"/>
      <c r="J6012" s="126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  <c r="BQ6012" s="92"/>
    </row>
    <row r="6013" s="33" customFormat="1" ht="14.25" spans="1:69">
      <c r="A6013" s="150"/>
      <c r="B6013" s="153"/>
      <c r="C6013" s="153"/>
      <c r="D6013" s="153"/>
      <c r="E6013" s="126"/>
      <c r="F6013" s="126"/>
      <c r="G6013" s="152"/>
      <c r="H6013" s="126"/>
      <c r="I6013" s="126"/>
      <c r="J6013" s="126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  <c r="BQ6013" s="92"/>
    </row>
    <row r="6014" s="33" customFormat="1" ht="14.25" spans="1:69">
      <c r="A6014" s="150"/>
      <c r="B6014" s="153"/>
      <c r="C6014" s="153"/>
      <c r="D6014" s="153"/>
      <c r="E6014" s="126"/>
      <c r="F6014" s="126"/>
      <c r="G6014" s="152"/>
      <c r="H6014" s="126"/>
      <c r="I6014" s="126"/>
      <c r="J6014" s="126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  <c r="BQ6014" s="92"/>
    </row>
    <row r="6015" s="33" customFormat="1" ht="14.25" spans="1:69">
      <c r="A6015" s="150"/>
      <c r="B6015" s="153"/>
      <c r="C6015" s="153"/>
      <c r="D6015" s="153"/>
      <c r="E6015" s="126"/>
      <c r="F6015" s="126"/>
      <c r="G6015" s="152"/>
      <c r="H6015" s="126"/>
      <c r="I6015" s="126"/>
      <c r="J6015" s="126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  <c r="BQ6015" s="92"/>
    </row>
    <row r="6016" s="33" customFormat="1" ht="14.25" spans="1:69">
      <c r="A6016" s="150"/>
      <c r="B6016" s="153"/>
      <c r="C6016" s="153"/>
      <c r="D6016" s="153"/>
      <c r="E6016" s="126"/>
      <c r="F6016" s="126"/>
      <c r="G6016" s="152"/>
      <c r="H6016" s="126"/>
      <c r="I6016" s="126"/>
      <c r="J6016" s="126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  <c r="BQ6016" s="92"/>
    </row>
    <row r="6017" s="33" customFormat="1" ht="14.25" spans="1:69">
      <c r="A6017" s="150"/>
      <c r="B6017" s="153"/>
      <c r="C6017" s="153"/>
      <c r="D6017" s="153"/>
      <c r="E6017" s="126"/>
      <c r="F6017" s="126"/>
      <c r="G6017" s="152"/>
      <c r="H6017" s="126"/>
      <c r="I6017" s="126"/>
      <c r="J6017" s="126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  <c r="BQ6017" s="92"/>
    </row>
    <row r="6018" s="33" customFormat="1" ht="14.25" spans="1:69">
      <c r="A6018" s="150"/>
      <c r="B6018" s="153"/>
      <c r="C6018" s="153"/>
      <c r="D6018" s="153"/>
      <c r="E6018" s="126"/>
      <c r="F6018" s="126"/>
      <c r="G6018" s="152"/>
      <c r="H6018" s="126"/>
      <c r="I6018" s="126"/>
      <c r="J6018" s="126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  <c r="BQ6018" s="92"/>
    </row>
    <row r="6019" s="33" customFormat="1" ht="14.25" spans="1:69">
      <c r="A6019" s="150"/>
      <c r="B6019" s="153"/>
      <c r="C6019" s="153"/>
      <c r="D6019" s="153"/>
      <c r="E6019" s="126"/>
      <c r="F6019" s="126"/>
      <c r="G6019" s="152"/>
      <c r="H6019" s="126"/>
      <c r="I6019" s="126"/>
      <c r="J6019" s="126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  <c r="BQ6019" s="92"/>
    </row>
    <row r="6020" s="33" customFormat="1" ht="14.25" spans="1:69">
      <c r="A6020" s="150"/>
      <c r="B6020" s="153"/>
      <c r="C6020" s="153"/>
      <c r="D6020" s="153"/>
      <c r="E6020" s="126"/>
      <c r="F6020" s="126"/>
      <c r="G6020" s="152"/>
      <c r="H6020" s="126"/>
      <c r="I6020" s="126"/>
      <c r="J6020" s="126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  <c r="BQ6020" s="92"/>
    </row>
    <row r="6021" s="33" customFormat="1" ht="14.25" spans="1:69">
      <c r="A6021" s="150"/>
      <c r="B6021" s="153"/>
      <c r="C6021" s="153"/>
      <c r="D6021" s="153"/>
      <c r="E6021" s="126"/>
      <c r="F6021" s="126"/>
      <c r="G6021" s="152"/>
      <c r="H6021" s="126"/>
      <c r="I6021" s="126"/>
      <c r="J6021" s="126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  <c r="BQ6021" s="92"/>
    </row>
    <row r="6022" s="33" customFormat="1" ht="14.25" spans="1:69">
      <c r="A6022" s="150"/>
      <c r="B6022" s="153"/>
      <c r="C6022" s="153"/>
      <c r="D6022" s="153"/>
      <c r="E6022" s="126"/>
      <c r="F6022" s="126"/>
      <c r="G6022" s="152"/>
      <c r="H6022" s="126"/>
      <c r="I6022" s="126"/>
      <c r="J6022" s="126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  <c r="BQ6022" s="92"/>
    </row>
    <row r="6023" s="33" customFormat="1" ht="14.25" spans="1:69">
      <c r="A6023" s="150"/>
      <c r="B6023" s="153"/>
      <c r="C6023" s="153"/>
      <c r="D6023" s="153"/>
      <c r="E6023" s="126"/>
      <c r="F6023" s="126"/>
      <c r="G6023" s="152"/>
      <c r="H6023" s="126"/>
      <c r="I6023" s="126"/>
      <c r="J6023" s="126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92"/>
    </row>
    <row r="6024" s="33" customFormat="1" ht="14.25" spans="1:69">
      <c r="A6024" s="150"/>
      <c r="B6024" s="153"/>
      <c r="C6024" s="153"/>
      <c r="D6024" s="153"/>
      <c r="E6024" s="126"/>
      <c r="F6024" s="126"/>
      <c r="G6024" s="152"/>
      <c r="H6024" s="126"/>
      <c r="I6024" s="126"/>
      <c r="J6024" s="126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  <c r="BQ6024" s="92"/>
    </row>
    <row r="6025" s="33" customFormat="1" ht="14.25" spans="1:69">
      <c r="A6025" s="150"/>
      <c r="B6025" s="153"/>
      <c r="C6025" s="153"/>
      <c r="D6025" s="153"/>
      <c r="E6025" s="126"/>
      <c r="F6025" s="126"/>
      <c r="G6025" s="152"/>
      <c r="H6025" s="126"/>
      <c r="I6025" s="126"/>
      <c r="J6025" s="126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  <c r="BQ6025" s="92"/>
    </row>
    <row r="6026" s="33" customFormat="1" ht="14.25" spans="1:69">
      <c r="A6026" s="150"/>
      <c r="B6026" s="153"/>
      <c r="C6026" s="153"/>
      <c r="D6026" s="153"/>
      <c r="E6026" s="126"/>
      <c r="F6026" s="126"/>
      <c r="G6026" s="152"/>
      <c r="H6026" s="126"/>
      <c r="I6026" s="126"/>
      <c r="J6026" s="126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  <c r="BQ6026" s="92"/>
    </row>
    <row r="6027" s="33" customFormat="1" ht="14.25" spans="1:69">
      <c r="A6027" s="150"/>
      <c r="B6027" s="153"/>
      <c r="C6027" s="153"/>
      <c r="D6027" s="153"/>
      <c r="E6027" s="126"/>
      <c r="F6027" s="126"/>
      <c r="G6027" s="152"/>
      <c r="H6027" s="126"/>
      <c r="I6027" s="126"/>
      <c r="J6027" s="126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  <c r="BQ6027" s="92"/>
    </row>
    <row r="6028" s="33" customFormat="1" ht="14.25" spans="1:69">
      <c r="A6028" s="150"/>
      <c r="B6028" s="153"/>
      <c r="C6028" s="153"/>
      <c r="D6028" s="153"/>
      <c r="E6028" s="126"/>
      <c r="F6028" s="126"/>
      <c r="G6028" s="152"/>
      <c r="H6028" s="126"/>
      <c r="I6028" s="126"/>
      <c r="J6028" s="126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  <c r="BQ6028" s="92"/>
    </row>
    <row r="6029" s="33" customFormat="1" ht="14.25" spans="1:69">
      <c r="A6029" s="150"/>
      <c r="B6029" s="153"/>
      <c r="C6029" s="153"/>
      <c r="D6029" s="153"/>
      <c r="E6029" s="126"/>
      <c r="F6029" s="126"/>
      <c r="G6029" s="152"/>
      <c r="H6029" s="126"/>
      <c r="I6029" s="126"/>
      <c r="J6029" s="126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92"/>
    </row>
    <row r="6030" s="33" customFormat="1" ht="14.25" spans="1:69">
      <c r="A6030" s="150"/>
      <c r="B6030" s="153"/>
      <c r="C6030" s="153"/>
      <c r="D6030" s="153"/>
      <c r="E6030" s="126"/>
      <c r="F6030" s="126"/>
      <c r="G6030" s="152"/>
      <c r="H6030" s="126"/>
      <c r="I6030" s="126"/>
      <c r="J6030" s="126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  <c r="BQ6030" s="92"/>
    </row>
    <row r="6031" s="33" customFormat="1" ht="14.25" spans="1:69">
      <c r="A6031" s="150"/>
      <c r="B6031" s="153"/>
      <c r="C6031" s="153"/>
      <c r="D6031" s="153"/>
      <c r="E6031" s="126"/>
      <c r="F6031" s="126"/>
      <c r="G6031" s="152"/>
      <c r="H6031" s="126"/>
      <c r="I6031" s="126"/>
      <c r="J6031" s="126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  <c r="BQ6031" s="92"/>
    </row>
    <row r="6032" s="33" customFormat="1" ht="14.25" spans="1:69">
      <c r="A6032" s="150"/>
      <c r="B6032" s="153"/>
      <c r="C6032" s="153"/>
      <c r="D6032" s="153"/>
      <c r="E6032" s="126"/>
      <c r="F6032" s="126"/>
      <c r="G6032" s="152"/>
      <c r="H6032" s="126"/>
      <c r="I6032" s="126"/>
      <c r="J6032" s="126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  <c r="BQ6032" s="92"/>
    </row>
    <row r="6033" s="33" customFormat="1" ht="14.25" spans="1:69">
      <c r="A6033" s="150"/>
      <c r="B6033" s="153"/>
      <c r="C6033" s="153"/>
      <c r="D6033" s="153"/>
      <c r="E6033" s="126"/>
      <c r="F6033" s="126"/>
      <c r="G6033" s="152"/>
      <c r="H6033" s="126"/>
      <c r="I6033" s="126"/>
      <c r="J6033" s="126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  <c r="BQ6033" s="92"/>
    </row>
    <row r="6034" s="33" customFormat="1" ht="14.25" spans="1:69">
      <c r="A6034" s="150"/>
      <c r="B6034" s="153"/>
      <c r="C6034" s="153"/>
      <c r="D6034" s="153"/>
      <c r="E6034" s="126"/>
      <c r="F6034" s="126"/>
      <c r="G6034" s="152"/>
      <c r="H6034" s="126"/>
      <c r="I6034" s="126"/>
      <c r="J6034" s="126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  <c r="BQ6034" s="92"/>
    </row>
    <row r="6035" s="33" customFormat="1" ht="14.25" spans="1:69">
      <c r="A6035" s="150"/>
      <c r="B6035" s="153"/>
      <c r="C6035" s="153"/>
      <c r="D6035" s="153"/>
      <c r="E6035" s="126"/>
      <c r="F6035" s="126"/>
      <c r="G6035" s="152"/>
      <c r="H6035" s="126"/>
      <c r="I6035" s="126"/>
      <c r="J6035" s="126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  <c r="BQ6035" s="92"/>
    </row>
    <row r="6036" s="33" customFormat="1" ht="14.25" spans="1:69">
      <c r="A6036" s="150"/>
      <c r="B6036" s="153"/>
      <c r="C6036" s="153"/>
      <c r="D6036" s="153"/>
      <c r="E6036" s="126"/>
      <c r="F6036" s="126"/>
      <c r="G6036" s="152"/>
      <c r="H6036" s="126"/>
      <c r="I6036" s="126"/>
      <c r="J6036" s="126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  <c r="BQ6036" s="92"/>
    </row>
    <row r="6037" s="33" customFormat="1" ht="14.25" spans="1:69">
      <c r="A6037" s="150"/>
      <c r="B6037" s="153"/>
      <c r="C6037" s="153"/>
      <c r="D6037" s="153"/>
      <c r="E6037" s="126"/>
      <c r="F6037" s="126"/>
      <c r="G6037" s="152"/>
      <c r="H6037" s="126"/>
      <c r="I6037" s="126"/>
      <c r="J6037" s="126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  <c r="BQ6037" s="92"/>
    </row>
    <row r="6038" s="33" customFormat="1" ht="14.25" spans="1:69">
      <c r="A6038" s="150"/>
      <c r="B6038" s="153"/>
      <c r="C6038" s="153"/>
      <c r="D6038" s="153"/>
      <c r="E6038" s="126"/>
      <c r="F6038" s="126"/>
      <c r="G6038" s="152"/>
      <c r="H6038" s="126"/>
      <c r="I6038" s="126"/>
      <c r="J6038" s="126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92"/>
    </row>
    <row r="6039" s="33" customFormat="1" ht="14.25" spans="1:69">
      <c r="A6039" s="150"/>
      <c r="B6039" s="153"/>
      <c r="C6039" s="153"/>
      <c r="D6039" s="153"/>
      <c r="E6039" s="126"/>
      <c r="F6039" s="126"/>
      <c r="G6039" s="152"/>
      <c r="H6039" s="126"/>
      <c r="I6039" s="126"/>
      <c r="J6039" s="126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  <c r="BQ6039" s="92"/>
    </row>
    <row r="6040" s="33" customFormat="1" ht="14.25" spans="1:69">
      <c r="A6040" s="150"/>
      <c r="B6040" s="153"/>
      <c r="C6040" s="153"/>
      <c r="D6040" s="153"/>
      <c r="E6040" s="126"/>
      <c r="F6040" s="126"/>
      <c r="G6040" s="152"/>
      <c r="H6040" s="126"/>
      <c r="I6040" s="126"/>
      <c r="J6040" s="126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92"/>
    </row>
    <row r="6041" s="33" customFormat="1" ht="14.25" spans="1:69">
      <c r="A6041" s="150"/>
      <c r="B6041" s="153"/>
      <c r="C6041" s="153"/>
      <c r="D6041" s="153"/>
      <c r="E6041" s="126"/>
      <c r="F6041" s="126"/>
      <c r="G6041" s="152"/>
      <c r="H6041" s="126"/>
      <c r="I6041" s="126"/>
      <c r="J6041" s="126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  <c r="BQ6041" s="92"/>
    </row>
    <row r="6042" s="33" customFormat="1" ht="14.25" spans="1:69">
      <c r="A6042" s="150"/>
      <c r="B6042" s="153"/>
      <c r="C6042" s="153"/>
      <c r="D6042" s="153"/>
      <c r="E6042" s="126"/>
      <c r="F6042" s="126"/>
      <c r="G6042" s="152"/>
      <c r="H6042" s="126"/>
      <c r="I6042" s="126"/>
      <c r="J6042" s="126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  <c r="BQ6042" s="92"/>
    </row>
    <row r="6043" s="33" customFormat="1" ht="14.25" spans="1:69">
      <c r="A6043" s="150"/>
      <c r="B6043" s="153"/>
      <c r="C6043" s="153"/>
      <c r="D6043" s="153"/>
      <c r="E6043" s="126"/>
      <c r="F6043" s="126"/>
      <c r="G6043" s="152"/>
      <c r="H6043" s="126"/>
      <c r="I6043" s="126"/>
      <c r="J6043" s="126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92"/>
    </row>
    <row r="6044" s="33" customFormat="1" ht="14.25" spans="1:69">
      <c r="A6044" s="150"/>
      <c r="B6044" s="153"/>
      <c r="C6044" s="153"/>
      <c r="D6044" s="153"/>
      <c r="E6044" s="126"/>
      <c r="F6044" s="126"/>
      <c r="G6044" s="152"/>
      <c r="H6044" s="126"/>
      <c r="I6044" s="126"/>
      <c r="J6044" s="126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92"/>
    </row>
    <row r="6045" s="33" customFormat="1" ht="14.25" spans="1:69">
      <c r="A6045" s="150"/>
      <c r="B6045" s="153"/>
      <c r="C6045" s="153"/>
      <c r="D6045" s="153"/>
      <c r="E6045" s="126"/>
      <c r="F6045" s="126"/>
      <c r="G6045" s="152"/>
      <c r="H6045" s="126"/>
      <c r="I6045" s="126"/>
      <c r="J6045" s="126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92"/>
    </row>
    <row r="6046" s="33" customFormat="1" ht="14.25" spans="1:69">
      <c r="A6046" s="150"/>
      <c r="B6046" s="153"/>
      <c r="C6046" s="153"/>
      <c r="D6046" s="153"/>
      <c r="E6046" s="126"/>
      <c r="F6046" s="126"/>
      <c r="G6046" s="152"/>
      <c r="H6046" s="126"/>
      <c r="I6046" s="126"/>
      <c r="J6046" s="126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  <c r="BQ6046" s="92"/>
    </row>
    <row r="6047" s="33" customFormat="1" ht="14.25" spans="1:69">
      <c r="A6047" s="150"/>
      <c r="B6047" s="153"/>
      <c r="C6047" s="153"/>
      <c r="D6047" s="153"/>
      <c r="E6047" s="126"/>
      <c r="F6047" s="126"/>
      <c r="G6047" s="152"/>
      <c r="H6047" s="126"/>
      <c r="I6047" s="126"/>
      <c r="J6047" s="126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  <c r="BQ6047" s="92"/>
    </row>
    <row r="6048" s="33" customFormat="1" ht="14.25" spans="1:69">
      <c r="A6048" s="150"/>
      <c r="B6048" s="153"/>
      <c r="C6048" s="153"/>
      <c r="D6048" s="153"/>
      <c r="E6048" s="126"/>
      <c r="F6048" s="126"/>
      <c r="G6048" s="152"/>
      <c r="H6048" s="126"/>
      <c r="I6048" s="126"/>
      <c r="J6048" s="126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92"/>
    </row>
    <row r="6049" s="33" customFormat="1" ht="14.25" spans="1:69">
      <c r="A6049" s="150"/>
      <c r="B6049" s="153"/>
      <c r="C6049" s="153"/>
      <c r="D6049" s="153"/>
      <c r="E6049" s="126"/>
      <c r="F6049" s="126"/>
      <c r="G6049" s="152"/>
      <c r="H6049" s="126"/>
      <c r="I6049" s="126"/>
      <c r="J6049" s="126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92"/>
    </row>
    <row r="6050" s="33" customFormat="1" ht="14.25" spans="1:69">
      <c r="A6050" s="150"/>
      <c r="B6050" s="153"/>
      <c r="C6050" s="153"/>
      <c r="D6050" s="153"/>
      <c r="E6050" s="126"/>
      <c r="F6050" s="126"/>
      <c r="G6050" s="152"/>
      <c r="H6050" s="126"/>
      <c r="I6050" s="126"/>
      <c r="J6050" s="126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92"/>
    </row>
    <row r="6051" s="33" customFormat="1" ht="14.25" spans="1:69">
      <c r="A6051" s="150"/>
      <c r="B6051" s="153"/>
      <c r="C6051" s="153"/>
      <c r="D6051" s="153"/>
      <c r="E6051" s="126"/>
      <c r="F6051" s="126"/>
      <c r="G6051" s="152"/>
      <c r="H6051" s="126"/>
      <c r="I6051" s="126"/>
      <c r="J6051" s="126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92"/>
    </row>
    <row r="6052" s="33" customFormat="1" ht="14.25" spans="1:69">
      <c r="A6052" s="150"/>
      <c r="B6052" s="153"/>
      <c r="C6052" s="153"/>
      <c r="D6052" s="153"/>
      <c r="E6052" s="126"/>
      <c r="F6052" s="126"/>
      <c r="G6052" s="152"/>
      <c r="H6052" s="126"/>
      <c r="I6052" s="126"/>
      <c r="J6052" s="126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92"/>
    </row>
    <row r="6053" s="33" customFormat="1" ht="14.25" spans="1:69">
      <c r="A6053" s="150"/>
      <c r="B6053" s="153"/>
      <c r="C6053" s="153"/>
      <c r="D6053" s="153"/>
      <c r="E6053" s="126"/>
      <c r="F6053" s="126"/>
      <c r="G6053" s="152"/>
      <c r="H6053" s="126"/>
      <c r="I6053" s="126"/>
      <c r="J6053" s="126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92"/>
    </row>
    <row r="6054" s="33" customFormat="1" ht="14.25" spans="1:69">
      <c r="A6054" s="150"/>
      <c r="B6054" s="153"/>
      <c r="C6054" s="153"/>
      <c r="D6054" s="153"/>
      <c r="E6054" s="126"/>
      <c r="F6054" s="126"/>
      <c r="G6054" s="152"/>
      <c r="H6054" s="126"/>
      <c r="I6054" s="126"/>
      <c r="J6054" s="126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92"/>
    </row>
    <row r="6055" s="33" customFormat="1" ht="14.25" spans="1:69">
      <c r="A6055" s="150"/>
      <c r="B6055" s="153"/>
      <c r="C6055" s="153"/>
      <c r="D6055" s="153"/>
      <c r="E6055" s="126"/>
      <c r="F6055" s="126"/>
      <c r="G6055" s="152"/>
      <c r="H6055" s="126"/>
      <c r="I6055" s="126"/>
      <c r="J6055" s="126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92"/>
    </row>
    <row r="6056" s="33" customFormat="1" ht="14.25" spans="1:69">
      <c r="A6056" s="150"/>
      <c r="B6056" s="153"/>
      <c r="C6056" s="153"/>
      <c r="D6056" s="153"/>
      <c r="E6056" s="126"/>
      <c r="F6056" s="126"/>
      <c r="G6056" s="152"/>
      <c r="H6056" s="126"/>
      <c r="I6056" s="126"/>
      <c r="J6056" s="126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92"/>
    </row>
    <row r="6057" s="33" customFormat="1" ht="14.25" spans="1:69">
      <c r="A6057" s="150"/>
      <c r="B6057" s="153"/>
      <c r="C6057" s="153"/>
      <c r="D6057" s="153"/>
      <c r="E6057" s="126"/>
      <c r="F6057" s="126"/>
      <c r="G6057" s="152"/>
      <c r="H6057" s="126"/>
      <c r="I6057" s="126"/>
      <c r="J6057" s="126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  <c r="BQ6057" s="92"/>
    </row>
    <row r="6058" s="33" customFormat="1" ht="14.25" spans="1:69">
      <c r="A6058" s="150"/>
      <c r="B6058" s="153"/>
      <c r="C6058" s="153"/>
      <c r="D6058" s="153"/>
      <c r="E6058" s="126"/>
      <c r="F6058" s="126"/>
      <c r="G6058" s="152"/>
      <c r="H6058" s="126"/>
      <c r="I6058" s="126"/>
      <c r="J6058" s="126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92"/>
    </row>
    <row r="6059" s="33" customFormat="1" ht="14.25" spans="1:69">
      <c r="A6059" s="150"/>
      <c r="B6059" s="153"/>
      <c r="C6059" s="153"/>
      <c r="D6059" s="153"/>
      <c r="E6059" s="126"/>
      <c r="F6059" s="126"/>
      <c r="G6059" s="152"/>
      <c r="H6059" s="126"/>
      <c r="I6059" s="126"/>
      <c r="J6059" s="126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92"/>
    </row>
    <row r="6060" s="33" customFormat="1" ht="14.25" spans="1:69">
      <c r="A6060" s="150"/>
      <c r="B6060" s="153"/>
      <c r="C6060" s="153"/>
      <c r="D6060" s="153"/>
      <c r="E6060" s="126"/>
      <c r="F6060" s="126"/>
      <c r="G6060" s="152"/>
      <c r="H6060" s="126"/>
      <c r="I6060" s="126"/>
      <c r="J6060" s="126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92"/>
    </row>
    <row r="6061" s="33" customFormat="1" ht="14.25" spans="1:69">
      <c r="A6061" s="150"/>
      <c r="B6061" s="153"/>
      <c r="C6061" s="153"/>
      <c r="D6061" s="153"/>
      <c r="E6061" s="126"/>
      <c r="F6061" s="126"/>
      <c r="G6061" s="152"/>
      <c r="H6061" s="126"/>
      <c r="I6061" s="126"/>
      <c r="J6061" s="126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92"/>
    </row>
    <row r="6062" s="33" customFormat="1" ht="14.25" spans="1:69">
      <c r="A6062" s="150"/>
      <c r="B6062" s="153"/>
      <c r="C6062" s="153"/>
      <c r="D6062" s="153"/>
      <c r="E6062" s="126"/>
      <c r="F6062" s="126"/>
      <c r="G6062" s="152"/>
      <c r="H6062" s="126"/>
      <c r="I6062" s="126"/>
      <c r="J6062" s="126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92"/>
    </row>
    <row r="6063" s="33" customFormat="1" ht="14.25" spans="1:69">
      <c r="A6063" s="150"/>
      <c r="B6063" s="153"/>
      <c r="C6063" s="153"/>
      <c r="D6063" s="153"/>
      <c r="E6063" s="126"/>
      <c r="F6063" s="126"/>
      <c r="G6063" s="152"/>
      <c r="H6063" s="126"/>
      <c r="I6063" s="126"/>
      <c r="J6063" s="126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92"/>
    </row>
    <row r="6064" s="33" customFormat="1" ht="14.25" spans="1:69">
      <c r="A6064" s="150"/>
      <c r="B6064" s="153"/>
      <c r="C6064" s="153"/>
      <c r="D6064" s="153"/>
      <c r="E6064" s="126"/>
      <c r="F6064" s="126"/>
      <c r="G6064" s="152"/>
      <c r="H6064" s="126"/>
      <c r="I6064" s="126"/>
      <c r="J6064" s="126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92"/>
    </row>
    <row r="6065" s="33" customFormat="1" ht="14.25" spans="1:69">
      <c r="A6065" s="150"/>
      <c r="B6065" s="153"/>
      <c r="C6065" s="153"/>
      <c r="D6065" s="153"/>
      <c r="E6065" s="126"/>
      <c r="F6065" s="126"/>
      <c r="G6065" s="152"/>
      <c r="H6065" s="126"/>
      <c r="I6065" s="126"/>
      <c r="J6065" s="126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92"/>
    </row>
    <row r="6066" s="33" customFormat="1" ht="14.25" spans="1:69">
      <c r="A6066" s="150"/>
      <c r="B6066" s="153"/>
      <c r="C6066" s="153"/>
      <c r="D6066" s="153"/>
      <c r="E6066" s="126"/>
      <c r="F6066" s="126"/>
      <c r="G6066" s="152"/>
      <c r="H6066" s="126"/>
      <c r="I6066" s="126"/>
      <c r="J6066" s="126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92"/>
    </row>
    <row r="6067" s="33" customFormat="1" ht="14.25" spans="1:69">
      <c r="A6067" s="150"/>
      <c r="B6067" s="153"/>
      <c r="C6067" s="153"/>
      <c r="D6067" s="153"/>
      <c r="E6067" s="126"/>
      <c r="F6067" s="126"/>
      <c r="G6067" s="152"/>
      <c r="H6067" s="126"/>
      <c r="I6067" s="126"/>
      <c r="J6067" s="126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92"/>
    </row>
    <row r="6068" s="33" customFormat="1" ht="14.25" spans="1:69">
      <c r="A6068" s="150"/>
      <c r="B6068" s="153"/>
      <c r="C6068" s="153"/>
      <c r="D6068" s="153"/>
      <c r="E6068" s="126"/>
      <c r="F6068" s="126"/>
      <c r="G6068" s="152"/>
      <c r="H6068" s="126"/>
      <c r="I6068" s="126"/>
      <c r="J6068" s="126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92"/>
    </row>
    <row r="6069" s="33" customFormat="1" ht="14.25" spans="1:69">
      <c r="A6069" s="150"/>
      <c r="B6069" s="153"/>
      <c r="C6069" s="153"/>
      <c r="D6069" s="153"/>
      <c r="E6069" s="126"/>
      <c r="F6069" s="126"/>
      <c r="G6069" s="152"/>
      <c r="H6069" s="126"/>
      <c r="I6069" s="126"/>
      <c r="J6069" s="126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92"/>
    </row>
    <row r="6070" s="33" customFormat="1" ht="14.25" spans="1:69">
      <c r="A6070" s="150"/>
      <c r="B6070" s="153"/>
      <c r="C6070" s="153"/>
      <c r="D6070" s="153"/>
      <c r="E6070" s="126"/>
      <c r="F6070" s="126"/>
      <c r="G6070" s="152"/>
      <c r="H6070" s="126"/>
      <c r="I6070" s="126"/>
      <c r="J6070" s="126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92"/>
    </row>
    <row r="6071" s="33" customFormat="1" ht="14.25" spans="1:69">
      <c r="A6071" s="150"/>
      <c r="B6071" s="153"/>
      <c r="C6071" s="153"/>
      <c r="D6071" s="153"/>
      <c r="E6071" s="126"/>
      <c r="F6071" s="126"/>
      <c r="G6071" s="152"/>
      <c r="H6071" s="126"/>
      <c r="I6071" s="126"/>
      <c r="J6071" s="126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92"/>
    </row>
    <row r="6072" s="33" customFormat="1" ht="14.25" spans="1:69">
      <c r="A6072" s="150"/>
      <c r="B6072" s="153"/>
      <c r="C6072" s="153"/>
      <c r="D6072" s="153"/>
      <c r="E6072" s="126"/>
      <c r="F6072" s="126"/>
      <c r="G6072" s="152"/>
      <c r="H6072" s="126"/>
      <c r="I6072" s="126"/>
      <c r="J6072" s="126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92"/>
    </row>
    <row r="6073" s="33" customFormat="1" ht="14.25" spans="1:69">
      <c r="A6073" s="150"/>
      <c r="B6073" s="153"/>
      <c r="C6073" s="153"/>
      <c r="D6073" s="153"/>
      <c r="E6073" s="126"/>
      <c r="F6073" s="126"/>
      <c r="G6073" s="152"/>
      <c r="H6073" s="126"/>
      <c r="I6073" s="126"/>
      <c r="J6073" s="126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92"/>
    </row>
    <row r="6074" s="33" customFormat="1" ht="14.25" spans="1:69">
      <c r="A6074" s="150"/>
      <c r="B6074" s="153"/>
      <c r="C6074" s="153"/>
      <c r="D6074" s="153"/>
      <c r="E6074" s="126"/>
      <c r="F6074" s="126"/>
      <c r="G6074" s="152"/>
      <c r="H6074" s="126"/>
      <c r="I6074" s="126"/>
      <c r="J6074" s="126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92"/>
    </row>
    <row r="6075" s="33" customFormat="1" ht="14.25" spans="1:69">
      <c r="A6075" s="150"/>
      <c r="B6075" s="153"/>
      <c r="C6075" s="153"/>
      <c r="D6075" s="153"/>
      <c r="E6075" s="126"/>
      <c r="F6075" s="126"/>
      <c r="G6075" s="152"/>
      <c r="H6075" s="126"/>
      <c r="I6075" s="126"/>
      <c r="J6075" s="126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92"/>
    </row>
    <row r="6076" s="33" customFormat="1" ht="14.25" spans="1:69">
      <c r="A6076" s="150"/>
      <c r="B6076" s="153"/>
      <c r="C6076" s="153"/>
      <c r="D6076" s="153"/>
      <c r="E6076" s="126"/>
      <c r="F6076" s="126"/>
      <c r="G6076" s="152"/>
      <c r="H6076" s="126"/>
      <c r="I6076" s="126"/>
      <c r="J6076" s="126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92"/>
    </row>
    <row r="6077" s="33" customFormat="1" ht="14.25" spans="1:69">
      <c r="A6077" s="150"/>
      <c r="B6077" s="153"/>
      <c r="C6077" s="153"/>
      <c r="D6077" s="153"/>
      <c r="E6077" s="126"/>
      <c r="F6077" s="126"/>
      <c r="G6077" s="152"/>
      <c r="H6077" s="126"/>
      <c r="I6077" s="126"/>
      <c r="J6077" s="126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92"/>
    </row>
    <row r="6078" s="33" customFormat="1" ht="14.25" spans="1:69">
      <c r="A6078" s="150"/>
      <c r="B6078" s="153"/>
      <c r="C6078" s="153"/>
      <c r="D6078" s="153"/>
      <c r="E6078" s="126"/>
      <c r="F6078" s="126"/>
      <c r="G6078" s="152"/>
      <c r="H6078" s="126"/>
      <c r="I6078" s="126"/>
      <c r="J6078" s="126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92"/>
    </row>
    <row r="6079" s="33" customFormat="1" ht="14.25" spans="1:69">
      <c r="A6079" s="150"/>
      <c r="B6079" s="153"/>
      <c r="C6079" s="153"/>
      <c r="D6079" s="153"/>
      <c r="E6079" s="126"/>
      <c r="F6079" s="126"/>
      <c r="G6079" s="152"/>
      <c r="H6079" s="126"/>
      <c r="I6079" s="126"/>
      <c r="J6079" s="126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92"/>
    </row>
    <row r="6080" s="33" customFormat="1" ht="14.25" spans="1:69">
      <c r="A6080" s="150"/>
      <c r="B6080" s="153"/>
      <c r="C6080" s="153"/>
      <c r="D6080" s="153"/>
      <c r="E6080" s="126"/>
      <c r="F6080" s="126"/>
      <c r="G6080" s="152"/>
      <c r="H6080" s="126"/>
      <c r="I6080" s="126"/>
      <c r="J6080" s="126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92"/>
    </row>
    <row r="6081" s="33" customFormat="1" ht="14.25" spans="1:69">
      <c r="A6081" s="150"/>
      <c r="B6081" s="153"/>
      <c r="C6081" s="153"/>
      <c r="D6081" s="153"/>
      <c r="E6081" s="126"/>
      <c r="F6081" s="126"/>
      <c r="G6081" s="152"/>
      <c r="H6081" s="126"/>
      <c r="I6081" s="126"/>
      <c r="J6081" s="126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92"/>
    </row>
    <row r="6082" s="33" customFormat="1" ht="14.25" spans="1:69">
      <c r="A6082" s="150"/>
      <c r="B6082" s="153"/>
      <c r="C6082" s="153"/>
      <c r="D6082" s="153"/>
      <c r="E6082" s="126"/>
      <c r="F6082" s="126"/>
      <c r="G6082" s="152"/>
      <c r="H6082" s="126"/>
      <c r="I6082" s="126"/>
      <c r="J6082" s="126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92"/>
    </row>
    <row r="6083" s="33" customFormat="1" ht="14.25" spans="1:69">
      <c r="A6083" s="150"/>
      <c r="B6083" s="153"/>
      <c r="C6083" s="153"/>
      <c r="D6083" s="153"/>
      <c r="E6083" s="126"/>
      <c r="F6083" s="126"/>
      <c r="G6083" s="152"/>
      <c r="H6083" s="126"/>
      <c r="I6083" s="126"/>
      <c r="J6083" s="126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92"/>
    </row>
    <row r="6084" s="33" customFormat="1" ht="14.25" spans="1:69">
      <c r="A6084" s="150"/>
      <c r="B6084" s="153"/>
      <c r="C6084" s="153"/>
      <c r="D6084" s="153"/>
      <c r="E6084" s="126"/>
      <c r="F6084" s="126"/>
      <c r="G6084" s="152"/>
      <c r="H6084" s="126"/>
      <c r="I6084" s="126"/>
      <c r="J6084" s="126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92"/>
    </row>
    <row r="6085" s="33" customFormat="1" ht="14.25" spans="1:69">
      <c r="A6085" s="150"/>
      <c r="B6085" s="153"/>
      <c r="C6085" s="153"/>
      <c r="D6085" s="153"/>
      <c r="E6085" s="126"/>
      <c r="F6085" s="126"/>
      <c r="G6085" s="152"/>
      <c r="H6085" s="126"/>
      <c r="I6085" s="126"/>
      <c r="J6085" s="126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92"/>
    </row>
    <row r="6086" s="33" customFormat="1" ht="14.25" spans="1:69">
      <c r="A6086" s="150"/>
      <c r="B6086" s="153"/>
      <c r="C6086" s="153"/>
      <c r="D6086" s="153"/>
      <c r="E6086" s="126"/>
      <c r="F6086" s="126"/>
      <c r="G6086" s="152"/>
      <c r="H6086" s="126"/>
      <c r="I6086" s="126"/>
      <c r="J6086" s="126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92"/>
    </row>
    <row r="6087" s="33" customFormat="1" ht="14.25" spans="1:69">
      <c r="A6087" s="150"/>
      <c r="B6087" s="153"/>
      <c r="C6087" s="153"/>
      <c r="D6087" s="153"/>
      <c r="E6087" s="126"/>
      <c r="F6087" s="126"/>
      <c r="G6087" s="152"/>
      <c r="H6087" s="126"/>
      <c r="I6087" s="126"/>
      <c r="J6087" s="126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92"/>
    </row>
    <row r="6088" s="33" customFormat="1" ht="14.25" spans="1:69">
      <c r="A6088" s="150"/>
      <c r="B6088" s="153"/>
      <c r="C6088" s="153"/>
      <c r="D6088" s="153"/>
      <c r="E6088" s="126"/>
      <c r="F6088" s="126"/>
      <c r="G6088" s="152"/>
      <c r="H6088" s="126"/>
      <c r="I6088" s="126"/>
      <c r="J6088" s="126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92"/>
    </row>
    <row r="6089" s="33" customFormat="1" ht="14.25" spans="1:69">
      <c r="A6089" s="150"/>
      <c r="B6089" s="153"/>
      <c r="C6089" s="153"/>
      <c r="D6089" s="153"/>
      <c r="E6089" s="126"/>
      <c r="F6089" s="126"/>
      <c r="G6089" s="152"/>
      <c r="H6089" s="126"/>
      <c r="I6089" s="126"/>
      <c r="J6089" s="126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92"/>
    </row>
    <row r="6090" s="33" customFormat="1" ht="14.25" spans="1:69">
      <c r="A6090" s="150"/>
      <c r="B6090" s="153"/>
      <c r="C6090" s="153"/>
      <c r="D6090" s="153"/>
      <c r="E6090" s="126"/>
      <c r="F6090" s="126"/>
      <c r="G6090" s="152"/>
      <c r="H6090" s="126"/>
      <c r="I6090" s="126"/>
      <c r="J6090" s="126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92"/>
    </row>
    <row r="6091" s="33" customFormat="1" ht="14.25" spans="1:69">
      <c r="A6091" s="150"/>
      <c r="B6091" s="153"/>
      <c r="C6091" s="153"/>
      <c r="D6091" s="153"/>
      <c r="E6091" s="126"/>
      <c r="F6091" s="126"/>
      <c r="G6091" s="152"/>
      <c r="H6091" s="126"/>
      <c r="I6091" s="126"/>
      <c r="J6091" s="126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92"/>
    </row>
    <row r="6092" s="33" customFormat="1" ht="14.25" spans="1:69">
      <c r="A6092" s="150"/>
      <c r="B6092" s="153"/>
      <c r="C6092" s="153"/>
      <c r="D6092" s="153"/>
      <c r="E6092" s="126"/>
      <c r="F6092" s="126"/>
      <c r="G6092" s="152"/>
      <c r="H6092" s="126"/>
      <c r="I6092" s="126"/>
      <c r="J6092" s="126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92"/>
    </row>
    <row r="6093" s="33" customFormat="1" ht="14.25" spans="1:69">
      <c r="A6093" s="150"/>
      <c r="B6093" s="153"/>
      <c r="C6093" s="153"/>
      <c r="D6093" s="153"/>
      <c r="E6093" s="126"/>
      <c r="F6093" s="126"/>
      <c r="G6093" s="152"/>
      <c r="H6093" s="126"/>
      <c r="I6093" s="126"/>
      <c r="J6093" s="126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92"/>
    </row>
    <row r="6094" s="33" customFormat="1" ht="14.25" spans="1:69">
      <c r="A6094" s="150"/>
      <c r="B6094" s="153"/>
      <c r="C6094" s="153"/>
      <c r="D6094" s="153"/>
      <c r="E6094" s="126"/>
      <c r="F6094" s="126"/>
      <c r="G6094" s="152"/>
      <c r="H6094" s="126"/>
      <c r="I6094" s="126"/>
      <c r="J6094" s="126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92"/>
    </row>
    <row r="6095" s="33" customFormat="1" ht="14.25" spans="1:69">
      <c r="A6095" s="150"/>
      <c r="B6095" s="153"/>
      <c r="C6095" s="153"/>
      <c r="D6095" s="153"/>
      <c r="E6095" s="126"/>
      <c r="F6095" s="126"/>
      <c r="G6095" s="152"/>
      <c r="H6095" s="126"/>
      <c r="I6095" s="126"/>
      <c r="J6095" s="126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92"/>
    </row>
    <row r="6096" s="33" customFormat="1" ht="14.25" spans="1:69">
      <c r="A6096" s="150"/>
      <c r="B6096" s="153"/>
      <c r="C6096" s="153"/>
      <c r="D6096" s="153"/>
      <c r="E6096" s="126"/>
      <c r="F6096" s="126"/>
      <c r="G6096" s="152"/>
      <c r="H6096" s="126"/>
      <c r="I6096" s="126"/>
      <c r="J6096" s="126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92"/>
    </row>
    <row r="6097" s="33" customFormat="1" ht="14.25" spans="1:69">
      <c r="A6097" s="150"/>
      <c r="B6097" s="153"/>
      <c r="C6097" s="153"/>
      <c r="D6097" s="153"/>
      <c r="E6097" s="126"/>
      <c r="F6097" s="126"/>
      <c r="G6097" s="152"/>
      <c r="H6097" s="126"/>
      <c r="I6097" s="126"/>
      <c r="J6097" s="126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92"/>
    </row>
    <row r="6098" s="33" customFormat="1" ht="14.25" spans="1:69">
      <c r="A6098" s="150"/>
      <c r="B6098" s="153"/>
      <c r="C6098" s="153"/>
      <c r="D6098" s="153"/>
      <c r="E6098" s="126"/>
      <c r="F6098" s="126"/>
      <c r="G6098" s="152"/>
      <c r="H6098" s="126"/>
      <c r="I6098" s="126"/>
      <c r="J6098" s="126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92"/>
    </row>
    <row r="6099" s="33" customFormat="1" ht="14.25" spans="1:69">
      <c r="A6099" s="150"/>
      <c r="B6099" s="153"/>
      <c r="C6099" s="153"/>
      <c r="D6099" s="153"/>
      <c r="E6099" s="126"/>
      <c r="F6099" s="126"/>
      <c r="G6099" s="152"/>
      <c r="H6099" s="126"/>
      <c r="I6099" s="126"/>
      <c r="J6099" s="126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92"/>
    </row>
    <row r="6100" s="33" customFormat="1" ht="14.25" spans="1:69">
      <c r="A6100" s="150"/>
      <c r="B6100" s="153"/>
      <c r="C6100" s="153"/>
      <c r="D6100" s="153"/>
      <c r="E6100" s="126"/>
      <c r="F6100" s="126"/>
      <c r="G6100" s="152"/>
      <c r="H6100" s="126"/>
      <c r="I6100" s="126"/>
      <c r="J6100" s="126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92"/>
    </row>
    <row r="6101" s="33" customFormat="1" ht="14.25" spans="1:69">
      <c r="A6101" s="150"/>
      <c r="B6101" s="153"/>
      <c r="C6101" s="153"/>
      <c r="D6101" s="153"/>
      <c r="E6101" s="126"/>
      <c r="F6101" s="126"/>
      <c r="G6101" s="152"/>
      <c r="H6101" s="126"/>
      <c r="I6101" s="126"/>
      <c r="J6101" s="126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92"/>
    </row>
    <row r="6102" s="33" customFormat="1" ht="14.25" spans="1:69">
      <c r="A6102" s="150"/>
      <c r="B6102" s="153"/>
      <c r="C6102" s="153"/>
      <c r="D6102" s="153"/>
      <c r="E6102" s="126"/>
      <c r="F6102" s="126"/>
      <c r="G6102" s="152"/>
      <c r="H6102" s="126"/>
      <c r="I6102" s="126"/>
      <c r="J6102" s="126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92"/>
    </row>
    <row r="6103" s="33" customFormat="1" ht="14.25" spans="1:69">
      <c r="A6103" s="150"/>
      <c r="B6103" s="153"/>
      <c r="C6103" s="153"/>
      <c r="D6103" s="153"/>
      <c r="E6103" s="126"/>
      <c r="F6103" s="126"/>
      <c r="G6103" s="152"/>
      <c r="H6103" s="126"/>
      <c r="I6103" s="126"/>
      <c r="J6103" s="126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92"/>
    </row>
    <row r="6104" s="33" customFormat="1" ht="14.25" spans="1:69">
      <c r="A6104" s="150"/>
      <c r="B6104" s="153"/>
      <c r="C6104" s="153"/>
      <c r="D6104" s="153"/>
      <c r="E6104" s="126"/>
      <c r="F6104" s="126"/>
      <c r="G6104" s="152"/>
      <c r="H6104" s="126"/>
      <c r="I6104" s="126"/>
      <c r="J6104" s="126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92"/>
    </row>
    <row r="6105" s="33" customFormat="1" ht="14.25" spans="1:69">
      <c r="A6105" s="150"/>
      <c r="B6105" s="153"/>
      <c r="C6105" s="153"/>
      <c r="D6105" s="153"/>
      <c r="E6105" s="126"/>
      <c r="F6105" s="126"/>
      <c r="G6105" s="152"/>
      <c r="H6105" s="126"/>
      <c r="I6105" s="126"/>
      <c r="J6105" s="126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92"/>
    </row>
    <row r="6106" s="33" customFormat="1" ht="14.25" spans="1:69">
      <c r="A6106" s="142"/>
      <c r="B6106" s="142"/>
      <c r="C6106" s="142"/>
      <c r="D6106" s="151"/>
      <c r="E6106" s="126"/>
      <c r="F6106" s="126"/>
      <c r="G6106" s="152"/>
      <c r="H6106" s="126"/>
      <c r="I6106" s="126"/>
      <c r="J6106" s="126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92"/>
    </row>
    <row r="6107" s="33" customFormat="1" ht="14.25" spans="1:69">
      <c r="A6107" s="142"/>
      <c r="B6107" s="142"/>
      <c r="C6107" s="142"/>
      <c r="D6107" s="151"/>
      <c r="E6107" s="126"/>
      <c r="F6107" s="126"/>
      <c r="G6107" s="152"/>
      <c r="H6107" s="126"/>
      <c r="I6107" s="126"/>
      <c r="J6107" s="126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92"/>
    </row>
    <row r="6108" s="33" customFormat="1" ht="14.25" spans="1:69">
      <c r="A6108" s="150"/>
      <c r="B6108" s="153"/>
      <c r="C6108" s="153"/>
      <c r="D6108" s="153"/>
      <c r="E6108" s="126"/>
      <c r="F6108" s="126"/>
      <c r="G6108" s="152"/>
      <c r="H6108" s="126"/>
      <c r="I6108" s="126"/>
      <c r="J6108" s="126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92"/>
    </row>
    <row r="6109" s="33" customFormat="1" ht="14.25" spans="1:69">
      <c r="A6109" s="150"/>
      <c r="B6109" s="153"/>
      <c r="C6109" s="153"/>
      <c r="D6109" s="153"/>
      <c r="E6109" s="126"/>
      <c r="F6109" s="126"/>
      <c r="G6109" s="152"/>
      <c r="H6109" s="126"/>
      <c r="I6109" s="126"/>
      <c r="J6109" s="126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92"/>
    </row>
    <row r="6110" s="33" customFormat="1" ht="14.25" spans="1:69">
      <c r="A6110" s="150"/>
      <c r="B6110" s="153"/>
      <c r="C6110" s="153"/>
      <c r="D6110" s="153"/>
      <c r="E6110" s="126"/>
      <c r="F6110" s="126"/>
      <c r="G6110" s="152"/>
      <c r="H6110" s="126"/>
      <c r="I6110" s="126"/>
      <c r="J6110" s="126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92"/>
    </row>
    <row r="6111" s="33" customFormat="1" ht="14.25" spans="1:69">
      <c r="A6111" s="150"/>
      <c r="B6111" s="153"/>
      <c r="C6111" s="153"/>
      <c r="D6111" s="153"/>
      <c r="E6111" s="126"/>
      <c r="F6111" s="126"/>
      <c r="G6111" s="152"/>
      <c r="H6111" s="126"/>
      <c r="I6111" s="126"/>
      <c r="J6111" s="126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92"/>
    </row>
    <row r="6112" s="33" customFormat="1" ht="14.25" spans="1:69">
      <c r="A6112" s="150"/>
      <c r="B6112" s="153"/>
      <c r="C6112" s="153"/>
      <c r="D6112" s="153"/>
      <c r="E6112" s="126"/>
      <c r="F6112" s="126"/>
      <c r="G6112" s="152"/>
      <c r="H6112" s="126"/>
      <c r="I6112" s="126"/>
      <c r="J6112" s="126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92"/>
    </row>
    <row r="6113" s="33" customFormat="1" ht="14.25" spans="1:69">
      <c r="A6113" s="150"/>
      <c r="B6113" s="153"/>
      <c r="C6113" s="153"/>
      <c r="D6113" s="153"/>
      <c r="E6113" s="126"/>
      <c r="F6113" s="126"/>
      <c r="G6113" s="152"/>
      <c r="H6113" s="126"/>
      <c r="I6113" s="126"/>
      <c r="J6113" s="126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92"/>
    </row>
    <row r="6114" s="33" customFormat="1" ht="14.25" spans="1:69">
      <c r="A6114" s="150"/>
      <c r="B6114" s="153"/>
      <c r="C6114" s="153"/>
      <c r="D6114" s="153"/>
      <c r="E6114" s="126"/>
      <c r="F6114" s="126"/>
      <c r="G6114" s="152"/>
      <c r="H6114" s="126"/>
      <c r="I6114" s="126"/>
      <c r="J6114" s="126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92"/>
    </row>
    <row r="6115" s="33" customFormat="1" ht="14.25" spans="1:69">
      <c r="A6115" s="150"/>
      <c r="B6115" s="153"/>
      <c r="C6115" s="153"/>
      <c r="D6115" s="153"/>
      <c r="E6115" s="126"/>
      <c r="F6115" s="126"/>
      <c r="G6115" s="152"/>
      <c r="H6115" s="126"/>
      <c r="I6115" s="126"/>
      <c r="J6115" s="126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92"/>
    </row>
    <row r="6116" s="33" customFormat="1" ht="14.25" spans="1:69">
      <c r="A6116" s="150"/>
      <c r="B6116" s="153"/>
      <c r="C6116" s="153"/>
      <c r="D6116" s="153"/>
      <c r="E6116" s="126"/>
      <c r="F6116" s="126"/>
      <c r="G6116" s="152"/>
      <c r="H6116" s="126"/>
      <c r="I6116" s="126"/>
      <c r="J6116" s="126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92"/>
    </row>
    <row r="6117" s="33" customFormat="1" ht="14.25" spans="1:69">
      <c r="A6117" s="150"/>
      <c r="B6117" s="153"/>
      <c r="C6117" s="153"/>
      <c r="D6117" s="153"/>
      <c r="E6117" s="126"/>
      <c r="F6117" s="126"/>
      <c r="G6117" s="152"/>
      <c r="H6117" s="126"/>
      <c r="I6117" s="126"/>
      <c r="J6117" s="126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92"/>
    </row>
    <row r="6118" s="33" customFormat="1" ht="14.25" spans="1:69">
      <c r="A6118" s="150"/>
      <c r="B6118" s="153"/>
      <c r="C6118" s="153"/>
      <c r="D6118" s="153"/>
      <c r="E6118" s="126"/>
      <c r="F6118" s="126"/>
      <c r="G6118" s="152"/>
      <c r="H6118" s="126"/>
      <c r="I6118" s="126"/>
      <c r="J6118" s="126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92"/>
    </row>
    <row r="6119" s="33" customFormat="1" ht="14.25" spans="1:69">
      <c r="A6119" s="150"/>
      <c r="B6119" s="153"/>
      <c r="C6119" s="153"/>
      <c r="D6119" s="153"/>
      <c r="E6119" s="126"/>
      <c r="F6119" s="126"/>
      <c r="G6119" s="152"/>
      <c r="H6119" s="126"/>
      <c r="I6119" s="126"/>
      <c r="J6119" s="126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92"/>
    </row>
    <row r="6120" s="33" customFormat="1" ht="14.25" spans="1:69">
      <c r="A6120" s="150"/>
      <c r="B6120" s="153"/>
      <c r="C6120" s="153"/>
      <c r="D6120" s="153"/>
      <c r="E6120" s="126"/>
      <c r="F6120" s="126"/>
      <c r="G6120" s="152"/>
      <c r="H6120" s="126"/>
      <c r="I6120" s="126"/>
      <c r="J6120" s="126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92"/>
    </row>
    <row r="6121" s="33" customFormat="1" ht="14.25" spans="1:69">
      <c r="A6121" s="150"/>
      <c r="B6121" s="153"/>
      <c r="C6121" s="153"/>
      <c r="D6121" s="153"/>
      <c r="E6121" s="126"/>
      <c r="F6121" s="126"/>
      <c r="G6121" s="152"/>
      <c r="H6121" s="126"/>
      <c r="I6121" s="126"/>
      <c r="J6121" s="126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92"/>
    </row>
    <row r="6122" s="33" customFormat="1" ht="14.25" spans="1:69">
      <c r="A6122" s="150"/>
      <c r="B6122" s="153"/>
      <c r="C6122" s="153"/>
      <c r="D6122" s="153"/>
      <c r="E6122" s="126"/>
      <c r="F6122" s="126"/>
      <c r="G6122" s="152"/>
      <c r="H6122" s="126"/>
      <c r="I6122" s="126"/>
      <c r="J6122" s="126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92"/>
    </row>
    <row r="6123" s="33" customFormat="1" ht="14.25" spans="1:69">
      <c r="A6123" s="150"/>
      <c r="B6123" s="153"/>
      <c r="C6123" s="153"/>
      <c r="D6123" s="153"/>
      <c r="E6123" s="126"/>
      <c r="F6123" s="126"/>
      <c r="G6123" s="152"/>
      <c r="H6123" s="126"/>
      <c r="I6123" s="126"/>
      <c r="J6123" s="126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92"/>
    </row>
    <row r="6124" s="33" customFormat="1" ht="14.25" spans="1:69">
      <c r="A6124" s="150"/>
      <c r="B6124" s="153"/>
      <c r="C6124" s="153"/>
      <c r="D6124" s="153"/>
      <c r="E6124" s="126"/>
      <c r="F6124" s="126"/>
      <c r="G6124" s="152"/>
      <c r="H6124" s="126"/>
      <c r="I6124" s="126"/>
      <c r="J6124" s="126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92"/>
    </row>
    <row r="6125" s="33" customFormat="1" ht="14.25" spans="1:69">
      <c r="A6125" s="150"/>
      <c r="B6125" s="153"/>
      <c r="C6125" s="153"/>
      <c r="D6125" s="153"/>
      <c r="E6125" s="126"/>
      <c r="F6125" s="126"/>
      <c r="G6125" s="152"/>
      <c r="H6125" s="126"/>
      <c r="I6125" s="126"/>
      <c r="J6125" s="126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92"/>
    </row>
    <row r="6126" s="33" customFormat="1" ht="14.25" spans="1:69">
      <c r="A6126" s="150"/>
      <c r="B6126" s="153"/>
      <c r="C6126" s="153"/>
      <c r="D6126" s="153"/>
      <c r="E6126" s="126"/>
      <c r="F6126" s="126"/>
      <c r="G6126" s="152"/>
      <c r="H6126" s="126"/>
      <c r="I6126" s="126"/>
      <c r="J6126" s="126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92"/>
    </row>
    <row r="6127" s="33" customFormat="1" ht="14.25" spans="1:69">
      <c r="A6127" s="150"/>
      <c r="B6127" s="153"/>
      <c r="C6127" s="153"/>
      <c r="D6127" s="153"/>
      <c r="E6127" s="126"/>
      <c r="F6127" s="126"/>
      <c r="G6127" s="152"/>
      <c r="H6127" s="126"/>
      <c r="I6127" s="126"/>
      <c r="J6127" s="126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92"/>
    </row>
    <row r="6128" s="33" customFormat="1" ht="14.25" spans="1:69">
      <c r="A6128" s="150"/>
      <c r="B6128" s="153"/>
      <c r="C6128" s="153"/>
      <c r="D6128" s="153"/>
      <c r="E6128" s="126"/>
      <c r="F6128" s="126"/>
      <c r="G6128" s="152"/>
      <c r="H6128" s="126"/>
      <c r="I6128" s="126"/>
      <c r="J6128" s="126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92"/>
    </row>
    <row r="6129" s="33" customFormat="1" ht="14.25" spans="1:69">
      <c r="A6129" s="150"/>
      <c r="B6129" s="153"/>
      <c r="C6129" s="153"/>
      <c r="D6129" s="153"/>
      <c r="E6129" s="126"/>
      <c r="F6129" s="126"/>
      <c r="G6129" s="152"/>
      <c r="H6129" s="126"/>
      <c r="I6129" s="126"/>
      <c r="J6129" s="126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92"/>
    </row>
    <row r="6130" s="33" customFormat="1" ht="14.25" spans="1:69">
      <c r="A6130" s="150"/>
      <c r="B6130" s="153"/>
      <c r="C6130" s="153"/>
      <c r="D6130" s="153"/>
      <c r="E6130" s="126"/>
      <c r="F6130" s="126"/>
      <c r="G6130" s="152"/>
      <c r="H6130" s="126"/>
      <c r="I6130" s="126"/>
      <c r="J6130" s="126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92"/>
    </row>
    <row r="6131" s="33" customFormat="1" ht="14.25" spans="1:69">
      <c r="A6131" s="150"/>
      <c r="B6131" s="153"/>
      <c r="C6131" s="153"/>
      <c r="D6131" s="153"/>
      <c r="E6131" s="126"/>
      <c r="F6131" s="126"/>
      <c r="G6131" s="152"/>
      <c r="H6131" s="126"/>
      <c r="I6131" s="126"/>
      <c r="J6131" s="126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92"/>
    </row>
    <row r="6132" s="33" customFormat="1" ht="14.25" spans="1:69">
      <c r="A6132" s="150"/>
      <c r="B6132" s="153"/>
      <c r="C6132" s="153"/>
      <c r="D6132" s="153"/>
      <c r="E6132" s="126"/>
      <c r="F6132" s="126"/>
      <c r="G6132" s="152"/>
      <c r="H6132" s="126"/>
      <c r="I6132" s="126"/>
      <c r="J6132" s="126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92"/>
    </row>
    <row r="6133" s="33" customFormat="1" ht="14.25" spans="1:69">
      <c r="A6133" s="150"/>
      <c r="B6133" s="153"/>
      <c r="C6133" s="153"/>
      <c r="D6133" s="153"/>
      <c r="E6133" s="126"/>
      <c r="F6133" s="126"/>
      <c r="G6133" s="152"/>
      <c r="H6133" s="126"/>
      <c r="I6133" s="126"/>
      <c r="J6133" s="126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92"/>
    </row>
    <row r="6134" s="33" customFormat="1" ht="14.25" spans="1:69">
      <c r="A6134" s="150"/>
      <c r="B6134" s="153"/>
      <c r="C6134" s="153"/>
      <c r="D6134" s="153"/>
      <c r="E6134" s="126"/>
      <c r="F6134" s="126"/>
      <c r="G6134" s="152"/>
      <c r="H6134" s="126"/>
      <c r="I6134" s="126"/>
      <c r="J6134" s="126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92"/>
    </row>
    <row r="6135" s="33" customFormat="1" ht="14.25" spans="1:69">
      <c r="A6135" s="150"/>
      <c r="B6135" s="153"/>
      <c r="C6135" s="153"/>
      <c r="D6135" s="153"/>
      <c r="E6135" s="126"/>
      <c r="F6135" s="126"/>
      <c r="G6135" s="152"/>
      <c r="H6135" s="126"/>
      <c r="I6135" s="126"/>
      <c r="J6135" s="126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92"/>
    </row>
    <row r="6136" s="33" customFormat="1" ht="14.25" spans="1:69">
      <c r="A6136" s="150"/>
      <c r="B6136" s="153"/>
      <c r="C6136" s="153"/>
      <c r="D6136" s="153"/>
      <c r="E6136" s="126"/>
      <c r="F6136" s="126"/>
      <c r="G6136" s="152"/>
      <c r="H6136" s="126"/>
      <c r="I6136" s="126"/>
      <c r="J6136" s="126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92"/>
    </row>
    <row r="6137" s="33" customFormat="1" ht="14.25" spans="1:69">
      <c r="A6137" s="150"/>
      <c r="B6137" s="153"/>
      <c r="C6137" s="153"/>
      <c r="D6137" s="153"/>
      <c r="E6137" s="126"/>
      <c r="F6137" s="126"/>
      <c r="G6137" s="152"/>
      <c r="H6137" s="126"/>
      <c r="I6137" s="126"/>
      <c r="J6137" s="126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92"/>
    </row>
    <row r="6138" s="33" customFormat="1" ht="14.25" spans="1:69">
      <c r="A6138" s="150"/>
      <c r="B6138" s="153"/>
      <c r="C6138" s="153"/>
      <c r="D6138" s="153"/>
      <c r="E6138" s="126"/>
      <c r="F6138" s="126"/>
      <c r="G6138" s="152"/>
      <c r="H6138" s="126"/>
      <c r="I6138" s="126"/>
      <c r="J6138" s="126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92"/>
    </row>
    <row r="6139" s="33" customFormat="1" ht="14.25" spans="1:69">
      <c r="A6139" s="150"/>
      <c r="B6139" s="153"/>
      <c r="C6139" s="153"/>
      <c r="D6139" s="153"/>
      <c r="E6139" s="126"/>
      <c r="F6139" s="126"/>
      <c r="G6139" s="152"/>
      <c r="H6139" s="126"/>
      <c r="I6139" s="126"/>
      <c r="J6139" s="126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92"/>
    </row>
    <row r="6140" s="33" customFormat="1" ht="14.25" spans="1:69">
      <c r="A6140" s="150"/>
      <c r="B6140" s="153"/>
      <c r="C6140" s="153"/>
      <c r="D6140" s="153"/>
      <c r="E6140" s="126"/>
      <c r="F6140" s="126"/>
      <c r="G6140" s="152"/>
      <c r="H6140" s="126"/>
      <c r="I6140" s="126"/>
      <c r="J6140" s="126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92"/>
    </row>
    <row r="6141" s="33" customFormat="1" ht="14.25" spans="1:69">
      <c r="A6141" s="150"/>
      <c r="B6141" s="153"/>
      <c r="C6141" s="153"/>
      <c r="D6141" s="153"/>
      <c r="E6141" s="126"/>
      <c r="F6141" s="126"/>
      <c r="G6141" s="152"/>
      <c r="H6141" s="126"/>
      <c r="I6141" s="126"/>
      <c r="J6141" s="126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92"/>
    </row>
    <row r="6142" s="33" customFormat="1" ht="14.25" spans="1:69">
      <c r="A6142" s="150"/>
      <c r="B6142" s="153"/>
      <c r="C6142" s="153"/>
      <c r="D6142" s="153"/>
      <c r="E6142" s="126"/>
      <c r="F6142" s="126"/>
      <c r="G6142" s="152"/>
      <c r="H6142" s="126"/>
      <c r="I6142" s="126"/>
      <c r="J6142" s="126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92"/>
    </row>
    <row r="6143" s="33" customFormat="1" ht="14.25" spans="1:69">
      <c r="A6143" s="150"/>
      <c r="B6143" s="153"/>
      <c r="C6143" s="153"/>
      <c r="D6143" s="153"/>
      <c r="E6143" s="126"/>
      <c r="F6143" s="126"/>
      <c r="G6143" s="152"/>
      <c r="H6143" s="126"/>
      <c r="I6143" s="126"/>
      <c r="J6143" s="126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92"/>
    </row>
    <row r="6144" s="33" customFormat="1" ht="14.25" spans="1:69">
      <c r="A6144" s="150"/>
      <c r="B6144" s="153"/>
      <c r="C6144" s="153"/>
      <c r="D6144" s="153"/>
      <c r="E6144" s="126"/>
      <c r="F6144" s="126"/>
      <c r="G6144" s="152"/>
      <c r="H6144" s="126"/>
      <c r="I6144" s="126"/>
      <c r="J6144" s="126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92"/>
    </row>
    <row r="6145" s="33" customFormat="1" ht="14.25" spans="1:69">
      <c r="A6145" s="150"/>
      <c r="B6145" s="153"/>
      <c r="C6145" s="153"/>
      <c r="D6145" s="153"/>
      <c r="E6145" s="126"/>
      <c r="F6145" s="126"/>
      <c r="G6145" s="152"/>
      <c r="H6145" s="126"/>
      <c r="I6145" s="126"/>
      <c r="J6145" s="126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92"/>
    </row>
    <row r="6146" s="33" customFormat="1" ht="14.25" spans="1:69">
      <c r="A6146" s="150"/>
      <c r="B6146" s="153"/>
      <c r="C6146" s="153"/>
      <c r="D6146" s="153"/>
      <c r="E6146" s="126"/>
      <c r="F6146" s="126"/>
      <c r="G6146" s="152"/>
      <c r="H6146" s="126"/>
      <c r="I6146" s="126"/>
      <c r="J6146" s="126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92"/>
    </row>
    <row r="6147" s="33" customFormat="1" ht="14.25" spans="1:69">
      <c r="A6147" s="150"/>
      <c r="B6147" s="153"/>
      <c r="C6147" s="153"/>
      <c r="D6147" s="153"/>
      <c r="E6147" s="126"/>
      <c r="F6147" s="126"/>
      <c r="G6147" s="152"/>
      <c r="H6147" s="126"/>
      <c r="I6147" s="126"/>
      <c r="J6147" s="126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92"/>
    </row>
    <row r="6148" s="33" customFormat="1" ht="14.25" spans="1:69">
      <c r="A6148" s="150"/>
      <c r="B6148" s="153"/>
      <c r="C6148" s="153"/>
      <c r="D6148" s="153"/>
      <c r="E6148" s="126"/>
      <c r="F6148" s="126"/>
      <c r="G6148" s="152"/>
      <c r="H6148" s="126"/>
      <c r="I6148" s="126"/>
      <c r="J6148" s="126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92"/>
    </row>
    <row r="6149" s="33" customFormat="1" ht="14.25" spans="1:69">
      <c r="A6149" s="150"/>
      <c r="B6149" s="153"/>
      <c r="C6149" s="153"/>
      <c r="D6149" s="153"/>
      <c r="E6149" s="126"/>
      <c r="F6149" s="126"/>
      <c r="G6149" s="152"/>
      <c r="H6149" s="126"/>
      <c r="I6149" s="126"/>
      <c r="J6149" s="126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92"/>
    </row>
    <row r="6150" s="33" customFormat="1" ht="14.25" spans="1:69">
      <c r="A6150" s="150"/>
      <c r="B6150" s="153"/>
      <c r="C6150" s="153"/>
      <c r="D6150" s="153"/>
      <c r="E6150" s="126"/>
      <c r="F6150" s="126"/>
      <c r="G6150" s="152"/>
      <c r="H6150" s="126"/>
      <c r="I6150" s="126"/>
      <c r="J6150" s="126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92"/>
    </row>
    <row r="6151" s="33" customFormat="1" ht="14.25" spans="1:69">
      <c r="A6151" s="150"/>
      <c r="B6151" s="153"/>
      <c r="C6151" s="153"/>
      <c r="D6151" s="153"/>
      <c r="E6151" s="126"/>
      <c r="F6151" s="126"/>
      <c r="G6151" s="152"/>
      <c r="H6151" s="126"/>
      <c r="I6151" s="126"/>
      <c r="J6151" s="126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92"/>
    </row>
    <row r="6152" s="33" customFormat="1" ht="14.25" spans="1:69">
      <c r="A6152" s="150"/>
      <c r="B6152" s="153"/>
      <c r="C6152" s="153"/>
      <c r="D6152" s="153"/>
      <c r="E6152" s="126"/>
      <c r="F6152" s="126"/>
      <c r="G6152" s="152"/>
      <c r="H6152" s="126"/>
      <c r="I6152" s="126"/>
      <c r="J6152" s="126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92"/>
    </row>
    <row r="6153" s="33" customFormat="1" ht="14.25" spans="1:69">
      <c r="A6153" s="150"/>
      <c r="B6153" s="153"/>
      <c r="C6153" s="153"/>
      <c r="D6153" s="153"/>
      <c r="E6153" s="126"/>
      <c r="F6153" s="126"/>
      <c r="G6153" s="152"/>
      <c r="H6153" s="126"/>
      <c r="I6153" s="126"/>
      <c r="J6153" s="126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92"/>
    </row>
    <row r="6154" s="33" customFormat="1" ht="14.25" spans="1:69">
      <c r="A6154" s="150"/>
      <c r="B6154" s="153"/>
      <c r="C6154" s="153"/>
      <c r="D6154" s="153"/>
      <c r="E6154" s="126"/>
      <c r="F6154" s="126"/>
      <c r="G6154" s="152"/>
      <c r="H6154" s="126"/>
      <c r="I6154" s="126"/>
      <c r="J6154" s="126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92"/>
    </row>
    <row r="6155" s="33" customFormat="1" ht="14.25" spans="1:69">
      <c r="A6155" s="150"/>
      <c r="B6155" s="153"/>
      <c r="C6155" s="153"/>
      <c r="D6155" s="153"/>
      <c r="E6155" s="126"/>
      <c r="F6155" s="126"/>
      <c r="G6155" s="152"/>
      <c r="H6155" s="126"/>
      <c r="I6155" s="126"/>
      <c r="J6155" s="126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92"/>
    </row>
    <row r="6156" s="33" customFormat="1" ht="14.25" spans="1:69">
      <c r="A6156" s="150"/>
      <c r="B6156" s="153"/>
      <c r="C6156" s="153"/>
      <c r="D6156" s="153"/>
      <c r="E6156" s="126"/>
      <c r="F6156" s="126"/>
      <c r="G6156" s="152"/>
      <c r="H6156" s="126"/>
      <c r="I6156" s="126"/>
      <c r="J6156" s="126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92"/>
    </row>
    <row r="6157" s="33" customFormat="1" ht="14.25" spans="1:69">
      <c r="A6157" s="150"/>
      <c r="B6157" s="153"/>
      <c r="C6157" s="153"/>
      <c r="D6157" s="153"/>
      <c r="E6157" s="126"/>
      <c r="F6157" s="126"/>
      <c r="G6157" s="152"/>
      <c r="H6157" s="126"/>
      <c r="I6157" s="126"/>
      <c r="J6157" s="126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92"/>
    </row>
    <row r="6158" s="33" customFormat="1" ht="14.25" spans="1:69">
      <c r="A6158" s="150"/>
      <c r="B6158" s="153"/>
      <c r="C6158" s="153"/>
      <c r="D6158" s="153"/>
      <c r="E6158" s="126"/>
      <c r="F6158" s="126"/>
      <c r="G6158" s="152"/>
      <c r="H6158" s="126"/>
      <c r="I6158" s="126"/>
      <c r="J6158" s="126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92"/>
    </row>
    <row r="6159" s="33" customFormat="1" ht="14.25" spans="1:69">
      <c r="A6159" s="150"/>
      <c r="B6159" s="153"/>
      <c r="C6159" s="153"/>
      <c r="D6159" s="153"/>
      <c r="E6159" s="126"/>
      <c r="F6159" s="126"/>
      <c r="G6159" s="152"/>
      <c r="H6159" s="126"/>
      <c r="I6159" s="126"/>
      <c r="J6159" s="126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92"/>
    </row>
    <row r="6160" s="33" customFormat="1" ht="14.25" spans="1:69">
      <c r="A6160" s="150"/>
      <c r="B6160" s="153"/>
      <c r="C6160" s="153"/>
      <c r="D6160" s="153"/>
      <c r="E6160" s="126"/>
      <c r="F6160" s="126"/>
      <c r="G6160" s="152"/>
      <c r="H6160" s="126"/>
      <c r="I6160" s="126"/>
      <c r="J6160" s="126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92"/>
    </row>
    <row r="6161" s="33" customFormat="1" ht="14.25" spans="1:69">
      <c r="A6161" s="150"/>
      <c r="B6161" s="153"/>
      <c r="C6161" s="153"/>
      <c r="D6161" s="153"/>
      <c r="E6161" s="126"/>
      <c r="F6161" s="126"/>
      <c r="G6161" s="152"/>
      <c r="H6161" s="126"/>
      <c r="I6161" s="126"/>
      <c r="J6161" s="126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92"/>
    </row>
    <row r="6162" s="33" customFormat="1" ht="14.25" spans="1:69">
      <c r="A6162" s="150"/>
      <c r="B6162" s="153"/>
      <c r="C6162" s="153"/>
      <c r="D6162" s="153"/>
      <c r="E6162" s="126"/>
      <c r="F6162" s="126"/>
      <c r="G6162" s="152"/>
      <c r="H6162" s="126"/>
      <c r="I6162" s="126"/>
      <c r="J6162" s="126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92"/>
    </row>
    <row r="6163" s="33" customFormat="1" ht="14.25" spans="1:69">
      <c r="A6163" s="150"/>
      <c r="B6163" s="153"/>
      <c r="C6163" s="153"/>
      <c r="D6163" s="153"/>
      <c r="E6163" s="126"/>
      <c r="F6163" s="126"/>
      <c r="G6163" s="152"/>
      <c r="H6163" s="126"/>
      <c r="I6163" s="126"/>
      <c r="J6163" s="126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92"/>
    </row>
    <row r="6164" s="33" customFormat="1" ht="14.25" spans="1:69">
      <c r="A6164" s="150"/>
      <c r="B6164" s="153"/>
      <c r="C6164" s="153"/>
      <c r="D6164" s="153"/>
      <c r="E6164" s="126"/>
      <c r="F6164" s="126"/>
      <c r="G6164" s="152"/>
      <c r="H6164" s="126"/>
      <c r="I6164" s="126"/>
      <c r="J6164" s="126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92"/>
    </row>
    <row r="6165" s="33" customFormat="1" ht="14.25" spans="1:69">
      <c r="A6165" s="150"/>
      <c r="B6165" s="153"/>
      <c r="C6165" s="153"/>
      <c r="D6165" s="153"/>
      <c r="E6165" s="126"/>
      <c r="F6165" s="126"/>
      <c r="G6165" s="152"/>
      <c r="H6165" s="126"/>
      <c r="I6165" s="126"/>
      <c r="J6165" s="126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92"/>
    </row>
    <row r="6166" s="33" customFormat="1" ht="14.25" spans="1:69">
      <c r="A6166" s="150"/>
      <c r="B6166" s="153"/>
      <c r="C6166" s="153"/>
      <c r="D6166" s="153"/>
      <c r="E6166" s="126"/>
      <c r="F6166" s="126"/>
      <c r="G6166" s="152"/>
      <c r="H6166" s="126"/>
      <c r="I6166" s="126"/>
      <c r="J6166" s="126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92"/>
    </row>
    <row r="6167" s="33" customFormat="1" ht="14.25" spans="1:69">
      <c r="A6167" s="150"/>
      <c r="B6167" s="153"/>
      <c r="C6167" s="153"/>
      <c r="D6167" s="153"/>
      <c r="E6167" s="126"/>
      <c r="F6167" s="126"/>
      <c r="G6167" s="152"/>
      <c r="H6167" s="126"/>
      <c r="I6167" s="126"/>
      <c r="J6167" s="126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92"/>
    </row>
    <row r="6168" s="33" customFormat="1" ht="14.25" spans="1:69">
      <c r="A6168" s="150"/>
      <c r="B6168" s="153"/>
      <c r="C6168" s="153"/>
      <c r="D6168" s="153"/>
      <c r="E6168" s="126"/>
      <c r="F6168" s="126"/>
      <c r="G6168" s="152"/>
      <c r="H6168" s="126"/>
      <c r="I6168" s="126"/>
      <c r="J6168" s="126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92"/>
    </row>
    <row r="6169" s="33" customFormat="1" ht="14.25" spans="1:69">
      <c r="A6169" s="150"/>
      <c r="B6169" s="153"/>
      <c r="C6169" s="153"/>
      <c r="D6169" s="153"/>
      <c r="E6169" s="126"/>
      <c r="F6169" s="126"/>
      <c r="G6169" s="152"/>
      <c r="H6169" s="126"/>
      <c r="I6169" s="126"/>
      <c r="J6169" s="126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92"/>
    </row>
    <row r="6170" s="33" customFormat="1" ht="14.25" spans="1:69">
      <c r="A6170" s="150"/>
      <c r="B6170" s="153"/>
      <c r="C6170" s="153"/>
      <c r="D6170" s="153"/>
      <c r="E6170" s="126"/>
      <c r="F6170" s="126"/>
      <c r="G6170" s="152"/>
      <c r="H6170" s="126"/>
      <c r="I6170" s="126"/>
      <c r="J6170" s="126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92"/>
    </row>
    <row r="6171" s="33" customFormat="1" ht="14.25" spans="1:69">
      <c r="A6171" s="150"/>
      <c r="B6171" s="153"/>
      <c r="C6171" s="153"/>
      <c r="D6171" s="153"/>
      <c r="E6171" s="126"/>
      <c r="F6171" s="126"/>
      <c r="G6171" s="152"/>
      <c r="H6171" s="126"/>
      <c r="I6171" s="126"/>
      <c r="J6171" s="126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92"/>
    </row>
    <row r="6172" s="33" customFormat="1" ht="14.25" spans="1:69">
      <c r="A6172" s="150"/>
      <c r="B6172" s="153"/>
      <c r="C6172" s="153"/>
      <c r="D6172" s="153"/>
      <c r="E6172" s="126"/>
      <c r="F6172" s="126"/>
      <c r="G6172" s="152"/>
      <c r="H6172" s="126"/>
      <c r="I6172" s="126"/>
      <c r="J6172" s="126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92"/>
    </row>
    <row r="6173" s="33" customFormat="1" ht="14.25" spans="1:69">
      <c r="A6173" s="150"/>
      <c r="B6173" s="153"/>
      <c r="C6173" s="153"/>
      <c r="D6173" s="153"/>
      <c r="E6173" s="126"/>
      <c r="F6173" s="126"/>
      <c r="G6173" s="152"/>
      <c r="H6173" s="126"/>
      <c r="I6173" s="126"/>
      <c r="J6173" s="126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92"/>
    </row>
    <row r="6174" s="33" customFormat="1" ht="14.25" spans="1:69">
      <c r="A6174" s="150"/>
      <c r="B6174" s="153"/>
      <c r="C6174" s="153"/>
      <c r="D6174" s="153"/>
      <c r="E6174" s="126"/>
      <c r="F6174" s="126"/>
      <c r="G6174" s="152"/>
      <c r="H6174" s="126"/>
      <c r="I6174" s="126"/>
      <c r="J6174" s="126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92"/>
    </row>
    <row r="6175" s="33" customFormat="1" ht="14.25" spans="1:69">
      <c r="A6175" s="150"/>
      <c r="B6175" s="153"/>
      <c r="C6175" s="153"/>
      <c r="D6175" s="153"/>
      <c r="E6175" s="126"/>
      <c r="F6175" s="126"/>
      <c r="G6175" s="152"/>
      <c r="H6175" s="126"/>
      <c r="I6175" s="126"/>
      <c r="J6175" s="126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92"/>
    </row>
    <row r="6176" s="33" customFormat="1" ht="14.25" spans="1:69">
      <c r="A6176" s="150"/>
      <c r="B6176" s="153"/>
      <c r="C6176" s="153"/>
      <c r="D6176" s="153"/>
      <c r="E6176" s="126"/>
      <c r="F6176" s="126"/>
      <c r="G6176" s="152"/>
      <c r="H6176" s="126"/>
      <c r="I6176" s="126"/>
      <c r="J6176" s="126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92"/>
    </row>
    <row r="6177" s="33" customFormat="1" ht="14.25" spans="1:69">
      <c r="A6177" s="150"/>
      <c r="B6177" s="153"/>
      <c r="C6177" s="153"/>
      <c r="D6177" s="153"/>
      <c r="E6177" s="126"/>
      <c r="F6177" s="126"/>
      <c r="G6177" s="152"/>
      <c r="H6177" s="126"/>
      <c r="I6177" s="126"/>
      <c r="J6177" s="126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92"/>
    </row>
    <row r="6178" s="33" customFormat="1" ht="14.25" spans="1:69">
      <c r="A6178" s="150"/>
      <c r="B6178" s="153"/>
      <c r="C6178" s="153"/>
      <c r="D6178" s="153"/>
      <c r="E6178" s="126"/>
      <c r="F6178" s="126"/>
      <c r="G6178" s="152"/>
      <c r="H6178" s="126"/>
      <c r="I6178" s="126"/>
      <c r="J6178" s="126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92"/>
    </row>
    <row r="6179" s="33" customFormat="1" ht="14.25" spans="1:69">
      <c r="A6179" s="150"/>
      <c r="B6179" s="153"/>
      <c r="C6179" s="153"/>
      <c r="D6179" s="153"/>
      <c r="E6179" s="126"/>
      <c r="F6179" s="126"/>
      <c r="G6179" s="152"/>
      <c r="H6179" s="126"/>
      <c r="I6179" s="126"/>
      <c r="J6179" s="126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92"/>
    </row>
    <row r="6180" s="33" customFormat="1" ht="14.25" spans="1:69">
      <c r="A6180" s="150"/>
      <c r="B6180" s="153"/>
      <c r="C6180" s="153"/>
      <c r="D6180" s="153"/>
      <c r="E6180" s="126"/>
      <c r="F6180" s="126"/>
      <c r="G6180" s="152"/>
      <c r="H6180" s="126"/>
      <c r="I6180" s="126"/>
      <c r="J6180" s="126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92"/>
    </row>
    <row r="6181" s="33" customFormat="1" ht="14.25" spans="1:69">
      <c r="A6181" s="150"/>
      <c r="B6181" s="153"/>
      <c r="C6181" s="153"/>
      <c r="D6181" s="153"/>
      <c r="E6181" s="126"/>
      <c r="F6181" s="126"/>
      <c r="G6181" s="152"/>
      <c r="H6181" s="126"/>
      <c r="I6181" s="126"/>
      <c r="J6181" s="126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92"/>
    </row>
    <row r="6182" s="33" customFormat="1" ht="14.25" spans="1:69">
      <c r="A6182" s="150"/>
      <c r="B6182" s="153"/>
      <c r="C6182" s="153"/>
      <c r="D6182" s="153"/>
      <c r="E6182" s="126"/>
      <c r="F6182" s="126"/>
      <c r="G6182" s="152"/>
      <c r="H6182" s="126"/>
      <c r="I6182" s="126"/>
      <c r="J6182" s="126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  <c r="BQ6182" s="92"/>
    </row>
    <row r="6183" s="33" customFormat="1" ht="14.25" spans="1:69">
      <c r="A6183" s="150"/>
      <c r="B6183" s="153"/>
      <c r="C6183" s="153"/>
      <c r="D6183" s="153"/>
      <c r="E6183" s="126"/>
      <c r="F6183" s="126"/>
      <c r="G6183" s="152"/>
      <c r="H6183" s="126"/>
      <c r="I6183" s="126"/>
      <c r="J6183" s="126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92"/>
    </row>
    <row r="6184" s="33" customFormat="1" ht="14.25" spans="1:69">
      <c r="A6184" s="150"/>
      <c r="B6184" s="153"/>
      <c r="C6184" s="153"/>
      <c r="D6184" s="153"/>
      <c r="E6184" s="126"/>
      <c r="F6184" s="126"/>
      <c r="G6184" s="152"/>
      <c r="H6184" s="126"/>
      <c r="I6184" s="126"/>
      <c r="J6184" s="126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92"/>
    </row>
    <row r="6185" s="33" customFormat="1" ht="14.25" spans="1:69">
      <c r="A6185" s="150"/>
      <c r="B6185" s="153"/>
      <c r="C6185" s="153"/>
      <c r="D6185" s="153"/>
      <c r="E6185" s="126"/>
      <c r="F6185" s="126"/>
      <c r="G6185" s="152"/>
      <c r="H6185" s="126"/>
      <c r="I6185" s="126"/>
      <c r="J6185" s="126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92"/>
    </row>
    <row r="6186" s="33" customFormat="1" ht="14.25" spans="1:69">
      <c r="A6186" s="150"/>
      <c r="B6186" s="153"/>
      <c r="C6186" s="153"/>
      <c r="D6186" s="153"/>
      <c r="E6186" s="126"/>
      <c r="F6186" s="126"/>
      <c r="G6186" s="152"/>
      <c r="H6186" s="126"/>
      <c r="I6186" s="126"/>
      <c r="J6186" s="126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92"/>
    </row>
    <row r="6187" s="33" customFormat="1" ht="14.25" spans="1:69">
      <c r="A6187" s="150"/>
      <c r="B6187" s="153"/>
      <c r="C6187" s="153"/>
      <c r="D6187" s="153"/>
      <c r="E6187" s="126"/>
      <c r="F6187" s="126"/>
      <c r="G6187" s="152"/>
      <c r="H6187" s="126"/>
      <c r="I6187" s="126"/>
      <c r="J6187" s="126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92"/>
    </row>
    <row r="6188" s="33" customFormat="1" ht="14.25" spans="1:69">
      <c r="A6188" s="150"/>
      <c r="B6188" s="153"/>
      <c r="C6188" s="153"/>
      <c r="D6188" s="153"/>
      <c r="E6188" s="126"/>
      <c r="F6188" s="126"/>
      <c r="G6188" s="152"/>
      <c r="H6188" s="126"/>
      <c r="I6188" s="126"/>
      <c r="J6188" s="126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92"/>
    </row>
    <row r="6189" s="33" customFormat="1" ht="14.25" spans="1:69">
      <c r="A6189" s="150"/>
      <c r="B6189" s="153"/>
      <c r="C6189" s="153"/>
      <c r="D6189" s="153"/>
      <c r="E6189" s="126"/>
      <c r="F6189" s="126"/>
      <c r="G6189" s="152"/>
      <c r="H6189" s="126"/>
      <c r="I6189" s="126"/>
      <c r="J6189" s="126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92"/>
    </row>
    <row r="6190" s="33" customFormat="1" ht="14.25" spans="1:69">
      <c r="A6190" s="150"/>
      <c r="B6190" s="153"/>
      <c r="C6190" s="153"/>
      <c r="D6190" s="153"/>
      <c r="E6190" s="126"/>
      <c r="F6190" s="126"/>
      <c r="G6190" s="152"/>
      <c r="H6190" s="126"/>
      <c r="I6190" s="126"/>
      <c r="J6190" s="126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92"/>
    </row>
    <row r="6191" s="33" customFormat="1" ht="14.25" spans="1:69">
      <c r="A6191" s="150"/>
      <c r="B6191" s="153"/>
      <c r="C6191" s="153"/>
      <c r="D6191" s="153"/>
      <c r="E6191" s="126"/>
      <c r="F6191" s="126"/>
      <c r="G6191" s="152"/>
      <c r="H6191" s="126"/>
      <c r="I6191" s="126"/>
      <c r="J6191" s="126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92"/>
    </row>
    <row r="6192" s="33" customFormat="1" ht="14.25" spans="1:69">
      <c r="A6192" s="150"/>
      <c r="B6192" s="153"/>
      <c r="C6192" s="153"/>
      <c r="D6192" s="153"/>
      <c r="E6192" s="126"/>
      <c r="F6192" s="126"/>
      <c r="G6192" s="152"/>
      <c r="H6192" s="126"/>
      <c r="I6192" s="126"/>
      <c r="J6192" s="126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92"/>
    </row>
    <row r="6193" s="33" customFormat="1" ht="14.25" spans="1:69">
      <c r="A6193" s="150"/>
      <c r="B6193" s="153"/>
      <c r="C6193" s="153"/>
      <c r="D6193" s="153"/>
      <c r="E6193" s="126"/>
      <c r="F6193" s="126"/>
      <c r="G6193" s="152"/>
      <c r="H6193" s="126"/>
      <c r="I6193" s="126"/>
      <c r="J6193" s="126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92"/>
    </row>
    <row r="6194" s="33" customFormat="1" ht="14.25" spans="1:69">
      <c r="A6194" s="150"/>
      <c r="B6194" s="153"/>
      <c r="C6194" s="153"/>
      <c r="D6194" s="153"/>
      <c r="E6194" s="126"/>
      <c r="F6194" s="126"/>
      <c r="G6194" s="152"/>
      <c r="H6194" s="126"/>
      <c r="I6194" s="126"/>
      <c r="J6194" s="126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92"/>
    </row>
    <row r="6195" s="33" customFormat="1" ht="14.25" spans="1:69">
      <c r="A6195" s="150"/>
      <c r="B6195" s="153"/>
      <c r="C6195" s="153"/>
      <c r="D6195" s="153"/>
      <c r="E6195" s="126"/>
      <c r="F6195" s="126"/>
      <c r="G6195" s="152"/>
      <c r="H6195" s="126"/>
      <c r="I6195" s="126"/>
      <c r="J6195" s="126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92"/>
    </row>
    <row r="6196" s="33" customFormat="1" ht="14.25" spans="1:69">
      <c r="A6196" s="150"/>
      <c r="B6196" s="153"/>
      <c r="C6196" s="153"/>
      <c r="D6196" s="153"/>
      <c r="E6196" s="126"/>
      <c r="F6196" s="126"/>
      <c r="G6196" s="152"/>
      <c r="H6196" s="126"/>
      <c r="I6196" s="126"/>
      <c r="J6196" s="126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92"/>
    </row>
    <row r="6197" s="33" customFormat="1" ht="14.25" spans="1:69">
      <c r="A6197" s="150"/>
      <c r="B6197" s="153"/>
      <c r="C6197" s="153"/>
      <c r="D6197" s="153"/>
      <c r="E6197" s="126"/>
      <c r="F6197" s="126"/>
      <c r="G6197" s="152"/>
      <c r="H6197" s="126"/>
      <c r="I6197" s="126"/>
      <c r="J6197" s="126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92"/>
    </row>
    <row r="6198" s="33" customFormat="1" ht="14.25" spans="1:69">
      <c r="A6198" s="150"/>
      <c r="B6198" s="153"/>
      <c r="C6198" s="153"/>
      <c r="D6198" s="153"/>
      <c r="E6198" s="126"/>
      <c r="F6198" s="126"/>
      <c r="G6198" s="152"/>
      <c r="H6198" s="126"/>
      <c r="I6198" s="126"/>
      <c r="J6198" s="126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92"/>
    </row>
    <row r="6199" s="33" customFormat="1" ht="14.25" spans="1:69">
      <c r="A6199" s="150"/>
      <c r="B6199" s="153"/>
      <c r="C6199" s="153"/>
      <c r="D6199" s="153"/>
      <c r="E6199" s="126"/>
      <c r="F6199" s="126"/>
      <c r="G6199" s="152"/>
      <c r="H6199" s="126"/>
      <c r="I6199" s="126"/>
      <c r="J6199" s="126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92"/>
    </row>
    <row r="6200" s="33" customFormat="1" ht="14.25" spans="1:69">
      <c r="A6200" s="150"/>
      <c r="B6200" s="153"/>
      <c r="C6200" s="153"/>
      <c r="D6200" s="153"/>
      <c r="E6200" s="126"/>
      <c r="F6200" s="126"/>
      <c r="G6200" s="152"/>
      <c r="H6200" s="126"/>
      <c r="I6200" s="126"/>
      <c r="J6200" s="126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92"/>
    </row>
    <row r="6201" s="33" customFormat="1" ht="14.25" spans="1:69">
      <c r="A6201" s="150"/>
      <c r="B6201" s="153"/>
      <c r="C6201" s="153"/>
      <c r="D6201" s="153"/>
      <c r="E6201" s="126"/>
      <c r="F6201" s="126"/>
      <c r="G6201" s="152"/>
      <c r="H6201" s="126"/>
      <c r="I6201" s="126"/>
      <c r="J6201" s="126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92"/>
    </row>
    <row r="6202" s="33" customFormat="1" ht="14.25" spans="1:69">
      <c r="A6202" s="150"/>
      <c r="B6202" s="153"/>
      <c r="C6202" s="153"/>
      <c r="D6202" s="153"/>
      <c r="E6202" s="126"/>
      <c r="F6202" s="126"/>
      <c r="G6202" s="152"/>
      <c r="H6202" s="126"/>
      <c r="I6202" s="126"/>
      <c r="J6202" s="126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92"/>
    </row>
    <row r="6203" s="33" customFormat="1" ht="14.25" spans="1:69">
      <c r="A6203" s="150"/>
      <c r="B6203" s="153"/>
      <c r="C6203" s="153"/>
      <c r="D6203" s="153"/>
      <c r="E6203" s="126"/>
      <c r="F6203" s="126"/>
      <c r="G6203" s="152"/>
      <c r="H6203" s="126"/>
      <c r="I6203" s="126"/>
      <c r="J6203" s="126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92"/>
    </row>
    <row r="6204" s="33" customFormat="1" ht="14.25" spans="1:69">
      <c r="A6204" s="150"/>
      <c r="B6204" s="153"/>
      <c r="C6204" s="153"/>
      <c r="D6204" s="153"/>
      <c r="E6204" s="126"/>
      <c r="F6204" s="126"/>
      <c r="G6204" s="152"/>
      <c r="H6204" s="126"/>
      <c r="I6204" s="126"/>
      <c r="J6204" s="126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92"/>
    </row>
    <row r="6205" s="33" customFormat="1" ht="14.25" spans="1:69">
      <c r="A6205" s="150"/>
      <c r="B6205" s="153"/>
      <c r="C6205" s="153"/>
      <c r="D6205" s="153"/>
      <c r="E6205" s="126"/>
      <c r="F6205" s="126"/>
      <c r="G6205" s="152"/>
      <c r="H6205" s="126"/>
      <c r="I6205" s="126"/>
      <c r="J6205" s="126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92"/>
    </row>
    <row r="6206" s="33" customFormat="1" ht="14.25" spans="1:69">
      <c r="A6206" s="150"/>
      <c r="B6206" s="153"/>
      <c r="C6206" s="153"/>
      <c r="D6206" s="153"/>
      <c r="E6206" s="126"/>
      <c r="F6206" s="126"/>
      <c r="G6206" s="152"/>
      <c r="H6206" s="126"/>
      <c r="I6206" s="126"/>
      <c r="J6206" s="126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92"/>
    </row>
    <row r="6207" s="33" customFormat="1" ht="14.25" spans="1:69">
      <c r="A6207" s="150"/>
      <c r="B6207" s="153"/>
      <c r="C6207" s="153"/>
      <c r="D6207" s="153"/>
      <c r="E6207" s="126"/>
      <c r="F6207" s="126"/>
      <c r="G6207" s="152"/>
      <c r="H6207" s="126"/>
      <c r="I6207" s="126"/>
      <c r="J6207" s="126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92"/>
    </row>
    <row r="6208" s="33" customFormat="1" ht="14.25" spans="1:69">
      <c r="A6208" s="150"/>
      <c r="B6208" s="153"/>
      <c r="C6208" s="153"/>
      <c r="D6208" s="153"/>
      <c r="E6208" s="126"/>
      <c r="F6208" s="126"/>
      <c r="G6208" s="152"/>
      <c r="H6208" s="126"/>
      <c r="I6208" s="126"/>
      <c r="J6208" s="126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92"/>
    </row>
    <row r="6209" s="33" customFormat="1" ht="14.25" spans="1:69">
      <c r="A6209" s="150"/>
      <c r="B6209" s="153"/>
      <c r="C6209" s="153"/>
      <c r="D6209" s="153"/>
      <c r="E6209" s="126"/>
      <c r="F6209" s="126"/>
      <c r="G6209" s="152"/>
      <c r="H6209" s="126"/>
      <c r="I6209" s="126"/>
      <c r="J6209" s="126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92"/>
    </row>
    <row r="6210" s="33" customFormat="1" ht="14.25" spans="1:69">
      <c r="A6210" s="150"/>
      <c r="B6210" s="153"/>
      <c r="C6210" s="153"/>
      <c r="D6210" s="153"/>
      <c r="E6210" s="126"/>
      <c r="F6210" s="126"/>
      <c r="G6210" s="152"/>
      <c r="H6210" s="126"/>
      <c r="I6210" s="126"/>
      <c r="J6210" s="126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92"/>
    </row>
    <row r="6211" s="33" customFormat="1" ht="14.25" spans="1:69">
      <c r="A6211" s="150"/>
      <c r="B6211" s="153"/>
      <c r="C6211" s="153"/>
      <c r="D6211" s="153"/>
      <c r="E6211" s="126"/>
      <c r="F6211" s="126"/>
      <c r="G6211" s="152"/>
      <c r="H6211" s="126"/>
      <c r="I6211" s="126"/>
      <c r="J6211" s="126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92"/>
    </row>
    <row r="6212" s="33" customFormat="1" ht="14.25" spans="1:69">
      <c r="A6212" s="150"/>
      <c r="B6212" s="153"/>
      <c r="C6212" s="153"/>
      <c r="D6212" s="153"/>
      <c r="E6212" s="126"/>
      <c r="F6212" s="126"/>
      <c r="G6212" s="152"/>
      <c r="H6212" s="126"/>
      <c r="I6212" s="126"/>
      <c r="J6212" s="126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92"/>
    </row>
    <row r="6213" s="33" customFormat="1" ht="14.25" spans="1:69">
      <c r="A6213" s="150"/>
      <c r="B6213" s="153"/>
      <c r="C6213" s="153"/>
      <c r="D6213" s="153"/>
      <c r="E6213" s="126"/>
      <c r="F6213" s="126"/>
      <c r="G6213" s="152"/>
      <c r="H6213" s="126"/>
      <c r="I6213" s="126"/>
      <c r="J6213" s="126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92"/>
    </row>
    <row r="6214" s="33" customFormat="1" ht="14.25" spans="1:69">
      <c r="A6214" s="150"/>
      <c r="B6214" s="153"/>
      <c r="C6214" s="153"/>
      <c r="D6214" s="153"/>
      <c r="E6214" s="126"/>
      <c r="F6214" s="126"/>
      <c r="G6214" s="152"/>
      <c r="H6214" s="126"/>
      <c r="I6214" s="126"/>
      <c r="J6214" s="126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92"/>
    </row>
    <row r="6215" s="33" customFormat="1" ht="14.25" spans="1:69">
      <c r="A6215" s="150"/>
      <c r="B6215" s="153"/>
      <c r="C6215" s="153"/>
      <c r="D6215" s="153"/>
      <c r="E6215" s="126"/>
      <c r="F6215" s="126"/>
      <c r="G6215" s="152"/>
      <c r="H6215" s="126"/>
      <c r="I6215" s="126"/>
      <c r="J6215" s="126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92"/>
    </row>
    <row r="6216" s="33" customFormat="1" ht="14.25" spans="1:69">
      <c r="A6216" s="150"/>
      <c r="B6216" s="153"/>
      <c r="C6216" s="153"/>
      <c r="D6216" s="153"/>
      <c r="E6216" s="126"/>
      <c r="F6216" s="126"/>
      <c r="G6216" s="152"/>
      <c r="H6216" s="126"/>
      <c r="I6216" s="126"/>
      <c r="J6216" s="126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92"/>
    </row>
    <row r="6217" s="33" customFormat="1" ht="14.25" spans="1:69">
      <c r="A6217" s="150"/>
      <c r="B6217" s="153"/>
      <c r="C6217" s="153"/>
      <c r="D6217" s="153"/>
      <c r="E6217" s="126"/>
      <c r="F6217" s="126"/>
      <c r="G6217" s="152"/>
      <c r="H6217" s="126"/>
      <c r="I6217" s="126"/>
      <c r="J6217" s="126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92"/>
    </row>
    <row r="6218" s="33" customFormat="1" ht="14.25" spans="1:69">
      <c r="A6218" s="150"/>
      <c r="B6218" s="153"/>
      <c r="C6218" s="153"/>
      <c r="D6218" s="153"/>
      <c r="E6218" s="126"/>
      <c r="F6218" s="126"/>
      <c r="G6218" s="152"/>
      <c r="H6218" s="126"/>
      <c r="I6218" s="126"/>
      <c r="J6218" s="126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92"/>
    </row>
    <row r="6219" s="33" customFormat="1" ht="14.25" spans="1:69">
      <c r="A6219" s="150"/>
      <c r="B6219" s="153"/>
      <c r="C6219" s="153"/>
      <c r="D6219" s="153"/>
      <c r="E6219" s="126"/>
      <c r="F6219" s="126"/>
      <c r="G6219" s="152"/>
      <c r="H6219" s="126"/>
      <c r="I6219" s="126"/>
      <c r="J6219" s="126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92"/>
    </row>
    <row r="6220" s="33" customFormat="1" ht="14.25" spans="1:69">
      <c r="A6220" s="150"/>
      <c r="B6220" s="153"/>
      <c r="C6220" s="153"/>
      <c r="D6220" s="153"/>
      <c r="E6220" s="126"/>
      <c r="F6220" s="126"/>
      <c r="G6220" s="152"/>
      <c r="H6220" s="126"/>
      <c r="I6220" s="126"/>
      <c r="J6220" s="126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92"/>
    </row>
    <row r="6221" s="33" customFormat="1" ht="14.25" spans="1:69">
      <c r="A6221" s="150"/>
      <c r="B6221" s="142"/>
      <c r="C6221" s="153"/>
      <c r="D6221" s="153"/>
      <c r="E6221" s="126"/>
      <c r="F6221" s="126"/>
      <c r="G6221" s="152"/>
      <c r="H6221" s="126"/>
      <c r="I6221" s="126"/>
      <c r="J6221" s="126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92"/>
    </row>
    <row r="6222" s="33" customFormat="1" ht="14.25" spans="1:69">
      <c r="A6222" s="150"/>
      <c r="B6222" s="153"/>
      <c r="C6222" s="153"/>
      <c r="D6222" s="153"/>
      <c r="E6222" s="126"/>
      <c r="F6222" s="126"/>
      <c r="G6222" s="152"/>
      <c r="H6222" s="126"/>
      <c r="I6222" s="126"/>
      <c r="J6222" s="126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92"/>
    </row>
    <row r="6223" s="33" customFormat="1" ht="14.25" spans="1:69">
      <c r="A6223" s="150"/>
      <c r="B6223" s="153"/>
      <c r="C6223" s="153"/>
      <c r="D6223" s="153"/>
      <c r="E6223" s="126"/>
      <c r="F6223" s="126"/>
      <c r="G6223" s="152"/>
      <c r="H6223" s="126"/>
      <c r="I6223" s="126"/>
      <c r="J6223" s="126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92"/>
    </row>
    <row r="6224" s="33" customFormat="1" ht="14.25" spans="1:69">
      <c r="A6224" s="150"/>
      <c r="B6224" s="142"/>
      <c r="C6224" s="142"/>
      <c r="D6224" s="153"/>
      <c r="E6224" s="126"/>
      <c r="F6224" s="126"/>
      <c r="G6224" s="152"/>
      <c r="H6224" s="126"/>
      <c r="I6224" s="126"/>
      <c r="J6224" s="126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92"/>
    </row>
    <row r="6225" s="33" customFormat="1" ht="14.25" spans="1:69">
      <c r="A6225" s="150"/>
      <c r="B6225" s="142"/>
      <c r="C6225" s="142"/>
      <c r="D6225" s="153"/>
      <c r="E6225" s="126"/>
      <c r="F6225" s="126"/>
      <c r="G6225" s="152"/>
      <c r="H6225" s="126"/>
      <c r="I6225" s="126"/>
      <c r="J6225" s="126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92"/>
    </row>
    <row r="6226" s="33" customFormat="1" ht="14.25" spans="1:69">
      <c r="A6226" s="150"/>
      <c r="B6226" s="142"/>
      <c r="C6226" s="142"/>
      <c r="D6226" s="151"/>
      <c r="E6226" s="126"/>
      <c r="F6226" s="126"/>
      <c r="G6226" s="152"/>
      <c r="H6226" s="126"/>
      <c r="I6226" s="126"/>
      <c r="J6226" s="126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92"/>
    </row>
    <row r="6227" s="33" customFormat="1" ht="14.25" spans="1:69">
      <c r="A6227" s="150"/>
      <c r="B6227" s="142"/>
      <c r="C6227" s="142"/>
      <c r="D6227" s="151"/>
      <c r="E6227" s="126"/>
      <c r="F6227" s="126"/>
      <c r="G6227" s="152"/>
      <c r="H6227" s="126"/>
      <c r="I6227" s="126"/>
      <c r="J6227" s="126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92"/>
    </row>
    <row r="6228" s="33" customFormat="1" ht="14.25" spans="1:69">
      <c r="A6228" s="150"/>
      <c r="B6228" s="142"/>
      <c r="C6228" s="142"/>
      <c r="D6228" s="151"/>
      <c r="E6228" s="126"/>
      <c r="F6228" s="126"/>
      <c r="G6228" s="152"/>
      <c r="H6228" s="126"/>
      <c r="I6228" s="126"/>
      <c r="J6228" s="126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92"/>
    </row>
    <row r="6229" s="33" customFormat="1" ht="14.25" spans="1:69">
      <c r="A6229" s="150"/>
      <c r="B6229" s="142"/>
      <c r="C6229" s="142"/>
      <c r="D6229" s="151"/>
      <c r="E6229" s="126"/>
      <c r="F6229" s="126"/>
      <c r="G6229" s="152"/>
      <c r="H6229" s="126"/>
      <c r="I6229" s="126"/>
      <c r="J6229" s="126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92"/>
    </row>
    <row r="6230" s="33" customFormat="1" ht="14.25" spans="1:69">
      <c r="A6230" s="150"/>
      <c r="B6230" s="142"/>
      <c r="C6230" s="142"/>
      <c r="D6230" s="151"/>
      <c r="E6230" s="126"/>
      <c r="F6230" s="126"/>
      <c r="G6230" s="152"/>
      <c r="H6230" s="126"/>
      <c r="I6230" s="126"/>
      <c r="J6230" s="126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92"/>
    </row>
    <row r="6231" s="33" customFormat="1" ht="14.25" spans="1:69">
      <c r="A6231" s="150"/>
      <c r="B6231" s="142"/>
      <c r="C6231" s="142"/>
      <c r="D6231" s="151"/>
      <c r="E6231" s="126"/>
      <c r="F6231" s="126"/>
      <c r="G6231" s="152"/>
      <c r="H6231" s="126"/>
      <c r="I6231" s="126"/>
      <c r="J6231" s="126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92"/>
    </row>
    <row r="6232" s="33" customFormat="1" ht="14.25" spans="1:69">
      <c r="A6232" s="150"/>
      <c r="B6232" s="142"/>
      <c r="C6232" s="142"/>
      <c r="D6232" s="151"/>
      <c r="E6232" s="126"/>
      <c r="F6232" s="126"/>
      <c r="G6232" s="152"/>
      <c r="H6232" s="126"/>
      <c r="I6232" s="126"/>
      <c r="J6232" s="126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92"/>
    </row>
    <row r="6233" s="33" customFormat="1" ht="14.25" spans="1:69">
      <c r="A6233" s="150"/>
      <c r="B6233" s="142"/>
      <c r="C6233" s="142"/>
      <c r="D6233" s="151"/>
      <c r="E6233" s="126"/>
      <c r="F6233" s="126"/>
      <c r="G6233" s="152"/>
      <c r="H6233" s="126"/>
      <c r="I6233" s="126"/>
      <c r="J6233" s="126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  <c r="BQ6233" s="92"/>
    </row>
    <row r="6234" s="33" customFormat="1" ht="14.25" spans="1:69">
      <c r="A6234" s="150"/>
      <c r="B6234" s="153"/>
      <c r="C6234" s="153"/>
      <c r="D6234" s="153"/>
      <c r="E6234" s="126"/>
      <c r="F6234" s="126"/>
      <c r="G6234" s="152"/>
      <c r="H6234" s="126"/>
      <c r="I6234" s="126"/>
      <c r="J6234" s="126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92"/>
    </row>
    <row r="6235" s="33" customFormat="1" ht="14.25" spans="1:69">
      <c r="A6235" s="150"/>
      <c r="B6235" s="153"/>
      <c r="C6235" s="153"/>
      <c r="D6235" s="153"/>
      <c r="E6235" s="126"/>
      <c r="F6235" s="126"/>
      <c r="G6235" s="152"/>
      <c r="H6235" s="126"/>
      <c r="I6235" s="126"/>
      <c r="J6235" s="126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92"/>
    </row>
    <row r="6236" s="33" customFormat="1" ht="14.25" spans="1:69">
      <c r="A6236" s="150"/>
      <c r="B6236" s="153"/>
      <c r="C6236" s="153"/>
      <c r="D6236" s="153"/>
      <c r="E6236" s="126"/>
      <c r="F6236" s="126"/>
      <c r="G6236" s="152"/>
      <c r="H6236" s="126"/>
      <c r="I6236" s="126"/>
      <c r="J6236" s="126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92"/>
    </row>
    <row r="6237" s="33" customFormat="1" ht="14.25" spans="1:69">
      <c r="A6237" s="150"/>
      <c r="B6237" s="153"/>
      <c r="C6237" s="153"/>
      <c r="D6237" s="153"/>
      <c r="E6237" s="126"/>
      <c r="F6237" s="126"/>
      <c r="G6237" s="152"/>
      <c r="H6237" s="126"/>
      <c r="I6237" s="126"/>
      <c r="J6237" s="126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92"/>
    </row>
    <row r="6238" s="33" customFormat="1" ht="14.25" spans="1:69">
      <c r="A6238" s="150"/>
      <c r="B6238" s="153"/>
      <c r="C6238" s="153"/>
      <c r="D6238" s="153"/>
      <c r="E6238" s="126"/>
      <c r="F6238" s="126"/>
      <c r="G6238" s="152"/>
      <c r="H6238" s="126"/>
      <c r="I6238" s="126"/>
      <c r="J6238" s="126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92"/>
    </row>
    <row r="6239" s="33" customFormat="1" ht="14.25" spans="1:69">
      <c r="A6239" s="150"/>
      <c r="B6239" s="153"/>
      <c r="C6239" s="153"/>
      <c r="D6239" s="153"/>
      <c r="E6239" s="126"/>
      <c r="F6239" s="126"/>
      <c r="G6239" s="152"/>
      <c r="H6239" s="126"/>
      <c r="I6239" s="126"/>
      <c r="J6239" s="126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92"/>
    </row>
    <row r="6240" s="33" customFormat="1" ht="14.25" spans="1:69">
      <c r="A6240" s="150"/>
      <c r="B6240" s="153"/>
      <c r="C6240" s="153"/>
      <c r="D6240" s="153"/>
      <c r="E6240" s="126"/>
      <c r="F6240" s="126"/>
      <c r="G6240" s="152"/>
      <c r="H6240" s="126"/>
      <c r="I6240" s="126"/>
      <c r="J6240" s="126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92"/>
    </row>
    <row r="6241" s="33" customFormat="1" ht="14.25" spans="1:69">
      <c r="A6241" s="150"/>
      <c r="B6241" s="153"/>
      <c r="C6241" s="153"/>
      <c r="D6241" s="153"/>
      <c r="E6241" s="126"/>
      <c r="F6241" s="126"/>
      <c r="G6241" s="152"/>
      <c r="H6241" s="126"/>
      <c r="I6241" s="126"/>
      <c r="J6241" s="126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92"/>
    </row>
    <row r="6242" s="33" customFormat="1" ht="14.25" spans="1:69">
      <c r="A6242" s="150"/>
      <c r="B6242" s="153"/>
      <c r="C6242" s="153"/>
      <c r="D6242" s="153"/>
      <c r="E6242" s="126"/>
      <c r="F6242" s="126"/>
      <c r="G6242" s="152"/>
      <c r="H6242" s="126"/>
      <c r="I6242" s="126"/>
      <c r="J6242" s="126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92"/>
    </row>
    <row r="6243" s="33" customFormat="1" ht="14.25" spans="1:69">
      <c r="A6243" s="150"/>
      <c r="B6243" s="153"/>
      <c r="C6243" s="153"/>
      <c r="D6243" s="153"/>
      <c r="E6243" s="126"/>
      <c r="F6243" s="126"/>
      <c r="G6243" s="152"/>
      <c r="H6243" s="126"/>
      <c r="I6243" s="126"/>
      <c r="J6243" s="126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92"/>
    </row>
    <row r="6244" s="33" customFormat="1" ht="14.25" spans="1:69">
      <c r="A6244" s="150"/>
      <c r="B6244" s="153"/>
      <c r="C6244" s="153"/>
      <c r="D6244" s="153"/>
      <c r="E6244" s="126"/>
      <c r="F6244" s="126"/>
      <c r="G6244" s="152"/>
      <c r="H6244" s="126"/>
      <c r="I6244" s="126"/>
      <c r="J6244" s="126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92"/>
    </row>
    <row r="6245" s="33" customFormat="1" ht="14.25" spans="1:69">
      <c r="A6245" s="150"/>
      <c r="B6245" s="153"/>
      <c r="C6245" s="153"/>
      <c r="D6245" s="153"/>
      <c r="E6245" s="126"/>
      <c r="F6245" s="126"/>
      <c r="G6245" s="152"/>
      <c r="H6245" s="126"/>
      <c r="I6245" s="126"/>
      <c r="J6245" s="126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92"/>
    </row>
    <row r="6246" s="33" customFormat="1" ht="14.25" spans="1:69">
      <c r="A6246" s="150"/>
      <c r="B6246" s="153"/>
      <c r="C6246" s="153"/>
      <c r="D6246" s="153"/>
      <c r="E6246" s="126"/>
      <c r="F6246" s="126"/>
      <c r="G6246" s="152"/>
      <c r="H6246" s="126"/>
      <c r="I6246" s="126"/>
      <c r="J6246" s="126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92"/>
    </row>
    <row r="6247" s="33" customFormat="1" ht="14.25" spans="1:69">
      <c r="A6247" s="150"/>
      <c r="B6247" s="153"/>
      <c r="C6247" s="153"/>
      <c r="D6247" s="153"/>
      <c r="E6247" s="126"/>
      <c r="F6247" s="126"/>
      <c r="G6247" s="152"/>
      <c r="H6247" s="126"/>
      <c r="I6247" s="126"/>
      <c r="J6247" s="126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  <c r="BQ6247" s="92"/>
    </row>
    <row r="6248" s="33" customFormat="1" ht="14.25" spans="1:69">
      <c r="A6248" s="150"/>
      <c r="B6248" s="153"/>
      <c r="C6248" s="153"/>
      <c r="D6248" s="153"/>
      <c r="E6248" s="126"/>
      <c r="F6248" s="126"/>
      <c r="G6248" s="152"/>
      <c r="H6248" s="126"/>
      <c r="I6248" s="126"/>
      <c r="J6248" s="126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92"/>
    </row>
    <row r="6249" s="33" customFormat="1" ht="14.25" spans="1:69">
      <c r="A6249" s="150"/>
      <c r="B6249" s="153"/>
      <c r="C6249" s="153"/>
      <c r="D6249" s="153"/>
      <c r="E6249" s="126"/>
      <c r="F6249" s="126"/>
      <c r="G6249" s="152"/>
      <c r="H6249" s="126"/>
      <c r="I6249" s="126"/>
      <c r="J6249" s="126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92"/>
    </row>
    <row r="6250" s="33" customFormat="1" ht="14.25" spans="1:69">
      <c r="A6250" s="150"/>
      <c r="B6250" s="153"/>
      <c r="C6250" s="153"/>
      <c r="D6250" s="153"/>
      <c r="E6250" s="126"/>
      <c r="F6250" s="126"/>
      <c r="G6250" s="152"/>
      <c r="H6250" s="126"/>
      <c r="I6250" s="126"/>
      <c r="J6250" s="126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92"/>
    </row>
    <row r="6251" s="33" customFormat="1" ht="14.25" spans="1:69">
      <c r="A6251" s="150"/>
      <c r="B6251" s="153"/>
      <c r="C6251" s="153"/>
      <c r="D6251" s="153"/>
      <c r="E6251" s="126"/>
      <c r="F6251" s="126"/>
      <c r="G6251" s="152"/>
      <c r="H6251" s="126"/>
      <c r="I6251" s="126"/>
      <c r="J6251" s="126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92"/>
    </row>
    <row r="6252" s="33" customFormat="1" ht="14.25" spans="1:69">
      <c r="A6252" s="150"/>
      <c r="B6252" s="153"/>
      <c r="C6252" s="153"/>
      <c r="D6252" s="153"/>
      <c r="E6252" s="126"/>
      <c r="F6252" s="126"/>
      <c r="G6252" s="152"/>
      <c r="H6252" s="126"/>
      <c r="I6252" s="126"/>
      <c r="J6252" s="126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92"/>
    </row>
    <row r="6253" s="33" customFormat="1" ht="14.25" spans="1:69">
      <c r="A6253" s="150"/>
      <c r="B6253" s="153"/>
      <c r="C6253" s="153"/>
      <c r="D6253" s="153"/>
      <c r="E6253" s="126"/>
      <c r="F6253" s="126"/>
      <c r="G6253" s="152"/>
      <c r="H6253" s="126"/>
      <c r="I6253" s="126"/>
      <c r="J6253" s="126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92"/>
    </row>
    <row r="6254" s="33" customFormat="1" ht="14.25" spans="1:69">
      <c r="A6254" s="150"/>
      <c r="B6254" s="153"/>
      <c r="C6254" s="153"/>
      <c r="D6254" s="153"/>
      <c r="E6254" s="126"/>
      <c r="F6254" s="126"/>
      <c r="G6254" s="152"/>
      <c r="H6254" s="126"/>
      <c r="I6254" s="126"/>
      <c r="J6254" s="126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92"/>
    </row>
    <row r="6255" s="33" customFormat="1" ht="14.25" spans="1:69">
      <c r="A6255" s="150"/>
      <c r="B6255" s="153"/>
      <c r="C6255" s="153"/>
      <c r="D6255" s="153"/>
      <c r="E6255" s="126"/>
      <c r="F6255" s="126"/>
      <c r="G6255" s="152"/>
      <c r="H6255" s="126"/>
      <c r="I6255" s="126"/>
      <c r="J6255" s="126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92"/>
    </row>
    <row r="6256" s="33" customFormat="1" ht="14.25" spans="1:69">
      <c r="A6256" s="150"/>
      <c r="B6256" s="153"/>
      <c r="C6256" s="153"/>
      <c r="D6256" s="153"/>
      <c r="E6256" s="126"/>
      <c r="F6256" s="126"/>
      <c r="G6256" s="152"/>
      <c r="H6256" s="126"/>
      <c r="I6256" s="126"/>
      <c r="J6256" s="126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92"/>
    </row>
    <row r="6257" s="33" customFormat="1" ht="14.25" spans="1:69">
      <c r="A6257" s="150"/>
      <c r="B6257" s="153"/>
      <c r="C6257" s="153"/>
      <c r="D6257" s="153"/>
      <c r="E6257" s="126"/>
      <c r="F6257" s="126"/>
      <c r="G6257" s="152"/>
      <c r="H6257" s="126"/>
      <c r="I6257" s="126"/>
      <c r="J6257" s="126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92"/>
    </row>
    <row r="6258" s="33" customFormat="1" ht="14.25" spans="1:69">
      <c r="A6258" s="150"/>
      <c r="B6258" s="153"/>
      <c r="C6258" s="153"/>
      <c r="D6258" s="153"/>
      <c r="E6258" s="126"/>
      <c r="F6258" s="126"/>
      <c r="G6258" s="152"/>
      <c r="H6258" s="126"/>
      <c r="I6258" s="126"/>
      <c r="J6258" s="126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92"/>
    </row>
    <row r="6259" s="33" customFormat="1" ht="14.25" spans="1:69">
      <c r="A6259" s="150"/>
      <c r="B6259" s="153"/>
      <c r="C6259" s="153"/>
      <c r="D6259" s="153"/>
      <c r="E6259" s="126"/>
      <c r="F6259" s="126"/>
      <c r="G6259" s="152"/>
      <c r="H6259" s="126"/>
      <c r="I6259" s="126"/>
      <c r="J6259" s="126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92"/>
    </row>
    <row r="6260" s="33" customFormat="1" ht="14.25" spans="1:69">
      <c r="A6260" s="150"/>
      <c r="B6260" s="153"/>
      <c r="C6260" s="153"/>
      <c r="D6260" s="153"/>
      <c r="E6260" s="126"/>
      <c r="F6260" s="126"/>
      <c r="G6260" s="152"/>
      <c r="H6260" s="126"/>
      <c r="I6260" s="126"/>
      <c r="J6260" s="126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92"/>
    </row>
    <row r="6261" s="33" customFormat="1" ht="14.25" spans="1:69">
      <c r="A6261" s="150"/>
      <c r="B6261" s="153"/>
      <c r="C6261" s="153"/>
      <c r="D6261" s="153"/>
      <c r="E6261" s="126"/>
      <c r="F6261" s="126"/>
      <c r="G6261" s="152"/>
      <c r="H6261" s="126"/>
      <c r="I6261" s="126"/>
      <c r="J6261" s="126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92"/>
    </row>
    <row r="6262" s="33" customFormat="1" ht="14.25" spans="1:69">
      <c r="A6262" s="150"/>
      <c r="B6262" s="153"/>
      <c r="C6262" s="153"/>
      <c r="D6262" s="153"/>
      <c r="E6262" s="126"/>
      <c r="F6262" s="126"/>
      <c r="G6262" s="152"/>
      <c r="H6262" s="126"/>
      <c r="I6262" s="126"/>
      <c r="J6262" s="126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92"/>
    </row>
    <row r="6263" s="33" customFormat="1" ht="14.25" spans="1:69">
      <c r="A6263" s="150"/>
      <c r="B6263" s="153"/>
      <c r="C6263" s="153"/>
      <c r="D6263" s="153"/>
      <c r="E6263" s="126"/>
      <c r="F6263" s="126"/>
      <c r="G6263" s="152"/>
      <c r="H6263" s="126"/>
      <c r="I6263" s="126"/>
      <c r="J6263" s="126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92"/>
    </row>
    <row r="6264" s="33" customFormat="1" ht="14.25" spans="1:69">
      <c r="A6264" s="150"/>
      <c r="B6264" s="153"/>
      <c r="C6264" s="153"/>
      <c r="D6264" s="153"/>
      <c r="E6264" s="126"/>
      <c r="F6264" s="126"/>
      <c r="G6264" s="152"/>
      <c r="H6264" s="126"/>
      <c r="I6264" s="126"/>
      <c r="J6264" s="126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92"/>
    </row>
    <row r="6265" s="33" customFormat="1" ht="14.25" spans="1:69">
      <c r="A6265" s="150"/>
      <c r="B6265" s="153"/>
      <c r="C6265" s="153"/>
      <c r="D6265" s="153"/>
      <c r="E6265" s="126"/>
      <c r="F6265" s="126"/>
      <c r="G6265" s="152"/>
      <c r="H6265" s="126"/>
      <c r="I6265" s="126"/>
      <c r="J6265" s="126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92"/>
    </row>
    <row r="6266" s="33" customFormat="1" ht="14.25" spans="1:69">
      <c r="A6266" s="150"/>
      <c r="B6266" s="153"/>
      <c r="C6266" s="153"/>
      <c r="D6266" s="153"/>
      <c r="E6266" s="126"/>
      <c r="F6266" s="126"/>
      <c r="G6266" s="152"/>
      <c r="H6266" s="126"/>
      <c r="I6266" s="126"/>
      <c r="J6266" s="126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92"/>
    </row>
    <row r="6267" s="33" customFormat="1" ht="14.25" spans="1:69">
      <c r="A6267" s="150"/>
      <c r="B6267" s="153"/>
      <c r="C6267" s="153"/>
      <c r="D6267" s="153"/>
      <c r="E6267" s="126"/>
      <c r="F6267" s="126"/>
      <c r="G6267" s="152"/>
      <c r="H6267" s="126"/>
      <c r="I6267" s="126"/>
      <c r="J6267" s="126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92"/>
    </row>
    <row r="6268" s="33" customFormat="1" ht="14.25" spans="1:69">
      <c r="A6268" s="150"/>
      <c r="B6268" s="153"/>
      <c r="C6268" s="153"/>
      <c r="D6268" s="153"/>
      <c r="E6268" s="126"/>
      <c r="F6268" s="126"/>
      <c r="G6268" s="152"/>
      <c r="H6268" s="126"/>
      <c r="I6268" s="126"/>
      <c r="J6268" s="126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92"/>
    </row>
    <row r="6269" s="33" customFormat="1" ht="14.25" spans="1:69">
      <c r="A6269" s="150"/>
      <c r="B6269" s="153"/>
      <c r="C6269" s="153"/>
      <c r="D6269" s="153"/>
      <c r="E6269" s="126"/>
      <c r="F6269" s="126"/>
      <c r="G6269" s="152"/>
      <c r="H6269" s="126"/>
      <c r="I6269" s="126"/>
      <c r="J6269" s="126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92"/>
    </row>
    <row r="6270" s="33" customFormat="1" ht="14.25" spans="1:69">
      <c r="A6270" s="150"/>
      <c r="B6270" s="153"/>
      <c r="C6270" s="153"/>
      <c r="D6270" s="153"/>
      <c r="E6270" s="126"/>
      <c r="F6270" s="126"/>
      <c r="G6270" s="152"/>
      <c r="H6270" s="126"/>
      <c r="I6270" s="126"/>
      <c r="J6270" s="126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92"/>
    </row>
    <row r="6271" s="33" customFormat="1" ht="14.25" spans="1:69">
      <c r="A6271" s="150"/>
      <c r="B6271" s="153"/>
      <c r="C6271" s="153"/>
      <c r="D6271" s="153"/>
      <c r="E6271" s="126"/>
      <c r="F6271" s="126"/>
      <c r="G6271" s="152"/>
      <c r="H6271" s="126"/>
      <c r="I6271" s="126"/>
      <c r="J6271" s="126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92"/>
    </row>
    <row r="6272" s="33" customFormat="1" ht="14.25" spans="1:69">
      <c r="A6272" s="150"/>
      <c r="B6272" s="153"/>
      <c r="C6272" s="153"/>
      <c r="D6272" s="153"/>
      <c r="E6272" s="126"/>
      <c r="F6272" s="126"/>
      <c r="G6272" s="152"/>
      <c r="H6272" s="126"/>
      <c r="I6272" s="126"/>
      <c r="J6272" s="126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92"/>
    </row>
    <row r="6273" s="33" customFormat="1" ht="14.25" spans="1:69">
      <c r="A6273" s="150"/>
      <c r="B6273" s="153"/>
      <c r="C6273" s="153"/>
      <c r="D6273" s="153"/>
      <c r="E6273" s="126"/>
      <c r="F6273" s="126"/>
      <c r="G6273" s="152"/>
      <c r="H6273" s="126"/>
      <c r="I6273" s="126"/>
      <c r="J6273" s="126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92"/>
    </row>
    <row r="6274" s="33" customFormat="1" ht="14.25" spans="1:69">
      <c r="A6274" s="150"/>
      <c r="B6274" s="153"/>
      <c r="C6274" s="153"/>
      <c r="D6274" s="153"/>
      <c r="E6274" s="126"/>
      <c r="F6274" s="126"/>
      <c r="G6274" s="152"/>
      <c r="H6274" s="126"/>
      <c r="I6274" s="126"/>
      <c r="J6274" s="126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  <c r="BQ6274" s="92"/>
    </row>
    <row r="6275" s="33" customFormat="1" ht="14.25" spans="1:69">
      <c r="A6275" s="150"/>
      <c r="B6275" s="153"/>
      <c r="C6275" s="153"/>
      <c r="D6275" s="153"/>
      <c r="E6275" s="126"/>
      <c r="F6275" s="126"/>
      <c r="G6275" s="152"/>
      <c r="H6275" s="126"/>
      <c r="I6275" s="126"/>
      <c r="J6275" s="126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92"/>
    </row>
    <row r="6276" s="33" customFormat="1" ht="14.25" spans="1:69">
      <c r="A6276" s="150"/>
      <c r="B6276" s="153"/>
      <c r="C6276" s="153"/>
      <c r="D6276" s="153"/>
      <c r="E6276" s="126"/>
      <c r="F6276" s="126"/>
      <c r="G6276" s="152"/>
      <c r="H6276" s="126"/>
      <c r="I6276" s="126"/>
      <c r="J6276" s="126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  <c r="BQ6276" s="92"/>
    </row>
    <row r="6277" s="33" customFormat="1" ht="14.25" spans="1:69">
      <c r="A6277" s="150"/>
      <c r="B6277" s="153"/>
      <c r="C6277" s="153"/>
      <c r="D6277" s="153"/>
      <c r="E6277" s="126"/>
      <c r="F6277" s="126"/>
      <c r="G6277" s="152"/>
      <c r="H6277" s="126"/>
      <c r="I6277" s="126"/>
      <c r="J6277" s="126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  <c r="BQ6277" s="92"/>
    </row>
    <row r="6278" s="33" customFormat="1" ht="14.25" spans="1:69">
      <c r="A6278" s="150"/>
      <c r="B6278" s="153"/>
      <c r="C6278" s="153"/>
      <c r="D6278" s="153"/>
      <c r="E6278" s="126"/>
      <c r="F6278" s="126"/>
      <c r="G6278" s="152"/>
      <c r="H6278" s="126"/>
      <c r="I6278" s="126"/>
      <c r="J6278" s="126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  <c r="BQ6278" s="92"/>
    </row>
    <row r="6279" s="33" customFormat="1" ht="14.25" spans="1:69">
      <c r="A6279" s="150"/>
      <c r="B6279" s="153"/>
      <c r="C6279" s="153"/>
      <c r="D6279" s="153"/>
      <c r="E6279" s="126"/>
      <c r="F6279" s="126"/>
      <c r="G6279" s="152"/>
      <c r="H6279" s="126"/>
      <c r="I6279" s="126"/>
      <c r="J6279" s="126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  <c r="BQ6279" s="92"/>
    </row>
    <row r="6280" s="33" customFormat="1" ht="14.25" spans="1:69">
      <c r="A6280" s="150"/>
      <c r="B6280" s="153"/>
      <c r="C6280" s="153"/>
      <c r="D6280" s="153"/>
      <c r="E6280" s="126"/>
      <c r="F6280" s="126"/>
      <c r="G6280" s="152"/>
      <c r="H6280" s="126"/>
      <c r="I6280" s="126"/>
      <c r="J6280" s="126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  <c r="BQ6280" s="92"/>
    </row>
    <row r="6281" s="33" customFormat="1" ht="14.25" spans="1:69">
      <c r="A6281" s="150"/>
      <c r="B6281" s="153"/>
      <c r="C6281" s="153"/>
      <c r="D6281" s="153"/>
      <c r="E6281" s="126"/>
      <c r="F6281" s="126"/>
      <c r="G6281" s="152"/>
      <c r="H6281" s="126"/>
      <c r="I6281" s="126"/>
      <c r="J6281" s="126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  <c r="BQ6281" s="92"/>
    </row>
    <row r="6282" s="33" customFormat="1" ht="14.25" spans="1:69">
      <c r="A6282" s="150"/>
      <c r="B6282" s="153"/>
      <c r="C6282" s="153"/>
      <c r="D6282" s="153"/>
      <c r="E6282" s="126"/>
      <c r="F6282" s="126"/>
      <c r="G6282" s="152"/>
      <c r="H6282" s="126"/>
      <c r="I6282" s="126"/>
      <c r="J6282" s="126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  <c r="BQ6282" s="92"/>
    </row>
    <row r="6283" s="33" customFormat="1" ht="14.25" spans="1:69">
      <c r="A6283" s="150"/>
      <c r="B6283" s="153"/>
      <c r="C6283" s="153"/>
      <c r="D6283" s="153"/>
      <c r="E6283" s="126"/>
      <c r="F6283" s="126"/>
      <c r="G6283" s="152"/>
      <c r="H6283" s="126"/>
      <c r="I6283" s="126"/>
      <c r="J6283" s="126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  <c r="BQ6283" s="92"/>
    </row>
    <row r="6284" s="33" customFormat="1" ht="14.25" spans="1:69">
      <c r="A6284" s="150"/>
      <c r="B6284" s="153"/>
      <c r="C6284" s="153"/>
      <c r="D6284" s="153"/>
      <c r="E6284" s="126"/>
      <c r="F6284" s="126"/>
      <c r="G6284" s="152"/>
      <c r="H6284" s="126"/>
      <c r="I6284" s="126"/>
      <c r="J6284" s="126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  <c r="BQ6284" s="92"/>
    </row>
    <row r="6285" s="33" customFormat="1" ht="14.25" spans="1:69">
      <c r="A6285" s="150"/>
      <c r="B6285" s="153"/>
      <c r="C6285" s="153"/>
      <c r="D6285" s="153"/>
      <c r="E6285" s="126"/>
      <c r="F6285" s="126"/>
      <c r="G6285" s="152"/>
      <c r="H6285" s="126"/>
      <c r="I6285" s="126"/>
      <c r="J6285" s="126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  <c r="BQ6285" s="92"/>
    </row>
    <row r="6286" s="33" customFormat="1" ht="14.25" spans="1:69">
      <c r="A6286" s="150"/>
      <c r="B6286" s="153"/>
      <c r="C6286" s="153"/>
      <c r="D6286" s="153"/>
      <c r="E6286" s="126"/>
      <c r="F6286" s="126"/>
      <c r="G6286" s="152"/>
      <c r="H6286" s="126"/>
      <c r="I6286" s="126"/>
      <c r="J6286" s="126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  <c r="BQ6286" s="92"/>
    </row>
    <row r="6287" s="33" customFormat="1" ht="14.25" spans="1:69">
      <c r="A6287" s="150"/>
      <c r="B6287" s="153"/>
      <c r="C6287" s="153"/>
      <c r="D6287" s="153"/>
      <c r="E6287" s="126"/>
      <c r="F6287" s="126"/>
      <c r="G6287" s="152"/>
      <c r="H6287" s="126"/>
      <c r="I6287" s="126"/>
      <c r="J6287" s="126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  <c r="BQ6287" s="92"/>
    </row>
    <row r="6288" s="33" customFormat="1" ht="14.25" spans="1:69">
      <c r="A6288" s="150"/>
      <c r="B6288" s="153"/>
      <c r="C6288" s="153"/>
      <c r="D6288" s="153"/>
      <c r="E6288" s="126"/>
      <c r="F6288" s="126"/>
      <c r="G6288" s="152"/>
      <c r="H6288" s="126"/>
      <c r="I6288" s="126"/>
      <c r="J6288" s="126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  <c r="BQ6288" s="92"/>
    </row>
    <row r="6289" s="33" customFormat="1" ht="14.25" spans="1:69">
      <c r="A6289" s="150"/>
      <c r="B6289" s="153"/>
      <c r="C6289" s="153"/>
      <c r="D6289" s="153"/>
      <c r="E6289" s="126"/>
      <c r="F6289" s="126"/>
      <c r="G6289" s="152"/>
      <c r="H6289" s="126"/>
      <c r="I6289" s="126"/>
      <c r="J6289" s="126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  <c r="BQ6289" s="92"/>
    </row>
    <row r="6290" s="33" customFormat="1" ht="14.25" spans="1:69">
      <c r="A6290" s="150"/>
      <c r="B6290" s="153"/>
      <c r="C6290" s="153"/>
      <c r="D6290" s="153"/>
      <c r="E6290" s="126"/>
      <c r="F6290" s="126"/>
      <c r="G6290" s="152"/>
      <c r="H6290" s="126"/>
      <c r="I6290" s="126"/>
      <c r="J6290" s="126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  <c r="BQ6290" s="92"/>
    </row>
    <row r="6291" s="33" customFormat="1" ht="14.25" spans="1:69">
      <c r="A6291" s="150"/>
      <c r="B6291" s="153"/>
      <c r="C6291" s="153"/>
      <c r="D6291" s="153"/>
      <c r="E6291" s="126"/>
      <c r="F6291" s="126"/>
      <c r="G6291" s="152"/>
      <c r="H6291" s="126"/>
      <c r="I6291" s="126"/>
      <c r="J6291" s="126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  <c r="BQ6291" s="92"/>
    </row>
    <row r="6292" s="33" customFormat="1" ht="14.25" spans="1:69">
      <c r="A6292" s="150"/>
      <c r="B6292" s="153"/>
      <c r="C6292" s="153"/>
      <c r="D6292" s="153"/>
      <c r="E6292" s="126"/>
      <c r="F6292" s="126"/>
      <c r="G6292" s="152"/>
      <c r="H6292" s="126"/>
      <c r="I6292" s="126"/>
      <c r="J6292" s="126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  <c r="BQ6292" s="92"/>
    </row>
    <row r="6293" s="33" customFormat="1" ht="14.25" spans="1:69">
      <c r="A6293" s="150"/>
      <c r="B6293" s="153"/>
      <c r="C6293" s="153"/>
      <c r="D6293" s="153"/>
      <c r="E6293" s="126"/>
      <c r="F6293" s="126"/>
      <c r="G6293" s="152"/>
      <c r="H6293" s="126"/>
      <c r="I6293" s="126"/>
      <c r="J6293" s="126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  <c r="BQ6293" s="92"/>
    </row>
    <row r="6294" s="33" customFormat="1" ht="14.25" spans="1:69">
      <c r="A6294" s="150"/>
      <c r="B6294" s="153"/>
      <c r="C6294" s="153"/>
      <c r="D6294" s="153"/>
      <c r="E6294" s="126"/>
      <c r="F6294" s="126"/>
      <c r="G6294" s="152"/>
      <c r="H6294" s="126"/>
      <c r="I6294" s="126"/>
      <c r="J6294" s="126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  <c r="BQ6294" s="92"/>
    </row>
    <row r="6295" s="33" customFormat="1" ht="14.25" spans="1:69">
      <c r="A6295" s="150"/>
      <c r="B6295" s="153"/>
      <c r="C6295" s="153"/>
      <c r="D6295" s="153"/>
      <c r="E6295" s="126"/>
      <c r="F6295" s="126"/>
      <c r="G6295" s="152"/>
      <c r="H6295" s="126"/>
      <c r="I6295" s="126"/>
      <c r="J6295" s="126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  <c r="BQ6295" s="92"/>
    </row>
    <row r="6296" s="33" customFormat="1" ht="14.25" spans="1:69">
      <c r="A6296" s="150"/>
      <c r="B6296" s="153"/>
      <c r="C6296" s="153"/>
      <c r="D6296" s="153"/>
      <c r="E6296" s="126"/>
      <c r="F6296" s="126"/>
      <c r="G6296" s="152"/>
      <c r="H6296" s="126"/>
      <c r="I6296" s="126"/>
      <c r="J6296" s="126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  <c r="BQ6296" s="92"/>
    </row>
    <row r="6297" s="33" customFormat="1" ht="14.25" spans="1:69">
      <c r="A6297" s="150"/>
      <c r="B6297" s="153"/>
      <c r="C6297" s="153"/>
      <c r="D6297" s="153"/>
      <c r="E6297" s="126"/>
      <c r="F6297" s="126"/>
      <c r="G6297" s="152"/>
      <c r="H6297" s="126"/>
      <c r="I6297" s="126"/>
      <c r="J6297" s="126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  <c r="BQ6297" s="92"/>
    </row>
    <row r="6298" s="33" customFormat="1" ht="14.25" spans="1:69">
      <c r="A6298" s="150"/>
      <c r="B6298" s="153"/>
      <c r="C6298" s="153"/>
      <c r="D6298" s="153"/>
      <c r="E6298" s="126"/>
      <c r="F6298" s="126"/>
      <c r="G6298" s="152"/>
      <c r="H6298" s="126"/>
      <c r="I6298" s="126"/>
      <c r="J6298" s="126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  <c r="BQ6298" s="92"/>
    </row>
    <row r="6299" s="33" customFormat="1" ht="14.25" spans="1:69">
      <c r="A6299" s="150"/>
      <c r="B6299" s="153"/>
      <c r="C6299" s="153"/>
      <c r="D6299" s="153"/>
      <c r="E6299" s="126"/>
      <c r="F6299" s="126"/>
      <c r="G6299" s="152"/>
      <c r="H6299" s="126"/>
      <c r="I6299" s="126"/>
      <c r="J6299" s="126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  <c r="BQ6299" s="92"/>
    </row>
    <row r="6300" s="33" customFormat="1" ht="14.25" spans="1:69">
      <c r="A6300" s="150"/>
      <c r="B6300" s="153"/>
      <c r="C6300" s="153"/>
      <c r="D6300" s="142"/>
      <c r="E6300" s="126"/>
      <c r="F6300" s="126"/>
      <c r="G6300" s="152"/>
      <c r="H6300" s="126"/>
      <c r="I6300" s="126"/>
      <c r="J6300" s="126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  <c r="BQ6300" s="92"/>
    </row>
    <row r="6301" s="33" customFormat="1" ht="14.25" spans="1:69">
      <c r="A6301" s="150"/>
      <c r="B6301" s="153"/>
      <c r="C6301" s="153"/>
      <c r="D6301" s="142"/>
      <c r="E6301" s="126"/>
      <c r="F6301" s="126"/>
      <c r="G6301" s="152"/>
      <c r="H6301" s="126"/>
      <c r="I6301" s="126"/>
      <c r="J6301" s="126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  <c r="BQ6301" s="92"/>
    </row>
    <row r="6302" s="33" customFormat="1" ht="14.25" spans="1:69">
      <c r="A6302" s="150"/>
      <c r="B6302" s="153"/>
      <c r="C6302" s="153"/>
      <c r="D6302" s="153"/>
      <c r="E6302" s="126"/>
      <c r="F6302" s="126"/>
      <c r="G6302" s="152"/>
      <c r="H6302" s="126"/>
      <c r="I6302" s="126"/>
      <c r="J6302" s="126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  <c r="BQ6302" s="92"/>
    </row>
    <row r="6303" s="33" customFormat="1" ht="14.25" spans="1:69">
      <c r="A6303" s="150"/>
      <c r="B6303" s="153"/>
      <c r="C6303" s="153"/>
      <c r="D6303" s="153"/>
      <c r="E6303" s="126"/>
      <c r="F6303" s="126"/>
      <c r="G6303" s="152"/>
      <c r="H6303" s="126"/>
      <c r="I6303" s="126"/>
      <c r="J6303" s="126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  <c r="BQ6303" s="92"/>
    </row>
    <row r="6304" s="33" customFormat="1" ht="14.25" spans="1:69">
      <c r="A6304" s="150"/>
      <c r="B6304" s="153"/>
      <c r="C6304" s="153"/>
      <c r="D6304" s="153"/>
      <c r="E6304" s="126"/>
      <c r="F6304" s="126"/>
      <c r="G6304" s="152"/>
      <c r="H6304" s="126"/>
      <c r="I6304" s="126"/>
      <c r="J6304" s="126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  <c r="BQ6304" s="92"/>
    </row>
    <row r="6305" s="33" customFormat="1" ht="14.25" spans="1:69">
      <c r="A6305" s="150"/>
      <c r="B6305" s="153"/>
      <c r="C6305" s="153"/>
      <c r="D6305" s="153"/>
      <c r="E6305" s="126"/>
      <c r="F6305" s="126"/>
      <c r="G6305" s="152"/>
      <c r="H6305" s="126"/>
      <c r="I6305" s="126"/>
      <c r="J6305" s="126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  <c r="BQ6305" s="92"/>
    </row>
    <row r="6306" s="33" customFormat="1" ht="14.25" spans="1:69">
      <c r="A6306" s="150"/>
      <c r="B6306" s="153"/>
      <c r="C6306" s="153"/>
      <c r="D6306" s="153"/>
      <c r="E6306" s="126"/>
      <c r="F6306" s="126"/>
      <c r="G6306" s="152"/>
      <c r="H6306" s="126"/>
      <c r="I6306" s="126"/>
      <c r="J6306" s="126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  <c r="BQ6306" s="92"/>
    </row>
    <row r="6307" s="33" customFormat="1" ht="14.25" spans="1:69">
      <c r="A6307" s="150"/>
      <c r="B6307" s="153"/>
      <c r="C6307" s="153"/>
      <c r="D6307" s="153"/>
      <c r="E6307" s="126"/>
      <c r="F6307" s="126"/>
      <c r="G6307" s="152"/>
      <c r="H6307" s="126"/>
      <c r="I6307" s="126"/>
      <c r="J6307" s="126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  <c r="BQ6307" s="92"/>
    </row>
    <row r="6308" s="33" customFormat="1" ht="14.25" spans="1:69">
      <c r="A6308" s="150"/>
      <c r="B6308" s="153"/>
      <c r="C6308" s="153"/>
      <c r="D6308" s="153"/>
      <c r="E6308" s="126"/>
      <c r="F6308" s="126"/>
      <c r="G6308" s="152"/>
      <c r="H6308" s="126"/>
      <c r="I6308" s="126"/>
      <c r="J6308" s="126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  <c r="BQ6308" s="92"/>
    </row>
    <row r="6309" s="33" customFormat="1" ht="14.25" spans="1:69">
      <c r="A6309" s="150"/>
      <c r="B6309" s="153"/>
      <c r="C6309" s="153"/>
      <c r="D6309" s="153"/>
      <c r="E6309" s="126"/>
      <c r="F6309" s="126"/>
      <c r="G6309" s="152"/>
      <c r="H6309" s="126"/>
      <c r="I6309" s="126"/>
      <c r="J6309" s="126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  <c r="BQ6309" s="92"/>
    </row>
    <row r="6310" s="33" customFormat="1" ht="14.25" spans="1:69">
      <c r="A6310" s="150"/>
      <c r="B6310" s="153"/>
      <c r="C6310" s="153"/>
      <c r="D6310" s="153"/>
      <c r="E6310" s="126"/>
      <c r="F6310" s="126"/>
      <c r="G6310" s="152"/>
      <c r="H6310" s="126"/>
      <c r="I6310" s="126"/>
      <c r="J6310" s="126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  <c r="BQ6310" s="92"/>
    </row>
    <row r="6311" s="33" customFormat="1" ht="14.25" spans="1:69">
      <c r="A6311" s="150"/>
      <c r="B6311" s="153"/>
      <c r="C6311" s="153"/>
      <c r="D6311" s="153"/>
      <c r="E6311" s="126"/>
      <c r="F6311" s="126"/>
      <c r="G6311" s="152"/>
      <c r="H6311" s="126"/>
      <c r="I6311" s="126"/>
      <c r="J6311" s="126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  <c r="BQ6311" s="92"/>
    </row>
    <row r="6312" s="33" customFormat="1" ht="14.25" spans="1:69">
      <c r="A6312" s="150"/>
      <c r="B6312" s="153"/>
      <c r="C6312" s="153"/>
      <c r="D6312" s="153"/>
      <c r="E6312" s="126"/>
      <c r="F6312" s="126"/>
      <c r="G6312" s="152"/>
      <c r="H6312" s="126"/>
      <c r="I6312" s="126"/>
      <c r="J6312" s="126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  <c r="BQ6312" s="92"/>
    </row>
    <row r="6313" s="33" customFormat="1" ht="14.25" spans="1:69">
      <c r="A6313" s="150"/>
      <c r="B6313" s="153"/>
      <c r="C6313" s="153"/>
      <c r="D6313" s="153"/>
      <c r="E6313" s="126"/>
      <c r="F6313" s="126"/>
      <c r="G6313" s="152"/>
      <c r="H6313" s="126"/>
      <c r="I6313" s="126"/>
      <c r="J6313" s="126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  <c r="BQ6313" s="92"/>
    </row>
    <row r="6314" s="33" customFormat="1" ht="14.25" spans="1:69">
      <c r="A6314" s="150"/>
      <c r="B6314" s="153"/>
      <c r="C6314" s="153"/>
      <c r="D6314" s="153"/>
      <c r="E6314" s="126"/>
      <c r="F6314" s="126"/>
      <c r="G6314" s="152"/>
      <c r="H6314" s="126"/>
      <c r="I6314" s="126"/>
      <c r="J6314" s="126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  <c r="BQ6314" s="92"/>
    </row>
    <row r="6315" s="33" customFormat="1" ht="14.25" spans="1:69">
      <c r="A6315" s="150"/>
      <c r="B6315" s="153"/>
      <c r="C6315" s="153"/>
      <c r="D6315" s="153"/>
      <c r="E6315" s="126"/>
      <c r="F6315" s="126"/>
      <c r="G6315" s="152"/>
      <c r="H6315" s="126"/>
      <c r="I6315" s="126"/>
      <c r="J6315" s="126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  <c r="BQ6315" s="92"/>
    </row>
    <row r="6316" s="33" customFormat="1" ht="14.25" spans="1:69">
      <c r="A6316" s="150"/>
      <c r="B6316" s="153"/>
      <c r="C6316" s="153"/>
      <c r="D6316" s="153"/>
      <c r="E6316" s="126"/>
      <c r="F6316" s="126"/>
      <c r="G6316" s="152"/>
      <c r="H6316" s="126"/>
      <c r="I6316" s="126"/>
      <c r="J6316" s="126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  <c r="BQ6316" s="92"/>
    </row>
    <row r="6317" s="33" customFormat="1" ht="14.25" spans="1:69">
      <c r="A6317" s="150"/>
      <c r="B6317" s="153"/>
      <c r="C6317" s="153"/>
      <c r="D6317" s="153"/>
      <c r="E6317" s="126"/>
      <c r="F6317" s="126"/>
      <c r="G6317" s="152"/>
      <c r="H6317" s="126"/>
      <c r="I6317" s="126"/>
      <c r="J6317" s="126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  <c r="BQ6317" s="92"/>
    </row>
    <row r="6318" s="33" customFormat="1" ht="14.25" spans="1:69">
      <c r="A6318" s="150"/>
      <c r="B6318" s="153"/>
      <c r="C6318" s="153"/>
      <c r="D6318" s="153"/>
      <c r="E6318" s="126"/>
      <c r="F6318" s="126"/>
      <c r="G6318" s="152"/>
      <c r="H6318" s="126"/>
      <c r="I6318" s="126"/>
      <c r="J6318" s="126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  <c r="BQ6318" s="92"/>
    </row>
    <row r="6319" s="33" customFormat="1" ht="14.25" spans="1:69">
      <c r="A6319" s="150"/>
      <c r="B6319" s="153"/>
      <c r="C6319" s="153"/>
      <c r="D6319" s="153"/>
      <c r="E6319" s="126"/>
      <c r="F6319" s="126"/>
      <c r="G6319" s="152"/>
      <c r="H6319" s="126"/>
      <c r="I6319" s="126"/>
      <c r="J6319" s="126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  <c r="BQ6319" s="92"/>
    </row>
    <row r="6320" s="33" customFormat="1" ht="14.25" spans="1:69">
      <c r="A6320" s="150"/>
      <c r="B6320" s="153"/>
      <c r="C6320" s="153"/>
      <c r="D6320" s="153"/>
      <c r="E6320" s="126"/>
      <c r="F6320" s="126"/>
      <c r="G6320" s="152"/>
      <c r="H6320" s="126"/>
      <c r="I6320" s="126"/>
      <c r="J6320" s="126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  <c r="BQ6320" s="92"/>
    </row>
    <row r="6321" s="33" customFormat="1" ht="14.25" spans="1:69">
      <c r="A6321" s="150"/>
      <c r="B6321" s="153"/>
      <c r="C6321" s="153"/>
      <c r="D6321" s="153"/>
      <c r="E6321" s="126"/>
      <c r="F6321" s="126"/>
      <c r="G6321" s="152"/>
      <c r="H6321" s="126"/>
      <c r="I6321" s="126"/>
      <c r="J6321" s="126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  <c r="BQ6321" s="92"/>
    </row>
    <row r="6322" s="33" customFormat="1" ht="14.25" spans="1:69">
      <c r="A6322" s="150"/>
      <c r="B6322" s="153"/>
      <c r="C6322" s="153"/>
      <c r="D6322" s="153"/>
      <c r="E6322" s="126"/>
      <c r="F6322" s="126"/>
      <c r="G6322" s="152"/>
      <c r="H6322" s="126"/>
      <c r="I6322" s="126"/>
      <c r="J6322" s="126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  <c r="BQ6322" s="92"/>
    </row>
    <row r="6323" s="33" customFormat="1" ht="14.25" spans="1:69">
      <c r="A6323" s="153"/>
      <c r="B6323" s="153"/>
      <c r="C6323" s="153"/>
      <c r="D6323" s="153"/>
      <c r="E6323" s="126"/>
      <c r="F6323" s="126"/>
      <c r="G6323" s="152"/>
      <c r="H6323" s="126"/>
      <c r="I6323" s="126"/>
      <c r="J6323" s="126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  <c r="BQ6323" s="92"/>
    </row>
    <row r="6324" s="33" customFormat="1" ht="14.25" spans="1:69">
      <c r="A6324" s="150"/>
      <c r="B6324" s="153"/>
      <c r="C6324" s="153"/>
      <c r="D6324" s="153"/>
      <c r="E6324" s="126"/>
      <c r="F6324" s="126"/>
      <c r="G6324" s="152"/>
      <c r="H6324" s="126"/>
      <c r="I6324" s="126"/>
      <c r="J6324" s="126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  <c r="BQ6324" s="92"/>
    </row>
    <row r="6325" s="33" customFormat="1" ht="14.25" spans="1:69">
      <c r="A6325" s="150"/>
      <c r="B6325" s="153"/>
      <c r="C6325" s="153"/>
      <c r="D6325" s="153"/>
      <c r="E6325" s="126"/>
      <c r="F6325" s="126"/>
      <c r="G6325" s="152"/>
      <c r="H6325" s="126"/>
      <c r="I6325" s="126"/>
      <c r="J6325" s="126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  <c r="BQ6325" s="92"/>
    </row>
    <row r="6326" s="33" customFormat="1" ht="14.25" spans="1:69">
      <c r="A6326" s="150"/>
      <c r="B6326" s="153"/>
      <c r="C6326" s="153"/>
      <c r="D6326" s="153"/>
      <c r="E6326" s="126"/>
      <c r="F6326" s="126"/>
      <c r="G6326" s="152"/>
      <c r="H6326" s="126"/>
      <c r="I6326" s="126"/>
      <c r="J6326" s="126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  <c r="BQ6326" s="92"/>
    </row>
    <row r="6327" s="33" customFormat="1" ht="14.25" spans="1:69">
      <c r="A6327" s="150"/>
      <c r="B6327" s="153"/>
      <c r="C6327" s="153"/>
      <c r="D6327" s="153"/>
      <c r="E6327" s="126"/>
      <c r="F6327" s="126"/>
      <c r="G6327" s="152"/>
      <c r="H6327" s="126"/>
      <c r="I6327" s="126"/>
      <c r="J6327" s="126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  <c r="BQ6327" s="92"/>
    </row>
    <row r="6328" s="33" customFormat="1" ht="14.25" spans="1:69">
      <c r="A6328" s="150"/>
      <c r="B6328" s="153"/>
      <c r="C6328" s="153"/>
      <c r="D6328" s="153"/>
      <c r="E6328" s="126"/>
      <c r="F6328" s="126"/>
      <c r="G6328" s="152"/>
      <c r="H6328" s="126"/>
      <c r="I6328" s="126"/>
      <c r="J6328" s="126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  <c r="BQ6328" s="92"/>
    </row>
    <row r="6329" s="33" customFormat="1" ht="14.25" spans="1:69">
      <c r="A6329" s="150"/>
      <c r="B6329" s="153"/>
      <c r="C6329" s="153"/>
      <c r="D6329" s="153"/>
      <c r="E6329" s="126"/>
      <c r="F6329" s="126"/>
      <c r="G6329" s="152"/>
      <c r="H6329" s="126"/>
      <c r="I6329" s="126"/>
      <c r="J6329" s="126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  <c r="BQ6329" s="92"/>
    </row>
    <row r="6330" s="33" customFormat="1" ht="14.25" spans="1:69">
      <c r="A6330" s="150"/>
      <c r="B6330" s="153"/>
      <c r="C6330" s="153"/>
      <c r="D6330" s="153"/>
      <c r="E6330" s="126"/>
      <c r="F6330" s="126"/>
      <c r="G6330" s="152"/>
      <c r="H6330" s="126"/>
      <c r="I6330" s="126"/>
      <c r="J6330" s="126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92"/>
    </row>
    <row r="6331" s="33" customFormat="1" ht="14.25" spans="1:69">
      <c r="A6331" s="150"/>
      <c r="B6331" s="153"/>
      <c r="C6331" s="153"/>
      <c r="D6331" s="153"/>
      <c r="E6331" s="126"/>
      <c r="F6331" s="126"/>
      <c r="G6331" s="152"/>
      <c r="H6331" s="126"/>
      <c r="I6331" s="126"/>
      <c r="J6331" s="126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  <c r="BQ6331" s="92"/>
    </row>
    <row r="6332" s="33" customFormat="1" ht="14.25" spans="1:69">
      <c r="A6332" s="150"/>
      <c r="B6332" s="153"/>
      <c r="C6332" s="153"/>
      <c r="D6332" s="153"/>
      <c r="E6332" s="126"/>
      <c r="F6332" s="126"/>
      <c r="G6332" s="152"/>
      <c r="H6332" s="126"/>
      <c r="I6332" s="126"/>
      <c r="J6332" s="126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  <c r="BQ6332" s="92"/>
    </row>
    <row r="6333" s="33" customFormat="1" ht="14.25" spans="1:69">
      <c r="A6333" s="150"/>
      <c r="B6333" s="153"/>
      <c r="C6333" s="153"/>
      <c r="D6333" s="153"/>
      <c r="E6333" s="126"/>
      <c r="F6333" s="126"/>
      <c r="G6333" s="152"/>
      <c r="H6333" s="126"/>
      <c r="I6333" s="126"/>
      <c r="J6333" s="126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  <c r="BQ6333" s="92"/>
    </row>
    <row r="6334" s="33" customFormat="1" ht="14.25" spans="1:69">
      <c r="A6334" s="150"/>
      <c r="B6334" s="153"/>
      <c r="C6334" s="153"/>
      <c r="D6334" s="153"/>
      <c r="E6334" s="126"/>
      <c r="F6334" s="126"/>
      <c r="G6334" s="152"/>
      <c r="H6334" s="126"/>
      <c r="I6334" s="126"/>
      <c r="J6334" s="126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  <c r="BQ6334" s="92"/>
    </row>
    <row r="6335" s="33" customFormat="1" ht="14.25" spans="1:69">
      <c r="A6335" s="153"/>
      <c r="B6335" s="153"/>
      <c r="C6335" s="153"/>
      <c r="D6335" s="153"/>
      <c r="E6335" s="126"/>
      <c r="F6335" s="126"/>
      <c r="G6335" s="152"/>
      <c r="H6335" s="126"/>
      <c r="I6335" s="126"/>
      <c r="J6335" s="126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  <c r="BQ6335" s="92"/>
    </row>
    <row r="6336" s="33" customFormat="1" ht="14.25" spans="1:69">
      <c r="A6336" s="153"/>
      <c r="B6336" s="153"/>
      <c r="C6336" s="153"/>
      <c r="D6336" s="153"/>
      <c r="E6336" s="126"/>
      <c r="F6336" s="126"/>
      <c r="G6336" s="152"/>
      <c r="H6336" s="126"/>
      <c r="I6336" s="126"/>
      <c r="J6336" s="126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  <c r="BQ6336" s="92"/>
    </row>
    <row r="6337" s="33" customFormat="1" ht="14.25" spans="1:69">
      <c r="A6337" s="150"/>
      <c r="B6337" s="153"/>
      <c r="C6337" s="153"/>
      <c r="D6337" s="153"/>
      <c r="E6337" s="126"/>
      <c r="F6337" s="126"/>
      <c r="G6337" s="152"/>
      <c r="H6337" s="126"/>
      <c r="I6337" s="126"/>
      <c r="J6337" s="126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  <c r="BQ6337" s="92"/>
    </row>
    <row r="6338" s="33" customFormat="1" ht="14.25" spans="1:69">
      <c r="A6338" s="150"/>
      <c r="B6338" s="153"/>
      <c r="C6338" s="153"/>
      <c r="D6338" s="153"/>
      <c r="E6338" s="126"/>
      <c r="F6338" s="126"/>
      <c r="G6338" s="152"/>
      <c r="H6338" s="126"/>
      <c r="I6338" s="126"/>
      <c r="J6338" s="126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  <c r="BQ6338" s="92"/>
    </row>
    <row r="6339" s="33" customFormat="1" ht="14.25" spans="1:69">
      <c r="A6339" s="150"/>
      <c r="B6339" s="153"/>
      <c r="C6339" s="153"/>
      <c r="D6339" s="153"/>
      <c r="E6339" s="126"/>
      <c r="F6339" s="126"/>
      <c r="G6339" s="152"/>
      <c r="H6339" s="126"/>
      <c r="I6339" s="126"/>
      <c r="J6339" s="126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  <c r="BQ6339" s="92"/>
    </row>
    <row r="6340" s="33" customFormat="1" ht="14.25" spans="1:69">
      <c r="A6340" s="150"/>
      <c r="B6340" s="153"/>
      <c r="C6340" s="153"/>
      <c r="D6340" s="153"/>
      <c r="E6340" s="126"/>
      <c r="F6340" s="126"/>
      <c r="G6340" s="152"/>
      <c r="H6340" s="126"/>
      <c r="I6340" s="126"/>
      <c r="J6340" s="126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  <c r="BQ6340" s="92"/>
    </row>
    <row r="6341" s="33" customFormat="1" ht="14.25" spans="1:69">
      <c r="A6341" s="150"/>
      <c r="B6341" s="153"/>
      <c r="C6341" s="153"/>
      <c r="D6341" s="153"/>
      <c r="E6341" s="126"/>
      <c r="F6341" s="126"/>
      <c r="G6341" s="152"/>
      <c r="H6341" s="126"/>
      <c r="I6341" s="126"/>
      <c r="J6341" s="126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  <c r="BQ6341" s="92"/>
    </row>
    <row r="6342" s="33" customFormat="1" ht="14.25" spans="1:69">
      <c r="A6342" s="150"/>
      <c r="B6342" s="153"/>
      <c r="C6342" s="153"/>
      <c r="D6342" s="153"/>
      <c r="E6342" s="126"/>
      <c r="F6342" s="126"/>
      <c r="G6342" s="152"/>
      <c r="H6342" s="126"/>
      <c r="I6342" s="126"/>
      <c r="J6342" s="126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  <c r="BQ6342" s="92"/>
    </row>
    <row r="6343" s="33" customFormat="1" ht="14.25" spans="1:69">
      <c r="A6343" s="150"/>
      <c r="B6343" s="153"/>
      <c r="C6343" s="153"/>
      <c r="D6343" s="153"/>
      <c r="E6343" s="126"/>
      <c r="F6343" s="126"/>
      <c r="G6343" s="152"/>
      <c r="H6343" s="126"/>
      <c r="I6343" s="126"/>
      <c r="J6343" s="126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  <c r="BQ6343" s="92"/>
    </row>
    <row r="6344" s="33" customFormat="1" ht="14.25" spans="1:69">
      <c r="A6344" s="150"/>
      <c r="B6344" s="153"/>
      <c r="C6344" s="153"/>
      <c r="D6344" s="153"/>
      <c r="E6344" s="126"/>
      <c r="F6344" s="126"/>
      <c r="G6344" s="152"/>
      <c r="H6344" s="126"/>
      <c r="I6344" s="126"/>
      <c r="J6344" s="126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  <c r="BQ6344" s="92"/>
    </row>
    <row r="6345" s="33" customFormat="1" ht="14.25" spans="1:69">
      <c r="A6345" s="150"/>
      <c r="B6345" s="153"/>
      <c r="C6345" s="153"/>
      <c r="D6345" s="153"/>
      <c r="E6345" s="126"/>
      <c r="F6345" s="126"/>
      <c r="G6345" s="152"/>
      <c r="H6345" s="126"/>
      <c r="I6345" s="126"/>
      <c r="J6345" s="126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  <c r="BQ6345" s="92"/>
    </row>
    <row r="6346" s="33" customFormat="1" ht="14.25" spans="1:69">
      <c r="A6346" s="150"/>
      <c r="B6346" s="153"/>
      <c r="C6346" s="153"/>
      <c r="D6346" s="153"/>
      <c r="E6346" s="126"/>
      <c r="F6346" s="126"/>
      <c r="G6346" s="152"/>
      <c r="H6346" s="126"/>
      <c r="I6346" s="126"/>
      <c r="J6346" s="126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  <c r="BQ6346" s="92"/>
    </row>
    <row r="6347" s="33" customFormat="1" ht="14.25" spans="1:69">
      <c r="A6347" s="150"/>
      <c r="B6347" s="153"/>
      <c r="C6347" s="153"/>
      <c r="D6347" s="153"/>
      <c r="E6347" s="126"/>
      <c r="F6347" s="126"/>
      <c r="G6347" s="152"/>
      <c r="H6347" s="126"/>
      <c r="I6347" s="126"/>
      <c r="J6347" s="126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  <c r="BQ6347" s="92"/>
    </row>
    <row r="6348" s="33" customFormat="1" ht="14.25" spans="1:69">
      <c r="A6348" s="150"/>
      <c r="B6348" s="153"/>
      <c r="C6348" s="153"/>
      <c r="D6348" s="153"/>
      <c r="E6348" s="126"/>
      <c r="F6348" s="126"/>
      <c r="G6348" s="152"/>
      <c r="H6348" s="126"/>
      <c r="I6348" s="126"/>
      <c r="J6348" s="126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  <c r="BQ6348" s="92"/>
    </row>
    <row r="6349" s="33" customFormat="1" ht="14.25" spans="1:69">
      <c r="A6349" s="154"/>
      <c r="B6349" s="153"/>
      <c r="C6349" s="153"/>
      <c r="D6349" s="153"/>
      <c r="E6349" s="126"/>
      <c r="F6349" s="126"/>
      <c r="G6349" s="152"/>
      <c r="H6349" s="126"/>
      <c r="I6349" s="126"/>
      <c r="J6349" s="126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  <c r="BQ6349" s="92"/>
    </row>
    <row r="6350" s="33" customFormat="1" ht="14.25" spans="1:69">
      <c r="A6350" s="150"/>
      <c r="B6350" s="153"/>
      <c r="C6350" s="153"/>
      <c r="D6350" s="153"/>
      <c r="E6350" s="126"/>
      <c r="F6350" s="126"/>
      <c r="G6350" s="152"/>
      <c r="H6350" s="126"/>
      <c r="I6350" s="126"/>
      <c r="J6350" s="126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  <c r="BQ6350" s="92"/>
    </row>
    <row r="6351" s="33" customFormat="1" ht="14.25" spans="1:69">
      <c r="A6351" s="150"/>
      <c r="B6351" s="153"/>
      <c r="C6351" s="153"/>
      <c r="D6351" s="153"/>
      <c r="E6351" s="126"/>
      <c r="F6351" s="126"/>
      <c r="G6351" s="152"/>
      <c r="H6351" s="126"/>
      <c r="I6351" s="126"/>
      <c r="J6351" s="126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92"/>
    </row>
    <row r="6352" s="33" customFormat="1" ht="14.25" spans="1:69">
      <c r="A6352" s="150"/>
      <c r="B6352" s="153"/>
      <c r="C6352" s="153"/>
      <c r="D6352" s="153"/>
      <c r="E6352" s="126"/>
      <c r="F6352" s="126"/>
      <c r="G6352" s="152"/>
      <c r="H6352" s="126"/>
      <c r="I6352" s="126"/>
      <c r="J6352" s="126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  <c r="BQ6352" s="92"/>
    </row>
    <row r="6353" s="33" customFormat="1" ht="14.25" spans="1:69">
      <c r="A6353" s="150"/>
      <c r="B6353" s="153"/>
      <c r="C6353" s="153"/>
      <c r="D6353" s="153"/>
      <c r="E6353" s="126"/>
      <c r="F6353" s="126"/>
      <c r="G6353" s="152"/>
      <c r="H6353" s="126"/>
      <c r="I6353" s="126"/>
      <c r="J6353" s="126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  <c r="BQ6353" s="92"/>
    </row>
    <row r="6354" s="33" customFormat="1" ht="14.25" spans="1:69">
      <c r="A6354" s="150"/>
      <c r="B6354" s="153"/>
      <c r="C6354" s="153"/>
      <c r="D6354" s="153"/>
      <c r="E6354" s="126"/>
      <c r="F6354" s="126"/>
      <c r="G6354" s="152"/>
      <c r="H6354" s="126"/>
      <c r="I6354" s="126"/>
      <c r="J6354" s="126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  <c r="BQ6354" s="92"/>
    </row>
    <row r="6355" s="33" customFormat="1" ht="14.25" spans="1:69">
      <c r="A6355" s="150"/>
      <c r="B6355" s="153"/>
      <c r="C6355" s="153"/>
      <c r="D6355" s="153"/>
      <c r="E6355" s="126"/>
      <c r="F6355" s="126"/>
      <c r="G6355" s="152"/>
      <c r="H6355" s="126"/>
      <c r="I6355" s="126"/>
      <c r="J6355" s="126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  <c r="BQ6355" s="92"/>
    </row>
    <row r="6356" s="33" customFormat="1" ht="14.25" spans="1:69">
      <c r="A6356" s="150"/>
      <c r="B6356" s="153"/>
      <c r="C6356" s="153"/>
      <c r="D6356" s="153"/>
      <c r="E6356" s="126"/>
      <c r="F6356" s="126"/>
      <c r="G6356" s="152"/>
      <c r="H6356" s="126"/>
      <c r="I6356" s="126"/>
      <c r="J6356" s="126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  <c r="BQ6356" s="92"/>
    </row>
    <row r="6357" s="33" customFormat="1" ht="14.25" spans="1:69">
      <c r="A6357" s="150"/>
      <c r="B6357" s="153"/>
      <c r="C6357" s="153"/>
      <c r="D6357" s="153"/>
      <c r="E6357" s="126"/>
      <c r="F6357" s="126"/>
      <c r="G6357" s="152"/>
      <c r="H6357" s="126"/>
      <c r="I6357" s="126"/>
      <c r="J6357" s="126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  <c r="BQ6357" s="92"/>
    </row>
    <row r="6358" s="33" customFormat="1" ht="14.25" spans="1:69">
      <c r="A6358" s="150"/>
      <c r="B6358" s="153"/>
      <c r="C6358" s="153"/>
      <c r="D6358" s="153"/>
      <c r="E6358" s="126"/>
      <c r="F6358" s="126"/>
      <c r="G6358" s="152"/>
      <c r="H6358" s="126"/>
      <c r="I6358" s="126"/>
      <c r="J6358" s="126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  <c r="BQ6358" s="92"/>
    </row>
    <row r="6359" s="33" customFormat="1" ht="14.25" spans="1:69">
      <c r="A6359" s="150"/>
      <c r="B6359" s="153"/>
      <c r="C6359" s="153"/>
      <c r="D6359" s="153"/>
      <c r="E6359" s="126"/>
      <c r="F6359" s="126"/>
      <c r="G6359" s="152"/>
      <c r="H6359" s="126"/>
      <c r="I6359" s="126"/>
      <c r="J6359" s="126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  <c r="BQ6359" s="92"/>
    </row>
    <row r="6360" s="33" customFormat="1" ht="14.25" spans="1:69">
      <c r="A6360" s="150"/>
      <c r="B6360" s="153"/>
      <c r="C6360" s="153"/>
      <c r="D6360" s="153"/>
      <c r="E6360" s="126"/>
      <c r="F6360" s="126"/>
      <c r="G6360" s="152"/>
      <c r="H6360" s="126"/>
      <c r="I6360" s="126"/>
      <c r="J6360" s="126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  <c r="BQ6360" s="92"/>
    </row>
    <row r="6361" s="33" customFormat="1" ht="14.25" spans="1:69">
      <c r="A6361" s="153"/>
      <c r="B6361" s="153"/>
      <c r="C6361" s="153"/>
      <c r="D6361" s="153"/>
      <c r="E6361" s="126"/>
      <c r="F6361" s="126"/>
      <c r="G6361" s="152"/>
      <c r="H6361" s="126"/>
      <c r="I6361" s="126"/>
      <c r="J6361" s="126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  <c r="BQ6361" s="92"/>
    </row>
    <row r="6362" s="33" customFormat="1" ht="14.25" spans="1:69">
      <c r="A6362" s="153"/>
      <c r="B6362" s="153"/>
      <c r="C6362" s="153"/>
      <c r="D6362" s="153"/>
      <c r="E6362" s="126"/>
      <c r="F6362" s="126"/>
      <c r="G6362" s="152"/>
      <c r="H6362" s="126"/>
      <c r="I6362" s="126"/>
      <c r="J6362" s="126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  <c r="BQ6362" s="92"/>
    </row>
    <row r="6363" s="33" customFormat="1" ht="14.25" spans="1:69">
      <c r="A6363" s="153"/>
      <c r="B6363" s="153"/>
      <c r="C6363" s="153"/>
      <c r="D6363" s="153"/>
      <c r="E6363" s="126"/>
      <c r="F6363" s="126"/>
      <c r="G6363" s="152"/>
      <c r="H6363" s="126"/>
      <c r="I6363" s="126"/>
      <c r="J6363" s="126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  <c r="BQ6363" s="92"/>
    </row>
    <row r="6364" s="33" customFormat="1" ht="14.25" spans="1:69">
      <c r="A6364" s="153"/>
      <c r="B6364" s="153"/>
      <c r="C6364" s="153"/>
      <c r="D6364" s="153"/>
      <c r="E6364" s="126"/>
      <c r="F6364" s="126"/>
      <c r="G6364" s="152"/>
      <c r="H6364" s="126"/>
      <c r="I6364" s="126"/>
      <c r="J6364" s="126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  <c r="BQ6364" s="92"/>
    </row>
    <row r="6365" s="33" customFormat="1" ht="14.25" spans="1:69">
      <c r="A6365" s="153"/>
      <c r="B6365" s="153"/>
      <c r="C6365" s="153"/>
      <c r="D6365" s="153"/>
      <c r="E6365" s="126"/>
      <c r="F6365" s="126"/>
      <c r="G6365" s="152"/>
      <c r="H6365" s="126"/>
      <c r="I6365" s="126"/>
      <c r="J6365" s="126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  <c r="BQ6365" s="92"/>
    </row>
    <row r="6366" s="33" customFormat="1" ht="14.25" spans="1:69">
      <c r="A6366" s="153"/>
      <c r="B6366" s="153"/>
      <c r="C6366" s="153"/>
      <c r="D6366" s="153"/>
      <c r="E6366" s="126"/>
      <c r="F6366" s="126"/>
      <c r="G6366" s="152"/>
      <c r="H6366" s="126"/>
      <c r="I6366" s="126"/>
      <c r="J6366" s="126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  <c r="BQ6366" s="92"/>
    </row>
    <row r="6367" s="33" customFormat="1" ht="14.25" spans="1:69">
      <c r="A6367" s="153"/>
      <c r="B6367" s="153"/>
      <c r="C6367" s="153"/>
      <c r="D6367" s="153"/>
      <c r="E6367" s="126"/>
      <c r="F6367" s="126"/>
      <c r="G6367" s="152"/>
      <c r="H6367" s="126"/>
      <c r="I6367" s="126"/>
      <c r="J6367" s="126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  <c r="BQ6367" s="92"/>
    </row>
    <row r="6368" s="33" customFormat="1" ht="14.25" spans="1:69">
      <c r="A6368" s="150"/>
      <c r="B6368" s="153"/>
      <c r="C6368" s="153"/>
      <c r="D6368" s="153"/>
      <c r="E6368" s="126"/>
      <c r="F6368" s="126"/>
      <c r="G6368" s="152"/>
      <c r="H6368" s="126"/>
      <c r="I6368" s="126"/>
      <c r="J6368" s="126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  <c r="BQ6368" s="92"/>
    </row>
    <row r="6369" s="33" customFormat="1" ht="14.25" spans="1:69">
      <c r="A6369" s="150"/>
      <c r="B6369" s="153"/>
      <c r="C6369" s="153"/>
      <c r="D6369" s="153"/>
      <c r="E6369" s="126"/>
      <c r="F6369" s="126"/>
      <c r="G6369" s="152"/>
      <c r="H6369" s="126"/>
      <c r="I6369" s="126"/>
      <c r="J6369" s="126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  <c r="BQ6369" s="92"/>
    </row>
    <row r="6370" s="33" customFormat="1" ht="14.25" spans="1:69">
      <c r="A6370" s="150"/>
      <c r="B6370" s="153"/>
      <c r="C6370" s="153"/>
      <c r="D6370" s="153"/>
      <c r="E6370" s="126"/>
      <c r="F6370" s="126"/>
      <c r="G6370" s="152"/>
      <c r="H6370" s="126"/>
      <c r="I6370" s="126"/>
      <c r="J6370" s="126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  <c r="BQ6370" s="92"/>
    </row>
    <row r="6371" s="33" customFormat="1" ht="14.25" spans="1:69">
      <c r="A6371" s="150"/>
      <c r="B6371" s="153"/>
      <c r="C6371" s="153"/>
      <c r="D6371" s="153"/>
      <c r="E6371" s="126"/>
      <c r="F6371" s="126"/>
      <c r="G6371" s="152"/>
      <c r="H6371" s="126"/>
      <c r="I6371" s="126"/>
      <c r="J6371" s="126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  <c r="BQ6371" s="92"/>
    </row>
    <row r="6372" s="33" customFormat="1" ht="14.25" spans="1:69">
      <c r="A6372" s="150"/>
      <c r="B6372" s="153"/>
      <c r="C6372" s="153"/>
      <c r="D6372" s="153"/>
      <c r="E6372" s="126"/>
      <c r="F6372" s="126"/>
      <c r="G6372" s="152"/>
      <c r="H6372" s="126"/>
      <c r="I6372" s="126"/>
      <c r="J6372" s="126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  <c r="BQ6372" s="92"/>
    </row>
    <row r="6373" s="33" customFormat="1" ht="14.25" spans="1:69">
      <c r="A6373" s="150"/>
      <c r="B6373" s="153"/>
      <c r="C6373" s="153"/>
      <c r="D6373" s="153"/>
      <c r="E6373" s="126"/>
      <c r="F6373" s="126"/>
      <c r="G6373" s="152"/>
      <c r="H6373" s="126"/>
      <c r="I6373" s="126"/>
      <c r="J6373" s="126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  <c r="BQ6373" s="92"/>
    </row>
    <row r="6374" s="33" customFormat="1" ht="14.25" spans="1:69">
      <c r="A6374" s="150"/>
      <c r="B6374" s="153"/>
      <c r="C6374" s="153"/>
      <c r="D6374" s="153"/>
      <c r="E6374" s="126"/>
      <c r="F6374" s="126"/>
      <c r="G6374" s="152"/>
      <c r="H6374" s="126"/>
      <c r="I6374" s="126"/>
      <c r="J6374" s="126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  <c r="BQ6374" s="92"/>
    </row>
    <row r="6375" s="33" customFormat="1" ht="14.25" spans="1:69">
      <c r="A6375" s="150"/>
      <c r="B6375" s="153"/>
      <c r="C6375" s="153"/>
      <c r="D6375" s="153"/>
      <c r="E6375" s="126"/>
      <c r="F6375" s="126"/>
      <c r="G6375" s="152"/>
      <c r="H6375" s="126"/>
      <c r="I6375" s="126"/>
      <c r="J6375" s="126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  <c r="BQ6375" s="92"/>
    </row>
    <row r="6376" s="33" customFormat="1" ht="14.25" spans="1:69">
      <c r="A6376" s="150"/>
      <c r="B6376" s="153"/>
      <c r="C6376" s="153"/>
      <c r="D6376" s="153"/>
      <c r="E6376" s="126"/>
      <c r="F6376" s="126"/>
      <c r="G6376" s="152"/>
      <c r="H6376" s="126"/>
      <c r="I6376" s="126"/>
      <c r="J6376" s="126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92"/>
    </row>
    <row r="6377" s="33" customFormat="1" ht="14.25" spans="1:69">
      <c r="A6377" s="150"/>
      <c r="B6377" s="153"/>
      <c r="C6377" s="153"/>
      <c r="D6377" s="153"/>
      <c r="E6377" s="126"/>
      <c r="F6377" s="126"/>
      <c r="G6377" s="152"/>
      <c r="H6377" s="126"/>
      <c r="I6377" s="126"/>
      <c r="J6377" s="126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  <c r="BQ6377" s="92"/>
    </row>
    <row r="6378" s="33" customFormat="1" ht="14.25" spans="1:69">
      <c r="A6378" s="150"/>
      <c r="B6378" s="153"/>
      <c r="C6378" s="153"/>
      <c r="D6378" s="153"/>
      <c r="E6378" s="126"/>
      <c r="F6378" s="126"/>
      <c r="G6378" s="152"/>
      <c r="H6378" s="126"/>
      <c r="I6378" s="126"/>
      <c r="J6378" s="126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  <c r="BQ6378" s="92"/>
    </row>
    <row r="6379" s="33" customFormat="1" ht="14.25" spans="1:69">
      <c r="A6379" s="150"/>
      <c r="B6379" s="153"/>
      <c r="C6379" s="153"/>
      <c r="D6379" s="153"/>
      <c r="E6379" s="126"/>
      <c r="F6379" s="126"/>
      <c r="G6379" s="152"/>
      <c r="H6379" s="126"/>
      <c r="I6379" s="126"/>
      <c r="J6379" s="126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  <c r="BQ6379" s="92"/>
    </row>
    <row r="6380" s="33" customFormat="1" ht="14.25" spans="1:69">
      <c r="A6380" s="150"/>
      <c r="B6380" s="153"/>
      <c r="C6380" s="153"/>
      <c r="D6380" s="153"/>
      <c r="E6380" s="126"/>
      <c r="F6380" s="126"/>
      <c r="G6380" s="152"/>
      <c r="H6380" s="126"/>
      <c r="I6380" s="126"/>
      <c r="J6380" s="126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  <c r="BQ6380" s="92"/>
    </row>
    <row r="6381" s="33" customFormat="1" ht="14.25" spans="1:69">
      <c r="A6381" s="150"/>
      <c r="B6381" s="153"/>
      <c r="C6381" s="153"/>
      <c r="D6381" s="153"/>
      <c r="E6381" s="126"/>
      <c r="F6381" s="126"/>
      <c r="G6381" s="152"/>
      <c r="H6381" s="126"/>
      <c r="I6381" s="126"/>
      <c r="J6381" s="126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  <c r="BQ6381" s="92"/>
    </row>
    <row r="6382" s="33" customFormat="1" ht="14.25" spans="1:69">
      <c r="A6382" s="150"/>
      <c r="B6382" s="153"/>
      <c r="C6382" s="153"/>
      <c r="D6382" s="153"/>
      <c r="E6382" s="126"/>
      <c r="F6382" s="126"/>
      <c r="G6382" s="152"/>
      <c r="H6382" s="126"/>
      <c r="I6382" s="126"/>
      <c r="J6382" s="126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  <c r="BQ6382" s="92"/>
    </row>
    <row r="6383" s="33" customFormat="1" ht="14.25" spans="1:69">
      <c r="A6383" s="150"/>
      <c r="B6383" s="153"/>
      <c r="C6383" s="153"/>
      <c r="D6383" s="153"/>
      <c r="E6383" s="126"/>
      <c r="F6383" s="126"/>
      <c r="G6383" s="152"/>
      <c r="H6383" s="126"/>
      <c r="I6383" s="126"/>
      <c r="J6383" s="126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  <c r="BQ6383" s="92"/>
    </row>
    <row r="6384" s="33" customFormat="1" ht="14.25" spans="1:69">
      <c r="A6384" s="150"/>
      <c r="B6384" s="153"/>
      <c r="C6384" s="153"/>
      <c r="D6384" s="153"/>
      <c r="E6384" s="126"/>
      <c r="F6384" s="126"/>
      <c r="G6384" s="152"/>
      <c r="H6384" s="126"/>
      <c r="I6384" s="126"/>
      <c r="J6384" s="126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  <c r="BQ6384" s="92"/>
    </row>
    <row r="6385" s="33" customFormat="1" ht="14.25" spans="1:69">
      <c r="A6385" s="150"/>
      <c r="B6385" s="153"/>
      <c r="C6385" s="153"/>
      <c r="D6385" s="153"/>
      <c r="E6385" s="126"/>
      <c r="F6385" s="126"/>
      <c r="G6385" s="152"/>
      <c r="H6385" s="126"/>
      <c r="I6385" s="126"/>
      <c r="J6385" s="126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  <c r="BQ6385" s="92"/>
    </row>
    <row r="6386" s="33" customFormat="1" ht="14.25" spans="1:69">
      <c r="A6386" s="150"/>
      <c r="B6386" s="153"/>
      <c r="C6386" s="153"/>
      <c r="D6386" s="153"/>
      <c r="E6386" s="126"/>
      <c r="F6386" s="126"/>
      <c r="G6386" s="152"/>
      <c r="H6386" s="126"/>
      <c r="I6386" s="126"/>
      <c r="J6386" s="126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  <c r="BQ6386" s="92"/>
    </row>
    <row r="6387" s="33" customFormat="1" ht="14.25" spans="1:69">
      <c r="A6387" s="150"/>
      <c r="B6387" s="153"/>
      <c r="C6387" s="153"/>
      <c r="D6387" s="153"/>
      <c r="E6387" s="126"/>
      <c r="F6387" s="126"/>
      <c r="G6387" s="152"/>
      <c r="H6387" s="126"/>
      <c r="I6387" s="126"/>
      <c r="J6387" s="126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  <c r="BQ6387" s="92"/>
    </row>
    <row r="6388" s="33" customFormat="1" ht="14.25" spans="1:69">
      <c r="A6388" s="150"/>
      <c r="B6388" s="153"/>
      <c r="C6388" s="153"/>
      <c r="D6388" s="142"/>
      <c r="E6388" s="126"/>
      <c r="F6388" s="126"/>
      <c r="G6388" s="152"/>
      <c r="H6388" s="126"/>
      <c r="I6388" s="126"/>
      <c r="J6388" s="126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  <c r="BQ6388" s="92"/>
    </row>
    <row r="6389" s="33" customFormat="1" ht="14.25" spans="1:69">
      <c r="A6389" s="150"/>
      <c r="B6389" s="153"/>
      <c r="C6389" s="153"/>
      <c r="D6389" s="142"/>
      <c r="E6389" s="126"/>
      <c r="F6389" s="126"/>
      <c r="G6389" s="152"/>
      <c r="H6389" s="126"/>
      <c r="I6389" s="126"/>
      <c r="J6389" s="126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  <c r="BQ6389" s="92"/>
    </row>
    <row r="6390" s="33" customFormat="1" ht="14.25" spans="1:69">
      <c r="A6390" s="150"/>
      <c r="B6390" s="153"/>
      <c r="C6390" s="153"/>
      <c r="D6390" s="153"/>
      <c r="E6390" s="126"/>
      <c r="F6390" s="126"/>
      <c r="G6390" s="152"/>
      <c r="H6390" s="126"/>
      <c r="I6390" s="126"/>
      <c r="J6390" s="126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  <c r="BQ6390" s="92"/>
    </row>
    <row r="6391" s="33" customFormat="1" ht="14.25" spans="1:69">
      <c r="A6391" s="150"/>
      <c r="B6391" s="153"/>
      <c r="C6391" s="153"/>
      <c r="D6391" s="153"/>
      <c r="E6391" s="126"/>
      <c r="F6391" s="126"/>
      <c r="G6391" s="152"/>
      <c r="H6391" s="126"/>
      <c r="I6391" s="126"/>
      <c r="J6391" s="126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  <c r="BQ6391" s="92"/>
    </row>
    <row r="6392" s="33" customFormat="1" ht="14.25" spans="1:69">
      <c r="A6392" s="150"/>
      <c r="B6392" s="153"/>
      <c r="C6392" s="153"/>
      <c r="D6392" s="153"/>
      <c r="E6392" s="126"/>
      <c r="F6392" s="126"/>
      <c r="G6392" s="152"/>
      <c r="H6392" s="126"/>
      <c r="I6392" s="126"/>
      <c r="J6392" s="126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  <c r="BQ6392" s="92"/>
    </row>
    <row r="6393" s="33" customFormat="1" ht="14.25" spans="1:69">
      <c r="A6393" s="150"/>
      <c r="B6393" s="153"/>
      <c r="C6393" s="153"/>
      <c r="D6393" s="153"/>
      <c r="E6393" s="126"/>
      <c r="F6393" s="126"/>
      <c r="G6393" s="152"/>
      <c r="H6393" s="126"/>
      <c r="I6393" s="126"/>
      <c r="J6393" s="126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  <c r="BQ6393" s="92"/>
    </row>
    <row r="6394" s="33" customFormat="1" ht="14.25" spans="1:69">
      <c r="A6394" s="150"/>
      <c r="B6394" s="153"/>
      <c r="C6394" s="153"/>
      <c r="D6394" s="153"/>
      <c r="E6394" s="126"/>
      <c r="F6394" s="126"/>
      <c r="G6394" s="152"/>
      <c r="H6394" s="126"/>
      <c r="I6394" s="126"/>
      <c r="J6394" s="126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  <c r="BQ6394" s="92"/>
    </row>
    <row r="6395" s="33" customFormat="1" ht="14.25" spans="1:69">
      <c r="A6395" s="150"/>
      <c r="B6395" s="153"/>
      <c r="C6395" s="153"/>
      <c r="D6395" s="153"/>
      <c r="E6395" s="126"/>
      <c r="F6395" s="126"/>
      <c r="G6395" s="152"/>
      <c r="H6395" s="126"/>
      <c r="I6395" s="126"/>
      <c r="J6395" s="126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  <c r="BQ6395" s="92"/>
    </row>
    <row r="6396" s="33" customFormat="1" ht="14.25" spans="1:69">
      <c r="A6396" s="150"/>
      <c r="B6396" s="153"/>
      <c r="C6396" s="153"/>
      <c r="D6396" s="153"/>
      <c r="E6396" s="126"/>
      <c r="F6396" s="126"/>
      <c r="G6396" s="152"/>
      <c r="H6396" s="126"/>
      <c r="I6396" s="126"/>
      <c r="J6396" s="126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  <c r="BQ6396" s="92"/>
    </row>
    <row r="6397" s="33" customFormat="1" ht="14.25" spans="1:69">
      <c r="A6397" s="150"/>
      <c r="B6397" s="153"/>
      <c r="C6397" s="153"/>
      <c r="D6397" s="153"/>
      <c r="E6397" s="126"/>
      <c r="F6397" s="126"/>
      <c r="G6397" s="152"/>
      <c r="H6397" s="126"/>
      <c r="I6397" s="126"/>
      <c r="J6397" s="126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92"/>
    </row>
    <row r="6398" s="33" customFormat="1" ht="14.25" spans="1:69">
      <c r="A6398" s="150"/>
      <c r="B6398" s="153"/>
      <c r="C6398" s="153"/>
      <c r="D6398" s="153"/>
      <c r="E6398" s="126"/>
      <c r="F6398" s="126"/>
      <c r="G6398" s="152"/>
      <c r="H6398" s="126"/>
      <c r="I6398" s="126"/>
      <c r="J6398" s="126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  <c r="BQ6398" s="92"/>
    </row>
    <row r="6399" s="33" customFormat="1" ht="14.25" spans="1:69">
      <c r="A6399" s="150"/>
      <c r="B6399" s="153"/>
      <c r="C6399" s="153"/>
      <c r="D6399" s="153"/>
      <c r="E6399" s="126"/>
      <c r="F6399" s="126"/>
      <c r="G6399" s="152"/>
      <c r="H6399" s="126"/>
      <c r="I6399" s="126"/>
      <c r="J6399" s="126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  <c r="BQ6399" s="92"/>
    </row>
    <row r="6400" s="33" customFormat="1" ht="14.25" spans="1:69">
      <c r="A6400" s="150"/>
      <c r="B6400" s="153"/>
      <c r="C6400" s="153"/>
      <c r="D6400" s="153"/>
      <c r="E6400" s="126"/>
      <c r="F6400" s="126"/>
      <c r="G6400" s="152"/>
      <c r="H6400" s="126"/>
      <c r="I6400" s="126"/>
      <c r="J6400" s="126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  <c r="BQ6400" s="92"/>
    </row>
    <row r="6401" s="33" customFormat="1" ht="14.25" spans="1:69">
      <c r="A6401" s="150"/>
      <c r="B6401" s="153"/>
      <c r="C6401" s="153"/>
      <c r="D6401" s="153"/>
      <c r="E6401" s="126"/>
      <c r="F6401" s="126"/>
      <c r="G6401" s="152"/>
      <c r="H6401" s="126"/>
      <c r="I6401" s="126"/>
      <c r="J6401" s="126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  <c r="BQ6401" s="92"/>
    </row>
    <row r="6402" s="33" customFormat="1" ht="14.25" spans="1:69">
      <c r="A6402" s="150"/>
      <c r="B6402" s="153"/>
      <c r="C6402" s="153"/>
      <c r="D6402" s="153"/>
      <c r="E6402" s="126"/>
      <c r="F6402" s="126"/>
      <c r="G6402" s="152"/>
      <c r="H6402" s="126"/>
      <c r="I6402" s="126"/>
      <c r="J6402" s="126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  <c r="BQ6402" s="92"/>
    </row>
    <row r="6403" s="33" customFormat="1" ht="14.25" spans="1:69">
      <c r="A6403" s="150"/>
      <c r="B6403" s="153"/>
      <c r="C6403" s="153"/>
      <c r="D6403" s="153"/>
      <c r="E6403" s="126"/>
      <c r="F6403" s="126"/>
      <c r="G6403" s="152"/>
      <c r="H6403" s="126"/>
      <c r="I6403" s="126"/>
      <c r="J6403" s="126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  <c r="BQ6403" s="92"/>
    </row>
    <row r="6404" s="33" customFormat="1" ht="14.25" spans="1:69">
      <c r="A6404" s="150"/>
      <c r="B6404" s="153"/>
      <c r="C6404" s="153"/>
      <c r="D6404" s="153"/>
      <c r="E6404" s="126"/>
      <c r="F6404" s="126"/>
      <c r="G6404" s="152"/>
      <c r="H6404" s="126"/>
      <c r="I6404" s="126"/>
      <c r="J6404" s="126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  <c r="BQ6404" s="92"/>
    </row>
    <row r="6405" s="33" customFormat="1" ht="14.25" spans="1:69">
      <c r="A6405" s="150"/>
      <c r="B6405" s="153"/>
      <c r="C6405" s="153"/>
      <c r="D6405" s="153"/>
      <c r="E6405" s="126"/>
      <c r="F6405" s="126"/>
      <c r="G6405" s="152"/>
      <c r="H6405" s="126"/>
      <c r="I6405" s="126"/>
      <c r="J6405" s="126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  <c r="BQ6405" s="92"/>
    </row>
    <row r="6406" s="33" customFormat="1" ht="14.25" spans="1:69">
      <c r="A6406" s="150"/>
      <c r="B6406" s="153"/>
      <c r="C6406" s="153"/>
      <c r="D6406" s="153"/>
      <c r="E6406" s="126"/>
      <c r="F6406" s="126"/>
      <c r="G6406" s="152"/>
      <c r="H6406" s="126"/>
      <c r="I6406" s="126"/>
      <c r="J6406" s="126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  <c r="BQ6406" s="92"/>
    </row>
    <row r="6407" s="33" customFormat="1" ht="14.25" spans="1:69">
      <c r="A6407" s="150"/>
      <c r="B6407" s="153"/>
      <c r="C6407" s="153"/>
      <c r="D6407" s="153"/>
      <c r="E6407" s="126"/>
      <c r="F6407" s="126"/>
      <c r="G6407" s="152"/>
      <c r="H6407" s="126"/>
      <c r="I6407" s="126"/>
      <c r="J6407" s="126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  <c r="BQ6407" s="92"/>
    </row>
    <row r="6408" s="33" customFormat="1" ht="14.25" spans="1:69">
      <c r="A6408" s="150"/>
      <c r="B6408" s="153"/>
      <c r="C6408" s="153"/>
      <c r="D6408" s="153"/>
      <c r="E6408" s="126"/>
      <c r="F6408" s="126"/>
      <c r="G6408" s="152"/>
      <c r="H6408" s="126"/>
      <c r="I6408" s="126"/>
      <c r="J6408" s="126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  <c r="BQ6408" s="92"/>
    </row>
    <row r="6409" s="33" customFormat="1" ht="14.25" spans="1:69">
      <c r="A6409" s="150"/>
      <c r="B6409" s="153"/>
      <c r="C6409" s="153"/>
      <c r="D6409" s="153"/>
      <c r="E6409" s="126"/>
      <c r="F6409" s="126"/>
      <c r="G6409" s="152"/>
      <c r="H6409" s="126"/>
      <c r="I6409" s="126"/>
      <c r="J6409" s="126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  <c r="BQ6409" s="92"/>
    </row>
    <row r="6410" s="33" customFormat="1" ht="14.25" spans="1:69">
      <c r="A6410" s="153"/>
      <c r="B6410" s="153"/>
      <c r="C6410" s="153"/>
      <c r="D6410" s="153"/>
      <c r="E6410" s="126"/>
      <c r="F6410" s="126"/>
      <c r="G6410" s="152"/>
      <c r="H6410" s="126"/>
      <c r="I6410" s="126"/>
      <c r="J6410" s="126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  <c r="BQ6410" s="92"/>
    </row>
    <row r="6411" s="33" customFormat="1" ht="14.25" spans="1:69">
      <c r="A6411" s="153"/>
      <c r="B6411" s="153"/>
      <c r="C6411" s="153"/>
      <c r="D6411" s="153"/>
      <c r="E6411" s="126"/>
      <c r="F6411" s="126"/>
      <c r="G6411" s="152"/>
      <c r="H6411" s="126"/>
      <c r="I6411" s="126"/>
      <c r="J6411" s="126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  <c r="BQ6411" s="92"/>
    </row>
    <row r="6412" s="33" customFormat="1" ht="14.25" spans="1:69">
      <c r="A6412" s="153"/>
      <c r="B6412" s="153"/>
      <c r="C6412" s="153"/>
      <c r="D6412" s="153"/>
      <c r="E6412" s="126"/>
      <c r="F6412" s="126"/>
      <c r="G6412" s="152"/>
      <c r="H6412" s="126"/>
      <c r="I6412" s="126"/>
      <c r="J6412" s="126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  <c r="BQ6412" s="92"/>
    </row>
    <row r="6413" s="33" customFormat="1" ht="14.25" spans="1:69">
      <c r="A6413" s="153"/>
      <c r="B6413" s="153"/>
      <c r="C6413" s="153"/>
      <c r="D6413" s="153"/>
      <c r="E6413" s="126"/>
      <c r="F6413" s="126"/>
      <c r="G6413" s="152"/>
      <c r="H6413" s="126"/>
      <c r="I6413" s="126"/>
      <c r="J6413" s="126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  <c r="BQ6413" s="92"/>
    </row>
    <row r="6414" s="33" customFormat="1" ht="14.25" spans="1:69">
      <c r="A6414" s="150"/>
      <c r="B6414" s="153"/>
      <c r="C6414" s="153"/>
      <c r="D6414" s="153"/>
      <c r="E6414" s="126"/>
      <c r="F6414" s="126"/>
      <c r="G6414" s="152"/>
      <c r="H6414" s="126"/>
      <c r="I6414" s="126"/>
      <c r="J6414" s="126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  <c r="BQ6414" s="92"/>
    </row>
    <row r="6415" s="33" customFormat="1" ht="14.25" spans="1:69">
      <c r="A6415" s="150"/>
      <c r="B6415" s="153"/>
      <c r="C6415" s="153"/>
      <c r="D6415" s="153"/>
      <c r="E6415" s="126"/>
      <c r="F6415" s="126"/>
      <c r="G6415" s="152"/>
      <c r="H6415" s="126"/>
      <c r="I6415" s="126"/>
      <c r="J6415" s="126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  <c r="BQ6415" s="92"/>
    </row>
    <row r="6416" s="33" customFormat="1" ht="14.25" spans="1:69">
      <c r="A6416" s="150"/>
      <c r="B6416" s="153"/>
      <c r="C6416" s="153"/>
      <c r="D6416" s="153"/>
      <c r="E6416" s="126"/>
      <c r="F6416" s="126"/>
      <c r="G6416" s="152"/>
      <c r="H6416" s="126"/>
      <c r="I6416" s="126"/>
      <c r="J6416" s="126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  <c r="BQ6416" s="92"/>
    </row>
    <row r="6417" s="33" customFormat="1" ht="14.25" spans="1:69">
      <c r="A6417" s="150"/>
      <c r="B6417" s="153"/>
      <c r="C6417" s="153"/>
      <c r="D6417" s="153"/>
      <c r="E6417" s="126"/>
      <c r="F6417" s="126"/>
      <c r="G6417" s="152"/>
      <c r="H6417" s="126"/>
      <c r="I6417" s="126"/>
      <c r="J6417" s="126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  <c r="BQ6417" s="92"/>
    </row>
    <row r="6418" s="33" customFormat="1" ht="14.25" spans="1:69">
      <c r="A6418" s="150"/>
      <c r="B6418" s="153"/>
      <c r="C6418" s="153"/>
      <c r="D6418" s="153"/>
      <c r="E6418" s="126"/>
      <c r="F6418" s="126"/>
      <c r="G6418" s="152"/>
      <c r="H6418" s="126"/>
      <c r="I6418" s="126"/>
      <c r="J6418" s="126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  <c r="BQ6418" s="92"/>
    </row>
    <row r="6419" s="33" customFormat="1" ht="14.25" spans="1:69">
      <c r="A6419" s="155"/>
      <c r="B6419" s="142"/>
      <c r="C6419" s="142"/>
      <c r="D6419" s="151"/>
      <c r="E6419" s="126"/>
      <c r="F6419" s="126"/>
      <c r="G6419" s="152"/>
      <c r="H6419" s="126"/>
      <c r="I6419" s="126"/>
      <c r="J6419" s="126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  <c r="BQ6419" s="92"/>
    </row>
    <row r="6420" s="33" customFormat="1" ht="14.25" spans="1:69">
      <c r="A6420" s="155"/>
      <c r="B6420" s="142"/>
      <c r="C6420" s="142"/>
      <c r="D6420" s="151"/>
      <c r="E6420" s="126"/>
      <c r="F6420" s="126"/>
      <c r="G6420" s="152"/>
      <c r="H6420" s="126"/>
      <c r="I6420" s="126"/>
      <c r="J6420" s="126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  <c r="BQ6420" s="92"/>
    </row>
    <row r="6421" s="33" customFormat="1" ht="14.25" spans="1:69">
      <c r="A6421" s="155"/>
      <c r="B6421" s="142"/>
      <c r="C6421" s="142"/>
      <c r="D6421" s="151"/>
      <c r="E6421" s="126"/>
      <c r="F6421" s="126"/>
      <c r="G6421" s="152"/>
      <c r="H6421" s="126"/>
      <c r="I6421" s="126"/>
      <c r="J6421" s="126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  <c r="BQ6421" s="92"/>
    </row>
    <row r="6422" s="33" customFormat="1" ht="14.25" spans="1:69">
      <c r="A6422" s="155"/>
      <c r="B6422" s="142"/>
      <c r="C6422" s="142"/>
      <c r="D6422" s="151"/>
      <c r="E6422" s="126"/>
      <c r="F6422" s="126"/>
      <c r="G6422" s="152"/>
      <c r="H6422" s="126"/>
      <c r="I6422" s="126"/>
      <c r="J6422" s="126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  <c r="BQ6422" s="92"/>
    </row>
    <row r="6423" s="33" customFormat="1" ht="14.25" spans="1:69">
      <c r="A6423" s="155"/>
      <c r="B6423" s="142"/>
      <c r="C6423" s="142"/>
      <c r="D6423" s="151"/>
      <c r="E6423" s="126"/>
      <c r="F6423" s="126"/>
      <c r="G6423" s="152"/>
      <c r="H6423" s="126"/>
      <c r="I6423" s="126"/>
      <c r="J6423" s="126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  <c r="BQ6423" s="92"/>
    </row>
    <row r="6424" s="33" customFormat="1" ht="14.25" spans="1:69">
      <c r="A6424" s="155"/>
      <c r="B6424" s="142"/>
      <c r="C6424" s="142"/>
      <c r="D6424" s="151"/>
      <c r="E6424" s="126"/>
      <c r="F6424" s="126"/>
      <c r="G6424" s="152"/>
      <c r="H6424" s="126"/>
      <c r="I6424" s="126"/>
      <c r="J6424" s="126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  <c r="BQ6424" s="92"/>
    </row>
    <row r="6425" s="33" customFormat="1" ht="14.25" spans="1:69">
      <c r="A6425" s="155"/>
      <c r="B6425" s="142"/>
      <c r="C6425" s="142"/>
      <c r="D6425" s="151"/>
      <c r="E6425" s="126"/>
      <c r="F6425" s="126"/>
      <c r="G6425" s="152"/>
      <c r="H6425" s="126"/>
      <c r="I6425" s="126"/>
      <c r="J6425" s="126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  <c r="BQ6425" s="92"/>
    </row>
    <row r="6426" s="33" customFormat="1" ht="14.25" spans="1:69">
      <c r="A6426" s="155"/>
      <c r="B6426" s="142"/>
      <c r="C6426" s="142"/>
      <c r="D6426" s="151"/>
      <c r="E6426" s="126"/>
      <c r="F6426" s="126"/>
      <c r="G6426" s="152"/>
      <c r="H6426" s="126"/>
      <c r="I6426" s="126"/>
      <c r="J6426" s="126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  <c r="BQ6426" s="92"/>
    </row>
    <row r="6427" s="33" customFormat="1" ht="14.25" spans="1:69">
      <c r="A6427" s="155"/>
      <c r="B6427" s="142"/>
      <c r="C6427" s="142"/>
      <c r="D6427" s="151"/>
      <c r="E6427" s="126"/>
      <c r="F6427" s="126"/>
      <c r="G6427" s="152"/>
      <c r="H6427" s="126"/>
      <c r="I6427" s="126"/>
      <c r="J6427" s="126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  <c r="BQ6427" s="92"/>
    </row>
    <row r="6428" s="33" customFormat="1" ht="14.25" spans="1:69">
      <c r="A6428" s="155"/>
      <c r="B6428" s="142"/>
      <c r="C6428" s="142"/>
      <c r="D6428" s="151"/>
      <c r="E6428" s="126"/>
      <c r="F6428" s="126"/>
      <c r="G6428" s="152"/>
      <c r="H6428" s="126"/>
      <c r="I6428" s="126"/>
      <c r="J6428" s="126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  <c r="BQ6428" s="92"/>
    </row>
    <row r="6429" s="33" customFormat="1" ht="14.25" spans="1:69">
      <c r="A6429" s="155"/>
      <c r="B6429" s="142"/>
      <c r="C6429" s="142"/>
      <c r="D6429" s="151"/>
      <c r="E6429" s="126"/>
      <c r="F6429" s="126"/>
      <c r="G6429" s="152"/>
      <c r="H6429" s="126"/>
      <c r="I6429" s="126"/>
      <c r="J6429" s="126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  <c r="BQ6429" s="92"/>
    </row>
    <row r="6430" s="33" customFormat="1" ht="14.25" spans="1:69">
      <c r="A6430" s="155"/>
      <c r="B6430" s="142"/>
      <c r="C6430" s="142"/>
      <c r="D6430" s="151"/>
      <c r="E6430" s="126"/>
      <c r="F6430" s="126"/>
      <c r="G6430" s="152"/>
      <c r="H6430" s="126"/>
      <c r="I6430" s="126"/>
      <c r="J6430" s="126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  <c r="BQ6430" s="92"/>
    </row>
    <row r="6431" s="33" customFormat="1" ht="14.25" spans="1:69">
      <c r="A6431" s="155"/>
      <c r="B6431" s="142"/>
      <c r="C6431" s="142"/>
      <c r="D6431" s="151"/>
      <c r="E6431" s="126"/>
      <c r="F6431" s="126"/>
      <c r="G6431" s="152"/>
      <c r="H6431" s="126"/>
      <c r="I6431" s="126"/>
      <c r="J6431" s="126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  <c r="BQ6431" s="92"/>
    </row>
    <row r="6432" s="33" customFormat="1" ht="14.25" spans="1:69">
      <c r="A6432" s="155"/>
      <c r="B6432" s="142"/>
      <c r="C6432" s="142"/>
      <c r="D6432" s="151"/>
      <c r="E6432" s="126"/>
      <c r="F6432" s="126"/>
      <c r="G6432" s="152"/>
      <c r="H6432" s="126"/>
      <c r="I6432" s="126"/>
      <c r="J6432" s="126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  <c r="BQ6432" s="92"/>
    </row>
    <row r="6433" s="33" customFormat="1" ht="14.25" spans="1:69">
      <c r="A6433" s="155"/>
      <c r="B6433" s="142"/>
      <c r="C6433" s="142"/>
      <c r="D6433" s="151"/>
      <c r="E6433" s="126"/>
      <c r="F6433" s="126"/>
      <c r="G6433" s="152"/>
      <c r="H6433" s="126"/>
      <c r="I6433" s="126"/>
      <c r="J6433" s="126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  <c r="BQ6433" s="92"/>
    </row>
    <row r="6434" s="33" customFormat="1" ht="14.25" spans="1:69">
      <c r="A6434" s="155"/>
      <c r="B6434" s="142"/>
      <c r="C6434" s="142"/>
      <c r="D6434" s="151"/>
      <c r="E6434" s="126"/>
      <c r="F6434" s="126"/>
      <c r="G6434" s="152"/>
      <c r="H6434" s="126"/>
      <c r="I6434" s="126"/>
      <c r="J6434" s="126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  <c r="BQ6434" s="92"/>
    </row>
    <row r="6435" s="33" customFormat="1" ht="14.25" spans="1:69">
      <c r="A6435" s="155"/>
      <c r="B6435" s="142"/>
      <c r="C6435" s="142"/>
      <c r="D6435" s="151"/>
      <c r="E6435" s="126"/>
      <c r="F6435" s="126"/>
      <c r="G6435" s="152"/>
      <c r="H6435" s="126"/>
      <c r="I6435" s="126"/>
      <c r="J6435" s="126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  <c r="BQ6435" s="92"/>
    </row>
    <row r="6436" s="33" customFormat="1" ht="14.25" spans="1:69">
      <c r="A6436" s="155"/>
      <c r="B6436" s="142"/>
      <c r="C6436" s="142"/>
      <c r="D6436" s="151"/>
      <c r="E6436" s="126"/>
      <c r="F6436" s="126"/>
      <c r="G6436" s="152"/>
      <c r="H6436" s="126"/>
      <c r="I6436" s="126"/>
      <c r="J6436" s="126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  <c r="BQ6436" s="92"/>
    </row>
    <row r="6437" s="33" customFormat="1" ht="14.25" spans="1:69">
      <c r="A6437" s="155"/>
      <c r="B6437" s="142"/>
      <c r="C6437" s="142"/>
      <c r="D6437" s="151"/>
      <c r="E6437" s="126"/>
      <c r="F6437" s="126"/>
      <c r="G6437" s="152"/>
      <c r="H6437" s="126"/>
      <c r="I6437" s="126"/>
      <c r="J6437" s="126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  <c r="BQ6437" s="92"/>
    </row>
    <row r="6438" s="33" customFormat="1" ht="14.25" spans="1:69">
      <c r="A6438" s="155"/>
      <c r="B6438" s="142"/>
      <c r="C6438" s="142"/>
      <c r="D6438" s="151"/>
      <c r="E6438" s="126"/>
      <c r="F6438" s="126"/>
      <c r="G6438" s="152"/>
      <c r="H6438" s="126"/>
      <c r="I6438" s="126"/>
      <c r="J6438" s="126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  <c r="BQ6438" s="92"/>
    </row>
    <row r="6439" s="33" customFormat="1" ht="14.25" spans="1:69">
      <c r="A6439" s="155"/>
      <c r="B6439" s="142"/>
      <c r="C6439" s="142"/>
      <c r="D6439" s="151"/>
      <c r="E6439" s="126"/>
      <c r="F6439" s="126"/>
      <c r="G6439" s="152"/>
      <c r="H6439" s="126"/>
      <c r="I6439" s="126"/>
      <c r="J6439" s="126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  <c r="BQ6439" s="92"/>
    </row>
    <row r="6440" s="33" customFormat="1" ht="14.25" spans="1:69">
      <c r="A6440" s="155"/>
      <c r="B6440" s="142"/>
      <c r="C6440" s="142"/>
      <c r="D6440" s="151"/>
      <c r="E6440" s="126"/>
      <c r="F6440" s="126"/>
      <c r="G6440" s="152"/>
      <c r="H6440" s="126"/>
      <c r="I6440" s="126"/>
      <c r="J6440" s="126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  <c r="BQ6440" s="92"/>
    </row>
    <row r="6441" s="33" customFormat="1" ht="14.25" spans="1:69">
      <c r="A6441" s="155"/>
      <c r="B6441" s="142"/>
      <c r="C6441" s="142"/>
      <c r="D6441" s="151"/>
      <c r="E6441" s="126"/>
      <c r="F6441" s="126"/>
      <c r="G6441" s="152"/>
      <c r="H6441" s="126"/>
      <c r="I6441" s="126"/>
      <c r="J6441" s="126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  <c r="BQ6441" s="92"/>
    </row>
    <row r="6442" s="33" customFormat="1" ht="14.25" spans="1:69">
      <c r="A6442" s="155"/>
      <c r="B6442" s="142"/>
      <c r="C6442" s="142"/>
      <c r="D6442" s="151"/>
      <c r="E6442" s="126"/>
      <c r="F6442" s="126"/>
      <c r="G6442" s="152"/>
      <c r="H6442" s="126"/>
      <c r="I6442" s="126"/>
      <c r="J6442" s="126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  <c r="BQ6442" s="92"/>
    </row>
    <row r="6443" s="33" customFormat="1" ht="14.25" spans="1:69">
      <c r="A6443" s="155"/>
      <c r="B6443" s="142"/>
      <c r="C6443" s="142"/>
      <c r="D6443" s="151"/>
      <c r="E6443" s="126"/>
      <c r="F6443" s="126"/>
      <c r="G6443" s="152"/>
      <c r="H6443" s="126"/>
      <c r="I6443" s="126"/>
      <c r="J6443" s="126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  <c r="BQ6443" s="92"/>
    </row>
    <row r="6444" s="33" customFormat="1" ht="14.25" spans="1:69">
      <c r="A6444" s="155"/>
      <c r="B6444" s="142"/>
      <c r="C6444" s="142"/>
      <c r="D6444" s="151"/>
      <c r="E6444" s="126"/>
      <c r="F6444" s="126"/>
      <c r="G6444" s="152"/>
      <c r="H6444" s="126"/>
      <c r="I6444" s="126"/>
      <c r="J6444" s="126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  <c r="BQ6444" s="92"/>
    </row>
    <row r="6445" s="33" customFormat="1" ht="14.25" spans="1:69">
      <c r="A6445" s="155"/>
      <c r="B6445" s="142"/>
      <c r="C6445" s="142"/>
      <c r="D6445" s="151"/>
      <c r="E6445" s="126"/>
      <c r="F6445" s="126"/>
      <c r="G6445" s="152"/>
      <c r="H6445" s="126"/>
      <c r="I6445" s="126"/>
      <c r="J6445" s="126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  <c r="BQ6445" s="92"/>
    </row>
    <row r="6446" s="33" customFormat="1" ht="14.25" spans="1:69">
      <c r="A6446" s="155"/>
      <c r="B6446" s="142"/>
      <c r="C6446" s="142"/>
      <c r="D6446" s="151"/>
      <c r="E6446" s="126"/>
      <c r="F6446" s="126"/>
      <c r="G6446" s="152"/>
      <c r="H6446" s="126"/>
      <c r="I6446" s="126"/>
      <c r="J6446" s="126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  <c r="BQ6446" s="92"/>
    </row>
    <row r="6447" s="33" customFormat="1" ht="14.25" spans="1:69">
      <c r="A6447" s="155"/>
      <c r="B6447" s="142"/>
      <c r="C6447" s="142"/>
      <c r="D6447" s="151"/>
      <c r="E6447" s="126"/>
      <c r="F6447" s="126"/>
      <c r="G6447" s="152"/>
      <c r="H6447" s="126"/>
      <c r="I6447" s="126"/>
      <c r="J6447" s="126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  <c r="BQ6447" s="92"/>
    </row>
    <row r="6448" s="33" customFormat="1" ht="14.25" spans="1:69">
      <c r="A6448" s="155"/>
      <c r="B6448" s="142"/>
      <c r="C6448" s="142"/>
      <c r="D6448" s="151"/>
      <c r="E6448" s="126"/>
      <c r="F6448" s="126"/>
      <c r="G6448" s="152"/>
      <c r="H6448" s="126"/>
      <c r="I6448" s="126"/>
      <c r="J6448" s="126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  <c r="BQ6448" s="92"/>
    </row>
    <row r="6449" s="33" customFormat="1" ht="14.25" spans="1:69">
      <c r="A6449" s="155"/>
      <c r="B6449" s="142"/>
      <c r="C6449" s="142"/>
      <c r="D6449" s="151"/>
      <c r="E6449" s="126"/>
      <c r="F6449" s="126"/>
      <c r="G6449" s="152"/>
      <c r="H6449" s="126"/>
      <c r="I6449" s="126"/>
      <c r="J6449" s="126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  <c r="BQ6449" s="92"/>
    </row>
    <row r="6450" s="33" customFormat="1" ht="14.25" spans="1:69">
      <c r="A6450" s="155"/>
      <c r="B6450" s="142"/>
      <c r="C6450" s="142"/>
      <c r="D6450" s="151"/>
      <c r="E6450" s="126"/>
      <c r="F6450" s="126"/>
      <c r="G6450" s="152"/>
      <c r="H6450" s="126"/>
      <c r="I6450" s="126"/>
      <c r="J6450" s="126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  <c r="BQ6450" s="92"/>
    </row>
    <row r="6451" s="33" customFormat="1" ht="14.25" spans="1:69">
      <c r="A6451" s="155"/>
      <c r="B6451" s="142"/>
      <c r="C6451" s="142"/>
      <c r="D6451" s="151"/>
      <c r="E6451" s="126"/>
      <c r="F6451" s="126"/>
      <c r="G6451" s="152"/>
      <c r="H6451" s="126"/>
      <c r="I6451" s="126"/>
      <c r="J6451" s="126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  <c r="BQ6451" s="92"/>
    </row>
    <row r="6452" s="33" customFormat="1" ht="14.25" spans="1:69">
      <c r="A6452" s="155"/>
      <c r="B6452" s="142"/>
      <c r="C6452" s="142"/>
      <c r="D6452" s="151"/>
      <c r="E6452" s="126"/>
      <c r="F6452" s="126"/>
      <c r="G6452" s="152"/>
      <c r="H6452" s="126"/>
      <c r="I6452" s="126"/>
      <c r="J6452" s="126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  <c r="BQ6452" s="92"/>
    </row>
    <row r="6453" s="33" customFormat="1" ht="14.25" spans="1:69">
      <c r="A6453" s="155"/>
      <c r="B6453" s="142"/>
      <c r="C6453" s="142"/>
      <c r="D6453" s="151"/>
      <c r="E6453" s="126"/>
      <c r="F6453" s="126"/>
      <c r="G6453" s="152"/>
      <c r="H6453" s="126"/>
      <c r="I6453" s="126"/>
      <c r="J6453" s="126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  <c r="BQ6453" s="92"/>
    </row>
    <row r="6454" s="33" customFormat="1" ht="14.25" spans="1:69">
      <c r="A6454" s="155"/>
      <c r="B6454" s="142"/>
      <c r="C6454" s="142"/>
      <c r="D6454" s="151"/>
      <c r="E6454" s="126"/>
      <c r="F6454" s="126"/>
      <c r="G6454" s="152"/>
      <c r="H6454" s="126"/>
      <c r="I6454" s="126"/>
      <c r="J6454" s="126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  <c r="BQ6454" s="92"/>
    </row>
    <row r="6455" s="33" customFormat="1" ht="14.25" spans="1:69">
      <c r="A6455" s="155"/>
      <c r="B6455" s="142"/>
      <c r="C6455" s="142"/>
      <c r="D6455" s="151"/>
      <c r="E6455" s="126"/>
      <c r="F6455" s="126"/>
      <c r="G6455" s="152"/>
      <c r="H6455" s="126"/>
      <c r="I6455" s="126"/>
      <c r="J6455" s="126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  <c r="BQ6455" s="92"/>
    </row>
    <row r="6456" s="33" customFormat="1" ht="14.25" spans="1:69">
      <c r="A6456" s="155"/>
      <c r="B6456" s="142"/>
      <c r="C6456" s="142"/>
      <c r="D6456" s="151"/>
      <c r="E6456" s="126"/>
      <c r="F6456" s="126"/>
      <c r="G6456" s="152"/>
      <c r="H6456" s="126"/>
      <c r="I6456" s="126"/>
      <c r="J6456" s="126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  <c r="BQ6456" s="92"/>
    </row>
    <row r="6457" s="33" customFormat="1" ht="14.25" spans="1:69">
      <c r="A6457" s="155"/>
      <c r="B6457" s="142"/>
      <c r="C6457" s="142"/>
      <c r="D6457" s="151"/>
      <c r="E6457" s="126"/>
      <c r="F6457" s="126"/>
      <c r="G6457" s="152"/>
      <c r="H6457" s="126"/>
      <c r="I6457" s="126"/>
      <c r="J6457" s="126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  <c r="BQ6457" s="92"/>
    </row>
    <row r="6458" s="33" customFormat="1" ht="14.25" spans="1:69">
      <c r="A6458" s="155"/>
      <c r="B6458" s="142"/>
      <c r="C6458" s="142"/>
      <c r="D6458" s="151"/>
      <c r="E6458" s="126"/>
      <c r="F6458" s="126"/>
      <c r="G6458" s="152"/>
      <c r="H6458" s="126"/>
      <c r="I6458" s="126"/>
      <c r="J6458" s="126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  <c r="BQ6458" s="92"/>
    </row>
    <row r="6459" s="33" customFormat="1" ht="14.25" spans="1:69">
      <c r="A6459" s="155"/>
      <c r="B6459" s="142"/>
      <c r="C6459" s="142"/>
      <c r="D6459" s="151"/>
      <c r="E6459" s="126"/>
      <c r="F6459" s="126"/>
      <c r="G6459" s="152"/>
      <c r="H6459" s="126"/>
      <c r="I6459" s="126"/>
      <c r="J6459" s="126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  <c r="BQ6459" s="92"/>
    </row>
    <row r="6460" s="33" customFormat="1" ht="14.25" spans="1:69">
      <c r="A6460" s="155"/>
      <c r="B6460" s="142"/>
      <c r="C6460" s="142"/>
      <c r="D6460" s="151"/>
      <c r="E6460" s="126"/>
      <c r="F6460" s="126"/>
      <c r="G6460" s="152"/>
      <c r="H6460" s="126"/>
      <c r="I6460" s="126"/>
      <c r="J6460" s="126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  <c r="BQ6460" s="92"/>
    </row>
    <row r="6461" s="33" customFormat="1" ht="14.25" spans="1:69">
      <c r="A6461" s="155"/>
      <c r="B6461" s="142"/>
      <c r="C6461" s="142"/>
      <c r="D6461" s="151"/>
      <c r="E6461" s="126"/>
      <c r="F6461" s="126"/>
      <c r="G6461" s="152"/>
      <c r="H6461" s="126"/>
      <c r="I6461" s="126"/>
      <c r="J6461" s="126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  <c r="BQ6461" s="92"/>
    </row>
    <row r="6462" s="33" customFormat="1" ht="14.25" spans="1:69">
      <c r="A6462" s="155"/>
      <c r="B6462" s="142"/>
      <c r="C6462" s="142"/>
      <c r="D6462" s="151"/>
      <c r="E6462" s="126"/>
      <c r="F6462" s="126"/>
      <c r="G6462" s="152"/>
      <c r="H6462" s="126"/>
      <c r="I6462" s="126"/>
      <c r="J6462" s="126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  <c r="BQ6462" s="92"/>
    </row>
    <row r="6463" s="33" customFormat="1" ht="14.25" spans="1:69">
      <c r="A6463" s="155"/>
      <c r="B6463" s="142"/>
      <c r="C6463" s="142"/>
      <c r="D6463" s="151"/>
      <c r="E6463" s="126"/>
      <c r="F6463" s="126"/>
      <c r="G6463" s="152"/>
      <c r="H6463" s="126"/>
      <c r="I6463" s="126"/>
      <c r="J6463" s="126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  <c r="BQ6463" s="92"/>
    </row>
    <row r="6464" s="33" customFormat="1" ht="14.25" spans="1:69">
      <c r="A6464" s="155"/>
      <c r="B6464" s="142"/>
      <c r="C6464" s="142"/>
      <c r="D6464" s="151"/>
      <c r="E6464" s="126"/>
      <c r="F6464" s="126"/>
      <c r="G6464" s="152"/>
      <c r="H6464" s="126"/>
      <c r="I6464" s="126"/>
      <c r="J6464" s="126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  <c r="BQ6464" s="92"/>
    </row>
    <row r="6465" s="33" customFormat="1" ht="14.25" spans="1:69">
      <c r="A6465" s="155"/>
      <c r="B6465" s="142"/>
      <c r="C6465" s="142"/>
      <c r="D6465" s="151"/>
      <c r="E6465" s="126"/>
      <c r="F6465" s="126"/>
      <c r="G6465" s="152"/>
      <c r="H6465" s="126"/>
      <c r="I6465" s="126"/>
      <c r="J6465" s="126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  <c r="BQ6465" s="92"/>
    </row>
    <row r="6466" s="33" customFormat="1" ht="14.25" spans="1:69">
      <c r="A6466" s="155"/>
      <c r="B6466" s="142"/>
      <c r="C6466" s="142"/>
      <c r="D6466" s="151"/>
      <c r="E6466" s="126"/>
      <c r="F6466" s="126"/>
      <c r="G6466" s="152"/>
      <c r="H6466" s="126"/>
      <c r="I6466" s="126"/>
      <c r="J6466" s="126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  <c r="BQ6466" s="92"/>
    </row>
    <row r="6467" s="33" customFormat="1" ht="14.25" spans="1:69">
      <c r="A6467" s="155"/>
      <c r="B6467" s="142"/>
      <c r="C6467" s="142"/>
      <c r="D6467" s="151"/>
      <c r="E6467" s="126"/>
      <c r="F6467" s="126"/>
      <c r="G6467" s="152"/>
      <c r="H6467" s="126"/>
      <c r="I6467" s="126"/>
      <c r="J6467" s="126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  <c r="BQ6467" s="92"/>
    </row>
    <row r="6468" s="33" customFormat="1" ht="14.25" spans="1:69">
      <c r="A6468" s="155"/>
      <c r="B6468" s="142"/>
      <c r="C6468" s="142"/>
      <c r="D6468" s="151"/>
      <c r="E6468" s="126"/>
      <c r="F6468" s="126"/>
      <c r="G6468" s="152"/>
      <c r="H6468" s="126"/>
      <c r="I6468" s="126"/>
      <c r="J6468" s="126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  <c r="BQ6468" s="92"/>
    </row>
    <row r="6469" s="33" customFormat="1" ht="14.25" spans="1:69">
      <c r="A6469" s="155"/>
      <c r="B6469" s="142"/>
      <c r="C6469" s="142"/>
      <c r="D6469" s="151"/>
      <c r="E6469" s="126"/>
      <c r="F6469" s="126"/>
      <c r="G6469" s="152"/>
      <c r="H6469" s="126"/>
      <c r="I6469" s="126"/>
      <c r="J6469" s="126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  <c r="BQ6469" s="92"/>
    </row>
    <row r="6470" s="33" customFormat="1" ht="14.25" spans="1:69">
      <c r="A6470" s="155"/>
      <c r="B6470" s="142"/>
      <c r="C6470" s="142"/>
      <c r="D6470" s="151"/>
      <c r="E6470" s="126"/>
      <c r="F6470" s="126"/>
      <c r="G6470" s="152"/>
      <c r="H6470" s="126"/>
      <c r="I6470" s="126"/>
      <c r="J6470" s="126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  <c r="BQ6470" s="92"/>
    </row>
    <row r="6471" s="33" customFormat="1" ht="14.25" spans="1:69">
      <c r="A6471" s="155"/>
      <c r="B6471" s="142"/>
      <c r="C6471" s="142"/>
      <c r="D6471" s="151"/>
      <c r="E6471" s="126"/>
      <c r="F6471" s="126"/>
      <c r="G6471" s="152"/>
      <c r="H6471" s="126"/>
      <c r="I6471" s="126"/>
      <c r="J6471" s="126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  <c r="BQ6471" s="92"/>
    </row>
    <row r="6472" s="33" customFormat="1" ht="14.25" spans="1:69">
      <c r="A6472" s="155"/>
      <c r="B6472" s="142"/>
      <c r="C6472" s="142"/>
      <c r="D6472" s="151"/>
      <c r="E6472" s="126"/>
      <c r="F6472" s="126"/>
      <c r="G6472" s="152"/>
      <c r="H6472" s="126"/>
      <c r="I6472" s="126"/>
      <c r="J6472" s="126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  <c r="BQ6472" s="92"/>
    </row>
    <row r="6473" s="33" customFormat="1" ht="14.25" spans="1:69">
      <c r="A6473" s="155"/>
      <c r="B6473" s="142"/>
      <c r="C6473" s="142"/>
      <c r="D6473" s="151"/>
      <c r="E6473" s="126"/>
      <c r="F6473" s="126"/>
      <c r="G6473" s="152"/>
      <c r="H6473" s="126"/>
      <c r="I6473" s="126"/>
      <c r="J6473" s="126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  <c r="BQ6473" s="92"/>
    </row>
    <row r="6474" s="33" customFormat="1" ht="14.25" spans="1:69">
      <c r="A6474" s="155"/>
      <c r="B6474" s="142"/>
      <c r="C6474" s="142"/>
      <c r="D6474" s="151"/>
      <c r="E6474" s="126"/>
      <c r="F6474" s="126"/>
      <c r="G6474" s="152"/>
      <c r="H6474" s="126"/>
      <c r="I6474" s="126"/>
      <c r="J6474" s="126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  <c r="BQ6474" s="92"/>
    </row>
    <row r="6475" s="33" customFormat="1" ht="14.25" spans="1:69">
      <c r="A6475" s="155"/>
      <c r="B6475" s="142"/>
      <c r="C6475" s="142"/>
      <c r="D6475" s="151"/>
      <c r="E6475" s="126"/>
      <c r="F6475" s="126"/>
      <c r="G6475" s="152"/>
      <c r="H6475" s="126"/>
      <c r="I6475" s="126"/>
      <c r="J6475" s="126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  <c r="BQ6475" s="92"/>
    </row>
    <row r="6476" s="33" customFormat="1" ht="14.25" spans="1:69">
      <c r="A6476" s="155"/>
      <c r="B6476" s="142"/>
      <c r="C6476" s="142"/>
      <c r="D6476" s="151"/>
      <c r="E6476" s="126"/>
      <c r="F6476" s="126"/>
      <c r="G6476" s="152"/>
      <c r="H6476" s="126"/>
      <c r="I6476" s="126"/>
      <c r="J6476" s="126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  <c r="BQ6476" s="92"/>
    </row>
    <row r="6477" s="33" customFormat="1" ht="14.25" spans="1:69">
      <c r="A6477" s="155"/>
      <c r="B6477" s="142"/>
      <c r="C6477" s="142"/>
      <c r="D6477" s="151"/>
      <c r="E6477" s="126"/>
      <c r="F6477" s="126"/>
      <c r="G6477" s="152"/>
      <c r="H6477" s="126"/>
      <c r="I6477" s="126"/>
      <c r="J6477" s="126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  <c r="BQ6477" s="92"/>
    </row>
    <row r="6478" s="33" customFormat="1" ht="14.25" spans="1:69">
      <c r="A6478" s="155"/>
      <c r="B6478" s="142"/>
      <c r="C6478" s="142"/>
      <c r="D6478" s="151"/>
      <c r="E6478" s="126"/>
      <c r="F6478" s="126"/>
      <c r="G6478" s="152"/>
      <c r="H6478" s="126"/>
      <c r="I6478" s="126"/>
      <c r="J6478" s="126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  <c r="BQ6478" s="92"/>
    </row>
    <row r="6479" s="33" customFormat="1" ht="14.25" spans="1:69">
      <c r="A6479" s="155"/>
      <c r="B6479" s="142"/>
      <c r="C6479" s="142"/>
      <c r="D6479" s="151"/>
      <c r="E6479" s="126"/>
      <c r="F6479" s="126"/>
      <c r="G6479" s="152"/>
      <c r="H6479" s="126"/>
      <c r="I6479" s="126"/>
      <c r="J6479" s="126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  <c r="BQ6479" s="92"/>
    </row>
    <row r="6480" s="33" customFormat="1" ht="14.25" spans="1:69">
      <c r="A6480" s="155"/>
      <c r="B6480" s="142"/>
      <c r="C6480" s="142"/>
      <c r="D6480" s="151"/>
      <c r="E6480" s="126"/>
      <c r="F6480" s="126"/>
      <c r="G6480" s="152"/>
      <c r="H6480" s="126"/>
      <c r="I6480" s="126"/>
      <c r="J6480" s="126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  <c r="BQ6480" s="92"/>
    </row>
    <row r="6481" s="33" customFormat="1" ht="14.25" spans="1:69">
      <c r="A6481" s="155"/>
      <c r="B6481" s="142"/>
      <c r="C6481" s="142"/>
      <c r="D6481" s="151"/>
      <c r="E6481" s="126"/>
      <c r="F6481" s="126"/>
      <c r="G6481" s="152"/>
      <c r="H6481" s="126"/>
      <c r="I6481" s="126"/>
      <c r="J6481" s="126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  <c r="BQ6481" s="92"/>
    </row>
    <row r="6482" s="33" customFormat="1" ht="14.25" spans="1:69">
      <c r="A6482" s="155"/>
      <c r="B6482" s="142"/>
      <c r="C6482" s="142"/>
      <c r="D6482" s="151"/>
      <c r="E6482" s="126"/>
      <c r="F6482" s="126"/>
      <c r="G6482" s="152"/>
      <c r="H6482" s="126"/>
      <c r="I6482" s="126"/>
      <c r="J6482" s="126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  <c r="BQ6482" s="92"/>
    </row>
    <row r="6483" s="33" customFormat="1" ht="14.25" spans="1:69">
      <c r="A6483" s="155"/>
      <c r="B6483" s="142"/>
      <c r="C6483" s="142"/>
      <c r="D6483" s="151"/>
      <c r="E6483" s="126"/>
      <c r="F6483" s="126"/>
      <c r="G6483" s="152"/>
      <c r="H6483" s="126"/>
      <c r="I6483" s="126"/>
      <c r="J6483" s="126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  <c r="BQ6483" s="92"/>
    </row>
    <row r="6484" s="33" customFormat="1" ht="14.25" spans="1:69">
      <c r="A6484" s="155"/>
      <c r="B6484" s="142"/>
      <c r="C6484" s="142"/>
      <c r="D6484" s="151"/>
      <c r="E6484" s="126"/>
      <c r="F6484" s="126"/>
      <c r="G6484" s="152"/>
      <c r="H6484" s="126"/>
      <c r="I6484" s="126"/>
      <c r="J6484" s="126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  <c r="BQ6484" s="92"/>
    </row>
    <row r="6485" s="33" customFormat="1" ht="14.25" spans="1:69">
      <c r="A6485" s="155"/>
      <c r="B6485" s="142"/>
      <c r="C6485" s="142"/>
      <c r="D6485" s="151"/>
      <c r="E6485" s="126"/>
      <c r="F6485" s="126"/>
      <c r="G6485" s="152"/>
      <c r="H6485" s="126"/>
      <c r="I6485" s="126"/>
      <c r="J6485" s="126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  <c r="BQ6485" s="92"/>
    </row>
    <row r="6486" s="33" customFormat="1" ht="14.25" spans="1:69">
      <c r="A6486" s="155"/>
      <c r="B6486" s="142"/>
      <c r="C6486" s="142"/>
      <c r="D6486" s="151"/>
      <c r="E6486" s="126"/>
      <c r="F6486" s="126"/>
      <c r="G6486" s="152"/>
      <c r="H6486" s="126"/>
      <c r="I6486" s="126"/>
      <c r="J6486" s="126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  <c r="BQ6486" s="92"/>
    </row>
    <row r="6487" spans="1:10">
      <c r="A6487" s="155"/>
      <c r="B6487" s="142"/>
      <c r="C6487" s="142"/>
      <c r="D6487" s="151"/>
      <c r="E6487" s="126"/>
      <c r="F6487" s="126"/>
      <c r="G6487" s="152"/>
      <c r="H6487" s="126"/>
      <c r="I6487" s="126"/>
      <c r="J6487" s="126"/>
    </row>
    <row r="6488" spans="1:10">
      <c r="A6488" s="155"/>
      <c r="B6488" s="142"/>
      <c r="C6488" s="142"/>
      <c r="D6488" s="151"/>
      <c r="E6488" s="126"/>
      <c r="F6488" s="126"/>
      <c r="G6488" s="152"/>
      <c r="H6488" s="126"/>
      <c r="I6488" s="126"/>
      <c r="J6488" s="126"/>
    </row>
    <row r="6489" spans="1:10">
      <c r="A6489" s="155"/>
      <c r="B6489" s="142"/>
      <c r="C6489" s="142"/>
      <c r="D6489" s="151"/>
      <c r="E6489" s="126"/>
      <c r="F6489" s="126"/>
      <c r="G6489" s="152"/>
      <c r="H6489" s="126"/>
      <c r="I6489" s="126"/>
      <c r="J6489" s="126"/>
    </row>
    <row r="6490" spans="1:10">
      <c r="A6490" s="155"/>
      <c r="B6490" s="142"/>
      <c r="C6490" s="142"/>
      <c r="D6490" s="151"/>
      <c r="E6490" s="126"/>
      <c r="F6490" s="126"/>
      <c r="G6490" s="152"/>
      <c r="H6490" s="126"/>
      <c r="I6490" s="126"/>
      <c r="J6490" s="126"/>
    </row>
    <row r="6491" spans="1:10">
      <c r="A6491" s="155"/>
      <c r="B6491" s="142"/>
      <c r="C6491" s="142"/>
      <c r="D6491" s="151"/>
      <c r="E6491" s="126"/>
      <c r="F6491" s="126"/>
      <c r="G6491" s="152"/>
      <c r="H6491" s="126"/>
      <c r="I6491" s="126"/>
      <c r="J6491" s="126"/>
    </row>
    <row r="6492" spans="1:10">
      <c r="A6492" s="155"/>
      <c r="B6492" s="142"/>
      <c r="C6492" s="142"/>
      <c r="D6492" s="151"/>
      <c r="E6492" s="126"/>
      <c r="F6492" s="126"/>
      <c r="G6492" s="152"/>
      <c r="H6492" s="126"/>
      <c r="I6492" s="126"/>
      <c r="J6492" s="126"/>
    </row>
    <row r="6493" spans="1:10">
      <c r="A6493" s="142"/>
      <c r="B6493" s="142"/>
      <c r="C6493" s="142"/>
      <c r="D6493" s="151"/>
      <c r="E6493" s="126"/>
      <c r="F6493" s="126"/>
      <c r="G6493" s="152"/>
      <c r="H6493" s="126"/>
      <c r="I6493" s="126"/>
      <c r="J6493" s="126"/>
    </row>
    <row r="6494" spans="1:10">
      <c r="A6494" s="155"/>
      <c r="B6494" s="142"/>
      <c r="C6494" s="142"/>
      <c r="D6494" s="151"/>
      <c r="E6494" s="126"/>
      <c r="F6494" s="126"/>
      <c r="G6494" s="152"/>
      <c r="H6494" s="126"/>
      <c r="I6494" s="126"/>
      <c r="J6494" s="126"/>
    </row>
    <row r="6495" spans="1:10">
      <c r="A6495" s="155"/>
      <c r="B6495" s="142"/>
      <c r="C6495" s="142"/>
      <c r="D6495" s="151"/>
      <c r="E6495" s="126"/>
      <c r="F6495" s="126"/>
      <c r="G6495" s="152"/>
      <c r="H6495" s="126"/>
      <c r="I6495" s="126"/>
      <c r="J6495" s="126"/>
    </row>
    <row r="6496" spans="1:10">
      <c r="A6496" s="155"/>
      <c r="B6496" s="142"/>
      <c r="C6496" s="142"/>
      <c r="D6496" s="151"/>
      <c r="E6496" s="126"/>
      <c r="F6496" s="126"/>
      <c r="G6496" s="152"/>
      <c r="H6496" s="126"/>
      <c r="I6496" s="126"/>
      <c r="J6496" s="126"/>
    </row>
    <row r="6497" spans="1:10">
      <c r="A6497" s="155"/>
      <c r="B6497" s="142"/>
      <c r="C6497" s="142"/>
      <c r="D6497" s="151"/>
      <c r="E6497" s="126"/>
      <c r="F6497" s="126"/>
      <c r="G6497" s="152"/>
      <c r="H6497" s="126"/>
      <c r="I6497" s="126"/>
      <c r="J6497" s="126"/>
    </row>
    <row r="6498" spans="1:10">
      <c r="A6498" s="155"/>
      <c r="B6498" s="142"/>
      <c r="C6498" s="142"/>
      <c r="D6498" s="151"/>
      <c r="E6498" s="126"/>
      <c r="F6498" s="126"/>
      <c r="G6498" s="152"/>
      <c r="H6498" s="126"/>
      <c r="I6498" s="126"/>
      <c r="J6498" s="126"/>
    </row>
    <row r="6499" spans="1:69">
      <c r="A6499" s="155"/>
      <c r="B6499" s="142"/>
      <c r="C6499" s="142"/>
      <c r="D6499" s="151"/>
      <c r="E6499" s="126"/>
      <c r="F6499" s="126"/>
      <c r="G6499" s="152"/>
      <c r="H6499" s="126"/>
      <c r="I6499" s="126"/>
      <c r="J6499" s="126"/>
      <c r="K6499" s="43"/>
      <c r="L6499" s="43"/>
      <c r="M6499" s="43"/>
      <c r="N6499" s="43"/>
      <c r="O6499" s="43"/>
      <c r="P6499" s="43"/>
      <c r="Q6499" s="43"/>
      <c r="R6499" s="43"/>
      <c r="S6499" s="43"/>
      <c r="T6499" s="43"/>
      <c r="U6499" s="43"/>
      <c r="V6499" s="43"/>
      <c r="W6499" s="43"/>
      <c r="X6499" s="43"/>
      <c r="Y6499" s="43"/>
      <c r="Z6499" s="43"/>
      <c r="AA6499" s="43"/>
      <c r="AB6499" s="43"/>
      <c r="AC6499" s="43"/>
      <c r="AD6499" s="43"/>
      <c r="AE6499" s="43"/>
      <c r="AF6499" s="43"/>
      <c r="AG6499" s="43"/>
      <c r="AH6499" s="43"/>
      <c r="AI6499" s="43"/>
      <c r="AJ6499" s="43"/>
      <c r="AK6499" s="43"/>
      <c r="AL6499" s="43"/>
      <c r="AM6499" s="43"/>
      <c r="AN6499" s="43"/>
      <c r="AO6499" s="43"/>
      <c r="AP6499" s="43"/>
      <c r="AQ6499" s="43"/>
      <c r="AR6499" s="43"/>
      <c r="AS6499" s="43"/>
      <c r="AT6499" s="43"/>
      <c r="AU6499" s="43"/>
      <c r="AV6499" s="43"/>
      <c r="AW6499" s="43"/>
      <c r="AX6499" s="43"/>
      <c r="AY6499" s="43"/>
      <c r="AZ6499" s="43"/>
      <c r="BA6499" s="43"/>
      <c r="BB6499" s="43"/>
      <c r="BC6499" s="43"/>
      <c r="BD6499" s="43"/>
      <c r="BE6499" s="43"/>
      <c r="BF6499" s="43"/>
      <c r="BG6499" s="43"/>
      <c r="BH6499" s="43"/>
      <c r="BI6499" s="43"/>
      <c r="BJ6499" s="43"/>
      <c r="BK6499" s="43"/>
      <c r="BL6499" s="43"/>
      <c r="BM6499" s="43"/>
      <c r="BN6499" s="43"/>
      <c r="BO6499" s="43"/>
      <c r="BP6499" s="43"/>
      <c r="BQ6499" s="43"/>
    </row>
    <row r="6500" spans="1:69">
      <c r="A6500" s="155"/>
      <c r="B6500" s="142"/>
      <c r="C6500" s="142"/>
      <c r="D6500" s="151"/>
      <c r="E6500" s="126"/>
      <c r="F6500" s="126"/>
      <c r="G6500" s="152"/>
      <c r="H6500" s="126"/>
      <c r="I6500" s="126"/>
      <c r="J6500" s="126"/>
      <c r="K6500" s="43"/>
      <c r="L6500" s="43"/>
      <c r="M6500" s="43"/>
      <c r="N6500" s="43"/>
      <c r="O6500" s="43"/>
      <c r="P6500" s="43"/>
      <c r="Q6500" s="43"/>
      <c r="R6500" s="43"/>
      <c r="S6500" s="43"/>
      <c r="T6500" s="43"/>
      <c r="U6500" s="43"/>
      <c r="V6500" s="43"/>
      <c r="W6500" s="43"/>
      <c r="X6500" s="43"/>
      <c r="Y6500" s="43"/>
      <c r="Z6500" s="43"/>
      <c r="AA6500" s="43"/>
      <c r="AB6500" s="43"/>
      <c r="AC6500" s="43"/>
      <c r="AD6500" s="43"/>
      <c r="AE6500" s="43"/>
      <c r="AF6500" s="43"/>
      <c r="AG6500" s="43"/>
      <c r="AH6500" s="43"/>
      <c r="AI6500" s="43"/>
      <c r="AJ6500" s="43"/>
      <c r="AK6500" s="43"/>
      <c r="AL6500" s="43"/>
      <c r="AM6500" s="43"/>
      <c r="AN6500" s="43"/>
      <c r="AO6500" s="43"/>
      <c r="AP6500" s="43"/>
      <c r="AQ6500" s="43"/>
      <c r="AR6500" s="43"/>
      <c r="AS6500" s="43"/>
      <c r="AT6500" s="43"/>
      <c r="AU6500" s="43"/>
      <c r="AV6500" s="43"/>
      <c r="AW6500" s="43"/>
      <c r="AX6500" s="43"/>
      <c r="AY6500" s="43"/>
      <c r="AZ6500" s="43"/>
      <c r="BA6500" s="43"/>
      <c r="BB6500" s="43"/>
      <c r="BC6500" s="43"/>
      <c r="BD6500" s="43"/>
      <c r="BE6500" s="43"/>
      <c r="BF6500" s="43"/>
      <c r="BG6500" s="43"/>
      <c r="BH6500" s="43"/>
      <c r="BI6500" s="43"/>
      <c r="BJ6500" s="43"/>
      <c r="BK6500" s="43"/>
      <c r="BL6500" s="43"/>
      <c r="BM6500" s="43"/>
      <c r="BN6500" s="43"/>
      <c r="BO6500" s="43"/>
      <c r="BP6500" s="43"/>
      <c r="BQ6500" s="43"/>
    </row>
    <row r="6501" spans="1:69">
      <c r="A6501" s="155"/>
      <c r="B6501" s="142"/>
      <c r="C6501" s="142"/>
      <c r="D6501" s="151"/>
      <c r="E6501" s="126"/>
      <c r="F6501" s="126"/>
      <c r="G6501" s="152"/>
      <c r="H6501" s="126"/>
      <c r="I6501" s="126"/>
      <c r="J6501" s="126"/>
      <c r="K6501" s="43"/>
      <c r="L6501" s="43"/>
      <c r="M6501" s="43"/>
      <c r="N6501" s="43"/>
      <c r="O6501" s="43"/>
      <c r="P6501" s="43"/>
      <c r="Q6501" s="43"/>
      <c r="R6501" s="43"/>
      <c r="S6501" s="43"/>
      <c r="T6501" s="43"/>
      <c r="U6501" s="43"/>
      <c r="V6501" s="43"/>
      <c r="W6501" s="43"/>
      <c r="X6501" s="43"/>
      <c r="Y6501" s="43"/>
      <c r="Z6501" s="43"/>
      <c r="AA6501" s="43"/>
      <c r="AB6501" s="43"/>
      <c r="AC6501" s="43"/>
      <c r="AD6501" s="43"/>
      <c r="AE6501" s="43"/>
      <c r="AF6501" s="43"/>
      <c r="AG6501" s="43"/>
      <c r="AH6501" s="43"/>
      <c r="AI6501" s="43"/>
      <c r="AJ6501" s="43"/>
      <c r="AK6501" s="43"/>
      <c r="AL6501" s="43"/>
      <c r="AM6501" s="43"/>
      <c r="AN6501" s="43"/>
      <c r="AO6501" s="43"/>
      <c r="AP6501" s="43"/>
      <c r="AQ6501" s="43"/>
      <c r="AR6501" s="43"/>
      <c r="AS6501" s="43"/>
      <c r="AT6501" s="43"/>
      <c r="AU6501" s="43"/>
      <c r="AV6501" s="43"/>
      <c r="AW6501" s="43"/>
      <c r="AX6501" s="43"/>
      <c r="AY6501" s="43"/>
      <c r="AZ6501" s="43"/>
      <c r="BA6501" s="43"/>
      <c r="BB6501" s="43"/>
      <c r="BC6501" s="43"/>
      <c r="BD6501" s="43"/>
      <c r="BE6501" s="43"/>
      <c r="BF6501" s="43"/>
      <c r="BG6501" s="43"/>
      <c r="BH6501" s="43"/>
      <c r="BI6501" s="43"/>
      <c r="BJ6501" s="43"/>
      <c r="BK6501" s="43"/>
      <c r="BL6501" s="43"/>
      <c r="BM6501" s="43"/>
      <c r="BN6501" s="43"/>
      <c r="BO6501" s="43"/>
      <c r="BP6501" s="43"/>
      <c r="BQ6501" s="43"/>
    </row>
    <row r="6502" spans="1:69">
      <c r="A6502" s="155"/>
      <c r="B6502" s="142"/>
      <c r="C6502" s="142"/>
      <c r="D6502" s="151"/>
      <c r="E6502" s="126"/>
      <c r="F6502" s="126"/>
      <c r="G6502" s="152"/>
      <c r="H6502" s="126"/>
      <c r="I6502" s="126"/>
      <c r="J6502" s="126"/>
      <c r="K6502" s="43"/>
      <c r="L6502" s="43"/>
      <c r="M6502" s="43"/>
      <c r="N6502" s="43"/>
      <c r="O6502" s="43"/>
      <c r="P6502" s="43"/>
      <c r="Q6502" s="43"/>
      <c r="R6502" s="43"/>
      <c r="S6502" s="43"/>
      <c r="T6502" s="43"/>
      <c r="U6502" s="43"/>
      <c r="V6502" s="43"/>
      <c r="W6502" s="43"/>
      <c r="X6502" s="43"/>
      <c r="Y6502" s="43"/>
      <c r="Z6502" s="43"/>
      <c r="AA6502" s="43"/>
      <c r="AB6502" s="43"/>
      <c r="AC6502" s="43"/>
      <c r="AD6502" s="43"/>
      <c r="AE6502" s="43"/>
      <c r="AF6502" s="43"/>
      <c r="AG6502" s="43"/>
      <c r="AH6502" s="43"/>
      <c r="AI6502" s="43"/>
      <c r="AJ6502" s="43"/>
      <c r="AK6502" s="43"/>
      <c r="AL6502" s="43"/>
      <c r="AM6502" s="43"/>
      <c r="AN6502" s="43"/>
      <c r="AO6502" s="43"/>
      <c r="AP6502" s="43"/>
      <c r="AQ6502" s="43"/>
      <c r="AR6502" s="43"/>
      <c r="AS6502" s="43"/>
      <c r="AT6502" s="43"/>
      <c r="AU6502" s="43"/>
      <c r="AV6502" s="43"/>
      <c r="AW6502" s="43"/>
      <c r="AX6502" s="43"/>
      <c r="AY6502" s="43"/>
      <c r="AZ6502" s="43"/>
      <c r="BA6502" s="43"/>
      <c r="BB6502" s="43"/>
      <c r="BC6502" s="43"/>
      <c r="BD6502" s="43"/>
      <c r="BE6502" s="43"/>
      <c r="BF6502" s="43"/>
      <c r="BG6502" s="43"/>
      <c r="BH6502" s="43"/>
      <c r="BI6502" s="43"/>
      <c r="BJ6502" s="43"/>
      <c r="BK6502" s="43"/>
      <c r="BL6502" s="43"/>
      <c r="BM6502" s="43"/>
      <c r="BN6502" s="43"/>
      <c r="BO6502" s="43"/>
      <c r="BP6502" s="43"/>
      <c r="BQ6502" s="43"/>
    </row>
    <row r="6503" spans="1:69">
      <c r="A6503" s="155"/>
      <c r="B6503" s="142"/>
      <c r="C6503" s="142"/>
      <c r="D6503" s="151"/>
      <c r="E6503" s="126"/>
      <c r="F6503" s="126"/>
      <c r="G6503" s="152"/>
      <c r="H6503" s="126"/>
      <c r="I6503" s="126"/>
      <c r="J6503" s="126"/>
      <c r="K6503" s="43"/>
      <c r="L6503" s="43"/>
      <c r="M6503" s="43"/>
      <c r="N6503" s="43"/>
      <c r="O6503" s="43"/>
      <c r="P6503" s="43"/>
      <c r="Q6503" s="43"/>
      <c r="R6503" s="43"/>
      <c r="S6503" s="43"/>
      <c r="T6503" s="43"/>
      <c r="U6503" s="43"/>
      <c r="V6503" s="43"/>
      <c r="W6503" s="43"/>
      <c r="X6503" s="43"/>
      <c r="Y6503" s="43"/>
      <c r="Z6503" s="43"/>
      <c r="AA6503" s="43"/>
      <c r="AB6503" s="43"/>
      <c r="AC6503" s="43"/>
      <c r="AD6503" s="43"/>
      <c r="AE6503" s="43"/>
      <c r="AF6503" s="43"/>
      <c r="AG6503" s="43"/>
      <c r="AH6503" s="43"/>
      <c r="AI6503" s="43"/>
      <c r="AJ6503" s="43"/>
      <c r="AK6503" s="43"/>
      <c r="AL6503" s="43"/>
      <c r="AM6503" s="43"/>
      <c r="AN6503" s="43"/>
      <c r="AO6503" s="43"/>
      <c r="AP6503" s="43"/>
      <c r="AQ6503" s="43"/>
      <c r="AR6503" s="43"/>
      <c r="AS6503" s="43"/>
      <c r="AT6503" s="43"/>
      <c r="AU6503" s="43"/>
      <c r="AV6503" s="43"/>
      <c r="AW6503" s="43"/>
      <c r="AX6503" s="43"/>
      <c r="AY6503" s="43"/>
      <c r="AZ6503" s="43"/>
      <c r="BA6503" s="43"/>
      <c r="BB6503" s="43"/>
      <c r="BC6503" s="43"/>
      <c r="BD6503" s="43"/>
      <c r="BE6503" s="43"/>
      <c r="BF6503" s="43"/>
      <c r="BG6503" s="43"/>
      <c r="BH6503" s="43"/>
      <c r="BI6503" s="43"/>
      <c r="BJ6503" s="43"/>
      <c r="BK6503" s="43"/>
      <c r="BL6503" s="43"/>
      <c r="BM6503" s="43"/>
      <c r="BN6503" s="43"/>
      <c r="BO6503" s="43"/>
      <c r="BP6503" s="43"/>
      <c r="BQ6503" s="43"/>
    </row>
    <row r="6504" spans="1:69">
      <c r="A6504" s="155"/>
      <c r="B6504" s="142"/>
      <c r="C6504" s="142"/>
      <c r="D6504" s="151"/>
      <c r="E6504" s="126"/>
      <c r="F6504" s="126"/>
      <c r="G6504" s="152"/>
      <c r="H6504" s="126"/>
      <c r="I6504" s="126"/>
      <c r="J6504" s="126"/>
      <c r="K6504" s="43"/>
      <c r="L6504" s="43"/>
      <c r="M6504" s="43"/>
      <c r="N6504" s="43"/>
      <c r="O6504" s="43"/>
      <c r="P6504" s="43"/>
      <c r="Q6504" s="43"/>
      <c r="R6504" s="43"/>
      <c r="S6504" s="43"/>
      <c r="T6504" s="43"/>
      <c r="U6504" s="43"/>
      <c r="V6504" s="43"/>
      <c r="W6504" s="43"/>
      <c r="X6504" s="43"/>
      <c r="Y6504" s="43"/>
      <c r="Z6504" s="43"/>
      <c r="AA6504" s="43"/>
      <c r="AB6504" s="43"/>
      <c r="AC6504" s="43"/>
      <c r="AD6504" s="43"/>
      <c r="AE6504" s="43"/>
      <c r="AF6504" s="43"/>
      <c r="AG6504" s="43"/>
      <c r="AH6504" s="43"/>
      <c r="AI6504" s="43"/>
      <c r="AJ6504" s="43"/>
      <c r="AK6504" s="43"/>
      <c r="AL6504" s="43"/>
      <c r="AM6504" s="43"/>
      <c r="AN6504" s="43"/>
      <c r="AO6504" s="43"/>
      <c r="AP6504" s="43"/>
      <c r="AQ6504" s="43"/>
      <c r="AR6504" s="43"/>
      <c r="AS6504" s="43"/>
      <c r="AT6504" s="43"/>
      <c r="AU6504" s="43"/>
      <c r="AV6504" s="43"/>
      <c r="AW6504" s="43"/>
      <c r="AX6504" s="43"/>
      <c r="AY6504" s="43"/>
      <c r="AZ6504" s="43"/>
      <c r="BA6504" s="43"/>
      <c r="BB6504" s="43"/>
      <c r="BC6504" s="43"/>
      <c r="BD6504" s="43"/>
      <c r="BE6504" s="43"/>
      <c r="BF6504" s="43"/>
      <c r="BG6504" s="43"/>
      <c r="BH6504" s="43"/>
      <c r="BI6504" s="43"/>
      <c r="BJ6504" s="43"/>
      <c r="BK6504" s="43"/>
      <c r="BL6504" s="43"/>
      <c r="BM6504" s="43"/>
      <c r="BN6504" s="43"/>
      <c r="BO6504" s="43"/>
      <c r="BP6504" s="43"/>
      <c r="BQ6504" s="43"/>
    </row>
    <row r="6505" spans="1:69">
      <c r="A6505" s="155"/>
      <c r="B6505" s="142"/>
      <c r="C6505" s="142"/>
      <c r="D6505" s="151"/>
      <c r="E6505" s="126"/>
      <c r="F6505" s="126"/>
      <c r="G6505" s="152"/>
      <c r="H6505" s="126"/>
      <c r="I6505" s="126"/>
      <c r="J6505" s="126"/>
      <c r="K6505" s="43"/>
      <c r="L6505" s="43"/>
      <c r="M6505" s="43"/>
      <c r="N6505" s="43"/>
      <c r="O6505" s="43"/>
      <c r="P6505" s="43"/>
      <c r="Q6505" s="43"/>
      <c r="R6505" s="43"/>
      <c r="S6505" s="43"/>
      <c r="T6505" s="43"/>
      <c r="U6505" s="43"/>
      <c r="V6505" s="43"/>
      <c r="W6505" s="43"/>
      <c r="X6505" s="43"/>
      <c r="Y6505" s="43"/>
      <c r="Z6505" s="43"/>
      <c r="AA6505" s="43"/>
      <c r="AB6505" s="43"/>
      <c r="AC6505" s="43"/>
      <c r="AD6505" s="43"/>
      <c r="AE6505" s="43"/>
      <c r="AF6505" s="43"/>
      <c r="AG6505" s="43"/>
      <c r="AH6505" s="43"/>
      <c r="AI6505" s="43"/>
      <c r="AJ6505" s="43"/>
      <c r="AK6505" s="43"/>
      <c r="AL6505" s="43"/>
      <c r="AM6505" s="43"/>
      <c r="AN6505" s="43"/>
      <c r="AO6505" s="43"/>
      <c r="AP6505" s="43"/>
      <c r="AQ6505" s="43"/>
      <c r="AR6505" s="43"/>
      <c r="AS6505" s="43"/>
      <c r="AT6505" s="43"/>
      <c r="AU6505" s="43"/>
      <c r="AV6505" s="43"/>
      <c r="AW6505" s="43"/>
      <c r="AX6505" s="43"/>
      <c r="AY6505" s="43"/>
      <c r="AZ6505" s="43"/>
      <c r="BA6505" s="43"/>
      <c r="BB6505" s="43"/>
      <c r="BC6505" s="43"/>
      <c r="BD6505" s="43"/>
      <c r="BE6505" s="43"/>
      <c r="BF6505" s="43"/>
      <c r="BG6505" s="43"/>
      <c r="BH6505" s="43"/>
      <c r="BI6505" s="43"/>
      <c r="BJ6505" s="43"/>
      <c r="BK6505" s="43"/>
      <c r="BL6505" s="43"/>
      <c r="BM6505" s="43"/>
      <c r="BN6505" s="43"/>
      <c r="BO6505" s="43"/>
      <c r="BP6505" s="43"/>
      <c r="BQ6505" s="43"/>
    </row>
    <row r="6506" spans="1:69">
      <c r="A6506" s="155"/>
      <c r="B6506" s="142"/>
      <c r="C6506" s="142"/>
      <c r="D6506" s="151"/>
      <c r="E6506" s="126"/>
      <c r="F6506" s="126"/>
      <c r="G6506" s="152"/>
      <c r="H6506" s="126"/>
      <c r="I6506" s="126"/>
      <c r="J6506" s="126"/>
      <c r="K6506" s="43"/>
      <c r="L6506" s="43"/>
      <c r="M6506" s="43"/>
      <c r="N6506" s="43"/>
      <c r="O6506" s="43"/>
      <c r="P6506" s="43"/>
      <c r="Q6506" s="43"/>
      <c r="R6506" s="43"/>
      <c r="S6506" s="43"/>
      <c r="T6506" s="43"/>
      <c r="U6506" s="43"/>
      <c r="V6506" s="43"/>
      <c r="W6506" s="43"/>
      <c r="X6506" s="43"/>
      <c r="Y6506" s="43"/>
      <c r="Z6506" s="43"/>
      <c r="AA6506" s="43"/>
      <c r="AB6506" s="43"/>
      <c r="AC6506" s="43"/>
      <c r="AD6506" s="43"/>
      <c r="AE6506" s="43"/>
      <c r="AF6506" s="43"/>
      <c r="AG6506" s="43"/>
      <c r="AH6506" s="43"/>
      <c r="AI6506" s="43"/>
      <c r="AJ6506" s="43"/>
      <c r="AK6506" s="43"/>
      <c r="AL6506" s="43"/>
      <c r="AM6506" s="43"/>
      <c r="AN6506" s="43"/>
      <c r="AO6506" s="43"/>
      <c r="AP6506" s="43"/>
      <c r="AQ6506" s="43"/>
      <c r="AR6506" s="43"/>
      <c r="AS6506" s="43"/>
      <c r="AT6506" s="43"/>
      <c r="AU6506" s="43"/>
      <c r="AV6506" s="43"/>
      <c r="AW6506" s="43"/>
      <c r="AX6506" s="43"/>
      <c r="AY6506" s="43"/>
      <c r="AZ6506" s="43"/>
      <c r="BA6506" s="43"/>
      <c r="BB6506" s="43"/>
      <c r="BC6506" s="43"/>
      <c r="BD6506" s="43"/>
      <c r="BE6506" s="43"/>
      <c r="BF6506" s="43"/>
      <c r="BG6506" s="43"/>
      <c r="BH6506" s="43"/>
      <c r="BI6506" s="43"/>
      <c r="BJ6506" s="43"/>
      <c r="BK6506" s="43"/>
      <c r="BL6506" s="43"/>
      <c r="BM6506" s="43"/>
      <c r="BN6506" s="43"/>
      <c r="BO6506" s="43"/>
      <c r="BP6506" s="43"/>
      <c r="BQ6506" s="43"/>
    </row>
    <row r="6507" spans="1:69">
      <c r="A6507" s="155"/>
      <c r="B6507" s="142"/>
      <c r="C6507" s="142"/>
      <c r="D6507" s="151"/>
      <c r="E6507" s="126"/>
      <c r="F6507" s="126"/>
      <c r="G6507" s="152"/>
      <c r="H6507" s="126"/>
      <c r="I6507" s="126"/>
      <c r="J6507" s="126"/>
      <c r="K6507" s="43"/>
      <c r="L6507" s="43"/>
      <c r="M6507" s="43"/>
      <c r="N6507" s="43"/>
      <c r="O6507" s="43"/>
      <c r="P6507" s="43"/>
      <c r="Q6507" s="43"/>
      <c r="R6507" s="43"/>
      <c r="S6507" s="43"/>
      <c r="T6507" s="43"/>
      <c r="U6507" s="43"/>
      <c r="V6507" s="43"/>
      <c r="W6507" s="43"/>
      <c r="X6507" s="43"/>
      <c r="Y6507" s="43"/>
      <c r="Z6507" s="43"/>
      <c r="AA6507" s="43"/>
      <c r="AB6507" s="43"/>
      <c r="AC6507" s="43"/>
      <c r="AD6507" s="43"/>
      <c r="AE6507" s="43"/>
      <c r="AF6507" s="43"/>
      <c r="AG6507" s="43"/>
      <c r="AH6507" s="43"/>
      <c r="AI6507" s="43"/>
      <c r="AJ6507" s="43"/>
      <c r="AK6507" s="43"/>
      <c r="AL6507" s="43"/>
      <c r="AM6507" s="43"/>
      <c r="AN6507" s="43"/>
      <c r="AO6507" s="43"/>
      <c r="AP6507" s="43"/>
      <c r="AQ6507" s="43"/>
      <c r="AR6507" s="43"/>
      <c r="AS6507" s="43"/>
      <c r="AT6507" s="43"/>
      <c r="AU6507" s="43"/>
      <c r="AV6507" s="43"/>
      <c r="AW6507" s="43"/>
      <c r="AX6507" s="43"/>
      <c r="AY6507" s="43"/>
      <c r="AZ6507" s="43"/>
      <c r="BA6507" s="43"/>
      <c r="BB6507" s="43"/>
      <c r="BC6507" s="43"/>
      <c r="BD6507" s="43"/>
      <c r="BE6507" s="43"/>
      <c r="BF6507" s="43"/>
      <c r="BG6507" s="43"/>
      <c r="BH6507" s="43"/>
      <c r="BI6507" s="43"/>
      <c r="BJ6507" s="43"/>
      <c r="BK6507" s="43"/>
      <c r="BL6507" s="43"/>
      <c r="BM6507" s="43"/>
      <c r="BN6507" s="43"/>
      <c r="BO6507" s="43"/>
      <c r="BP6507" s="43"/>
      <c r="BQ6507" s="43"/>
    </row>
    <row r="6508" spans="1:69">
      <c r="A6508" s="155"/>
      <c r="B6508" s="142"/>
      <c r="C6508" s="142"/>
      <c r="D6508" s="151"/>
      <c r="E6508" s="126"/>
      <c r="F6508" s="126"/>
      <c r="G6508" s="152"/>
      <c r="H6508" s="126"/>
      <c r="I6508" s="126"/>
      <c r="J6508" s="126"/>
      <c r="K6508" s="43"/>
      <c r="L6508" s="43"/>
      <c r="M6508" s="43"/>
      <c r="N6508" s="43"/>
      <c r="O6508" s="43"/>
      <c r="P6508" s="43"/>
      <c r="Q6508" s="43"/>
      <c r="R6508" s="43"/>
      <c r="S6508" s="43"/>
      <c r="T6508" s="43"/>
      <c r="U6508" s="43"/>
      <c r="V6508" s="43"/>
      <c r="W6508" s="43"/>
      <c r="X6508" s="43"/>
      <c r="Y6508" s="43"/>
      <c r="Z6508" s="43"/>
      <c r="AA6508" s="43"/>
      <c r="AB6508" s="43"/>
      <c r="AC6508" s="43"/>
      <c r="AD6508" s="43"/>
      <c r="AE6508" s="43"/>
      <c r="AF6508" s="43"/>
      <c r="AG6508" s="43"/>
      <c r="AH6508" s="43"/>
      <c r="AI6508" s="43"/>
      <c r="AJ6508" s="43"/>
      <c r="AK6508" s="43"/>
      <c r="AL6508" s="43"/>
      <c r="AM6508" s="43"/>
      <c r="AN6508" s="43"/>
      <c r="AO6508" s="43"/>
      <c r="AP6508" s="43"/>
      <c r="AQ6508" s="43"/>
      <c r="AR6508" s="43"/>
      <c r="AS6508" s="43"/>
      <c r="AT6508" s="43"/>
      <c r="AU6508" s="43"/>
      <c r="AV6508" s="43"/>
      <c r="AW6508" s="43"/>
      <c r="AX6508" s="43"/>
      <c r="AY6508" s="43"/>
      <c r="AZ6508" s="43"/>
      <c r="BA6508" s="43"/>
      <c r="BB6508" s="43"/>
      <c r="BC6508" s="43"/>
      <c r="BD6508" s="43"/>
      <c r="BE6508" s="43"/>
      <c r="BF6508" s="43"/>
      <c r="BG6508" s="43"/>
      <c r="BH6508" s="43"/>
      <c r="BI6508" s="43"/>
      <c r="BJ6508" s="43"/>
      <c r="BK6508" s="43"/>
      <c r="BL6508" s="43"/>
      <c r="BM6508" s="43"/>
      <c r="BN6508" s="43"/>
      <c r="BO6508" s="43"/>
      <c r="BP6508" s="43"/>
      <c r="BQ6508" s="43"/>
    </row>
    <row r="6509" spans="1:69">
      <c r="A6509" s="155"/>
      <c r="B6509" s="142"/>
      <c r="C6509" s="142"/>
      <c r="D6509" s="151"/>
      <c r="E6509" s="126"/>
      <c r="F6509" s="126"/>
      <c r="G6509" s="152"/>
      <c r="H6509" s="126"/>
      <c r="I6509" s="126"/>
      <c r="J6509" s="126"/>
      <c r="K6509" s="43"/>
      <c r="L6509" s="43"/>
      <c r="M6509" s="43"/>
      <c r="N6509" s="43"/>
      <c r="O6509" s="43"/>
      <c r="P6509" s="43"/>
      <c r="Q6509" s="43"/>
      <c r="R6509" s="43"/>
      <c r="S6509" s="43"/>
      <c r="T6509" s="43"/>
      <c r="U6509" s="43"/>
      <c r="V6509" s="43"/>
      <c r="W6509" s="43"/>
      <c r="X6509" s="43"/>
      <c r="Y6509" s="43"/>
      <c r="Z6509" s="43"/>
      <c r="AA6509" s="43"/>
      <c r="AB6509" s="43"/>
      <c r="AC6509" s="43"/>
      <c r="AD6509" s="43"/>
      <c r="AE6509" s="43"/>
      <c r="AF6509" s="43"/>
      <c r="AG6509" s="43"/>
      <c r="AH6509" s="43"/>
      <c r="AI6509" s="43"/>
      <c r="AJ6509" s="43"/>
      <c r="AK6509" s="43"/>
      <c r="AL6509" s="43"/>
      <c r="AM6509" s="43"/>
      <c r="AN6509" s="43"/>
      <c r="AO6509" s="43"/>
      <c r="AP6509" s="43"/>
      <c r="AQ6509" s="43"/>
      <c r="AR6509" s="43"/>
      <c r="AS6509" s="43"/>
      <c r="AT6509" s="43"/>
      <c r="AU6509" s="43"/>
      <c r="AV6509" s="43"/>
      <c r="AW6509" s="43"/>
      <c r="AX6509" s="43"/>
      <c r="AY6509" s="43"/>
      <c r="AZ6509" s="43"/>
      <c r="BA6509" s="43"/>
      <c r="BB6509" s="43"/>
      <c r="BC6509" s="43"/>
      <c r="BD6509" s="43"/>
      <c r="BE6509" s="43"/>
      <c r="BF6509" s="43"/>
      <c r="BG6509" s="43"/>
      <c r="BH6509" s="43"/>
      <c r="BI6509" s="43"/>
      <c r="BJ6509" s="43"/>
      <c r="BK6509" s="43"/>
      <c r="BL6509" s="43"/>
      <c r="BM6509" s="43"/>
      <c r="BN6509" s="43"/>
      <c r="BO6509" s="43"/>
      <c r="BP6509" s="43"/>
      <c r="BQ6509" s="43"/>
    </row>
    <row r="6510" spans="1:69">
      <c r="A6510" s="155"/>
      <c r="B6510" s="142"/>
      <c r="C6510" s="142"/>
      <c r="D6510" s="151"/>
      <c r="E6510" s="126"/>
      <c r="F6510" s="126"/>
      <c r="G6510" s="152"/>
      <c r="H6510" s="126"/>
      <c r="I6510" s="126"/>
      <c r="J6510" s="126"/>
      <c r="K6510" s="43"/>
      <c r="L6510" s="43"/>
      <c r="M6510" s="43"/>
      <c r="N6510" s="43"/>
      <c r="O6510" s="43"/>
      <c r="P6510" s="43"/>
      <c r="Q6510" s="43"/>
      <c r="R6510" s="43"/>
      <c r="S6510" s="43"/>
      <c r="T6510" s="43"/>
      <c r="U6510" s="43"/>
      <c r="V6510" s="43"/>
      <c r="W6510" s="43"/>
      <c r="X6510" s="43"/>
      <c r="Y6510" s="43"/>
      <c r="Z6510" s="43"/>
      <c r="AA6510" s="43"/>
      <c r="AB6510" s="43"/>
      <c r="AC6510" s="43"/>
      <c r="AD6510" s="43"/>
      <c r="AE6510" s="43"/>
      <c r="AF6510" s="43"/>
      <c r="AG6510" s="43"/>
      <c r="AH6510" s="43"/>
      <c r="AI6510" s="43"/>
      <c r="AJ6510" s="43"/>
      <c r="AK6510" s="43"/>
      <c r="AL6510" s="43"/>
      <c r="AM6510" s="43"/>
      <c r="AN6510" s="43"/>
      <c r="AO6510" s="43"/>
      <c r="AP6510" s="43"/>
      <c r="AQ6510" s="43"/>
      <c r="AR6510" s="43"/>
      <c r="AS6510" s="43"/>
      <c r="AT6510" s="43"/>
      <c r="AU6510" s="43"/>
      <c r="AV6510" s="43"/>
      <c r="AW6510" s="43"/>
      <c r="AX6510" s="43"/>
      <c r="AY6510" s="43"/>
      <c r="AZ6510" s="43"/>
      <c r="BA6510" s="43"/>
      <c r="BB6510" s="43"/>
      <c r="BC6510" s="43"/>
      <c r="BD6510" s="43"/>
      <c r="BE6510" s="43"/>
      <c r="BF6510" s="43"/>
      <c r="BG6510" s="43"/>
      <c r="BH6510" s="43"/>
      <c r="BI6510" s="43"/>
      <c r="BJ6510" s="43"/>
      <c r="BK6510" s="43"/>
      <c r="BL6510" s="43"/>
      <c r="BM6510" s="43"/>
      <c r="BN6510" s="43"/>
      <c r="BO6510" s="43"/>
      <c r="BP6510" s="43"/>
      <c r="BQ6510" s="43"/>
    </row>
    <row r="6511" spans="1:69">
      <c r="A6511" s="155"/>
      <c r="B6511" s="142"/>
      <c r="C6511" s="142"/>
      <c r="D6511" s="151"/>
      <c r="E6511" s="126"/>
      <c r="F6511" s="126"/>
      <c r="G6511" s="152"/>
      <c r="H6511" s="126"/>
      <c r="I6511" s="126"/>
      <c r="J6511" s="126"/>
      <c r="K6511" s="43"/>
      <c r="L6511" s="43"/>
      <c r="M6511" s="43"/>
      <c r="N6511" s="43"/>
      <c r="O6511" s="43"/>
      <c r="P6511" s="43"/>
      <c r="Q6511" s="43"/>
      <c r="R6511" s="43"/>
      <c r="S6511" s="43"/>
      <c r="T6511" s="43"/>
      <c r="U6511" s="43"/>
      <c r="V6511" s="43"/>
      <c r="W6511" s="43"/>
      <c r="X6511" s="43"/>
      <c r="Y6511" s="43"/>
      <c r="Z6511" s="43"/>
      <c r="AA6511" s="43"/>
      <c r="AB6511" s="43"/>
      <c r="AC6511" s="43"/>
      <c r="AD6511" s="43"/>
      <c r="AE6511" s="43"/>
      <c r="AF6511" s="43"/>
      <c r="AG6511" s="43"/>
      <c r="AH6511" s="43"/>
      <c r="AI6511" s="43"/>
      <c r="AJ6511" s="43"/>
      <c r="AK6511" s="43"/>
      <c r="AL6511" s="43"/>
      <c r="AM6511" s="43"/>
      <c r="AN6511" s="43"/>
      <c r="AO6511" s="43"/>
      <c r="AP6511" s="43"/>
      <c r="AQ6511" s="43"/>
      <c r="AR6511" s="43"/>
      <c r="AS6511" s="43"/>
      <c r="AT6511" s="43"/>
      <c r="AU6511" s="43"/>
      <c r="AV6511" s="43"/>
      <c r="AW6511" s="43"/>
      <c r="AX6511" s="43"/>
      <c r="AY6511" s="43"/>
      <c r="AZ6511" s="43"/>
      <c r="BA6511" s="43"/>
      <c r="BB6511" s="43"/>
      <c r="BC6511" s="43"/>
      <c r="BD6511" s="43"/>
      <c r="BE6511" s="43"/>
      <c r="BF6511" s="43"/>
      <c r="BG6511" s="43"/>
      <c r="BH6511" s="43"/>
      <c r="BI6511" s="43"/>
      <c r="BJ6511" s="43"/>
      <c r="BK6511" s="43"/>
      <c r="BL6511" s="43"/>
      <c r="BM6511" s="43"/>
      <c r="BN6511" s="43"/>
      <c r="BO6511" s="43"/>
      <c r="BP6511" s="43"/>
      <c r="BQ6511" s="43"/>
    </row>
    <row r="6512" spans="1:69">
      <c r="A6512" s="155"/>
      <c r="B6512" s="142"/>
      <c r="C6512" s="142"/>
      <c r="D6512" s="151"/>
      <c r="E6512" s="126"/>
      <c r="F6512" s="126"/>
      <c r="G6512" s="152"/>
      <c r="H6512" s="126"/>
      <c r="I6512" s="126"/>
      <c r="J6512" s="126"/>
      <c r="K6512" s="43"/>
      <c r="L6512" s="43"/>
      <c r="M6512" s="43"/>
      <c r="N6512" s="43"/>
      <c r="O6512" s="43"/>
      <c r="P6512" s="43"/>
      <c r="Q6512" s="43"/>
      <c r="R6512" s="43"/>
      <c r="S6512" s="43"/>
      <c r="T6512" s="43"/>
      <c r="U6512" s="43"/>
      <c r="V6512" s="43"/>
      <c r="W6512" s="43"/>
      <c r="X6512" s="43"/>
      <c r="Y6512" s="43"/>
      <c r="Z6512" s="43"/>
      <c r="AA6512" s="43"/>
      <c r="AB6512" s="43"/>
      <c r="AC6512" s="43"/>
      <c r="AD6512" s="43"/>
      <c r="AE6512" s="43"/>
      <c r="AF6512" s="43"/>
      <c r="AG6512" s="43"/>
      <c r="AH6512" s="43"/>
      <c r="AI6512" s="43"/>
      <c r="AJ6512" s="43"/>
      <c r="AK6512" s="43"/>
      <c r="AL6512" s="43"/>
      <c r="AM6512" s="43"/>
      <c r="AN6512" s="43"/>
      <c r="AO6512" s="43"/>
      <c r="AP6512" s="43"/>
      <c r="AQ6512" s="43"/>
      <c r="AR6512" s="43"/>
      <c r="AS6512" s="43"/>
      <c r="AT6512" s="43"/>
      <c r="AU6512" s="43"/>
      <c r="AV6512" s="43"/>
      <c r="AW6512" s="43"/>
      <c r="AX6512" s="43"/>
      <c r="AY6512" s="43"/>
      <c r="AZ6512" s="43"/>
      <c r="BA6512" s="43"/>
      <c r="BB6512" s="43"/>
      <c r="BC6512" s="43"/>
      <c r="BD6512" s="43"/>
      <c r="BE6512" s="43"/>
      <c r="BF6512" s="43"/>
      <c r="BG6512" s="43"/>
      <c r="BH6512" s="43"/>
      <c r="BI6512" s="43"/>
      <c r="BJ6512" s="43"/>
      <c r="BK6512" s="43"/>
      <c r="BL6512" s="43"/>
      <c r="BM6512" s="43"/>
      <c r="BN6512" s="43"/>
      <c r="BO6512" s="43"/>
      <c r="BP6512" s="43"/>
      <c r="BQ6512" s="43"/>
    </row>
    <row r="6513" spans="1:69">
      <c r="A6513" s="155"/>
      <c r="B6513" s="142"/>
      <c r="C6513" s="142"/>
      <c r="D6513" s="151"/>
      <c r="E6513" s="126"/>
      <c r="F6513" s="126"/>
      <c r="G6513" s="152"/>
      <c r="H6513" s="126"/>
      <c r="I6513" s="126"/>
      <c r="J6513" s="126"/>
      <c r="K6513" s="43"/>
      <c r="L6513" s="43"/>
      <c r="M6513" s="43"/>
      <c r="N6513" s="43"/>
      <c r="O6513" s="43"/>
      <c r="P6513" s="43"/>
      <c r="Q6513" s="43"/>
      <c r="R6513" s="43"/>
      <c r="S6513" s="43"/>
      <c r="T6513" s="43"/>
      <c r="U6513" s="43"/>
      <c r="V6513" s="43"/>
      <c r="W6513" s="43"/>
      <c r="X6513" s="43"/>
      <c r="Y6513" s="43"/>
      <c r="Z6513" s="43"/>
      <c r="AA6513" s="43"/>
      <c r="AB6513" s="43"/>
      <c r="AC6513" s="43"/>
      <c r="AD6513" s="43"/>
      <c r="AE6513" s="43"/>
      <c r="AF6513" s="43"/>
      <c r="AG6513" s="43"/>
      <c r="AH6513" s="43"/>
      <c r="AI6513" s="43"/>
      <c r="AJ6513" s="43"/>
      <c r="AK6513" s="43"/>
      <c r="AL6513" s="43"/>
      <c r="AM6513" s="43"/>
      <c r="AN6513" s="43"/>
      <c r="AO6513" s="43"/>
      <c r="AP6513" s="43"/>
      <c r="AQ6513" s="43"/>
      <c r="AR6513" s="43"/>
      <c r="AS6513" s="43"/>
      <c r="AT6513" s="43"/>
      <c r="AU6513" s="43"/>
      <c r="AV6513" s="43"/>
      <c r="AW6513" s="43"/>
      <c r="AX6513" s="43"/>
      <c r="AY6513" s="43"/>
      <c r="AZ6513" s="43"/>
      <c r="BA6513" s="43"/>
      <c r="BB6513" s="43"/>
      <c r="BC6513" s="43"/>
      <c r="BD6513" s="43"/>
      <c r="BE6513" s="43"/>
      <c r="BF6513" s="43"/>
      <c r="BG6513" s="43"/>
      <c r="BH6513" s="43"/>
      <c r="BI6513" s="43"/>
      <c r="BJ6513" s="43"/>
      <c r="BK6513" s="43"/>
      <c r="BL6513" s="43"/>
      <c r="BM6513" s="43"/>
      <c r="BN6513" s="43"/>
      <c r="BO6513" s="43"/>
      <c r="BP6513" s="43"/>
      <c r="BQ6513" s="43"/>
    </row>
    <row r="6514" spans="1:69">
      <c r="A6514" s="155"/>
      <c r="B6514" s="142"/>
      <c r="C6514" s="142"/>
      <c r="D6514" s="151"/>
      <c r="E6514" s="126"/>
      <c r="F6514" s="126"/>
      <c r="G6514" s="152"/>
      <c r="H6514" s="126"/>
      <c r="I6514" s="126"/>
      <c r="J6514" s="126"/>
      <c r="K6514" s="43"/>
      <c r="L6514" s="43"/>
      <c r="M6514" s="43"/>
      <c r="N6514" s="43"/>
      <c r="O6514" s="43"/>
      <c r="P6514" s="43"/>
      <c r="Q6514" s="43"/>
      <c r="R6514" s="43"/>
      <c r="S6514" s="43"/>
      <c r="T6514" s="43"/>
      <c r="U6514" s="43"/>
      <c r="V6514" s="43"/>
      <c r="W6514" s="43"/>
      <c r="X6514" s="43"/>
      <c r="Y6514" s="43"/>
      <c r="Z6514" s="43"/>
      <c r="AA6514" s="43"/>
      <c r="AB6514" s="43"/>
      <c r="AC6514" s="43"/>
      <c r="AD6514" s="43"/>
      <c r="AE6514" s="43"/>
      <c r="AF6514" s="43"/>
      <c r="AG6514" s="43"/>
      <c r="AH6514" s="43"/>
      <c r="AI6514" s="43"/>
      <c r="AJ6514" s="43"/>
      <c r="AK6514" s="43"/>
      <c r="AL6514" s="43"/>
      <c r="AM6514" s="43"/>
      <c r="AN6514" s="43"/>
      <c r="AO6514" s="43"/>
      <c r="AP6514" s="43"/>
      <c r="AQ6514" s="43"/>
      <c r="AR6514" s="43"/>
      <c r="AS6514" s="43"/>
      <c r="AT6514" s="43"/>
      <c r="AU6514" s="43"/>
      <c r="AV6514" s="43"/>
      <c r="AW6514" s="43"/>
      <c r="AX6514" s="43"/>
      <c r="AY6514" s="43"/>
      <c r="AZ6514" s="43"/>
      <c r="BA6514" s="43"/>
      <c r="BB6514" s="43"/>
      <c r="BC6514" s="43"/>
      <c r="BD6514" s="43"/>
      <c r="BE6514" s="43"/>
      <c r="BF6514" s="43"/>
      <c r="BG6514" s="43"/>
      <c r="BH6514" s="43"/>
      <c r="BI6514" s="43"/>
      <c r="BJ6514" s="43"/>
      <c r="BK6514" s="43"/>
      <c r="BL6514" s="43"/>
      <c r="BM6514" s="43"/>
      <c r="BN6514" s="43"/>
      <c r="BO6514" s="43"/>
      <c r="BP6514" s="43"/>
      <c r="BQ6514" s="43"/>
    </row>
    <row r="6515" spans="1:69">
      <c r="A6515" s="155"/>
      <c r="B6515" s="142"/>
      <c r="C6515" s="142"/>
      <c r="D6515" s="151"/>
      <c r="E6515" s="126"/>
      <c r="F6515" s="126"/>
      <c r="G6515" s="152"/>
      <c r="H6515" s="126"/>
      <c r="I6515" s="126"/>
      <c r="J6515" s="126"/>
      <c r="K6515" s="43"/>
      <c r="L6515" s="43"/>
      <c r="M6515" s="43"/>
      <c r="N6515" s="43"/>
      <c r="O6515" s="43"/>
      <c r="P6515" s="43"/>
      <c r="Q6515" s="43"/>
      <c r="R6515" s="43"/>
      <c r="S6515" s="43"/>
      <c r="T6515" s="43"/>
      <c r="U6515" s="43"/>
      <c r="V6515" s="43"/>
      <c r="W6515" s="43"/>
      <c r="X6515" s="43"/>
      <c r="Y6515" s="43"/>
      <c r="Z6515" s="43"/>
      <c r="AA6515" s="43"/>
      <c r="AB6515" s="43"/>
      <c r="AC6515" s="43"/>
      <c r="AD6515" s="43"/>
      <c r="AE6515" s="43"/>
      <c r="AF6515" s="43"/>
      <c r="AG6515" s="43"/>
      <c r="AH6515" s="43"/>
      <c r="AI6515" s="43"/>
      <c r="AJ6515" s="43"/>
      <c r="AK6515" s="43"/>
      <c r="AL6515" s="43"/>
      <c r="AM6515" s="43"/>
      <c r="AN6515" s="43"/>
      <c r="AO6515" s="43"/>
      <c r="AP6515" s="43"/>
      <c r="AQ6515" s="43"/>
      <c r="AR6515" s="43"/>
      <c r="AS6515" s="43"/>
      <c r="AT6515" s="43"/>
      <c r="AU6515" s="43"/>
      <c r="AV6515" s="43"/>
      <c r="AW6515" s="43"/>
      <c r="AX6515" s="43"/>
      <c r="AY6515" s="43"/>
      <c r="AZ6515" s="43"/>
      <c r="BA6515" s="43"/>
      <c r="BB6515" s="43"/>
      <c r="BC6515" s="43"/>
      <c r="BD6515" s="43"/>
      <c r="BE6515" s="43"/>
      <c r="BF6515" s="43"/>
      <c r="BG6515" s="43"/>
      <c r="BH6515" s="43"/>
      <c r="BI6515" s="43"/>
      <c r="BJ6515" s="43"/>
      <c r="BK6515" s="43"/>
      <c r="BL6515" s="43"/>
      <c r="BM6515" s="43"/>
      <c r="BN6515" s="43"/>
      <c r="BO6515" s="43"/>
      <c r="BP6515" s="43"/>
      <c r="BQ6515" s="43"/>
    </row>
    <row r="6516" spans="1:69">
      <c r="A6516" s="155"/>
      <c r="B6516" s="142"/>
      <c r="C6516" s="142"/>
      <c r="D6516" s="151"/>
      <c r="E6516" s="126"/>
      <c r="F6516" s="126"/>
      <c r="G6516" s="152"/>
      <c r="H6516" s="126"/>
      <c r="I6516" s="126"/>
      <c r="J6516" s="126"/>
      <c r="K6516" s="43"/>
      <c r="L6516" s="43"/>
      <c r="M6516" s="43"/>
      <c r="N6516" s="43"/>
      <c r="O6516" s="43"/>
      <c r="P6516" s="43"/>
      <c r="Q6516" s="43"/>
      <c r="R6516" s="43"/>
      <c r="S6516" s="43"/>
      <c r="T6516" s="43"/>
      <c r="U6516" s="43"/>
      <c r="V6516" s="43"/>
      <c r="W6516" s="43"/>
      <c r="X6516" s="43"/>
      <c r="Y6516" s="43"/>
      <c r="Z6516" s="43"/>
      <c r="AA6516" s="43"/>
      <c r="AB6516" s="43"/>
      <c r="AC6516" s="43"/>
      <c r="AD6516" s="43"/>
      <c r="AE6516" s="43"/>
      <c r="AF6516" s="43"/>
      <c r="AG6516" s="43"/>
      <c r="AH6516" s="43"/>
      <c r="AI6516" s="43"/>
      <c r="AJ6516" s="43"/>
      <c r="AK6516" s="43"/>
      <c r="AL6516" s="43"/>
      <c r="AM6516" s="43"/>
      <c r="AN6516" s="43"/>
      <c r="AO6516" s="43"/>
      <c r="AP6516" s="43"/>
      <c r="AQ6516" s="43"/>
      <c r="AR6516" s="43"/>
      <c r="AS6516" s="43"/>
      <c r="AT6516" s="43"/>
      <c r="AU6516" s="43"/>
      <c r="AV6516" s="43"/>
      <c r="AW6516" s="43"/>
      <c r="AX6516" s="43"/>
      <c r="AY6516" s="43"/>
      <c r="AZ6516" s="43"/>
      <c r="BA6516" s="43"/>
      <c r="BB6516" s="43"/>
      <c r="BC6516" s="43"/>
      <c r="BD6516" s="43"/>
      <c r="BE6516" s="43"/>
      <c r="BF6516" s="43"/>
      <c r="BG6516" s="43"/>
      <c r="BH6516" s="43"/>
      <c r="BI6516" s="43"/>
      <c r="BJ6516" s="43"/>
      <c r="BK6516" s="43"/>
      <c r="BL6516" s="43"/>
      <c r="BM6516" s="43"/>
      <c r="BN6516" s="43"/>
      <c r="BO6516" s="43"/>
      <c r="BP6516" s="43"/>
      <c r="BQ6516" s="43"/>
    </row>
    <row r="6517" spans="1:69">
      <c r="A6517" s="155"/>
      <c r="B6517" s="142"/>
      <c r="C6517" s="142"/>
      <c r="D6517" s="151"/>
      <c r="E6517" s="126"/>
      <c r="F6517" s="126"/>
      <c r="G6517" s="152"/>
      <c r="H6517" s="126"/>
      <c r="I6517" s="126"/>
      <c r="J6517" s="126"/>
      <c r="K6517" s="43"/>
      <c r="L6517" s="43"/>
      <c r="M6517" s="43"/>
      <c r="N6517" s="43"/>
      <c r="O6517" s="43"/>
      <c r="P6517" s="43"/>
      <c r="Q6517" s="43"/>
      <c r="R6517" s="43"/>
      <c r="S6517" s="43"/>
      <c r="T6517" s="43"/>
      <c r="U6517" s="43"/>
      <c r="V6517" s="43"/>
      <c r="W6517" s="43"/>
      <c r="X6517" s="43"/>
      <c r="Y6517" s="43"/>
      <c r="Z6517" s="43"/>
      <c r="AA6517" s="43"/>
      <c r="AB6517" s="43"/>
      <c r="AC6517" s="43"/>
      <c r="AD6517" s="43"/>
      <c r="AE6517" s="43"/>
      <c r="AF6517" s="43"/>
      <c r="AG6517" s="43"/>
      <c r="AH6517" s="43"/>
      <c r="AI6517" s="43"/>
      <c r="AJ6517" s="43"/>
      <c r="AK6517" s="43"/>
      <c r="AL6517" s="43"/>
      <c r="AM6517" s="43"/>
      <c r="AN6517" s="43"/>
      <c r="AO6517" s="43"/>
      <c r="AP6517" s="43"/>
      <c r="AQ6517" s="43"/>
      <c r="AR6517" s="43"/>
      <c r="AS6517" s="43"/>
      <c r="AT6517" s="43"/>
      <c r="AU6517" s="43"/>
      <c r="AV6517" s="43"/>
      <c r="AW6517" s="43"/>
      <c r="AX6517" s="43"/>
      <c r="AY6517" s="43"/>
      <c r="AZ6517" s="43"/>
      <c r="BA6517" s="43"/>
      <c r="BB6517" s="43"/>
      <c r="BC6517" s="43"/>
      <c r="BD6517" s="43"/>
      <c r="BE6517" s="43"/>
      <c r="BF6517" s="43"/>
      <c r="BG6517" s="43"/>
      <c r="BH6517" s="43"/>
      <c r="BI6517" s="43"/>
      <c r="BJ6517" s="43"/>
      <c r="BK6517" s="43"/>
      <c r="BL6517" s="43"/>
      <c r="BM6517" s="43"/>
      <c r="BN6517" s="43"/>
      <c r="BO6517" s="43"/>
      <c r="BP6517" s="43"/>
      <c r="BQ6517" s="43"/>
    </row>
    <row r="6518" spans="1:69">
      <c r="A6518" s="142"/>
      <c r="B6518" s="142"/>
      <c r="C6518" s="142"/>
      <c r="D6518" s="151"/>
      <c r="E6518" s="126"/>
      <c r="F6518" s="126"/>
      <c r="G6518" s="152"/>
      <c r="H6518" s="126"/>
      <c r="I6518" s="126"/>
      <c r="J6518" s="126"/>
      <c r="K6518" s="43"/>
      <c r="L6518" s="43"/>
      <c r="M6518" s="43"/>
      <c r="N6518" s="43"/>
      <c r="O6518" s="43"/>
      <c r="P6518" s="43"/>
      <c r="Q6518" s="43"/>
      <c r="R6518" s="43"/>
      <c r="S6518" s="43"/>
      <c r="T6518" s="43"/>
      <c r="U6518" s="43"/>
      <c r="V6518" s="43"/>
      <c r="W6518" s="43"/>
      <c r="X6518" s="43"/>
      <c r="Y6518" s="43"/>
      <c r="Z6518" s="43"/>
      <c r="AA6518" s="43"/>
      <c r="AB6518" s="43"/>
      <c r="AC6518" s="43"/>
      <c r="AD6518" s="43"/>
      <c r="AE6518" s="43"/>
      <c r="AF6518" s="43"/>
      <c r="AG6518" s="43"/>
      <c r="AH6518" s="43"/>
      <c r="AI6518" s="43"/>
      <c r="AJ6518" s="43"/>
      <c r="AK6518" s="43"/>
      <c r="AL6518" s="43"/>
      <c r="AM6518" s="43"/>
      <c r="AN6518" s="43"/>
      <c r="AO6518" s="43"/>
      <c r="AP6518" s="43"/>
      <c r="AQ6518" s="43"/>
      <c r="AR6518" s="43"/>
      <c r="AS6518" s="43"/>
      <c r="AT6518" s="43"/>
      <c r="AU6518" s="43"/>
      <c r="AV6518" s="43"/>
      <c r="AW6518" s="43"/>
      <c r="AX6518" s="43"/>
      <c r="AY6518" s="43"/>
      <c r="AZ6518" s="43"/>
      <c r="BA6518" s="43"/>
      <c r="BB6518" s="43"/>
      <c r="BC6518" s="43"/>
      <c r="BD6518" s="43"/>
      <c r="BE6518" s="43"/>
      <c r="BF6518" s="43"/>
      <c r="BG6518" s="43"/>
      <c r="BH6518" s="43"/>
      <c r="BI6518" s="43"/>
      <c r="BJ6518" s="43"/>
      <c r="BK6518" s="43"/>
      <c r="BL6518" s="43"/>
      <c r="BM6518" s="43"/>
      <c r="BN6518" s="43"/>
      <c r="BO6518" s="43"/>
      <c r="BP6518" s="43"/>
      <c r="BQ6518" s="43"/>
    </row>
    <row r="6519" spans="1:69">
      <c r="A6519" s="142"/>
      <c r="B6519" s="142"/>
      <c r="C6519" s="142"/>
      <c r="D6519" s="151"/>
      <c r="E6519" s="126"/>
      <c r="F6519" s="126"/>
      <c r="G6519" s="152"/>
      <c r="H6519" s="126"/>
      <c r="I6519" s="126"/>
      <c r="J6519" s="126"/>
      <c r="K6519" s="43"/>
      <c r="L6519" s="43"/>
      <c r="M6519" s="43"/>
      <c r="N6519" s="43"/>
      <c r="O6519" s="43"/>
      <c r="P6519" s="43"/>
      <c r="Q6519" s="43"/>
      <c r="R6519" s="43"/>
      <c r="S6519" s="43"/>
      <c r="T6519" s="43"/>
      <c r="U6519" s="43"/>
      <c r="V6519" s="43"/>
      <c r="W6519" s="43"/>
      <c r="X6519" s="43"/>
      <c r="Y6519" s="43"/>
      <c r="Z6519" s="43"/>
      <c r="AA6519" s="43"/>
      <c r="AB6519" s="43"/>
      <c r="AC6519" s="43"/>
      <c r="AD6519" s="43"/>
      <c r="AE6519" s="43"/>
      <c r="AF6519" s="43"/>
      <c r="AG6519" s="43"/>
      <c r="AH6519" s="43"/>
      <c r="AI6519" s="43"/>
      <c r="AJ6519" s="43"/>
      <c r="AK6519" s="43"/>
      <c r="AL6519" s="43"/>
      <c r="AM6519" s="43"/>
      <c r="AN6519" s="43"/>
      <c r="AO6519" s="43"/>
      <c r="AP6519" s="43"/>
      <c r="AQ6519" s="43"/>
      <c r="AR6519" s="43"/>
      <c r="AS6519" s="43"/>
      <c r="AT6519" s="43"/>
      <c r="AU6519" s="43"/>
      <c r="AV6519" s="43"/>
      <c r="AW6519" s="43"/>
      <c r="AX6519" s="43"/>
      <c r="AY6519" s="43"/>
      <c r="AZ6519" s="43"/>
      <c r="BA6519" s="43"/>
      <c r="BB6519" s="43"/>
      <c r="BC6519" s="43"/>
      <c r="BD6519" s="43"/>
      <c r="BE6519" s="43"/>
      <c r="BF6519" s="43"/>
      <c r="BG6519" s="43"/>
      <c r="BH6519" s="43"/>
      <c r="BI6519" s="43"/>
      <c r="BJ6519" s="43"/>
      <c r="BK6519" s="43"/>
      <c r="BL6519" s="43"/>
      <c r="BM6519" s="43"/>
      <c r="BN6519" s="43"/>
      <c r="BO6519" s="43"/>
      <c r="BP6519" s="43"/>
      <c r="BQ6519" s="43"/>
    </row>
    <row r="6520" spans="1:69">
      <c r="A6520" s="142"/>
      <c r="B6520" s="142"/>
      <c r="C6520" s="142"/>
      <c r="D6520" s="151"/>
      <c r="E6520" s="126"/>
      <c r="F6520" s="126"/>
      <c r="G6520" s="152"/>
      <c r="H6520" s="126"/>
      <c r="I6520" s="126"/>
      <c r="J6520" s="126"/>
      <c r="K6520" s="43"/>
      <c r="L6520" s="43"/>
      <c r="M6520" s="43"/>
      <c r="N6520" s="43"/>
      <c r="O6520" s="43"/>
      <c r="P6520" s="43"/>
      <c r="Q6520" s="43"/>
      <c r="R6520" s="43"/>
      <c r="S6520" s="43"/>
      <c r="T6520" s="43"/>
      <c r="U6520" s="43"/>
      <c r="V6520" s="43"/>
      <c r="W6520" s="43"/>
      <c r="X6520" s="43"/>
      <c r="Y6520" s="43"/>
      <c r="Z6520" s="43"/>
      <c r="AA6520" s="43"/>
      <c r="AB6520" s="43"/>
      <c r="AC6520" s="43"/>
      <c r="AD6520" s="43"/>
      <c r="AE6520" s="43"/>
      <c r="AF6520" s="43"/>
      <c r="AG6520" s="43"/>
      <c r="AH6520" s="43"/>
      <c r="AI6520" s="43"/>
      <c r="AJ6520" s="43"/>
      <c r="AK6520" s="43"/>
      <c r="AL6520" s="43"/>
      <c r="AM6520" s="43"/>
      <c r="AN6520" s="43"/>
      <c r="AO6520" s="43"/>
      <c r="AP6520" s="43"/>
      <c r="AQ6520" s="43"/>
      <c r="AR6520" s="43"/>
      <c r="AS6520" s="43"/>
      <c r="AT6520" s="43"/>
      <c r="AU6520" s="43"/>
      <c r="AV6520" s="43"/>
      <c r="AW6520" s="43"/>
      <c r="AX6520" s="43"/>
      <c r="AY6520" s="43"/>
      <c r="AZ6520" s="43"/>
      <c r="BA6520" s="43"/>
      <c r="BB6520" s="43"/>
      <c r="BC6520" s="43"/>
      <c r="BD6520" s="43"/>
      <c r="BE6520" s="43"/>
      <c r="BF6520" s="43"/>
      <c r="BG6520" s="43"/>
      <c r="BH6520" s="43"/>
      <c r="BI6520" s="43"/>
      <c r="BJ6520" s="43"/>
      <c r="BK6520" s="43"/>
      <c r="BL6520" s="43"/>
      <c r="BM6520" s="43"/>
      <c r="BN6520" s="43"/>
      <c r="BO6520" s="43"/>
      <c r="BP6520" s="43"/>
      <c r="BQ6520" s="43"/>
    </row>
    <row r="6521" spans="1:69">
      <c r="A6521" s="142"/>
      <c r="B6521" s="142"/>
      <c r="C6521" s="142"/>
      <c r="D6521" s="151"/>
      <c r="E6521" s="126"/>
      <c r="F6521" s="126"/>
      <c r="G6521" s="152"/>
      <c r="H6521" s="126"/>
      <c r="I6521" s="126"/>
      <c r="J6521" s="126"/>
      <c r="K6521" s="43"/>
      <c r="L6521" s="43"/>
      <c r="M6521" s="43"/>
      <c r="N6521" s="43"/>
      <c r="O6521" s="43"/>
      <c r="P6521" s="43"/>
      <c r="Q6521" s="43"/>
      <c r="R6521" s="43"/>
      <c r="S6521" s="43"/>
      <c r="T6521" s="43"/>
      <c r="U6521" s="43"/>
      <c r="V6521" s="43"/>
      <c r="W6521" s="43"/>
      <c r="X6521" s="43"/>
      <c r="Y6521" s="43"/>
      <c r="Z6521" s="43"/>
      <c r="AA6521" s="43"/>
      <c r="AB6521" s="43"/>
      <c r="AC6521" s="43"/>
      <c r="AD6521" s="43"/>
      <c r="AE6521" s="43"/>
      <c r="AF6521" s="43"/>
      <c r="AG6521" s="43"/>
      <c r="AH6521" s="43"/>
      <c r="AI6521" s="43"/>
      <c r="AJ6521" s="43"/>
      <c r="AK6521" s="43"/>
      <c r="AL6521" s="43"/>
      <c r="AM6521" s="43"/>
      <c r="AN6521" s="43"/>
      <c r="AO6521" s="43"/>
      <c r="AP6521" s="43"/>
      <c r="AQ6521" s="43"/>
      <c r="AR6521" s="43"/>
      <c r="AS6521" s="43"/>
      <c r="AT6521" s="43"/>
      <c r="AU6521" s="43"/>
      <c r="AV6521" s="43"/>
      <c r="AW6521" s="43"/>
      <c r="AX6521" s="43"/>
      <c r="AY6521" s="43"/>
      <c r="AZ6521" s="43"/>
      <c r="BA6521" s="43"/>
      <c r="BB6521" s="43"/>
      <c r="BC6521" s="43"/>
      <c r="BD6521" s="43"/>
      <c r="BE6521" s="43"/>
      <c r="BF6521" s="43"/>
      <c r="BG6521" s="43"/>
      <c r="BH6521" s="43"/>
      <c r="BI6521" s="43"/>
      <c r="BJ6521" s="43"/>
      <c r="BK6521" s="43"/>
      <c r="BL6521" s="43"/>
      <c r="BM6521" s="43"/>
      <c r="BN6521" s="43"/>
      <c r="BO6521" s="43"/>
      <c r="BP6521" s="43"/>
      <c r="BQ6521" s="43"/>
    </row>
    <row r="6522" spans="1:69">
      <c r="A6522" s="142"/>
      <c r="B6522" s="142"/>
      <c r="C6522" s="142"/>
      <c r="D6522" s="151"/>
      <c r="E6522" s="126"/>
      <c r="F6522" s="126"/>
      <c r="G6522" s="152"/>
      <c r="H6522" s="126"/>
      <c r="I6522" s="126"/>
      <c r="J6522" s="126"/>
      <c r="K6522" s="43"/>
      <c r="L6522" s="43"/>
      <c r="M6522" s="43"/>
      <c r="N6522" s="43"/>
      <c r="O6522" s="43"/>
      <c r="P6522" s="43"/>
      <c r="Q6522" s="43"/>
      <c r="R6522" s="43"/>
      <c r="S6522" s="43"/>
      <c r="T6522" s="43"/>
      <c r="U6522" s="43"/>
      <c r="V6522" s="43"/>
      <c r="W6522" s="43"/>
      <c r="X6522" s="43"/>
      <c r="Y6522" s="43"/>
      <c r="Z6522" s="43"/>
      <c r="AA6522" s="43"/>
      <c r="AB6522" s="43"/>
      <c r="AC6522" s="43"/>
      <c r="AD6522" s="43"/>
      <c r="AE6522" s="43"/>
      <c r="AF6522" s="43"/>
      <c r="AG6522" s="43"/>
      <c r="AH6522" s="43"/>
      <c r="AI6522" s="43"/>
      <c r="AJ6522" s="43"/>
      <c r="AK6522" s="43"/>
      <c r="AL6522" s="43"/>
      <c r="AM6522" s="43"/>
      <c r="AN6522" s="43"/>
      <c r="AO6522" s="43"/>
      <c r="AP6522" s="43"/>
      <c r="AQ6522" s="43"/>
      <c r="AR6522" s="43"/>
      <c r="AS6522" s="43"/>
      <c r="AT6522" s="43"/>
      <c r="AU6522" s="43"/>
      <c r="AV6522" s="43"/>
      <c r="AW6522" s="43"/>
      <c r="AX6522" s="43"/>
      <c r="AY6522" s="43"/>
      <c r="AZ6522" s="43"/>
      <c r="BA6522" s="43"/>
      <c r="BB6522" s="43"/>
      <c r="BC6522" s="43"/>
      <c r="BD6522" s="43"/>
      <c r="BE6522" s="43"/>
      <c r="BF6522" s="43"/>
      <c r="BG6522" s="43"/>
      <c r="BH6522" s="43"/>
      <c r="BI6522" s="43"/>
      <c r="BJ6522" s="43"/>
      <c r="BK6522" s="43"/>
      <c r="BL6522" s="43"/>
      <c r="BM6522" s="43"/>
      <c r="BN6522" s="43"/>
      <c r="BO6522" s="43"/>
      <c r="BP6522" s="43"/>
      <c r="BQ6522" s="43"/>
    </row>
    <row r="6523" spans="1:69">
      <c r="A6523" s="142"/>
      <c r="B6523" s="142"/>
      <c r="C6523" s="142"/>
      <c r="D6523" s="151"/>
      <c r="E6523" s="126"/>
      <c r="F6523" s="126"/>
      <c r="G6523" s="152"/>
      <c r="H6523" s="126"/>
      <c r="I6523" s="126"/>
      <c r="J6523" s="126"/>
      <c r="K6523" s="43"/>
      <c r="L6523" s="43"/>
      <c r="M6523" s="43"/>
      <c r="N6523" s="43"/>
      <c r="O6523" s="43"/>
      <c r="P6523" s="43"/>
      <c r="Q6523" s="43"/>
      <c r="R6523" s="43"/>
      <c r="S6523" s="43"/>
      <c r="T6523" s="43"/>
      <c r="U6523" s="43"/>
      <c r="V6523" s="43"/>
      <c r="W6523" s="43"/>
      <c r="X6523" s="43"/>
      <c r="Y6523" s="43"/>
      <c r="Z6523" s="43"/>
      <c r="AA6523" s="43"/>
      <c r="AB6523" s="43"/>
      <c r="AC6523" s="43"/>
      <c r="AD6523" s="43"/>
      <c r="AE6523" s="43"/>
      <c r="AF6523" s="43"/>
      <c r="AG6523" s="43"/>
      <c r="AH6523" s="43"/>
      <c r="AI6523" s="43"/>
      <c r="AJ6523" s="43"/>
      <c r="AK6523" s="43"/>
      <c r="AL6523" s="43"/>
      <c r="AM6523" s="43"/>
      <c r="AN6523" s="43"/>
      <c r="AO6523" s="43"/>
      <c r="AP6523" s="43"/>
      <c r="AQ6523" s="43"/>
      <c r="AR6523" s="43"/>
      <c r="AS6523" s="43"/>
      <c r="AT6523" s="43"/>
      <c r="AU6523" s="43"/>
      <c r="AV6523" s="43"/>
      <c r="AW6523" s="43"/>
      <c r="AX6523" s="43"/>
      <c r="AY6523" s="43"/>
      <c r="AZ6523" s="43"/>
      <c r="BA6523" s="43"/>
      <c r="BB6523" s="43"/>
      <c r="BC6523" s="43"/>
      <c r="BD6523" s="43"/>
      <c r="BE6523" s="43"/>
      <c r="BF6523" s="43"/>
      <c r="BG6523" s="43"/>
      <c r="BH6523" s="43"/>
      <c r="BI6523" s="43"/>
      <c r="BJ6523" s="43"/>
      <c r="BK6523" s="43"/>
      <c r="BL6523" s="43"/>
      <c r="BM6523" s="43"/>
      <c r="BN6523" s="43"/>
      <c r="BO6523" s="43"/>
      <c r="BP6523" s="43"/>
      <c r="BQ6523" s="43"/>
    </row>
    <row r="6524" spans="1:69">
      <c r="A6524" s="142"/>
      <c r="B6524" s="142"/>
      <c r="C6524" s="142"/>
      <c r="D6524" s="151"/>
      <c r="E6524" s="126"/>
      <c r="F6524" s="126"/>
      <c r="G6524" s="152"/>
      <c r="H6524" s="126"/>
      <c r="I6524" s="126"/>
      <c r="J6524" s="126"/>
      <c r="K6524" s="43"/>
      <c r="L6524" s="43"/>
      <c r="M6524" s="43"/>
      <c r="N6524" s="43"/>
      <c r="O6524" s="43"/>
      <c r="P6524" s="43"/>
      <c r="Q6524" s="43"/>
      <c r="R6524" s="43"/>
      <c r="S6524" s="43"/>
      <c r="T6524" s="43"/>
      <c r="U6524" s="43"/>
      <c r="V6524" s="43"/>
      <c r="W6524" s="43"/>
      <c r="X6524" s="43"/>
      <c r="Y6524" s="43"/>
      <c r="Z6524" s="43"/>
      <c r="AA6524" s="43"/>
      <c r="AB6524" s="43"/>
      <c r="AC6524" s="43"/>
      <c r="AD6524" s="43"/>
      <c r="AE6524" s="43"/>
      <c r="AF6524" s="43"/>
      <c r="AG6524" s="43"/>
      <c r="AH6524" s="43"/>
      <c r="AI6524" s="43"/>
      <c r="AJ6524" s="43"/>
      <c r="AK6524" s="43"/>
      <c r="AL6524" s="43"/>
      <c r="AM6524" s="43"/>
      <c r="AN6524" s="43"/>
      <c r="AO6524" s="43"/>
      <c r="AP6524" s="43"/>
      <c r="AQ6524" s="43"/>
      <c r="AR6524" s="43"/>
      <c r="AS6524" s="43"/>
      <c r="AT6524" s="43"/>
      <c r="AU6524" s="43"/>
      <c r="AV6524" s="43"/>
      <c r="AW6524" s="43"/>
      <c r="AX6524" s="43"/>
      <c r="AY6524" s="43"/>
      <c r="AZ6524" s="43"/>
      <c r="BA6524" s="43"/>
      <c r="BB6524" s="43"/>
      <c r="BC6524" s="43"/>
      <c r="BD6524" s="43"/>
      <c r="BE6524" s="43"/>
      <c r="BF6524" s="43"/>
      <c r="BG6524" s="43"/>
      <c r="BH6524" s="43"/>
      <c r="BI6524" s="43"/>
      <c r="BJ6524" s="43"/>
      <c r="BK6524" s="43"/>
      <c r="BL6524" s="43"/>
      <c r="BM6524" s="43"/>
      <c r="BN6524" s="43"/>
      <c r="BO6524" s="43"/>
      <c r="BP6524" s="43"/>
      <c r="BQ6524" s="43"/>
    </row>
    <row r="6525" spans="1:69">
      <c r="A6525" s="142"/>
      <c r="B6525" s="142"/>
      <c r="C6525" s="142"/>
      <c r="D6525" s="151"/>
      <c r="E6525" s="126"/>
      <c r="F6525" s="126"/>
      <c r="G6525" s="152"/>
      <c r="H6525" s="126"/>
      <c r="I6525" s="126"/>
      <c r="J6525" s="126"/>
      <c r="K6525" s="43"/>
      <c r="L6525" s="43"/>
      <c r="M6525" s="43"/>
      <c r="N6525" s="43"/>
      <c r="O6525" s="43"/>
      <c r="P6525" s="43"/>
      <c r="Q6525" s="43"/>
      <c r="R6525" s="43"/>
      <c r="S6525" s="43"/>
      <c r="T6525" s="43"/>
      <c r="U6525" s="43"/>
      <c r="V6525" s="43"/>
      <c r="W6525" s="43"/>
      <c r="X6525" s="43"/>
      <c r="Y6525" s="43"/>
      <c r="Z6525" s="43"/>
      <c r="AA6525" s="43"/>
      <c r="AB6525" s="43"/>
      <c r="AC6525" s="43"/>
      <c r="AD6525" s="43"/>
      <c r="AE6525" s="43"/>
      <c r="AF6525" s="43"/>
      <c r="AG6525" s="43"/>
      <c r="AH6525" s="43"/>
      <c r="AI6525" s="43"/>
      <c r="AJ6525" s="43"/>
      <c r="AK6525" s="43"/>
      <c r="AL6525" s="43"/>
      <c r="AM6525" s="43"/>
      <c r="AN6525" s="43"/>
      <c r="AO6525" s="43"/>
      <c r="AP6525" s="43"/>
      <c r="AQ6525" s="43"/>
      <c r="AR6525" s="43"/>
      <c r="AS6525" s="43"/>
      <c r="AT6525" s="43"/>
      <c r="AU6525" s="43"/>
      <c r="AV6525" s="43"/>
      <c r="AW6525" s="43"/>
      <c r="AX6525" s="43"/>
      <c r="AY6525" s="43"/>
      <c r="AZ6525" s="43"/>
      <c r="BA6525" s="43"/>
      <c r="BB6525" s="43"/>
      <c r="BC6525" s="43"/>
      <c r="BD6525" s="43"/>
      <c r="BE6525" s="43"/>
      <c r="BF6525" s="43"/>
      <c r="BG6525" s="43"/>
      <c r="BH6525" s="43"/>
      <c r="BI6525" s="43"/>
      <c r="BJ6525" s="43"/>
      <c r="BK6525" s="43"/>
      <c r="BL6525" s="43"/>
      <c r="BM6525" s="43"/>
      <c r="BN6525" s="43"/>
      <c r="BO6525" s="43"/>
      <c r="BP6525" s="43"/>
      <c r="BQ6525" s="43"/>
    </row>
    <row r="6526" spans="1:69">
      <c r="A6526" s="142"/>
      <c r="B6526" s="142"/>
      <c r="C6526" s="142"/>
      <c r="D6526" s="151"/>
      <c r="E6526" s="126"/>
      <c r="F6526" s="126"/>
      <c r="G6526" s="152"/>
      <c r="H6526" s="126"/>
      <c r="I6526" s="126"/>
      <c r="J6526" s="126"/>
      <c r="K6526" s="43"/>
      <c r="L6526" s="43"/>
      <c r="M6526" s="43"/>
      <c r="N6526" s="43"/>
      <c r="O6526" s="43"/>
      <c r="P6526" s="43"/>
      <c r="Q6526" s="43"/>
      <c r="R6526" s="43"/>
      <c r="S6526" s="43"/>
      <c r="T6526" s="43"/>
      <c r="U6526" s="43"/>
      <c r="V6526" s="43"/>
      <c r="W6526" s="43"/>
      <c r="X6526" s="43"/>
      <c r="Y6526" s="43"/>
      <c r="Z6526" s="43"/>
      <c r="AA6526" s="43"/>
      <c r="AB6526" s="43"/>
      <c r="AC6526" s="43"/>
      <c r="AD6526" s="43"/>
      <c r="AE6526" s="43"/>
      <c r="AF6526" s="43"/>
      <c r="AG6526" s="43"/>
      <c r="AH6526" s="43"/>
      <c r="AI6526" s="43"/>
      <c r="AJ6526" s="43"/>
      <c r="AK6526" s="43"/>
      <c r="AL6526" s="43"/>
      <c r="AM6526" s="43"/>
      <c r="AN6526" s="43"/>
      <c r="AO6526" s="43"/>
      <c r="AP6526" s="43"/>
      <c r="AQ6526" s="43"/>
      <c r="AR6526" s="43"/>
      <c r="AS6526" s="43"/>
      <c r="AT6526" s="43"/>
      <c r="AU6526" s="43"/>
      <c r="AV6526" s="43"/>
      <c r="AW6526" s="43"/>
      <c r="AX6526" s="43"/>
      <c r="AY6526" s="43"/>
      <c r="AZ6526" s="43"/>
      <c r="BA6526" s="43"/>
      <c r="BB6526" s="43"/>
      <c r="BC6526" s="43"/>
      <c r="BD6526" s="43"/>
      <c r="BE6526" s="43"/>
      <c r="BF6526" s="43"/>
      <c r="BG6526" s="43"/>
      <c r="BH6526" s="43"/>
      <c r="BI6526" s="43"/>
      <c r="BJ6526" s="43"/>
      <c r="BK6526" s="43"/>
      <c r="BL6526" s="43"/>
      <c r="BM6526" s="43"/>
      <c r="BN6526" s="43"/>
      <c r="BO6526" s="43"/>
      <c r="BP6526" s="43"/>
      <c r="BQ6526" s="43"/>
    </row>
    <row r="6527" spans="1:69">
      <c r="A6527" s="142"/>
      <c r="B6527" s="142"/>
      <c r="C6527" s="142"/>
      <c r="D6527" s="151"/>
      <c r="E6527" s="126"/>
      <c r="F6527" s="126"/>
      <c r="G6527" s="152"/>
      <c r="H6527" s="126"/>
      <c r="I6527" s="126"/>
      <c r="J6527" s="126"/>
      <c r="K6527" s="43"/>
      <c r="L6527" s="43"/>
      <c r="M6527" s="43"/>
      <c r="N6527" s="43"/>
      <c r="O6527" s="43"/>
      <c r="P6527" s="43"/>
      <c r="Q6527" s="43"/>
      <c r="R6527" s="43"/>
      <c r="S6527" s="43"/>
      <c r="T6527" s="43"/>
      <c r="U6527" s="43"/>
      <c r="V6527" s="43"/>
      <c r="W6527" s="43"/>
      <c r="X6527" s="43"/>
      <c r="Y6527" s="43"/>
      <c r="Z6527" s="43"/>
      <c r="AA6527" s="43"/>
      <c r="AB6527" s="43"/>
      <c r="AC6527" s="43"/>
      <c r="AD6527" s="43"/>
      <c r="AE6527" s="43"/>
      <c r="AF6527" s="43"/>
      <c r="AG6527" s="43"/>
      <c r="AH6527" s="43"/>
      <c r="AI6527" s="43"/>
      <c r="AJ6527" s="43"/>
      <c r="AK6527" s="43"/>
      <c r="AL6527" s="43"/>
      <c r="AM6527" s="43"/>
      <c r="AN6527" s="43"/>
      <c r="AO6527" s="43"/>
      <c r="AP6527" s="43"/>
      <c r="AQ6527" s="43"/>
      <c r="AR6527" s="43"/>
      <c r="AS6527" s="43"/>
      <c r="AT6527" s="43"/>
      <c r="AU6527" s="43"/>
      <c r="AV6527" s="43"/>
      <c r="AW6527" s="43"/>
      <c r="AX6527" s="43"/>
      <c r="AY6527" s="43"/>
      <c r="AZ6527" s="43"/>
      <c r="BA6527" s="43"/>
      <c r="BB6527" s="43"/>
      <c r="BC6527" s="43"/>
      <c r="BD6527" s="43"/>
      <c r="BE6527" s="43"/>
      <c r="BF6527" s="43"/>
      <c r="BG6527" s="43"/>
      <c r="BH6527" s="43"/>
      <c r="BI6527" s="43"/>
      <c r="BJ6527" s="43"/>
      <c r="BK6527" s="43"/>
      <c r="BL6527" s="43"/>
      <c r="BM6527" s="43"/>
      <c r="BN6527" s="43"/>
      <c r="BO6527" s="43"/>
      <c r="BP6527" s="43"/>
      <c r="BQ6527" s="43"/>
    </row>
    <row r="6528" spans="1:69">
      <c r="A6528" s="142"/>
      <c r="B6528" s="142"/>
      <c r="C6528" s="142"/>
      <c r="D6528" s="151"/>
      <c r="E6528" s="126"/>
      <c r="F6528" s="126"/>
      <c r="G6528" s="152"/>
      <c r="H6528" s="126"/>
      <c r="I6528" s="126"/>
      <c r="J6528" s="126"/>
      <c r="K6528" s="43"/>
      <c r="L6528" s="43"/>
      <c r="M6528" s="43"/>
      <c r="N6528" s="43"/>
      <c r="O6528" s="43"/>
      <c r="P6528" s="43"/>
      <c r="Q6528" s="43"/>
      <c r="R6528" s="43"/>
      <c r="S6528" s="43"/>
      <c r="T6528" s="43"/>
      <c r="U6528" s="43"/>
      <c r="V6528" s="43"/>
      <c r="W6528" s="43"/>
      <c r="X6528" s="43"/>
      <c r="Y6528" s="43"/>
      <c r="Z6528" s="43"/>
      <c r="AA6528" s="43"/>
      <c r="AB6528" s="43"/>
      <c r="AC6528" s="43"/>
      <c r="AD6528" s="43"/>
      <c r="AE6528" s="43"/>
      <c r="AF6528" s="43"/>
      <c r="AG6528" s="43"/>
      <c r="AH6528" s="43"/>
      <c r="AI6528" s="43"/>
      <c r="AJ6528" s="43"/>
      <c r="AK6528" s="43"/>
      <c r="AL6528" s="43"/>
      <c r="AM6528" s="43"/>
      <c r="AN6528" s="43"/>
      <c r="AO6528" s="43"/>
      <c r="AP6528" s="43"/>
      <c r="AQ6528" s="43"/>
      <c r="AR6528" s="43"/>
      <c r="AS6528" s="43"/>
      <c r="AT6528" s="43"/>
      <c r="AU6528" s="43"/>
      <c r="AV6528" s="43"/>
      <c r="AW6528" s="43"/>
      <c r="AX6528" s="43"/>
      <c r="AY6528" s="43"/>
      <c r="AZ6528" s="43"/>
      <c r="BA6528" s="43"/>
      <c r="BB6528" s="43"/>
      <c r="BC6528" s="43"/>
      <c r="BD6528" s="43"/>
      <c r="BE6528" s="43"/>
      <c r="BF6528" s="43"/>
      <c r="BG6528" s="43"/>
      <c r="BH6528" s="43"/>
      <c r="BI6528" s="43"/>
      <c r="BJ6528" s="43"/>
      <c r="BK6528" s="43"/>
      <c r="BL6528" s="43"/>
      <c r="BM6528" s="43"/>
      <c r="BN6528" s="43"/>
      <c r="BO6528" s="43"/>
      <c r="BP6528" s="43"/>
      <c r="BQ6528" s="43"/>
    </row>
    <row r="6529" spans="1:69">
      <c r="A6529" s="142"/>
      <c r="B6529" s="142"/>
      <c r="C6529" s="142"/>
      <c r="D6529" s="151"/>
      <c r="E6529" s="126"/>
      <c r="F6529" s="126"/>
      <c r="G6529" s="152"/>
      <c r="H6529" s="126"/>
      <c r="I6529" s="126"/>
      <c r="J6529" s="126"/>
      <c r="K6529" s="43"/>
      <c r="L6529" s="43"/>
      <c r="M6529" s="43"/>
      <c r="N6529" s="43"/>
      <c r="O6529" s="43"/>
      <c r="P6529" s="43"/>
      <c r="Q6529" s="43"/>
      <c r="R6529" s="43"/>
      <c r="S6529" s="43"/>
      <c r="T6529" s="43"/>
      <c r="U6529" s="43"/>
      <c r="V6529" s="43"/>
      <c r="W6529" s="43"/>
      <c r="X6529" s="43"/>
      <c r="Y6529" s="43"/>
      <c r="Z6529" s="43"/>
      <c r="AA6529" s="43"/>
      <c r="AB6529" s="43"/>
      <c r="AC6529" s="43"/>
      <c r="AD6529" s="43"/>
      <c r="AE6529" s="43"/>
      <c r="AF6529" s="43"/>
      <c r="AG6529" s="43"/>
      <c r="AH6529" s="43"/>
      <c r="AI6529" s="43"/>
      <c r="AJ6529" s="43"/>
      <c r="AK6529" s="43"/>
      <c r="AL6529" s="43"/>
      <c r="AM6529" s="43"/>
      <c r="AN6529" s="43"/>
      <c r="AO6529" s="43"/>
      <c r="AP6529" s="43"/>
      <c r="AQ6529" s="43"/>
      <c r="AR6529" s="43"/>
      <c r="AS6529" s="43"/>
      <c r="AT6529" s="43"/>
      <c r="AU6529" s="43"/>
      <c r="AV6529" s="43"/>
      <c r="AW6529" s="43"/>
      <c r="AX6529" s="43"/>
      <c r="AY6529" s="43"/>
      <c r="AZ6529" s="43"/>
      <c r="BA6529" s="43"/>
      <c r="BB6529" s="43"/>
      <c r="BC6529" s="43"/>
      <c r="BD6529" s="43"/>
      <c r="BE6529" s="43"/>
      <c r="BF6529" s="43"/>
      <c r="BG6529" s="43"/>
      <c r="BH6529" s="43"/>
      <c r="BI6529" s="43"/>
      <c r="BJ6529" s="43"/>
      <c r="BK6529" s="43"/>
      <c r="BL6529" s="43"/>
      <c r="BM6529" s="43"/>
      <c r="BN6529" s="43"/>
      <c r="BO6529" s="43"/>
      <c r="BP6529" s="43"/>
      <c r="BQ6529" s="43"/>
    </row>
    <row r="6530" spans="1:69">
      <c r="A6530" s="142"/>
      <c r="B6530" s="142"/>
      <c r="C6530" s="142"/>
      <c r="D6530" s="151"/>
      <c r="E6530" s="126"/>
      <c r="F6530" s="126"/>
      <c r="G6530" s="152"/>
      <c r="H6530" s="126"/>
      <c r="I6530" s="126"/>
      <c r="J6530" s="126"/>
      <c r="K6530" s="43"/>
      <c r="L6530" s="43"/>
      <c r="M6530" s="43"/>
      <c r="N6530" s="43"/>
      <c r="O6530" s="43"/>
      <c r="P6530" s="43"/>
      <c r="Q6530" s="43"/>
      <c r="R6530" s="43"/>
      <c r="S6530" s="43"/>
      <c r="T6530" s="43"/>
      <c r="U6530" s="43"/>
      <c r="V6530" s="43"/>
      <c r="W6530" s="43"/>
      <c r="X6530" s="43"/>
      <c r="Y6530" s="43"/>
      <c r="Z6530" s="43"/>
      <c r="AA6530" s="43"/>
      <c r="AB6530" s="43"/>
      <c r="AC6530" s="43"/>
      <c r="AD6530" s="43"/>
      <c r="AE6530" s="43"/>
      <c r="AF6530" s="43"/>
      <c r="AG6530" s="43"/>
      <c r="AH6530" s="43"/>
      <c r="AI6530" s="43"/>
      <c r="AJ6530" s="43"/>
      <c r="AK6530" s="43"/>
      <c r="AL6530" s="43"/>
      <c r="AM6530" s="43"/>
      <c r="AN6530" s="43"/>
      <c r="AO6530" s="43"/>
      <c r="AP6530" s="43"/>
      <c r="AQ6530" s="43"/>
      <c r="AR6530" s="43"/>
      <c r="AS6530" s="43"/>
      <c r="AT6530" s="43"/>
      <c r="AU6530" s="43"/>
      <c r="AV6530" s="43"/>
      <c r="AW6530" s="43"/>
      <c r="AX6530" s="43"/>
      <c r="AY6530" s="43"/>
      <c r="AZ6530" s="43"/>
      <c r="BA6530" s="43"/>
      <c r="BB6530" s="43"/>
      <c r="BC6530" s="43"/>
      <c r="BD6530" s="43"/>
      <c r="BE6530" s="43"/>
      <c r="BF6530" s="43"/>
      <c r="BG6530" s="43"/>
      <c r="BH6530" s="43"/>
      <c r="BI6530" s="43"/>
      <c r="BJ6530" s="43"/>
      <c r="BK6530" s="43"/>
      <c r="BL6530" s="43"/>
      <c r="BM6530" s="43"/>
      <c r="BN6530" s="43"/>
      <c r="BO6530" s="43"/>
      <c r="BP6530" s="43"/>
      <c r="BQ6530" s="43"/>
    </row>
    <row r="6531" spans="1:69">
      <c r="A6531" s="142"/>
      <c r="B6531" s="142"/>
      <c r="C6531" s="142"/>
      <c r="D6531" s="151"/>
      <c r="E6531" s="126"/>
      <c r="F6531" s="126"/>
      <c r="G6531" s="152"/>
      <c r="H6531" s="126"/>
      <c r="I6531" s="126"/>
      <c r="J6531" s="126"/>
      <c r="K6531" s="43"/>
      <c r="L6531" s="43"/>
      <c r="M6531" s="43"/>
      <c r="N6531" s="43"/>
      <c r="O6531" s="43"/>
      <c r="P6531" s="43"/>
      <c r="Q6531" s="43"/>
      <c r="R6531" s="43"/>
      <c r="S6531" s="43"/>
      <c r="T6531" s="43"/>
      <c r="U6531" s="43"/>
      <c r="V6531" s="43"/>
      <c r="W6531" s="43"/>
      <c r="X6531" s="43"/>
      <c r="Y6531" s="43"/>
      <c r="Z6531" s="43"/>
      <c r="AA6531" s="43"/>
      <c r="AB6531" s="43"/>
      <c r="AC6531" s="43"/>
      <c r="AD6531" s="43"/>
      <c r="AE6531" s="43"/>
      <c r="AF6531" s="43"/>
      <c r="AG6531" s="43"/>
      <c r="AH6531" s="43"/>
      <c r="AI6531" s="43"/>
      <c r="AJ6531" s="43"/>
      <c r="AK6531" s="43"/>
      <c r="AL6531" s="43"/>
      <c r="AM6531" s="43"/>
      <c r="AN6531" s="43"/>
      <c r="AO6531" s="43"/>
      <c r="AP6531" s="43"/>
      <c r="AQ6531" s="43"/>
      <c r="AR6531" s="43"/>
      <c r="AS6531" s="43"/>
      <c r="AT6531" s="43"/>
      <c r="AU6531" s="43"/>
      <c r="AV6531" s="43"/>
      <c r="AW6531" s="43"/>
      <c r="AX6531" s="43"/>
      <c r="AY6531" s="43"/>
      <c r="AZ6531" s="43"/>
      <c r="BA6531" s="43"/>
      <c r="BB6531" s="43"/>
      <c r="BC6531" s="43"/>
      <c r="BD6531" s="43"/>
      <c r="BE6531" s="43"/>
      <c r="BF6531" s="43"/>
      <c r="BG6531" s="43"/>
      <c r="BH6531" s="43"/>
      <c r="BI6531" s="43"/>
      <c r="BJ6531" s="43"/>
      <c r="BK6531" s="43"/>
      <c r="BL6531" s="43"/>
      <c r="BM6531" s="43"/>
      <c r="BN6531" s="43"/>
      <c r="BO6531" s="43"/>
      <c r="BP6531" s="43"/>
      <c r="BQ6531" s="43"/>
    </row>
    <row r="6532" spans="1:69">
      <c r="A6532" s="142"/>
      <c r="B6532" s="142"/>
      <c r="C6532" s="142"/>
      <c r="D6532" s="151"/>
      <c r="E6532" s="126"/>
      <c r="F6532" s="126"/>
      <c r="G6532" s="152"/>
      <c r="H6532" s="126"/>
      <c r="I6532" s="126"/>
      <c r="J6532" s="126"/>
      <c r="K6532" s="43"/>
      <c r="L6532" s="43"/>
      <c r="M6532" s="43"/>
      <c r="N6532" s="43"/>
      <c r="O6532" s="43"/>
      <c r="P6532" s="43"/>
      <c r="Q6532" s="43"/>
      <c r="R6532" s="43"/>
      <c r="S6532" s="43"/>
      <c r="T6532" s="43"/>
      <c r="U6532" s="43"/>
      <c r="V6532" s="43"/>
      <c r="W6532" s="43"/>
      <c r="X6532" s="43"/>
      <c r="Y6532" s="43"/>
      <c r="Z6532" s="43"/>
      <c r="AA6532" s="43"/>
      <c r="AB6532" s="43"/>
      <c r="AC6532" s="43"/>
      <c r="AD6532" s="43"/>
      <c r="AE6532" s="43"/>
      <c r="AF6532" s="43"/>
      <c r="AG6532" s="43"/>
      <c r="AH6532" s="43"/>
      <c r="AI6532" s="43"/>
      <c r="AJ6532" s="43"/>
      <c r="AK6532" s="43"/>
      <c r="AL6532" s="43"/>
      <c r="AM6532" s="43"/>
      <c r="AN6532" s="43"/>
      <c r="AO6532" s="43"/>
      <c r="AP6532" s="43"/>
      <c r="AQ6532" s="43"/>
      <c r="AR6532" s="43"/>
      <c r="AS6532" s="43"/>
      <c r="AT6532" s="43"/>
      <c r="AU6532" s="43"/>
      <c r="AV6532" s="43"/>
      <c r="AW6532" s="43"/>
      <c r="AX6532" s="43"/>
      <c r="AY6532" s="43"/>
      <c r="AZ6532" s="43"/>
      <c r="BA6532" s="43"/>
      <c r="BB6532" s="43"/>
      <c r="BC6532" s="43"/>
      <c r="BD6532" s="43"/>
      <c r="BE6532" s="43"/>
      <c r="BF6532" s="43"/>
      <c r="BG6532" s="43"/>
      <c r="BH6532" s="43"/>
      <c r="BI6532" s="43"/>
      <c r="BJ6532" s="43"/>
      <c r="BK6532" s="43"/>
      <c r="BL6532" s="43"/>
      <c r="BM6532" s="43"/>
      <c r="BN6532" s="43"/>
      <c r="BO6532" s="43"/>
      <c r="BP6532" s="43"/>
      <c r="BQ6532" s="43"/>
    </row>
    <row r="6533" spans="1:69">
      <c r="A6533" s="142"/>
      <c r="B6533" s="142"/>
      <c r="C6533" s="142"/>
      <c r="D6533" s="151"/>
      <c r="E6533" s="126"/>
      <c r="F6533" s="126"/>
      <c r="G6533" s="152"/>
      <c r="H6533" s="126"/>
      <c r="I6533" s="126"/>
      <c r="J6533" s="126"/>
      <c r="K6533" s="43"/>
      <c r="L6533" s="43"/>
      <c r="M6533" s="43"/>
      <c r="N6533" s="43"/>
      <c r="O6533" s="43"/>
      <c r="P6533" s="43"/>
      <c r="Q6533" s="43"/>
      <c r="R6533" s="43"/>
      <c r="S6533" s="43"/>
      <c r="T6533" s="43"/>
      <c r="U6533" s="43"/>
      <c r="V6533" s="43"/>
      <c r="W6533" s="43"/>
      <c r="X6533" s="43"/>
      <c r="Y6533" s="43"/>
      <c r="Z6533" s="43"/>
      <c r="AA6533" s="43"/>
      <c r="AB6533" s="43"/>
      <c r="AC6533" s="43"/>
      <c r="AD6533" s="43"/>
      <c r="AE6533" s="43"/>
      <c r="AF6533" s="43"/>
      <c r="AG6533" s="43"/>
      <c r="AH6533" s="43"/>
      <c r="AI6533" s="43"/>
      <c r="AJ6533" s="43"/>
      <c r="AK6533" s="43"/>
      <c r="AL6533" s="43"/>
      <c r="AM6533" s="43"/>
      <c r="AN6533" s="43"/>
      <c r="AO6533" s="43"/>
      <c r="AP6533" s="43"/>
      <c r="AQ6533" s="43"/>
      <c r="AR6533" s="43"/>
      <c r="AS6533" s="43"/>
      <c r="AT6533" s="43"/>
      <c r="AU6533" s="43"/>
      <c r="AV6533" s="43"/>
      <c r="AW6533" s="43"/>
      <c r="AX6533" s="43"/>
      <c r="AY6533" s="43"/>
      <c r="AZ6533" s="43"/>
      <c r="BA6533" s="43"/>
      <c r="BB6533" s="43"/>
      <c r="BC6533" s="43"/>
      <c r="BD6533" s="43"/>
      <c r="BE6533" s="43"/>
      <c r="BF6533" s="43"/>
      <c r="BG6533" s="43"/>
      <c r="BH6533" s="43"/>
      <c r="BI6533" s="43"/>
      <c r="BJ6533" s="43"/>
      <c r="BK6533" s="43"/>
      <c r="BL6533" s="43"/>
      <c r="BM6533" s="43"/>
      <c r="BN6533" s="43"/>
      <c r="BO6533" s="43"/>
      <c r="BP6533" s="43"/>
      <c r="BQ6533" s="43"/>
    </row>
    <row r="6534" spans="1:69">
      <c r="A6534" s="142"/>
      <c r="B6534" s="142"/>
      <c r="C6534" s="142"/>
      <c r="D6534" s="151"/>
      <c r="E6534" s="126"/>
      <c r="F6534" s="126"/>
      <c r="G6534" s="152"/>
      <c r="H6534" s="126"/>
      <c r="I6534" s="126"/>
      <c r="J6534" s="126"/>
      <c r="K6534" s="43"/>
      <c r="L6534" s="43"/>
      <c r="M6534" s="43"/>
      <c r="N6534" s="43"/>
      <c r="O6534" s="43"/>
      <c r="P6534" s="43"/>
      <c r="Q6534" s="43"/>
      <c r="R6534" s="43"/>
      <c r="S6534" s="43"/>
      <c r="T6534" s="43"/>
      <c r="U6534" s="43"/>
      <c r="V6534" s="43"/>
      <c r="W6534" s="43"/>
      <c r="X6534" s="43"/>
      <c r="Y6534" s="43"/>
      <c r="Z6534" s="43"/>
      <c r="AA6534" s="43"/>
      <c r="AB6534" s="43"/>
      <c r="AC6534" s="43"/>
      <c r="AD6534" s="43"/>
      <c r="AE6534" s="43"/>
      <c r="AF6534" s="43"/>
      <c r="AG6534" s="43"/>
      <c r="AH6534" s="43"/>
      <c r="AI6534" s="43"/>
      <c r="AJ6534" s="43"/>
      <c r="AK6534" s="43"/>
      <c r="AL6534" s="43"/>
      <c r="AM6534" s="43"/>
      <c r="AN6534" s="43"/>
      <c r="AO6534" s="43"/>
      <c r="AP6534" s="43"/>
      <c r="AQ6534" s="43"/>
      <c r="AR6534" s="43"/>
      <c r="AS6534" s="43"/>
      <c r="AT6534" s="43"/>
      <c r="AU6534" s="43"/>
      <c r="AV6534" s="43"/>
      <c r="AW6534" s="43"/>
      <c r="AX6534" s="43"/>
      <c r="AY6534" s="43"/>
      <c r="AZ6534" s="43"/>
      <c r="BA6534" s="43"/>
      <c r="BB6534" s="43"/>
      <c r="BC6534" s="43"/>
      <c r="BD6534" s="43"/>
      <c r="BE6534" s="43"/>
      <c r="BF6534" s="43"/>
      <c r="BG6534" s="43"/>
      <c r="BH6534" s="43"/>
      <c r="BI6534" s="43"/>
      <c r="BJ6534" s="43"/>
      <c r="BK6534" s="43"/>
      <c r="BL6534" s="43"/>
      <c r="BM6534" s="43"/>
      <c r="BN6534" s="43"/>
      <c r="BO6534" s="43"/>
      <c r="BP6534" s="43"/>
      <c r="BQ6534" s="43"/>
    </row>
    <row r="6535" spans="1:69">
      <c r="A6535" s="142"/>
      <c r="B6535" s="142"/>
      <c r="C6535" s="142"/>
      <c r="D6535" s="151"/>
      <c r="E6535" s="126"/>
      <c r="F6535" s="126"/>
      <c r="G6535" s="152"/>
      <c r="H6535" s="126"/>
      <c r="I6535" s="126"/>
      <c r="J6535" s="126"/>
      <c r="K6535" s="43"/>
      <c r="L6535" s="43"/>
      <c r="M6535" s="43"/>
      <c r="N6535" s="43"/>
      <c r="O6535" s="43"/>
      <c r="P6535" s="43"/>
      <c r="Q6535" s="43"/>
      <c r="R6535" s="43"/>
      <c r="S6535" s="43"/>
      <c r="T6535" s="43"/>
      <c r="U6535" s="43"/>
      <c r="V6535" s="43"/>
      <c r="W6535" s="43"/>
      <c r="X6535" s="43"/>
      <c r="Y6535" s="43"/>
      <c r="Z6535" s="43"/>
      <c r="AA6535" s="43"/>
      <c r="AB6535" s="43"/>
      <c r="AC6535" s="43"/>
      <c r="AD6535" s="43"/>
      <c r="AE6535" s="43"/>
      <c r="AF6535" s="43"/>
      <c r="AG6535" s="43"/>
      <c r="AH6535" s="43"/>
      <c r="AI6535" s="43"/>
      <c r="AJ6535" s="43"/>
      <c r="AK6535" s="43"/>
      <c r="AL6535" s="43"/>
      <c r="AM6535" s="43"/>
      <c r="AN6535" s="43"/>
      <c r="AO6535" s="43"/>
      <c r="AP6535" s="43"/>
      <c r="AQ6535" s="43"/>
      <c r="AR6535" s="43"/>
      <c r="AS6535" s="43"/>
      <c r="AT6535" s="43"/>
      <c r="AU6535" s="43"/>
      <c r="AV6535" s="43"/>
      <c r="AW6535" s="43"/>
      <c r="AX6535" s="43"/>
      <c r="AY6535" s="43"/>
      <c r="AZ6535" s="43"/>
      <c r="BA6535" s="43"/>
      <c r="BB6535" s="43"/>
      <c r="BC6535" s="43"/>
      <c r="BD6535" s="43"/>
      <c r="BE6535" s="43"/>
      <c r="BF6535" s="43"/>
      <c r="BG6535" s="43"/>
      <c r="BH6535" s="43"/>
      <c r="BI6535" s="43"/>
      <c r="BJ6535" s="43"/>
      <c r="BK6535" s="43"/>
      <c r="BL6535" s="43"/>
      <c r="BM6535" s="43"/>
      <c r="BN6535" s="43"/>
      <c r="BO6535" s="43"/>
      <c r="BP6535" s="43"/>
      <c r="BQ6535" s="43"/>
    </row>
    <row r="6536" spans="1:69">
      <c r="A6536" s="142"/>
      <c r="B6536" s="142"/>
      <c r="C6536" s="142"/>
      <c r="D6536" s="151"/>
      <c r="E6536" s="126"/>
      <c r="F6536" s="126"/>
      <c r="G6536" s="152"/>
      <c r="H6536" s="126"/>
      <c r="I6536" s="126"/>
      <c r="J6536" s="126"/>
      <c r="K6536" s="43"/>
      <c r="L6536" s="43"/>
      <c r="M6536" s="43"/>
      <c r="N6536" s="43"/>
      <c r="O6536" s="43"/>
      <c r="P6536" s="43"/>
      <c r="Q6536" s="43"/>
      <c r="R6536" s="43"/>
      <c r="S6536" s="43"/>
      <c r="T6536" s="43"/>
      <c r="U6536" s="43"/>
      <c r="V6536" s="43"/>
      <c r="W6536" s="43"/>
      <c r="X6536" s="43"/>
      <c r="Y6536" s="43"/>
      <c r="Z6536" s="43"/>
      <c r="AA6536" s="43"/>
      <c r="AB6536" s="43"/>
      <c r="AC6536" s="43"/>
      <c r="AD6536" s="43"/>
      <c r="AE6536" s="43"/>
      <c r="AF6536" s="43"/>
      <c r="AG6536" s="43"/>
      <c r="AH6536" s="43"/>
      <c r="AI6536" s="43"/>
      <c r="AJ6536" s="43"/>
      <c r="AK6536" s="43"/>
      <c r="AL6536" s="43"/>
      <c r="AM6536" s="43"/>
      <c r="AN6536" s="43"/>
      <c r="AO6536" s="43"/>
      <c r="AP6536" s="43"/>
      <c r="AQ6536" s="43"/>
      <c r="AR6536" s="43"/>
      <c r="AS6536" s="43"/>
      <c r="AT6536" s="43"/>
      <c r="AU6536" s="43"/>
      <c r="AV6536" s="43"/>
      <c r="AW6536" s="43"/>
      <c r="AX6536" s="43"/>
      <c r="AY6536" s="43"/>
      <c r="AZ6536" s="43"/>
      <c r="BA6536" s="43"/>
      <c r="BB6536" s="43"/>
      <c r="BC6536" s="43"/>
      <c r="BD6536" s="43"/>
      <c r="BE6536" s="43"/>
      <c r="BF6536" s="43"/>
      <c r="BG6536" s="43"/>
      <c r="BH6536" s="43"/>
      <c r="BI6536" s="43"/>
      <c r="BJ6536" s="43"/>
      <c r="BK6536" s="43"/>
      <c r="BL6536" s="43"/>
      <c r="BM6536" s="43"/>
      <c r="BN6536" s="43"/>
      <c r="BO6536" s="43"/>
      <c r="BP6536" s="43"/>
      <c r="BQ6536" s="43"/>
    </row>
    <row r="6537" spans="1:69">
      <c r="A6537" s="142"/>
      <c r="B6537" s="142"/>
      <c r="C6537" s="142"/>
      <c r="D6537" s="151"/>
      <c r="E6537" s="126"/>
      <c r="F6537" s="126"/>
      <c r="G6537" s="152"/>
      <c r="H6537" s="126"/>
      <c r="I6537" s="126"/>
      <c r="J6537" s="126"/>
      <c r="K6537" s="43"/>
      <c r="L6537" s="43"/>
      <c r="M6537" s="43"/>
      <c r="N6537" s="43"/>
      <c r="O6537" s="43"/>
      <c r="P6537" s="43"/>
      <c r="Q6537" s="43"/>
      <c r="R6537" s="43"/>
      <c r="S6537" s="43"/>
      <c r="T6537" s="43"/>
      <c r="U6537" s="43"/>
      <c r="V6537" s="43"/>
      <c r="W6537" s="43"/>
      <c r="X6537" s="43"/>
      <c r="Y6537" s="43"/>
      <c r="Z6537" s="43"/>
      <c r="AA6537" s="43"/>
      <c r="AB6537" s="43"/>
      <c r="AC6537" s="43"/>
      <c r="AD6537" s="43"/>
      <c r="AE6537" s="43"/>
      <c r="AF6537" s="43"/>
      <c r="AG6537" s="43"/>
      <c r="AH6537" s="43"/>
      <c r="AI6537" s="43"/>
      <c r="AJ6537" s="43"/>
      <c r="AK6537" s="43"/>
      <c r="AL6537" s="43"/>
      <c r="AM6537" s="43"/>
      <c r="AN6537" s="43"/>
      <c r="AO6537" s="43"/>
      <c r="AP6537" s="43"/>
      <c r="AQ6537" s="43"/>
      <c r="AR6537" s="43"/>
      <c r="AS6537" s="43"/>
      <c r="AT6537" s="43"/>
      <c r="AU6537" s="43"/>
      <c r="AV6537" s="43"/>
      <c r="AW6537" s="43"/>
      <c r="AX6537" s="43"/>
      <c r="AY6537" s="43"/>
      <c r="AZ6537" s="43"/>
      <c r="BA6537" s="43"/>
      <c r="BB6537" s="43"/>
      <c r="BC6537" s="43"/>
      <c r="BD6537" s="43"/>
      <c r="BE6537" s="43"/>
      <c r="BF6537" s="43"/>
      <c r="BG6537" s="43"/>
      <c r="BH6537" s="43"/>
      <c r="BI6537" s="43"/>
      <c r="BJ6537" s="43"/>
      <c r="BK6537" s="43"/>
      <c r="BL6537" s="43"/>
      <c r="BM6537" s="43"/>
      <c r="BN6537" s="43"/>
      <c r="BO6537" s="43"/>
      <c r="BP6537" s="43"/>
      <c r="BQ6537" s="43"/>
    </row>
    <row r="6538" spans="1:69">
      <c r="A6538" s="142"/>
      <c r="B6538" s="142"/>
      <c r="C6538" s="142"/>
      <c r="D6538" s="151"/>
      <c r="E6538" s="126"/>
      <c r="F6538" s="126"/>
      <c r="G6538" s="152"/>
      <c r="H6538" s="126"/>
      <c r="I6538" s="126"/>
      <c r="J6538" s="126"/>
      <c r="K6538" s="43"/>
      <c r="L6538" s="43"/>
      <c r="M6538" s="43"/>
      <c r="N6538" s="43"/>
      <c r="O6538" s="43"/>
      <c r="P6538" s="43"/>
      <c r="Q6538" s="43"/>
      <c r="R6538" s="43"/>
      <c r="S6538" s="43"/>
      <c r="T6538" s="43"/>
      <c r="U6538" s="43"/>
      <c r="V6538" s="43"/>
      <c r="W6538" s="43"/>
      <c r="X6538" s="43"/>
      <c r="Y6538" s="43"/>
      <c r="Z6538" s="43"/>
      <c r="AA6538" s="43"/>
      <c r="AB6538" s="43"/>
      <c r="AC6538" s="43"/>
      <c r="AD6538" s="43"/>
      <c r="AE6538" s="43"/>
      <c r="AF6538" s="43"/>
      <c r="AG6538" s="43"/>
      <c r="AH6538" s="43"/>
      <c r="AI6538" s="43"/>
      <c r="AJ6538" s="43"/>
      <c r="AK6538" s="43"/>
      <c r="AL6538" s="43"/>
      <c r="AM6538" s="43"/>
      <c r="AN6538" s="43"/>
      <c r="AO6538" s="43"/>
      <c r="AP6538" s="43"/>
      <c r="AQ6538" s="43"/>
      <c r="AR6538" s="43"/>
      <c r="AS6538" s="43"/>
      <c r="AT6538" s="43"/>
      <c r="AU6538" s="43"/>
      <c r="AV6538" s="43"/>
      <c r="AW6538" s="43"/>
      <c r="AX6538" s="43"/>
      <c r="AY6538" s="43"/>
      <c r="AZ6538" s="43"/>
      <c r="BA6538" s="43"/>
      <c r="BB6538" s="43"/>
      <c r="BC6538" s="43"/>
      <c r="BD6538" s="43"/>
      <c r="BE6538" s="43"/>
      <c r="BF6538" s="43"/>
      <c r="BG6538" s="43"/>
      <c r="BH6538" s="43"/>
      <c r="BI6538" s="43"/>
      <c r="BJ6538" s="43"/>
      <c r="BK6538" s="43"/>
      <c r="BL6538" s="43"/>
      <c r="BM6538" s="43"/>
      <c r="BN6538" s="43"/>
      <c r="BO6538" s="43"/>
      <c r="BP6538" s="43"/>
      <c r="BQ6538" s="43"/>
    </row>
    <row r="6539" spans="1:69">
      <c r="A6539" s="142"/>
      <c r="B6539" s="142"/>
      <c r="C6539" s="142"/>
      <c r="D6539" s="151"/>
      <c r="E6539" s="126"/>
      <c r="F6539" s="126"/>
      <c r="G6539" s="152"/>
      <c r="H6539" s="126"/>
      <c r="I6539" s="126"/>
      <c r="J6539" s="126"/>
      <c r="K6539" s="43"/>
      <c r="L6539" s="43"/>
      <c r="M6539" s="43"/>
      <c r="N6539" s="43"/>
      <c r="O6539" s="43"/>
      <c r="P6539" s="43"/>
      <c r="Q6539" s="43"/>
      <c r="R6539" s="43"/>
      <c r="S6539" s="43"/>
      <c r="T6539" s="43"/>
      <c r="U6539" s="43"/>
      <c r="V6539" s="43"/>
      <c r="W6539" s="43"/>
      <c r="X6539" s="43"/>
      <c r="Y6539" s="43"/>
      <c r="Z6539" s="43"/>
      <c r="AA6539" s="43"/>
      <c r="AB6539" s="43"/>
      <c r="AC6539" s="43"/>
      <c r="AD6539" s="43"/>
      <c r="AE6539" s="43"/>
      <c r="AF6539" s="43"/>
      <c r="AG6539" s="43"/>
      <c r="AH6539" s="43"/>
      <c r="AI6539" s="43"/>
      <c r="AJ6539" s="43"/>
      <c r="AK6539" s="43"/>
      <c r="AL6539" s="43"/>
      <c r="AM6539" s="43"/>
      <c r="AN6539" s="43"/>
      <c r="AO6539" s="43"/>
      <c r="AP6539" s="43"/>
      <c r="AQ6539" s="43"/>
      <c r="AR6539" s="43"/>
      <c r="AS6539" s="43"/>
      <c r="AT6539" s="43"/>
      <c r="AU6539" s="43"/>
      <c r="AV6539" s="43"/>
      <c r="AW6539" s="43"/>
      <c r="AX6539" s="43"/>
      <c r="AY6539" s="43"/>
      <c r="AZ6539" s="43"/>
      <c r="BA6539" s="43"/>
      <c r="BB6539" s="43"/>
      <c r="BC6539" s="43"/>
      <c r="BD6539" s="43"/>
      <c r="BE6539" s="43"/>
      <c r="BF6539" s="43"/>
      <c r="BG6539" s="43"/>
      <c r="BH6539" s="43"/>
      <c r="BI6539" s="43"/>
      <c r="BJ6539" s="43"/>
      <c r="BK6539" s="43"/>
      <c r="BL6539" s="43"/>
      <c r="BM6539" s="43"/>
      <c r="BN6539" s="43"/>
      <c r="BO6539" s="43"/>
      <c r="BP6539" s="43"/>
      <c r="BQ6539" s="43"/>
    </row>
    <row r="6540" spans="1:69">
      <c r="A6540" s="142"/>
      <c r="B6540" s="142"/>
      <c r="C6540" s="142"/>
      <c r="D6540" s="151"/>
      <c r="E6540" s="126"/>
      <c r="F6540" s="126"/>
      <c r="G6540" s="152"/>
      <c r="H6540" s="126"/>
      <c r="I6540" s="126"/>
      <c r="J6540" s="126"/>
      <c r="K6540" s="43"/>
      <c r="L6540" s="43"/>
      <c r="M6540" s="43"/>
      <c r="N6540" s="43"/>
      <c r="O6540" s="43"/>
      <c r="P6540" s="43"/>
      <c r="Q6540" s="43"/>
      <c r="R6540" s="43"/>
      <c r="S6540" s="43"/>
      <c r="T6540" s="43"/>
      <c r="U6540" s="43"/>
      <c r="V6540" s="43"/>
      <c r="W6540" s="43"/>
      <c r="X6540" s="43"/>
      <c r="Y6540" s="43"/>
      <c r="Z6540" s="43"/>
      <c r="AA6540" s="43"/>
      <c r="AB6540" s="43"/>
      <c r="AC6540" s="43"/>
      <c r="AD6540" s="43"/>
      <c r="AE6540" s="43"/>
      <c r="AF6540" s="43"/>
      <c r="AG6540" s="43"/>
      <c r="AH6540" s="43"/>
      <c r="AI6540" s="43"/>
      <c r="AJ6540" s="43"/>
      <c r="AK6540" s="43"/>
      <c r="AL6540" s="43"/>
      <c r="AM6540" s="43"/>
      <c r="AN6540" s="43"/>
      <c r="AO6540" s="43"/>
      <c r="AP6540" s="43"/>
      <c r="AQ6540" s="43"/>
      <c r="AR6540" s="43"/>
      <c r="AS6540" s="43"/>
      <c r="AT6540" s="43"/>
      <c r="AU6540" s="43"/>
      <c r="AV6540" s="43"/>
      <c r="AW6540" s="43"/>
      <c r="AX6540" s="43"/>
      <c r="AY6540" s="43"/>
      <c r="AZ6540" s="43"/>
      <c r="BA6540" s="43"/>
      <c r="BB6540" s="43"/>
      <c r="BC6540" s="43"/>
      <c r="BD6540" s="43"/>
      <c r="BE6540" s="43"/>
      <c r="BF6540" s="43"/>
      <c r="BG6540" s="43"/>
      <c r="BH6540" s="43"/>
      <c r="BI6540" s="43"/>
      <c r="BJ6540" s="43"/>
      <c r="BK6540" s="43"/>
      <c r="BL6540" s="43"/>
      <c r="BM6540" s="43"/>
      <c r="BN6540" s="43"/>
      <c r="BO6540" s="43"/>
      <c r="BP6540" s="43"/>
      <c r="BQ6540" s="43"/>
    </row>
    <row r="6541" spans="1:69">
      <c r="A6541" s="142"/>
      <c r="B6541" s="142"/>
      <c r="C6541" s="142"/>
      <c r="D6541" s="151"/>
      <c r="E6541" s="126"/>
      <c r="F6541" s="126"/>
      <c r="G6541" s="152"/>
      <c r="H6541" s="126"/>
      <c r="I6541" s="126"/>
      <c r="J6541" s="126"/>
      <c r="K6541" s="43"/>
      <c r="L6541" s="43"/>
      <c r="M6541" s="43"/>
      <c r="N6541" s="43"/>
      <c r="O6541" s="43"/>
      <c r="P6541" s="43"/>
      <c r="Q6541" s="43"/>
      <c r="R6541" s="43"/>
      <c r="S6541" s="43"/>
      <c r="T6541" s="43"/>
      <c r="U6541" s="43"/>
      <c r="V6541" s="43"/>
      <c r="W6541" s="43"/>
      <c r="X6541" s="43"/>
      <c r="Y6541" s="43"/>
      <c r="Z6541" s="43"/>
      <c r="AA6541" s="43"/>
      <c r="AB6541" s="43"/>
      <c r="AC6541" s="43"/>
      <c r="AD6541" s="43"/>
      <c r="AE6541" s="43"/>
      <c r="AF6541" s="43"/>
      <c r="AG6541" s="43"/>
      <c r="AH6541" s="43"/>
      <c r="AI6541" s="43"/>
      <c r="AJ6541" s="43"/>
      <c r="AK6541" s="43"/>
      <c r="AL6541" s="43"/>
      <c r="AM6541" s="43"/>
      <c r="AN6541" s="43"/>
      <c r="AO6541" s="43"/>
      <c r="AP6541" s="43"/>
      <c r="AQ6541" s="43"/>
      <c r="AR6541" s="43"/>
      <c r="AS6541" s="43"/>
      <c r="AT6541" s="43"/>
      <c r="AU6541" s="43"/>
      <c r="AV6541" s="43"/>
      <c r="AW6541" s="43"/>
      <c r="AX6541" s="43"/>
      <c r="AY6541" s="43"/>
      <c r="AZ6541" s="43"/>
      <c r="BA6541" s="43"/>
      <c r="BB6541" s="43"/>
      <c r="BC6541" s="43"/>
      <c r="BD6541" s="43"/>
      <c r="BE6541" s="43"/>
      <c r="BF6541" s="43"/>
      <c r="BG6541" s="43"/>
      <c r="BH6541" s="43"/>
      <c r="BI6541" s="43"/>
      <c r="BJ6541" s="43"/>
      <c r="BK6541" s="43"/>
      <c r="BL6541" s="43"/>
      <c r="BM6541" s="43"/>
      <c r="BN6541" s="43"/>
      <c r="BO6541" s="43"/>
      <c r="BP6541" s="43"/>
      <c r="BQ6541" s="43"/>
    </row>
    <row r="6542" spans="1:69">
      <c r="A6542" s="142"/>
      <c r="B6542" s="142"/>
      <c r="C6542" s="142"/>
      <c r="D6542" s="151"/>
      <c r="E6542" s="126"/>
      <c r="F6542" s="126"/>
      <c r="G6542" s="152"/>
      <c r="H6542" s="126"/>
      <c r="I6542" s="126"/>
      <c r="J6542" s="126"/>
      <c r="K6542" s="43"/>
      <c r="L6542" s="43"/>
      <c r="M6542" s="43"/>
      <c r="N6542" s="43"/>
      <c r="O6542" s="43"/>
      <c r="P6542" s="43"/>
      <c r="Q6542" s="43"/>
      <c r="R6542" s="43"/>
      <c r="S6542" s="43"/>
      <c r="T6542" s="43"/>
      <c r="U6542" s="43"/>
      <c r="V6542" s="43"/>
      <c r="W6542" s="43"/>
      <c r="X6542" s="43"/>
      <c r="Y6542" s="43"/>
      <c r="Z6542" s="43"/>
      <c r="AA6542" s="43"/>
      <c r="AB6542" s="43"/>
      <c r="AC6542" s="43"/>
      <c r="AD6542" s="43"/>
      <c r="AE6542" s="43"/>
      <c r="AF6542" s="43"/>
      <c r="AG6542" s="43"/>
      <c r="AH6542" s="43"/>
      <c r="AI6542" s="43"/>
      <c r="AJ6542" s="43"/>
      <c r="AK6542" s="43"/>
      <c r="AL6542" s="43"/>
      <c r="AM6542" s="43"/>
      <c r="AN6542" s="43"/>
      <c r="AO6542" s="43"/>
      <c r="AP6542" s="43"/>
      <c r="AQ6542" s="43"/>
      <c r="AR6542" s="43"/>
      <c r="AS6542" s="43"/>
      <c r="AT6542" s="43"/>
      <c r="AU6542" s="43"/>
      <c r="AV6542" s="43"/>
      <c r="AW6542" s="43"/>
      <c r="AX6542" s="43"/>
      <c r="AY6542" s="43"/>
      <c r="AZ6542" s="43"/>
      <c r="BA6542" s="43"/>
      <c r="BB6542" s="43"/>
      <c r="BC6542" s="43"/>
      <c r="BD6542" s="43"/>
      <c r="BE6542" s="43"/>
      <c r="BF6542" s="43"/>
      <c r="BG6542" s="43"/>
      <c r="BH6542" s="43"/>
      <c r="BI6542" s="43"/>
      <c r="BJ6542" s="43"/>
      <c r="BK6542" s="43"/>
      <c r="BL6542" s="43"/>
      <c r="BM6542" s="43"/>
      <c r="BN6542" s="43"/>
      <c r="BO6542" s="43"/>
      <c r="BP6542" s="43"/>
      <c r="BQ6542" s="43"/>
    </row>
    <row r="6543" spans="1:69">
      <c r="A6543" s="142"/>
      <c r="B6543" s="142"/>
      <c r="C6543" s="142"/>
      <c r="D6543" s="151"/>
      <c r="E6543" s="126"/>
      <c r="F6543" s="126"/>
      <c r="G6543" s="152"/>
      <c r="H6543" s="126"/>
      <c r="I6543" s="126"/>
      <c r="J6543" s="126"/>
      <c r="K6543" s="43"/>
      <c r="L6543" s="43"/>
      <c r="M6543" s="43"/>
      <c r="N6543" s="43"/>
      <c r="O6543" s="43"/>
      <c r="P6543" s="43"/>
      <c r="Q6543" s="43"/>
      <c r="R6543" s="43"/>
      <c r="S6543" s="43"/>
      <c r="T6543" s="43"/>
      <c r="U6543" s="43"/>
      <c r="V6543" s="43"/>
      <c r="W6543" s="43"/>
      <c r="X6543" s="43"/>
      <c r="Y6543" s="43"/>
      <c r="Z6543" s="43"/>
      <c r="AA6543" s="43"/>
      <c r="AB6543" s="43"/>
      <c r="AC6543" s="43"/>
      <c r="AD6543" s="43"/>
      <c r="AE6543" s="43"/>
      <c r="AF6543" s="43"/>
      <c r="AG6543" s="43"/>
      <c r="AH6543" s="43"/>
      <c r="AI6543" s="43"/>
      <c r="AJ6543" s="43"/>
      <c r="AK6543" s="43"/>
      <c r="AL6543" s="43"/>
      <c r="AM6543" s="43"/>
      <c r="AN6543" s="43"/>
      <c r="AO6543" s="43"/>
      <c r="AP6543" s="43"/>
      <c r="AQ6543" s="43"/>
      <c r="AR6543" s="43"/>
      <c r="AS6543" s="43"/>
      <c r="AT6543" s="43"/>
      <c r="AU6543" s="43"/>
      <c r="AV6543" s="43"/>
      <c r="AW6543" s="43"/>
      <c r="AX6543" s="43"/>
      <c r="AY6543" s="43"/>
      <c r="AZ6543" s="43"/>
      <c r="BA6543" s="43"/>
      <c r="BB6543" s="43"/>
      <c r="BC6543" s="43"/>
      <c r="BD6543" s="43"/>
      <c r="BE6543" s="43"/>
      <c r="BF6543" s="43"/>
      <c r="BG6543" s="43"/>
      <c r="BH6543" s="43"/>
      <c r="BI6543" s="43"/>
      <c r="BJ6543" s="43"/>
      <c r="BK6543" s="43"/>
      <c r="BL6543" s="43"/>
      <c r="BM6543" s="43"/>
      <c r="BN6543" s="43"/>
      <c r="BO6543" s="43"/>
      <c r="BP6543" s="43"/>
      <c r="BQ6543" s="43"/>
    </row>
    <row r="6544" spans="1:69">
      <c r="A6544" s="142"/>
      <c r="B6544" s="142"/>
      <c r="C6544" s="142"/>
      <c r="D6544" s="151"/>
      <c r="E6544" s="126"/>
      <c r="F6544" s="126"/>
      <c r="G6544" s="152"/>
      <c r="H6544" s="126"/>
      <c r="I6544" s="126"/>
      <c r="J6544" s="126"/>
      <c r="K6544" s="43"/>
      <c r="L6544" s="43"/>
      <c r="M6544" s="43"/>
      <c r="N6544" s="43"/>
      <c r="O6544" s="43"/>
      <c r="P6544" s="43"/>
      <c r="Q6544" s="43"/>
      <c r="R6544" s="43"/>
      <c r="S6544" s="43"/>
      <c r="T6544" s="43"/>
      <c r="U6544" s="43"/>
      <c r="V6544" s="43"/>
      <c r="W6544" s="43"/>
      <c r="X6544" s="43"/>
      <c r="Y6544" s="43"/>
      <c r="Z6544" s="43"/>
      <c r="AA6544" s="43"/>
      <c r="AB6544" s="43"/>
      <c r="AC6544" s="43"/>
      <c r="AD6544" s="43"/>
      <c r="AE6544" s="43"/>
      <c r="AF6544" s="43"/>
      <c r="AG6544" s="43"/>
      <c r="AH6544" s="43"/>
      <c r="AI6544" s="43"/>
      <c r="AJ6544" s="43"/>
      <c r="AK6544" s="43"/>
      <c r="AL6544" s="43"/>
      <c r="AM6544" s="43"/>
      <c r="AN6544" s="43"/>
      <c r="AO6544" s="43"/>
      <c r="AP6544" s="43"/>
      <c r="AQ6544" s="43"/>
      <c r="AR6544" s="43"/>
      <c r="AS6544" s="43"/>
      <c r="AT6544" s="43"/>
      <c r="AU6544" s="43"/>
      <c r="AV6544" s="43"/>
      <c r="AW6544" s="43"/>
      <c r="AX6544" s="43"/>
      <c r="AY6544" s="43"/>
      <c r="AZ6544" s="43"/>
      <c r="BA6544" s="43"/>
      <c r="BB6544" s="43"/>
      <c r="BC6544" s="43"/>
      <c r="BD6544" s="43"/>
      <c r="BE6544" s="43"/>
      <c r="BF6544" s="43"/>
      <c r="BG6544" s="43"/>
      <c r="BH6544" s="43"/>
      <c r="BI6544" s="43"/>
      <c r="BJ6544" s="43"/>
      <c r="BK6544" s="43"/>
      <c r="BL6544" s="43"/>
      <c r="BM6544" s="43"/>
      <c r="BN6544" s="43"/>
      <c r="BO6544" s="43"/>
      <c r="BP6544" s="43"/>
      <c r="BQ6544" s="43"/>
    </row>
    <row r="6545" spans="1:69">
      <c r="A6545" s="142"/>
      <c r="B6545" s="142"/>
      <c r="C6545" s="142"/>
      <c r="D6545" s="151"/>
      <c r="E6545" s="126"/>
      <c r="F6545" s="126"/>
      <c r="G6545" s="152"/>
      <c r="H6545" s="126"/>
      <c r="I6545" s="126"/>
      <c r="J6545" s="126"/>
      <c r="K6545" s="43"/>
      <c r="L6545" s="43"/>
      <c r="M6545" s="43"/>
      <c r="N6545" s="43"/>
      <c r="O6545" s="43"/>
      <c r="P6545" s="43"/>
      <c r="Q6545" s="43"/>
      <c r="R6545" s="43"/>
      <c r="S6545" s="43"/>
      <c r="T6545" s="43"/>
      <c r="U6545" s="43"/>
      <c r="V6545" s="43"/>
      <c r="W6545" s="43"/>
      <c r="X6545" s="43"/>
      <c r="Y6545" s="43"/>
      <c r="Z6545" s="43"/>
      <c r="AA6545" s="43"/>
      <c r="AB6545" s="43"/>
      <c r="AC6545" s="43"/>
      <c r="AD6545" s="43"/>
      <c r="AE6545" s="43"/>
      <c r="AF6545" s="43"/>
      <c r="AG6545" s="43"/>
      <c r="AH6545" s="43"/>
      <c r="AI6545" s="43"/>
      <c r="AJ6545" s="43"/>
      <c r="AK6545" s="43"/>
      <c r="AL6545" s="43"/>
      <c r="AM6545" s="43"/>
      <c r="AN6545" s="43"/>
      <c r="AO6545" s="43"/>
      <c r="AP6545" s="43"/>
      <c r="AQ6545" s="43"/>
      <c r="AR6545" s="43"/>
      <c r="AS6545" s="43"/>
      <c r="AT6545" s="43"/>
      <c r="AU6545" s="43"/>
      <c r="AV6545" s="43"/>
      <c r="AW6545" s="43"/>
      <c r="AX6545" s="43"/>
      <c r="AY6545" s="43"/>
      <c r="AZ6545" s="43"/>
      <c r="BA6545" s="43"/>
      <c r="BB6545" s="43"/>
      <c r="BC6545" s="43"/>
      <c r="BD6545" s="43"/>
      <c r="BE6545" s="43"/>
      <c r="BF6545" s="43"/>
      <c r="BG6545" s="43"/>
      <c r="BH6545" s="43"/>
      <c r="BI6545" s="43"/>
      <c r="BJ6545" s="43"/>
      <c r="BK6545" s="43"/>
      <c r="BL6545" s="43"/>
      <c r="BM6545" s="43"/>
      <c r="BN6545" s="43"/>
      <c r="BO6545" s="43"/>
      <c r="BP6545" s="43"/>
      <c r="BQ6545" s="43"/>
    </row>
    <row r="6546" spans="1:69">
      <c r="A6546" s="142"/>
      <c r="B6546" s="142"/>
      <c r="C6546" s="142"/>
      <c r="D6546" s="151"/>
      <c r="E6546" s="126"/>
      <c r="F6546" s="126"/>
      <c r="G6546" s="152"/>
      <c r="H6546" s="126"/>
      <c r="I6546" s="126"/>
      <c r="J6546" s="126"/>
      <c r="K6546" s="43"/>
      <c r="L6546" s="43"/>
      <c r="M6546" s="43"/>
      <c r="N6546" s="43"/>
      <c r="O6546" s="43"/>
      <c r="P6546" s="43"/>
      <c r="Q6546" s="43"/>
      <c r="R6546" s="43"/>
      <c r="S6546" s="43"/>
      <c r="T6546" s="43"/>
      <c r="U6546" s="43"/>
      <c r="V6546" s="43"/>
      <c r="W6546" s="43"/>
      <c r="X6546" s="43"/>
      <c r="Y6546" s="43"/>
      <c r="Z6546" s="43"/>
      <c r="AA6546" s="43"/>
      <c r="AB6546" s="43"/>
      <c r="AC6546" s="43"/>
      <c r="AD6546" s="43"/>
      <c r="AE6546" s="43"/>
      <c r="AF6546" s="43"/>
      <c r="AG6546" s="43"/>
      <c r="AH6546" s="43"/>
      <c r="AI6546" s="43"/>
      <c r="AJ6546" s="43"/>
      <c r="AK6546" s="43"/>
      <c r="AL6546" s="43"/>
      <c r="AM6546" s="43"/>
      <c r="AN6546" s="43"/>
      <c r="AO6546" s="43"/>
      <c r="AP6546" s="43"/>
      <c r="AQ6546" s="43"/>
      <c r="AR6546" s="43"/>
      <c r="AS6546" s="43"/>
      <c r="AT6546" s="43"/>
      <c r="AU6546" s="43"/>
      <c r="AV6546" s="43"/>
      <c r="AW6546" s="43"/>
      <c r="AX6546" s="43"/>
      <c r="AY6546" s="43"/>
      <c r="AZ6546" s="43"/>
      <c r="BA6546" s="43"/>
      <c r="BB6546" s="43"/>
      <c r="BC6546" s="43"/>
      <c r="BD6546" s="43"/>
      <c r="BE6546" s="43"/>
      <c r="BF6546" s="43"/>
      <c r="BG6546" s="43"/>
      <c r="BH6546" s="43"/>
      <c r="BI6546" s="43"/>
      <c r="BJ6546" s="43"/>
      <c r="BK6546" s="43"/>
      <c r="BL6546" s="43"/>
      <c r="BM6546" s="43"/>
      <c r="BN6546" s="43"/>
      <c r="BO6546" s="43"/>
      <c r="BP6546" s="43"/>
      <c r="BQ6546" s="43"/>
    </row>
    <row r="6547" spans="1:69">
      <c r="A6547" s="142"/>
      <c r="B6547" s="142"/>
      <c r="C6547" s="142"/>
      <c r="D6547" s="151"/>
      <c r="E6547" s="126"/>
      <c r="F6547" s="126"/>
      <c r="G6547" s="152"/>
      <c r="H6547" s="126"/>
      <c r="I6547" s="126"/>
      <c r="J6547" s="126"/>
      <c r="K6547" s="43"/>
      <c r="L6547" s="43"/>
      <c r="M6547" s="43"/>
      <c r="N6547" s="43"/>
      <c r="O6547" s="43"/>
      <c r="P6547" s="43"/>
      <c r="Q6547" s="43"/>
      <c r="R6547" s="43"/>
      <c r="S6547" s="43"/>
      <c r="T6547" s="43"/>
      <c r="U6547" s="43"/>
      <c r="V6547" s="43"/>
      <c r="W6547" s="43"/>
      <c r="X6547" s="43"/>
      <c r="Y6547" s="43"/>
      <c r="Z6547" s="43"/>
      <c r="AA6547" s="43"/>
      <c r="AB6547" s="43"/>
      <c r="AC6547" s="43"/>
      <c r="AD6547" s="43"/>
      <c r="AE6547" s="43"/>
      <c r="AF6547" s="43"/>
      <c r="AG6547" s="43"/>
      <c r="AH6547" s="43"/>
      <c r="AI6547" s="43"/>
      <c r="AJ6547" s="43"/>
      <c r="AK6547" s="43"/>
      <c r="AL6547" s="43"/>
      <c r="AM6547" s="43"/>
      <c r="AN6547" s="43"/>
      <c r="AO6547" s="43"/>
      <c r="AP6547" s="43"/>
      <c r="AQ6547" s="43"/>
      <c r="AR6547" s="43"/>
      <c r="AS6547" s="43"/>
      <c r="AT6547" s="43"/>
      <c r="AU6547" s="43"/>
      <c r="AV6547" s="43"/>
      <c r="AW6547" s="43"/>
      <c r="AX6547" s="43"/>
      <c r="AY6547" s="43"/>
      <c r="AZ6547" s="43"/>
      <c r="BA6547" s="43"/>
      <c r="BB6547" s="43"/>
      <c r="BC6547" s="43"/>
      <c r="BD6547" s="43"/>
      <c r="BE6547" s="43"/>
      <c r="BF6547" s="43"/>
      <c r="BG6547" s="43"/>
      <c r="BH6547" s="43"/>
      <c r="BI6547" s="43"/>
      <c r="BJ6547" s="43"/>
      <c r="BK6547" s="43"/>
      <c r="BL6547" s="43"/>
      <c r="BM6547" s="43"/>
      <c r="BN6547" s="43"/>
      <c r="BO6547" s="43"/>
      <c r="BP6547" s="43"/>
      <c r="BQ6547" s="43"/>
    </row>
    <row r="6548" spans="1:69">
      <c r="A6548" s="142"/>
      <c r="B6548" s="142"/>
      <c r="C6548" s="142"/>
      <c r="D6548" s="151"/>
      <c r="E6548" s="126"/>
      <c r="F6548" s="126"/>
      <c r="G6548" s="152"/>
      <c r="H6548" s="126"/>
      <c r="I6548" s="126"/>
      <c r="J6548" s="126"/>
      <c r="K6548" s="43"/>
      <c r="L6548" s="43"/>
      <c r="M6548" s="43"/>
      <c r="N6548" s="43"/>
      <c r="O6548" s="43"/>
      <c r="P6548" s="43"/>
      <c r="Q6548" s="43"/>
      <c r="R6548" s="43"/>
      <c r="S6548" s="43"/>
      <c r="T6548" s="43"/>
      <c r="U6548" s="43"/>
      <c r="V6548" s="43"/>
      <c r="W6548" s="43"/>
      <c r="X6548" s="43"/>
      <c r="Y6548" s="43"/>
      <c r="Z6548" s="43"/>
      <c r="AA6548" s="43"/>
      <c r="AB6548" s="43"/>
      <c r="AC6548" s="43"/>
      <c r="AD6548" s="43"/>
      <c r="AE6548" s="43"/>
      <c r="AF6548" s="43"/>
      <c r="AG6548" s="43"/>
      <c r="AH6548" s="43"/>
      <c r="AI6548" s="43"/>
      <c r="AJ6548" s="43"/>
      <c r="AK6548" s="43"/>
      <c r="AL6548" s="43"/>
      <c r="AM6548" s="43"/>
      <c r="AN6548" s="43"/>
      <c r="AO6548" s="43"/>
      <c r="AP6548" s="43"/>
      <c r="AQ6548" s="43"/>
      <c r="AR6548" s="43"/>
      <c r="AS6548" s="43"/>
      <c r="AT6548" s="43"/>
      <c r="AU6548" s="43"/>
      <c r="AV6548" s="43"/>
      <c r="AW6548" s="43"/>
      <c r="AX6548" s="43"/>
      <c r="AY6548" s="43"/>
      <c r="AZ6548" s="43"/>
      <c r="BA6548" s="43"/>
      <c r="BB6548" s="43"/>
      <c r="BC6548" s="43"/>
      <c r="BD6548" s="43"/>
      <c r="BE6548" s="43"/>
      <c r="BF6548" s="43"/>
      <c r="BG6548" s="43"/>
      <c r="BH6548" s="43"/>
      <c r="BI6548" s="43"/>
      <c r="BJ6548" s="43"/>
      <c r="BK6548" s="43"/>
      <c r="BL6548" s="43"/>
      <c r="BM6548" s="43"/>
      <c r="BN6548" s="43"/>
      <c r="BO6548" s="43"/>
      <c r="BP6548" s="43"/>
      <c r="BQ6548" s="43"/>
    </row>
    <row r="6549" spans="1:69">
      <c r="A6549" s="142"/>
      <c r="B6549" s="142"/>
      <c r="C6549" s="142"/>
      <c r="D6549" s="151"/>
      <c r="E6549" s="126"/>
      <c r="F6549" s="126"/>
      <c r="G6549" s="152"/>
      <c r="H6549" s="126"/>
      <c r="I6549" s="126"/>
      <c r="J6549" s="126"/>
      <c r="K6549" s="43"/>
      <c r="L6549" s="43"/>
      <c r="M6549" s="43"/>
      <c r="N6549" s="43"/>
      <c r="O6549" s="43"/>
      <c r="P6549" s="43"/>
      <c r="Q6549" s="43"/>
      <c r="R6549" s="43"/>
      <c r="S6549" s="43"/>
      <c r="T6549" s="43"/>
      <c r="U6549" s="43"/>
      <c r="V6549" s="43"/>
      <c r="W6549" s="43"/>
      <c r="X6549" s="43"/>
      <c r="Y6549" s="43"/>
      <c r="Z6549" s="43"/>
      <c r="AA6549" s="43"/>
      <c r="AB6549" s="43"/>
      <c r="AC6549" s="43"/>
      <c r="AD6549" s="43"/>
      <c r="AE6549" s="43"/>
      <c r="AF6549" s="43"/>
      <c r="AG6549" s="43"/>
      <c r="AH6549" s="43"/>
      <c r="AI6549" s="43"/>
      <c r="AJ6549" s="43"/>
      <c r="AK6549" s="43"/>
      <c r="AL6549" s="43"/>
      <c r="AM6549" s="43"/>
      <c r="AN6549" s="43"/>
      <c r="AO6549" s="43"/>
      <c r="AP6549" s="43"/>
      <c r="AQ6549" s="43"/>
      <c r="AR6549" s="43"/>
      <c r="AS6549" s="43"/>
      <c r="AT6549" s="43"/>
      <c r="AU6549" s="43"/>
      <c r="AV6549" s="43"/>
      <c r="AW6549" s="43"/>
      <c r="AX6549" s="43"/>
      <c r="AY6549" s="43"/>
      <c r="AZ6549" s="43"/>
      <c r="BA6549" s="43"/>
      <c r="BB6549" s="43"/>
      <c r="BC6549" s="43"/>
      <c r="BD6549" s="43"/>
      <c r="BE6549" s="43"/>
      <c r="BF6549" s="43"/>
      <c r="BG6549" s="43"/>
      <c r="BH6549" s="43"/>
      <c r="BI6549" s="43"/>
      <c r="BJ6549" s="43"/>
      <c r="BK6549" s="43"/>
      <c r="BL6549" s="43"/>
      <c r="BM6549" s="43"/>
      <c r="BN6549" s="43"/>
      <c r="BO6549" s="43"/>
      <c r="BP6549" s="43"/>
      <c r="BQ6549" s="43"/>
    </row>
    <row r="6550" spans="1:69">
      <c r="A6550" s="142"/>
      <c r="B6550" s="142"/>
      <c r="C6550" s="142"/>
      <c r="D6550" s="151"/>
      <c r="E6550" s="126"/>
      <c r="F6550" s="126"/>
      <c r="G6550" s="152"/>
      <c r="H6550" s="126"/>
      <c r="I6550" s="126"/>
      <c r="J6550" s="126"/>
      <c r="K6550" s="43"/>
      <c r="L6550" s="43"/>
      <c r="M6550" s="43"/>
      <c r="N6550" s="43"/>
      <c r="O6550" s="43"/>
      <c r="P6550" s="43"/>
      <c r="Q6550" s="43"/>
      <c r="R6550" s="43"/>
      <c r="S6550" s="43"/>
      <c r="T6550" s="43"/>
      <c r="U6550" s="43"/>
      <c r="V6550" s="43"/>
      <c r="W6550" s="43"/>
      <c r="X6550" s="43"/>
      <c r="Y6550" s="43"/>
      <c r="Z6550" s="43"/>
      <c r="AA6550" s="43"/>
      <c r="AB6550" s="43"/>
      <c r="AC6550" s="43"/>
      <c r="AD6550" s="43"/>
      <c r="AE6550" s="43"/>
      <c r="AF6550" s="43"/>
      <c r="AG6550" s="43"/>
      <c r="AH6550" s="43"/>
      <c r="AI6550" s="43"/>
      <c r="AJ6550" s="43"/>
      <c r="AK6550" s="43"/>
      <c r="AL6550" s="43"/>
      <c r="AM6550" s="43"/>
      <c r="AN6550" s="43"/>
      <c r="AO6550" s="43"/>
      <c r="AP6550" s="43"/>
      <c r="AQ6550" s="43"/>
      <c r="AR6550" s="43"/>
      <c r="AS6550" s="43"/>
      <c r="AT6550" s="43"/>
      <c r="AU6550" s="43"/>
      <c r="AV6550" s="43"/>
      <c r="AW6550" s="43"/>
      <c r="AX6550" s="43"/>
      <c r="AY6550" s="43"/>
      <c r="AZ6550" s="43"/>
      <c r="BA6550" s="43"/>
      <c r="BB6550" s="43"/>
      <c r="BC6550" s="43"/>
      <c r="BD6550" s="43"/>
      <c r="BE6550" s="43"/>
      <c r="BF6550" s="43"/>
      <c r="BG6550" s="43"/>
      <c r="BH6550" s="43"/>
      <c r="BI6550" s="43"/>
      <c r="BJ6550" s="43"/>
      <c r="BK6550" s="43"/>
      <c r="BL6550" s="43"/>
      <c r="BM6550" s="43"/>
      <c r="BN6550" s="43"/>
      <c r="BO6550" s="43"/>
      <c r="BP6550" s="43"/>
      <c r="BQ6550" s="43"/>
    </row>
    <row r="6551" spans="1:69">
      <c r="A6551" s="142"/>
      <c r="B6551" s="142"/>
      <c r="C6551" s="142"/>
      <c r="D6551" s="151"/>
      <c r="E6551" s="126"/>
      <c r="F6551" s="126"/>
      <c r="G6551" s="152"/>
      <c r="H6551" s="126"/>
      <c r="I6551" s="126"/>
      <c r="J6551" s="126"/>
      <c r="K6551" s="43"/>
      <c r="L6551" s="43"/>
      <c r="M6551" s="43"/>
      <c r="N6551" s="43"/>
      <c r="O6551" s="43"/>
      <c r="P6551" s="43"/>
      <c r="Q6551" s="43"/>
      <c r="R6551" s="43"/>
      <c r="S6551" s="43"/>
      <c r="T6551" s="43"/>
      <c r="U6551" s="43"/>
      <c r="V6551" s="43"/>
      <c r="W6551" s="43"/>
      <c r="X6551" s="43"/>
      <c r="Y6551" s="43"/>
      <c r="Z6551" s="43"/>
      <c r="AA6551" s="43"/>
      <c r="AB6551" s="43"/>
      <c r="AC6551" s="43"/>
      <c r="AD6551" s="43"/>
      <c r="AE6551" s="43"/>
      <c r="AF6551" s="43"/>
      <c r="AG6551" s="43"/>
      <c r="AH6551" s="43"/>
      <c r="AI6551" s="43"/>
      <c r="AJ6551" s="43"/>
      <c r="AK6551" s="43"/>
      <c r="AL6551" s="43"/>
      <c r="AM6551" s="43"/>
      <c r="AN6551" s="43"/>
      <c r="AO6551" s="43"/>
      <c r="AP6551" s="43"/>
      <c r="AQ6551" s="43"/>
      <c r="AR6551" s="43"/>
      <c r="AS6551" s="43"/>
      <c r="AT6551" s="43"/>
      <c r="AU6551" s="43"/>
      <c r="AV6551" s="43"/>
      <c r="AW6551" s="43"/>
      <c r="AX6551" s="43"/>
      <c r="AY6551" s="43"/>
      <c r="AZ6551" s="43"/>
      <c r="BA6551" s="43"/>
      <c r="BB6551" s="43"/>
      <c r="BC6551" s="43"/>
      <c r="BD6551" s="43"/>
      <c r="BE6551" s="43"/>
      <c r="BF6551" s="43"/>
      <c r="BG6551" s="43"/>
      <c r="BH6551" s="43"/>
      <c r="BI6551" s="43"/>
      <c r="BJ6551" s="43"/>
      <c r="BK6551" s="43"/>
      <c r="BL6551" s="43"/>
      <c r="BM6551" s="43"/>
      <c r="BN6551" s="43"/>
      <c r="BO6551" s="43"/>
      <c r="BP6551" s="43"/>
      <c r="BQ6551" s="43"/>
    </row>
    <row r="6552" spans="1:69">
      <c r="A6552" s="142"/>
      <c r="B6552" s="142"/>
      <c r="C6552" s="142"/>
      <c r="D6552" s="151"/>
      <c r="E6552" s="126"/>
      <c r="F6552" s="126"/>
      <c r="G6552" s="152"/>
      <c r="H6552" s="126"/>
      <c r="I6552" s="126"/>
      <c r="J6552" s="126"/>
      <c r="K6552" s="43"/>
      <c r="L6552" s="43"/>
      <c r="M6552" s="43"/>
      <c r="N6552" s="43"/>
      <c r="O6552" s="43"/>
      <c r="P6552" s="43"/>
      <c r="Q6552" s="43"/>
      <c r="R6552" s="43"/>
      <c r="S6552" s="43"/>
      <c r="T6552" s="43"/>
      <c r="U6552" s="43"/>
      <c r="V6552" s="43"/>
      <c r="W6552" s="43"/>
      <c r="X6552" s="43"/>
      <c r="Y6552" s="43"/>
      <c r="Z6552" s="43"/>
      <c r="AA6552" s="43"/>
      <c r="AB6552" s="43"/>
      <c r="AC6552" s="43"/>
      <c r="AD6552" s="43"/>
      <c r="AE6552" s="43"/>
      <c r="AF6552" s="43"/>
      <c r="AG6552" s="43"/>
      <c r="AH6552" s="43"/>
      <c r="AI6552" s="43"/>
      <c r="AJ6552" s="43"/>
      <c r="AK6552" s="43"/>
      <c r="AL6552" s="43"/>
      <c r="AM6552" s="43"/>
      <c r="AN6552" s="43"/>
      <c r="AO6552" s="43"/>
      <c r="AP6552" s="43"/>
      <c r="AQ6552" s="43"/>
      <c r="AR6552" s="43"/>
      <c r="AS6552" s="43"/>
      <c r="AT6552" s="43"/>
      <c r="AU6552" s="43"/>
      <c r="AV6552" s="43"/>
      <c r="AW6552" s="43"/>
      <c r="AX6552" s="43"/>
      <c r="AY6552" s="43"/>
      <c r="AZ6552" s="43"/>
      <c r="BA6552" s="43"/>
      <c r="BB6552" s="43"/>
      <c r="BC6552" s="43"/>
      <c r="BD6552" s="43"/>
      <c r="BE6552" s="43"/>
      <c r="BF6552" s="43"/>
      <c r="BG6552" s="43"/>
      <c r="BH6552" s="43"/>
      <c r="BI6552" s="43"/>
      <c r="BJ6552" s="43"/>
      <c r="BK6552" s="43"/>
      <c r="BL6552" s="43"/>
      <c r="BM6552" s="43"/>
      <c r="BN6552" s="43"/>
      <c r="BO6552" s="43"/>
      <c r="BP6552" s="43"/>
      <c r="BQ6552" s="43"/>
    </row>
    <row r="6553" spans="1:69">
      <c r="A6553" s="142"/>
      <c r="B6553" s="142"/>
      <c r="C6553" s="142"/>
      <c r="D6553" s="151"/>
      <c r="E6553" s="126"/>
      <c r="F6553" s="126"/>
      <c r="G6553" s="152"/>
      <c r="H6553" s="126"/>
      <c r="I6553" s="126"/>
      <c r="J6553" s="126"/>
      <c r="K6553" s="43"/>
      <c r="L6553" s="43"/>
      <c r="M6553" s="43"/>
      <c r="N6553" s="43"/>
      <c r="O6553" s="43"/>
      <c r="P6553" s="43"/>
      <c r="Q6553" s="43"/>
      <c r="R6553" s="43"/>
      <c r="S6553" s="43"/>
      <c r="T6553" s="43"/>
      <c r="U6553" s="43"/>
      <c r="V6553" s="43"/>
      <c r="W6553" s="43"/>
      <c r="X6553" s="43"/>
      <c r="Y6553" s="43"/>
      <c r="Z6553" s="43"/>
      <c r="AA6553" s="43"/>
      <c r="AB6553" s="43"/>
      <c r="AC6553" s="43"/>
      <c r="AD6553" s="43"/>
      <c r="AE6553" s="43"/>
      <c r="AF6553" s="43"/>
      <c r="AG6553" s="43"/>
      <c r="AH6553" s="43"/>
      <c r="AI6553" s="43"/>
      <c r="AJ6553" s="43"/>
      <c r="AK6553" s="43"/>
      <c r="AL6553" s="43"/>
      <c r="AM6553" s="43"/>
      <c r="AN6553" s="43"/>
      <c r="AO6553" s="43"/>
      <c r="AP6553" s="43"/>
      <c r="AQ6553" s="43"/>
      <c r="AR6553" s="43"/>
      <c r="AS6553" s="43"/>
      <c r="AT6553" s="43"/>
      <c r="AU6553" s="43"/>
      <c r="AV6553" s="43"/>
      <c r="AW6553" s="43"/>
      <c r="AX6553" s="43"/>
      <c r="AY6553" s="43"/>
      <c r="AZ6553" s="43"/>
      <c r="BA6553" s="43"/>
      <c r="BB6553" s="43"/>
      <c r="BC6553" s="43"/>
      <c r="BD6553" s="43"/>
      <c r="BE6553" s="43"/>
      <c r="BF6553" s="43"/>
      <c r="BG6553" s="43"/>
      <c r="BH6553" s="43"/>
      <c r="BI6553" s="43"/>
      <c r="BJ6553" s="43"/>
      <c r="BK6553" s="43"/>
      <c r="BL6553" s="43"/>
      <c r="BM6553" s="43"/>
      <c r="BN6553" s="43"/>
      <c r="BO6553" s="43"/>
      <c r="BP6553" s="43"/>
      <c r="BQ6553" s="43"/>
    </row>
    <row r="6554" spans="1:69">
      <c r="A6554" s="142"/>
      <c r="B6554" s="142"/>
      <c r="C6554" s="142"/>
      <c r="D6554" s="151"/>
      <c r="E6554" s="126"/>
      <c r="F6554" s="126"/>
      <c r="G6554" s="152"/>
      <c r="H6554" s="126"/>
      <c r="I6554" s="126"/>
      <c r="J6554" s="126"/>
      <c r="K6554" s="43"/>
      <c r="L6554" s="43"/>
      <c r="M6554" s="43"/>
      <c r="N6554" s="43"/>
      <c r="O6554" s="43"/>
      <c r="P6554" s="43"/>
      <c r="Q6554" s="43"/>
      <c r="R6554" s="43"/>
      <c r="S6554" s="43"/>
      <c r="T6554" s="43"/>
      <c r="U6554" s="43"/>
      <c r="V6554" s="43"/>
      <c r="W6554" s="43"/>
      <c r="X6554" s="43"/>
      <c r="Y6554" s="43"/>
      <c r="Z6554" s="43"/>
      <c r="AA6554" s="43"/>
      <c r="AB6554" s="43"/>
      <c r="AC6554" s="43"/>
      <c r="AD6554" s="43"/>
      <c r="AE6554" s="43"/>
      <c r="AF6554" s="43"/>
      <c r="AG6554" s="43"/>
      <c r="AH6554" s="43"/>
      <c r="AI6554" s="43"/>
      <c r="AJ6554" s="43"/>
      <c r="AK6554" s="43"/>
      <c r="AL6554" s="43"/>
      <c r="AM6554" s="43"/>
      <c r="AN6554" s="43"/>
      <c r="AO6554" s="43"/>
      <c r="AP6554" s="43"/>
      <c r="AQ6554" s="43"/>
      <c r="AR6554" s="43"/>
      <c r="AS6554" s="43"/>
      <c r="AT6554" s="43"/>
      <c r="AU6554" s="43"/>
      <c r="AV6554" s="43"/>
      <c r="AW6554" s="43"/>
      <c r="AX6554" s="43"/>
      <c r="AY6554" s="43"/>
      <c r="AZ6554" s="43"/>
      <c r="BA6554" s="43"/>
      <c r="BB6554" s="43"/>
      <c r="BC6554" s="43"/>
      <c r="BD6554" s="43"/>
      <c r="BE6554" s="43"/>
      <c r="BF6554" s="43"/>
      <c r="BG6554" s="43"/>
      <c r="BH6554" s="43"/>
      <c r="BI6554" s="43"/>
      <c r="BJ6554" s="43"/>
      <c r="BK6554" s="43"/>
      <c r="BL6554" s="43"/>
      <c r="BM6554" s="43"/>
      <c r="BN6554" s="43"/>
      <c r="BO6554" s="43"/>
      <c r="BP6554" s="43"/>
      <c r="BQ6554" s="43"/>
    </row>
    <row r="6555" spans="1:69">
      <c r="A6555" s="142"/>
      <c r="B6555" s="142"/>
      <c r="C6555" s="142"/>
      <c r="D6555" s="151"/>
      <c r="E6555" s="126"/>
      <c r="F6555" s="126"/>
      <c r="G6555" s="152"/>
      <c r="H6555" s="126"/>
      <c r="I6555" s="126"/>
      <c r="J6555" s="126"/>
      <c r="K6555" s="43"/>
      <c r="L6555" s="43"/>
      <c r="M6555" s="43"/>
      <c r="N6555" s="43"/>
      <c r="O6555" s="43"/>
      <c r="P6555" s="43"/>
      <c r="Q6555" s="43"/>
      <c r="R6555" s="43"/>
      <c r="S6555" s="43"/>
      <c r="T6555" s="43"/>
      <c r="U6555" s="43"/>
      <c r="V6555" s="43"/>
      <c r="W6555" s="43"/>
      <c r="X6555" s="43"/>
      <c r="Y6555" s="43"/>
      <c r="Z6555" s="43"/>
      <c r="AA6555" s="43"/>
      <c r="AB6555" s="43"/>
      <c r="AC6555" s="43"/>
      <c r="AD6555" s="43"/>
      <c r="AE6555" s="43"/>
      <c r="AF6555" s="43"/>
      <c r="AG6555" s="43"/>
      <c r="AH6555" s="43"/>
      <c r="AI6555" s="43"/>
      <c r="AJ6555" s="43"/>
      <c r="AK6555" s="43"/>
      <c r="AL6555" s="43"/>
      <c r="AM6555" s="43"/>
      <c r="AN6555" s="43"/>
      <c r="AO6555" s="43"/>
      <c r="AP6555" s="43"/>
      <c r="AQ6555" s="43"/>
      <c r="AR6555" s="43"/>
      <c r="AS6555" s="43"/>
      <c r="AT6555" s="43"/>
      <c r="AU6555" s="43"/>
      <c r="AV6555" s="43"/>
      <c r="AW6555" s="43"/>
      <c r="AX6555" s="43"/>
      <c r="AY6555" s="43"/>
      <c r="AZ6555" s="43"/>
      <c r="BA6555" s="43"/>
      <c r="BB6555" s="43"/>
      <c r="BC6555" s="43"/>
      <c r="BD6555" s="43"/>
      <c r="BE6555" s="43"/>
      <c r="BF6555" s="43"/>
      <c r="BG6555" s="43"/>
      <c r="BH6555" s="43"/>
      <c r="BI6555" s="43"/>
      <c r="BJ6555" s="43"/>
      <c r="BK6555" s="43"/>
      <c r="BL6555" s="43"/>
      <c r="BM6555" s="43"/>
      <c r="BN6555" s="43"/>
      <c r="BO6555" s="43"/>
      <c r="BP6555" s="43"/>
      <c r="BQ6555" s="43"/>
    </row>
    <row r="6556" spans="1:69">
      <c r="A6556" s="142"/>
      <c r="B6556" s="142"/>
      <c r="C6556" s="142"/>
      <c r="D6556" s="151"/>
      <c r="E6556" s="126"/>
      <c r="F6556" s="126"/>
      <c r="G6556" s="152"/>
      <c r="H6556" s="126"/>
      <c r="I6556" s="126"/>
      <c r="J6556" s="126"/>
      <c r="K6556" s="43"/>
      <c r="L6556" s="43"/>
      <c r="M6556" s="43"/>
      <c r="N6556" s="43"/>
      <c r="O6556" s="43"/>
      <c r="P6556" s="43"/>
      <c r="Q6556" s="43"/>
      <c r="R6556" s="43"/>
      <c r="S6556" s="43"/>
      <c r="T6556" s="43"/>
      <c r="U6556" s="43"/>
      <c r="V6556" s="43"/>
      <c r="W6556" s="43"/>
      <c r="X6556" s="43"/>
      <c r="Y6556" s="43"/>
      <c r="Z6556" s="43"/>
      <c r="AA6556" s="43"/>
      <c r="AB6556" s="43"/>
      <c r="AC6556" s="43"/>
      <c r="AD6556" s="43"/>
      <c r="AE6556" s="43"/>
      <c r="AF6556" s="43"/>
      <c r="AG6556" s="43"/>
      <c r="AH6556" s="43"/>
      <c r="AI6556" s="43"/>
      <c r="AJ6556" s="43"/>
      <c r="AK6556" s="43"/>
      <c r="AL6556" s="43"/>
      <c r="AM6556" s="43"/>
      <c r="AN6556" s="43"/>
      <c r="AO6556" s="43"/>
      <c r="AP6556" s="43"/>
      <c r="AQ6556" s="43"/>
      <c r="AR6556" s="43"/>
      <c r="AS6556" s="43"/>
      <c r="AT6556" s="43"/>
      <c r="AU6556" s="43"/>
      <c r="AV6556" s="43"/>
      <c r="AW6556" s="43"/>
      <c r="AX6556" s="43"/>
      <c r="AY6556" s="43"/>
      <c r="AZ6556" s="43"/>
      <c r="BA6556" s="43"/>
      <c r="BB6556" s="43"/>
      <c r="BC6556" s="43"/>
      <c r="BD6556" s="43"/>
      <c r="BE6556" s="43"/>
      <c r="BF6556" s="43"/>
      <c r="BG6556" s="43"/>
      <c r="BH6556" s="43"/>
      <c r="BI6556" s="43"/>
      <c r="BJ6556" s="43"/>
      <c r="BK6556" s="43"/>
      <c r="BL6556" s="43"/>
      <c r="BM6556" s="43"/>
      <c r="BN6556" s="43"/>
      <c r="BO6556" s="43"/>
      <c r="BP6556" s="43"/>
      <c r="BQ6556" s="43"/>
    </row>
    <row r="6557" spans="1:69">
      <c r="A6557" s="142"/>
      <c r="B6557" s="142"/>
      <c r="C6557" s="142"/>
      <c r="D6557" s="151"/>
      <c r="E6557" s="126"/>
      <c r="F6557" s="126"/>
      <c r="G6557" s="152"/>
      <c r="H6557" s="126"/>
      <c r="I6557" s="126"/>
      <c r="J6557" s="126"/>
      <c r="K6557" s="43"/>
      <c r="L6557" s="43"/>
      <c r="M6557" s="43"/>
      <c r="N6557" s="43"/>
      <c r="O6557" s="43"/>
      <c r="P6557" s="43"/>
      <c r="Q6557" s="43"/>
      <c r="R6557" s="43"/>
      <c r="S6557" s="43"/>
      <c r="T6557" s="43"/>
      <c r="U6557" s="43"/>
      <c r="V6557" s="43"/>
      <c r="W6557" s="43"/>
      <c r="X6557" s="43"/>
      <c r="Y6557" s="43"/>
      <c r="Z6557" s="43"/>
      <c r="AA6557" s="43"/>
      <c r="AB6557" s="43"/>
      <c r="AC6557" s="43"/>
      <c r="AD6557" s="43"/>
      <c r="AE6557" s="43"/>
      <c r="AF6557" s="43"/>
      <c r="AG6557" s="43"/>
      <c r="AH6557" s="43"/>
      <c r="AI6557" s="43"/>
      <c r="AJ6557" s="43"/>
      <c r="AK6557" s="43"/>
      <c r="AL6557" s="43"/>
      <c r="AM6557" s="43"/>
      <c r="AN6557" s="43"/>
      <c r="AO6557" s="43"/>
      <c r="AP6557" s="43"/>
      <c r="AQ6557" s="43"/>
      <c r="AR6557" s="43"/>
      <c r="AS6557" s="43"/>
      <c r="AT6557" s="43"/>
      <c r="AU6557" s="43"/>
      <c r="AV6557" s="43"/>
      <c r="AW6557" s="43"/>
      <c r="AX6557" s="43"/>
      <c r="AY6557" s="43"/>
      <c r="AZ6557" s="43"/>
      <c r="BA6557" s="43"/>
      <c r="BB6557" s="43"/>
      <c r="BC6557" s="43"/>
      <c r="BD6557" s="43"/>
      <c r="BE6557" s="43"/>
      <c r="BF6557" s="43"/>
      <c r="BG6557" s="43"/>
      <c r="BH6557" s="43"/>
      <c r="BI6557" s="43"/>
      <c r="BJ6557" s="43"/>
      <c r="BK6557" s="43"/>
      <c r="BL6557" s="43"/>
      <c r="BM6557" s="43"/>
      <c r="BN6557" s="43"/>
      <c r="BO6557" s="43"/>
      <c r="BP6557" s="43"/>
      <c r="BQ6557" s="43"/>
    </row>
    <row r="6558" spans="1:69">
      <c r="A6558" s="142"/>
      <c r="B6558" s="142"/>
      <c r="C6558" s="142"/>
      <c r="D6558" s="151"/>
      <c r="E6558" s="126"/>
      <c r="F6558" s="126"/>
      <c r="G6558" s="152"/>
      <c r="H6558" s="126"/>
      <c r="I6558" s="126"/>
      <c r="J6558" s="126"/>
      <c r="K6558" s="43"/>
      <c r="L6558" s="43"/>
      <c r="M6558" s="43"/>
      <c r="N6558" s="43"/>
      <c r="O6558" s="43"/>
      <c r="P6558" s="43"/>
      <c r="Q6558" s="43"/>
      <c r="R6558" s="43"/>
      <c r="S6558" s="43"/>
      <c r="T6558" s="43"/>
      <c r="U6558" s="43"/>
      <c r="V6558" s="43"/>
      <c r="W6558" s="43"/>
      <c r="X6558" s="43"/>
      <c r="Y6558" s="43"/>
      <c r="Z6558" s="43"/>
      <c r="AA6558" s="43"/>
      <c r="AB6558" s="43"/>
      <c r="AC6558" s="43"/>
      <c r="AD6558" s="43"/>
      <c r="AE6558" s="43"/>
      <c r="AF6558" s="43"/>
      <c r="AG6558" s="43"/>
      <c r="AH6558" s="43"/>
      <c r="AI6558" s="43"/>
      <c r="AJ6558" s="43"/>
      <c r="AK6558" s="43"/>
      <c r="AL6558" s="43"/>
      <c r="AM6558" s="43"/>
      <c r="AN6558" s="43"/>
      <c r="AO6558" s="43"/>
      <c r="AP6558" s="43"/>
      <c r="AQ6558" s="43"/>
      <c r="AR6558" s="43"/>
      <c r="AS6558" s="43"/>
      <c r="AT6558" s="43"/>
      <c r="AU6558" s="43"/>
      <c r="AV6558" s="43"/>
      <c r="AW6558" s="43"/>
      <c r="AX6558" s="43"/>
      <c r="AY6558" s="43"/>
      <c r="AZ6558" s="43"/>
      <c r="BA6558" s="43"/>
      <c r="BB6558" s="43"/>
      <c r="BC6558" s="43"/>
      <c r="BD6558" s="43"/>
      <c r="BE6558" s="43"/>
      <c r="BF6558" s="43"/>
      <c r="BG6558" s="43"/>
      <c r="BH6558" s="43"/>
      <c r="BI6558" s="43"/>
      <c r="BJ6558" s="43"/>
      <c r="BK6558" s="43"/>
      <c r="BL6558" s="43"/>
      <c r="BM6558" s="43"/>
      <c r="BN6558" s="43"/>
      <c r="BO6558" s="43"/>
      <c r="BP6558" s="43"/>
      <c r="BQ6558" s="43"/>
    </row>
    <row r="6559" spans="1:69">
      <c r="A6559" s="142"/>
      <c r="B6559" s="142"/>
      <c r="C6559" s="142"/>
      <c r="D6559" s="151"/>
      <c r="E6559" s="126"/>
      <c r="F6559" s="126"/>
      <c r="G6559" s="152"/>
      <c r="H6559" s="126"/>
      <c r="I6559" s="126"/>
      <c r="J6559" s="126"/>
      <c r="K6559" s="43"/>
      <c r="L6559" s="43"/>
      <c r="M6559" s="43"/>
      <c r="N6559" s="43"/>
      <c r="O6559" s="43"/>
      <c r="P6559" s="43"/>
      <c r="Q6559" s="43"/>
      <c r="R6559" s="43"/>
      <c r="S6559" s="43"/>
      <c r="T6559" s="43"/>
      <c r="U6559" s="43"/>
      <c r="V6559" s="43"/>
      <c r="W6559" s="43"/>
      <c r="X6559" s="43"/>
      <c r="Y6559" s="43"/>
      <c r="Z6559" s="43"/>
      <c r="AA6559" s="43"/>
      <c r="AB6559" s="43"/>
      <c r="AC6559" s="43"/>
      <c r="AD6559" s="43"/>
      <c r="AE6559" s="43"/>
      <c r="AF6559" s="43"/>
      <c r="AG6559" s="43"/>
      <c r="AH6559" s="43"/>
      <c r="AI6559" s="43"/>
      <c r="AJ6559" s="43"/>
      <c r="AK6559" s="43"/>
      <c r="AL6559" s="43"/>
      <c r="AM6559" s="43"/>
      <c r="AN6559" s="43"/>
      <c r="AO6559" s="43"/>
      <c r="AP6559" s="43"/>
      <c r="AQ6559" s="43"/>
      <c r="AR6559" s="43"/>
      <c r="AS6559" s="43"/>
      <c r="AT6559" s="43"/>
      <c r="AU6559" s="43"/>
      <c r="AV6559" s="43"/>
      <c r="AW6559" s="43"/>
      <c r="AX6559" s="43"/>
      <c r="AY6559" s="43"/>
      <c r="AZ6559" s="43"/>
      <c r="BA6559" s="43"/>
      <c r="BB6559" s="43"/>
      <c r="BC6559" s="43"/>
      <c r="BD6559" s="43"/>
      <c r="BE6559" s="43"/>
      <c r="BF6559" s="43"/>
      <c r="BG6559" s="43"/>
      <c r="BH6559" s="43"/>
      <c r="BI6559" s="43"/>
      <c r="BJ6559" s="43"/>
      <c r="BK6559" s="43"/>
      <c r="BL6559" s="43"/>
      <c r="BM6559" s="43"/>
      <c r="BN6559" s="43"/>
      <c r="BO6559" s="43"/>
      <c r="BP6559" s="43"/>
      <c r="BQ6559" s="43"/>
    </row>
    <row r="6560" spans="1:69">
      <c r="A6560" s="142"/>
      <c r="B6560" s="142"/>
      <c r="C6560" s="142"/>
      <c r="D6560" s="151"/>
      <c r="E6560" s="126"/>
      <c r="F6560" s="126"/>
      <c r="G6560" s="152"/>
      <c r="H6560" s="126"/>
      <c r="I6560" s="126"/>
      <c r="J6560" s="126"/>
      <c r="K6560" s="43"/>
      <c r="L6560" s="43"/>
      <c r="M6560" s="43"/>
      <c r="N6560" s="43"/>
      <c r="O6560" s="43"/>
      <c r="P6560" s="43"/>
      <c r="Q6560" s="43"/>
      <c r="R6560" s="43"/>
      <c r="S6560" s="43"/>
      <c r="T6560" s="43"/>
      <c r="U6560" s="43"/>
      <c r="V6560" s="43"/>
      <c r="W6560" s="43"/>
      <c r="X6560" s="43"/>
      <c r="Y6560" s="43"/>
      <c r="Z6560" s="43"/>
      <c r="AA6560" s="43"/>
      <c r="AB6560" s="43"/>
      <c r="AC6560" s="43"/>
      <c r="AD6560" s="43"/>
      <c r="AE6560" s="43"/>
      <c r="AF6560" s="43"/>
      <c r="AG6560" s="43"/>
      <c r="AH6560" s="43"/>
      <c r="AI6560" s="43"/>
      <c r="AJ6560" s="43"/>
      <c r="AK6560" s="43"/>
      <c r="AL6560" s="43"/>
      <c r="AM6560" s="43"/>
      <c r="AN6560" s="43"/>
      <c r="AO6560" s="43"/>
      <c r="AP6560" s="43"/>
      <c r="AQ6560" s="43"/>
      <c r="AR6560" s="43"/>
      <c r="AS6560" s="43"/>
      <c r="AT6560" s="43"/>
      <c r="AU6560" s="43"/>
      <c r="AV6560" s="43"/>
      <c r="AW6560" s="43"/>
      <c r="AX6560" s="43"/>
      <c r="AY6560" s="43"/>
      <c r="AZ6560" s="43"/>
      <c r="BA6560" s="43"/>
      <c r="BB6560" s="43"/>
      <c r="BC6560" s="43"/>
      <c r="BD6560" s="43"/>
      <c r="BE6560" s="43"/>
      <c r="BF6560" s="43"/>
      <c r="BG6560" s="43"/>
      <c r="BH6560" s="43"/>
      <c r="BI6560" s="43"/>
      <c r="BJ6560" s="43"/>
      <c r="BK6560" s="43"/>
      <c r="BL6560" s="43"/>
      <c r="BM6560" s="43"/>
      <c r="BN6560" s="43"/>
      <c r="BO6560" s="43"/>
      <c r="BP6560" s="43"/>
      <c r="BQ6560" s="43"/>
    </row>
    <row r="6561" spans="1:69">
      <c r="A6561" s="142"/>
      <c r="B6561" s="142"/>
      <c r="C6561" s="142"/>
      <c r="D6561" s="151"/>
      <c r="E6561" s="126"/>
      <c r="F6561" s="126"/>
      <c r="G6561" s="152"/>
      <c r="H6561" s="126"/>
      <c r="I6561" s="126"/>
      <c r="J6561" s="126"/>
      <c r="K6561" s="43"/>
      <c r="L6561" s="43"/>
      <c r="M6561" s="43"/>
      <c r="N6561" s="43"/>
      <c r="O6561" s="43"/>
      <c r="P6561" s="43"/>
      <c r="Q6561" s="43"/>
      <c r="R6561" s="43"/>
      <c r="S6561" s="43"/>
      <c r="T6561" s="43"/>
      <c r="U6561" s="43"/>
      <c r="V6561" s="43"/>
      <c r="W6561" s="43"/>
      <c r="X6561" s="43"/>
      <c r="Y6561" s="43"/>
      <c r="Z6561" s="43"/>
      <c r="AA6561" s="43"/>
      <c r="AB6561" s="43"/>
      <c r="AC6561" s="43"/>
      <c r="AD6561" s="43"/>
      <c r="AE6561" s="43"/>
      <c r="AF6561" s="43"/>
      <c r="AG6561" s="43"/>
      <c r="AH6561" s="43"/>
      <c r="AI6561" s="43"/>
      <c r="AJ6561" s="43"/>
      <c r="AK6561" s="43"/>
      <c r="AL6561" s="43"/>
      <c r="AM6561" s="43"/>
      <c r="AN6561" s="43"/>
      <c r="AO6561" s="43"/>
      <c r="AP6561" s="43"/>
      <c r="AQ6561" s="43"/>
      <c r="AR6561" s="43"/>
      <c r="AS6561" s="43"/>
      <c r="AT6561" s="43"/>
      <c r="AU6561" s="43"/>
      <c r="AV6561" s="43"/>
      <c r="AW6561" s="43"/>
      <c r="AX6561" s="43"/>
      <c r="AY6561" s="43"/>
      <c r="AZ6561" s="43"/>
      <c r="BA6561" s="43"/>
      <c r="BB6561" s="43"/>
      <c r="BC6561" s="43"/>
      <c r="BD6561" s="43"/>
      <c r="BE6561" s="43"/>
      <c r="BF6561" s="43"/>
      <c r="BG6561" s="43"/>
      <c r="BH6561" s="43"/>
      <c r="BI6561" s="43"/>
      <c r="BJ6561" s="43"/>
      <c r="BK6561" s="43"/>
      <c r="BL6561" s="43"/>
      <c r="BM6561" s="43"/>
      <c r="BN6561" s="43"/>
      <c r="BO6561" s="43"/>
      <c r="BP6561" s="43"/>
      <c r="BQ6561" s="43"/>
    </row>
    <row r="6562" spans="1:69">
      <c r="A6562" s="142"/>
      <c r="B6562" s="142"/>
      <c r="C6562" s="142"/>
      <c r="D6562" s="151"/>
      <c r="E6562" s="126"/>
      <c r="F6562" s="126"/>
      <c r="G6562" s="152"/>
      <c r="H6562" s="126"/>
      <c r="I6562" s="126"/>
      <c r="J6562" s="126"/>
      <c r="K6562" s="43"/>
      <c r="L6562" s="43"/>
      <c r="M6562" s="43"/>
      <c r="N6562" s="43"/>
      <c r="O6562" s="43"/>
      <c r="P6562" s="43"/>
      <c r="Q6562" s="43"/>
      <c r="R6562" s="43"/>
      <c r="S6562" s="43"/>
      <c r="T6562" s="43"/>
      <c r="U6562" s="43"/>
      <c r="V6562" s="43"/>
      <c r="W6562" s="43"/>
      <c r="X6562" s="43"/>
      <c r="Y6562" s="43"/>
      <c r="Z6562" s="43"/>
      <c r="AA6562" s="43"/>
      <c r="AB6562" s="43"/>
      <c r="AC6562" s="43"/>
      <c r="AD6562" s="43"/>
      <c r="AE6562" s="43"/>
      <c r="AF6562" s="43"/>
      <c r="AG6562" s="43"/>
      <c r="AH6562" s="43"/>
      <c r="AI6562" s="43"/>
      <c r="AJ6562" s="43"/>
      <c r="AK6562" s="43"/>
      <c r="AL6562" s="43"/>
      <c r="AM6562" s="43"/>
      <c r="AN6562" s="43"/>
      <c r="AO6562" s="43"/>
      <c r="AP6562" s="43"/>
      <c r="AQ6562" s="43"/>
      <c r="AR6562" s="43"/>
      <c r="AS6562" s="43"/>
      <c r="AT6562" s="43"/>
      <c r="AU6562" s="43"/>
      <c r="AV6562" s="43"/>
      <c r="AW6562" s="43"/>
      <c r="AX6562" s="43"/>
      <c r="AY6562" s="43"/>
      <c r="AZ6562" s="43"/>
      <c r="BA6562" s="43"/>
      <c r="BB6562" s="43"/>
      <c r="BC6562" s="43"/>
      <c r="BD6562" s="43"/>
      <c r="BE6562" s="43"/>
      <c r="BF6562" s="43"/>
      <c r="BG6562" s="43"/>
      <c r="BH6562" s="43"/>
      <c r="BI6562" s="43"/>
      <c r="BJ6562" s="43"/>
      <c r="BK6562" s="43"/>
      <c r="BL6562" s="43"/>
      <c r="BM6562" s="43"/>
      <c r="BN6562" s="43"/>
      <c r="BO6562" s="43"/>
      <c r="BP6562" s="43"/>
      <c r="BQ6562" s="43"/>
    </row>
    <row r="6563" spans="1:69">
      <c r="A6563" s="142"/>
      <c r="B6563" s="142"/>
      <c r="C6563" s="142"/>
      <c r="D6563" s="151"/>
      <c r="E6563" s="126"/>
      <c r="F6563" s="126"/>
      <c r="G6563" s="152"/>
      <c r="H6563" s="126"/>
      <c r="I6563" s="126"/>
      <c r="J6563" s="126"/>
      <c r="K6563" s="43"/>
      <c r="L6563" s="43"/>
      <c r="M6563" s="43"/>
      <c r="N6563" s="43"/>
      <c r="O6563" s="43"/>
      <c r="P6563" s="43"/>
      <c r="Q6563" s="43"/>
      <c r="R6563" s="43"/>
      <c r="S6563" s="43"/>
      <c r="T6563" s="43"/>
      <c r="U6563" s="43"/>
      <c r="V6563" s="43"/>
      <c r="W6563" s="43"/>
      <c r="X6563" s="43"/>
      <c r="Y6563" s="43"/>
      <c r="Z6563" s="43"/>
      <c r="AA6563" s="43"/>
      <c r="AB6563" s="43"/>
      <c r="AC6563" s="43"/>
      <c r="AD6563" s="43"/>
      <c r="AE6563" s="43"/>
      <c r="AF6563" s="43"/>
      <c r="AG6563" s="43"/>
      <c r="AH6563" s="43"/>
      <c r="AI6563" s="43"/>
      <c r="AJ6563" s="43"/>
      <c r="AK6563" s="43"/>
      <c r="AL6563" s="43"/>
      <c r="AM6563" s="43"/>
      <c r="AN6563" s="43"/>
      <c r="AO6563" s="43"/>
      <c r="AP6563" s="43"/>
      <c r="AQ6563" s="43"/>
      <c r="AR6563" s="43"/>
      <c r="AS6563" s="43"/>
      <c r="AT6563" s="43"/>
      <c r="AU6563" s="43"/>
      <c r="AV6563" s="43"/>
      <c r="AW6563" s="43"/>
      <c r="AX6563" s="43"/>
      <c r="AY6563" s="43"/>
      <c r="AZ6563" s="43"/>
      <c r="BA6563" s="43"/>
      <c r="BB6563" s="43"/>
      <c r="BC6563" s="43"/>
      <c r="BD6563" s="43"/>
      <c r="BE6563" s="43"/>
      <c r="BF6563" s="43"/>
      <c r="BG6563" s="43"/>
      <c r="BH6563" s="43"/>
      <c r="BI6563" s="43"/>
      <c r="BJ6563" s="43"/>
      <c r="BK6563" s="43"/>
      <c r="BL6563" s="43"/>
      <c r="BM6563" s="43"/>
      <c r="BN6563" s="43"/>
      <c r="BO6563" s="43"/>
      <c r="BP6563" s="43"/>
      <c r="BQ6563" s="43"/>
    </row>
    <row r="6564" spans="1:69">
      <c r="A6564" s="142"/>
      <c r="B6564" s="142"/>
      <c r="C6564" s="142"/>
      <c r="D6564" s="151"/>
      <c r="E6564" s="126"/>
      <c r="F6564" s="126"/>
      <c r="G6564" s="152"/>
      <c r="H6564" s="126"/>
      <c r="I6564" s="126"/>
      <c r="J6564" s="126"/>
      <c r="K6564" s="43"/>
      <c r="L6564" s="43"/>
      <c r="M6564" s="43"/>
      <c r="N6564" s="43"/>
      <c r="O6564" s="43"/>
      <c r="P6564" s="43"/>
      <c r="Q6564" s="43"/>
      <c r="R6564" s="43"/>
      <c r="S6564" s="43"/>
      <c r="T6564" s="43"/>
      <c r="U6564" s="43"/>
      <c r="V6564" s="43"/>
      <c r="W6564" s="43"/>
      <c r="X6564" s="43"/>
      <c r="Y6564" s="43"/>
      <c r="Z6564" s="43"/>
      <c r="AA6564" s="43"/>
      <c r="AB6564" s="43"/>
      <c r="AC6564" s="43"/>
      <c r="AD6564" s="43"/>
      <c r="AE6564" s="43"/>
      <c r="AF6564" s="43"/>
      <c r="AG6564" s="43"/>
      <c r="AH6564" s="43"/>
      <c r="AI6564" s="43"/>
      <c r="AJ6564" s="43"/>
      <c r="AK6564" s="43"/>
      <c r="AL6564" s="43"/>
      <c r="AM6564" s="43"/>
      <c r="AN6564" s="43"/>
      <c r="AO6564" s="43"/>
      <c r="AP6564" s="43"/>
      <c r="AQ6564" s="43"/>
      <c r="AR6564" s="43"/>
      <c r="AS6564" s="43"/>
      <c r="AT6564" s="43"/>
      <c r="AU6564" s="43"/>
      <c r="AV6564" s="43"/>
      <c r="AW6564" s="43"/>
      <c r="AX6564" s="43"/>
      <c r="AY6564" s="43"/>
      <c r="AZ6564" s="43"/>
      <c r="BA6564" s="43"/>
      <c r="BB6564" s="43"/>
      <c r="BC6564" s="43"/>
      <c r="BD6564" s="43"/>
      <c r="BE6564" s="43"/>
      <c r="BF6564" s="43"/>
      <c r="BG6564" s="43"/>
      <c r="BH6564" s="43"/>
      <c r="BI6564" s="43"/>
      <c r="BJ6564" s="43"/>
      <c r="BK6564" s="43"/>
      <c r="BL6564" s="43"/>
      <c r="BM6564" s="43"/>
      <c r="BN6564" s="43"/>
      <c r="BO6564" s="43"/>
      <c r="BP6564" s="43"/>
      <c r="BQ6564" s="43"/>
    </row>
    <row r="6565" spans="1:69">
      <c r="A6565" s="142"/>
      <c r="B6565" s="142"/>
      <c r="C6565" s="142"/>
      <c r="D6565" s="151"/>
      <c r="E6565" s="126"/>
      <c r="F6565" s="126"/>
      <c r="G6565" s="152"/>
      <c r="H6565" s="126"/>
      <c r="I6565" s="126"/>
      <c r="J6565" s="126"/>
      <c r="K6565" s="43"/>
      <c r="L6565" s="43"/>
      <c r="M6565" s="43"/>
      <c r="N6565" s="43"/>
      <c r="O6565" s="43"/>
      <c r="P6565" s="43"/>
      <c r="Q6565" s="43"/>
      <c r="R6565" s="43"/>
      <c r="S6565" s="43"/>
      <c r="T6565" s="43"/>
      <c r="U6565" s="43"/>
      <c r="V6565" s="43"/>
      <c r="W6565" s="43"/>
      <c r="X6565" s="43"/>
      <c r="Y6565" s="43"/>
      <c r="Z6565" s="43"/>
      <c r="AA6565" s="43"/>
      <c r="AB6565" s="43"/>
      <c r="AC6565" s="43"/>
      <c r="AD6565" s="43"/>
      <c r="AE6565" s="43"/>
      <c r="AF6565" s="43"/>
      <c r="AG6565" s="43"/>
      <c r="AH6565" s="43"/>
      <c r="AI6565" s="43"/>
      <c r="AJ6565" s="43"/>
      <c r="AK6565" s="43"/>
      <c r="AL6565" s="43"/>
      <c r="AM6565" s="43"/>
      <c r="AN6565" s="43"/>
      <c r="AO6565" s="43"/>
      <c r="AP6565" s="43"/>
      <c r="AQ6565" s="43"/>
      <c r="AR6565" s="43"/>
      <c r="AS6565" s="43"/>
      <c r="AT6565" s="43"/>
      <c r="AU6565" s="43"/>
      <c r="AV6565" s="43"/>
      <c r="AW6565" s="43"/>
      <c r="AX6565" s="43"/>
      <c r="AY6565" s="43"/>
      <c r="AZ6565" s="43"/>
      <c r="BA6565" s="43"/>
      <c r="BB6565" s="43"/>
      <c r="BC6565" s="43"/>
      <c r="BD6565" s="43"/>
      <c r="BE6565" s="43"/>
      <c r="BF6565" s="43"/>
      <c r="BG6565" s="43"/>
      <c r="BH6565" s="43"/>
      <c r="BI6565" s="43"/>
      <c r="BJ6565" s="43"/>
      <c r="BK6565" s="43"/>
      <c r="BL6565" s="43"/>
      <c r="BM6565" s="43"/>
      <c r="BN6565" s="43"/>
      <c r="BO6565" s="43"/>
      <c r="BP6565" s="43"/>
      <c r="BQ6565" s="43"/>
    </row>
    <row r="6566" spans="1:69">
      <c r="A6566" s="142"/>
      <c r="B6566" s="142"/>
      <c r="C6566" s="142"/>
      <c r="D6566" s="151"/>
      <c r="E6566" s="126"/>
      <c r="F6566" s="126"/>
      <c r="G6566" s="152"/>
      <c r="H6566" s="126"/>
      <c r="I6566" s="126"/>
      <c r="J6566" s="126"/>
      <c r="K6566" s="43"/>
      <c r="L6566" s="43"/>
      <c r="M6566" s="43"/>
      <c r="N6566" s="43"/>
      <c r="O6566" s="43"/>
      <c r="P6566" s="43"/>
      <c r="Q6566" s="43"/>
      <c r="R6566" s="43"/>
      <c r="S6566" s="43"/>
      <c r="T6566" s="43"/>
      <c r="U6566" s="43"/>
      <c r="V6566" s="43"/>
      <c r="W6566" s="43"/>
      <c r="X6566" s="43"/>
      <c r="Y6566" s="43"/>
      <c r="Z6566" s="43"/>
      <c r="AA6566" s="43"/>
      <c r="AB6566" s="43"/>
      <c r="AC6566" s="43"/>
      <c r="AD6566" s="43"/>
      <c r="AE6566" s="43"/>
      <c r="AF6566" s="43"/>
      <c r="AG6566" s="43"/>
      <c r="AH6566" s="43"/>
      <c r="AI6566" s="43"/>
      <c r="AJ6566" s="43"/>
      <c r="AK6566" s="43"/>
      <c r="AL6566" s="43"/>
      <c r="AM6566" s="43"/>
      <c r="AN6566" s="43"/>
      <c r="AO6566" s="43"/>
      <c r="AP6566" s="43"/>
      <c r="AQ6566" s="43"/>
      <c r="AR6566" s="43"/>
      <c r="AS6566" s="43"/>
      <c r="AT6566" s="43"/>
      <c r="AU6566" s="43"/>
      <c r="AV6566" s="43"/>
      <c r="AW6566" s="43"/>
      <c r="AX6566" s="43"/>
      <c r="AY6566" s="43"/>
      <c r="AZ6566" s="43"/>
      <c r="BA6566" s="43"/>
      <c r="BB6566" s="43"/>
      <c r="BC6566" s="43"/>
      <c r="BD6566" s="43"/>
      <c r="BE6566" s="43"/>
      <c r="BF6566" s="43"/>
      <c r="BG6566" s="43"/>
      <c r="BH6566" s="43"/>
      <c r="BI6566" s="43"/>
      <c r="BJ6566" s="43"/>
      <c r="BK6566" s="43"/>
      <c r="BL6566" s="43"/>
      <c r="BM6566" s="43"/>
      <c r="BN6566" s="43"/>
      <c r="BO6566" s="43"/>
      <c r="BP6566" s="43"/>
      <c r="BQ6566" s="43"/>
    </row>
    <row r="6567" spans="1:69">
      <c r="A6567" s="142"/>
      <c r="B6567" s="142"/>
      <c r="C6567" s="142"/>
      <c r="D6567" s="151"/>
      <c r="E6567" s="126"/>
      <c r="F6567" s="126"/>
      <c r="G6567" s="152"/>
      <c r="H6567" s="126"/>
      <c r="I6567" s="126"/>
      <c r="J6567" s="126"/>
      <c r="K6567" s="43"/>
      <c r="L6567" s="43"/>
      <c r="M6567" s="43"/>
      <c r="N6567" s="43"/>
      <c r="O6567" s="43"/>
      <c r="P6567" s="43"/>
      <c r="Q6567" s="43"/>
      <c r="R6567" s="43"/>
      <c r="S6567" s="43"/>
      <c r="T6567" s="43"/>
      <c r="U6567" s="43"/>
      <c r="V6567" s="43"/>
      <c r="W6567" s="43"/>
      <c r="X6567" s="43"/>
      <c r="Y6567" s="43"/>
      <c r="Z6567" s="43"/>
      <c r="AA6567" s="43"/>
      <c r="AB6567" s="43"/>
      <c r="AC6567" s="43"/>
      <c r="AD6567" s="43"/>
      <c r="AE6567" s="43"/>
      <c r="AF6567" s="43"/>
      <c r="AG6567" s="43"/>
      <c r="AH6567" s="43"/>
      <c r="AI6567" s="43"/>
      <c r="AJ6567" s="43"/>
      <c r="AK6567" s="43"/>
      <c r="AL6567" s="43"/>
      <c r="AM6567" s="43"/>
      <c r="AN6567" s="43"/>
      <c r="AO6567" s="43"/>
      <c r="AP6567" s="43"/>
      <c r="AQ6567" s="43"/>
      <c r="AR6567" s="43"/>
      <c r="AS6567" s="43"/>
      <c r="AT6567" s="43"/>
      <c r="AU6567" s="43"/>
      <c r="AV6567" s="43"/>
      <c r="AW6567" s="43"/>
      <c r="AX6567" s="43"/>
      <c r="AY6567" s="43"/>
      <c r="AZ6567" s="43"/>
      <c r="BA6567" s="43"/>
      <c r="BB6567" s="43"/>
      <c r="BC6567" s="43"/>
      <c r="BD6567" s="43"/>
      <c r="BE6567" s="43"/>
      <c r="BF6567" s="43"/>
      <c r="BG6567" s="43"/>
      <c r="BH6567" s="43"/>
      <c r="BI6567" s="43"/>
      <c r="BJ6567" s="43"/>
      <c r="BK6567" s="43"/>
      <c r="BL6567" s="43"/>
      <c r="BM6567" s="43"/>
      <c r="BN6567" s="43"/>
      <c r="BO6567" s="43"/>
      <c r="BP6567" s="43"/>
      <c r="BQ6567" s="43"/>
    </row>
    <row r="6568" spans="1:69">
      <c r="A6568" s="142"/>
      <c r="B6568" s="142"/>
      <c r="C6568" s="142"/>
      <c r="D6568" s="151"/>
      <c r="E6568" s="126"/>
      <c r="F6568" s="126"/>
      <c r="G6568" s="152"/>
      <c r="H6568" s="126"/>
      <c r="I6568" s="126"/>
      <c r="J6568" s="126"/>
      <c r="K6568" s="43"/>
      <c r="L6568" s="43"/>
      <c r="M6568" s="43"/>
      <c r="N6568" s="43"/>
      <c r="O6568" s="43"/>
      <c r="P6568" s="43"/>
      <c r="Q6568" s="43"/>
      <c r="R6568" s="43"/>
      <c r="S6568" s="43"/>
      <c r="T6568" s="43"/>
      <c r="U6568" s="43"/>
      <c r="V6568" s="43"/>
      <c r="W6568" s="43"/>
      <c r="X6568" s="43"/>
      <c r="Y6568" s="43"/>
      <c r="Z6568" s="43"/>
      <c r="AA6568" s="43"/>
      <c r="AB6568" s="43"/>
      <c r="AC6568" s="43"/>
      <c r="AD6568" s="43"/>
      <c r="AE6568" s="43"/>
      <c r="AF6568" s="43"/>
      <c r="AG6568" s="43"/>
      <c r="AH6568" s="43"/>
      <c r="AI6568" s="43"/>
      <c r="AJ6568" s="43"/>
      <c r="AK6568" s="43"/>
      <c r="AL6568" s="43"/>
      <c r="AM6568" s="43"/>
      <c r="AN6568" s="43"/>
      <c r="AO6568" s="43"/>
      <c r="AP6568" s="43"/>
      <c r="AQ6568" s="43"/>
      <c r="AR6568" s="43"/>
      <c r="AS6568" s="43"/>
      <c r="AT6568" s="43"/>
      <c r="AU6568" s="43"/>
      <c r="AV6568" s="43"/>
      <c r="AW6568" s="43"/>
      <c r="AX6568" s="43"/>
      <c r="AY6568" s="43"/>
      <c r="AZ6568" s="43"/>
      <c r="BA6568" s="43"/>
      <c r="BB6568" s="43"/>
      <c r="BC6568" s="43"/>
      <c r="BD6568" s="43"/>
      <c r="BE6568" s="43"/>
      <c r="BF6568" s="43"/>
      <c r="BG6568" s="43"/>
      <c r="BH6568" s="43"/>
      <c r="BI6568" s="43"/>
      <c r="BJ6568" s="43"/>
      <c r="BK6568" s="43"/>
      <c r="BL6568" s="43"/>
      <c r="BM6568" s="43"/>
      <c r="BN6568" s="43"/>
      <c r="BO6568" s="43"/>
      <c r="BP6568" s="43"/>
      <c r="BQ6568" s="43"/>
    </row>
    <row r="6569" spans="1:69">
      <c r="A6569" s="142"/>
      <c r="B6569" s="142"/>
      <c r="C6569" s="142"/>
      <c r="D6569" s="151"/>
      <c r="E6569" s="126"/>
      <c r="F6569" s="126"/>
      <c r="G6569" s="152"/>
      <c r="H6569" s="126"/>
      <c r="I6569" s="126"/>
      <c r="J6569" s="126"/>
      <c r="K6569" s="43"/>
      <c r="L6569" s="43"/>
      <c r="M6569" s="43"/>
      <c r="N6569" s="43"/>
      <c r="O6569" s="43"/>
      <c r="P6569" s="43"/>
      <c r="Q6569" s="43"/>
      <c r="R6569" s="43"/>
      <c r="S6569" s="43"/>
      <c r="T6569" s="43"/>
      <c r="U6569" s="43"/>
      <c r="V6569" s="43"/>
      <c r="W6569" s="43"/>
      <c r="X6569" s="43"/>
      <c r="Y6569" s="43"/>
      <c r="Z6569" s="43"/>
      <c r="AA6569" s="43"/>
      <c r="AB6569" s="43"/>
      <c r="AC6569" s="43"/>
      <c r="AD6569" s="43"/>
      <c r="AE6569" s="43"/>
      <c r="AF6569" s="43"/>
      <c r="AG6569" s="43"/>
      <c r="AH6569" s="43"/>
      <c r="AI6569" s="43"/>
      <c r="AJ6569" s="43"/>
      <c r="AK6569" s="43"/>
      <c r="AL6569" s="43"/>
      <c r="AM6569" s="43"/>
      <c r="AN6569" s="43"/>
      <c r="AO6569" s="43"/>
      <c r="AP6569" s="43"/>
      <c r="AQ6569" s="43"/>
      <c r="AR6569" s="43"/>
      <c r="AS6569" s="43"/>
      <c r="AT6569" s="43"/>
      <c r="AU6569" s="43"/>
      <c r="AV6569" s="43"/>
      <c r="AW6569" s="43"/>
      <c r="AX6569" s="43"/>
      <c r="AY6569" s="43"/>
      <c r="AZ6569" s="43"/>
      <c r="BA6569" s="43"/>
      <c r="BB6569" s="43"/>
      <c r="BC6569" s="43"/>
      <c r="BD6569" s="43"/>
      <c r="BE6569" s="43"/>
      <c r="BF6569" s="43"/>
      <c r="BG6569" s="43"/>
      <c r="BH6569" s="43"/>
      <c r="BI6569" s="43"/>
      <c r="BJ6569" s="43"/>
      <c r="BK6569" s="43"/>
      <c r="BL6569" s="43"/>
      <c r="BM6569" s="43"/>
      <c r="BN6569" s="43"/>
      <c r="BO6569" s="43"/>
      <c r="BP6569" s="43"/>
      <c r="BQ6569" s="43"/>
    </row>
    <row r="6570" spans="1:69">
      <c r="A6570" s="142"/>
      <c r="B6570" s="142"/>
      <c r="C6570" s="142"/>
      <c r="D6570" s="151"/>
      <c r="E6570" s="126"/>
      <c r="F6570" s="126"/>
      <c r="G6570" s="152"/>
      <c r="H6570" s="126"/>
      <c r="I6570" s="126"/>
      <c r="J6570" s="126"/>
      <c r="K6570" s="43"/>
      <c r="L6570" s="43"/>
      <c r="M6570" s="43"/>
      <c r="N6570" s="43"/>
      <c r="O6570" s="43"/>
      <c r="P6570" s="43"/>
      <c r="Q6570" s="43"/>
      <c r="R6570" s="43"/>
      <c r="S6570" s="43"/>
      <c r="T6570" s="43"/>
      <c r="U6570" s="43"/>
      <c r="V6570" s="43"/>
      <c r="W6570" s="43"/>
      <c r="X6570" s="43"/>
      <c r="Y6570" s="43"/>
      <c r="Z6570" s="43"/>
      <c r="AA6570" s="43"/>
      <c r="AB6570" s="43"/>
      <c r="AC6570" s="43"/>
      <c r="AD6570" s="43"/>
      <c r="AE6570" s="43"/>
      <c r="AF6570" s="43"/>
      <c r="AG6570" s="43"/>
      <c r="AH6570" s="43"/>
      <c r="AI6570" s="43"/>
      <c r="AJ6570" s="43"/>
      <c r="AK6570" s="43"/>
      <c r="AL6570" s="43"/>
      <c r="AM6570" s="43"/>
      <c r="AN6570" s="43"/>
      <c r="AO6570" s="43"/>
      <c r="AP6570" s="43"/>
      <c r="AQ6570" s="43"/>
      <c r="AR6570" s="43"/>
      <c r="AS6570" s="43"/>
      <c r="AT6570" s="43"/>
      <c r="AU6570" s="43"/>
      <c r="AV6570" s="43"/>
      <c r="AW6570" s="43"/>
      <c r="AX6570" s="43"/>
      <c r="AY6570" s="43"/>
      <c r="AZ6570" s="43"/>
      <c r="BA6570" s="43"/>
      <c r="BB6570" s="43"/>
      <c r="BC6570" s="43"/>
      <c r="BD6570" s="43"/>
      <c r="BE6570" s="43"/>
      <c r="BF6570" s="43"/>
      <c r="BG6570" s="43"/>
      <c r="BH6570" s="43"/>
      <c r="BI6570" s="43"/>
      <c r="BJ6570" s="43"/>
      <c r="BK6570" s="43"/>
      <c r="BL6570" s="43"/>
      <c r="BM6570" s="43"/>
      <c r="BN6570" s="43"/>
      <c r="BO6570" s="43"/>
      <c r="BP6570" s="43"/>
      <c r="BQ6570" s="43"/>
    </row>
    <row r="6571" spans="1:69">
      <c r="A6571" s="142"/>
      <c r="B6571" s="142"/>
      <c r="C6571" s="142"/>
      <c r="D6571" s="151"/>
      <c r="E6571" s="126"/>
      <c r="F6571" s="126"/>
      <c r="G6571" s="152"/>
      <c r="H6571" s="126"/>
      <c r="I6571" s="126"/>
      <c r="J6571" s="126"/>
      <c r="K6571" s="43"/>
      <c r="L6571" s="43"/>
      <c r="M6571" s="43"/>
      <c r="N6571" s="43"/>
      <c r="O6571" s="43"/>
      <c r="P6571" s="43"/>
      <c r="Q6571" s="43"/>
      <c r="R6571" s="43"/>
      <c r="S6571" s="43"/>
      <c r="T6571" s="43"/>
      <c r="U6571" s="43"/>
      <c r="V6571" s="43"/>
      <c r="W6571" s="43"/>
      <c r="X6571" s="43"/>
      <c r="Y6571" s="43"/>
      <c r="Z6571" s="43"/>
      <c r="AA6571" s="43"/>
      <c r="AB6571" s="43"/>
      <c r="AC6571" s="43"/>
      <c r="AD6571" s="43"/>
      <c r="AE6571" s="43"/>
      <c r="AF6571" s="43"/>
      <c r="AG6571" s="43"/>
      <c r="AH6571" s="43"/>
      <c r="AI6571" s="43"/>
      <c r="AJ6571" s="43"/>
      <c r="AK6571" s="43"/>
      <c r="AL6571" s="43"/>
      <c r="AM6571" s="43"/>
      <c r="AN6571" s="43"/>
      <c r="AO6571" s="43"/>
      <c r="AP6571" s="43"/>
      <c r="AQ6571" s="43"/>
      <c r="AR6571" s="43"/>
      <c r="AS6571" s="43"/>
      <c r="AT6571" s="43"/>
      <c r="AU6571" s="43"/>
      <c r="AV6571" s="43"/>
      <c r="AW6571" s="43"/>
      <c r="AX6571" s="43"/>
      <c r="AY6571" s="43"/>
      <c r="AZ6571" s="43"/>
      <c r="BA6571" s="43"/>
      <c r="BB6571" s="43"/>
      <c r="BC6571" s="43"/>
      <c r="BD6571" s="43"/>
      <c r="BE6571" s="43"/>
      <c r="BF6571" s="43"/>
      <c r="BG6571" s="43"/>
      <c r="BH6571" s="43"/>
      <c r="BI6571" s="43"/>
      <c r="BJ6571" s="43"/>
      <c r="BK6571" s="43"/>
      <c r="BL6571" s="43"/>
      <c r="BM6571" s="43"/>
      <c r="BN6571" s="43"/>
      <c r="BO6571" s="43"/>
      <c r="BP6571" s="43"/>
      <c r="BQ6571" s="43"/>
    </row>
    <row r="6572" spans="1:69">
      <c r="A6572" s="142"/>
      <c r="B6572" s="142"/>
      <c r="C6572" s="142"/>
      <c r="D6572" s="151"/>
      <c r="E6572" s="126"/>
      <c r="F6572" s="126"/>
      <c r="G6572" s="152"/>
      <c r="H6572" s="126"/>
      <c r="I6572" s="126"/>
      <c r="J6572" s="126"/>
      <c r="K6572" s="43"/>
      <c r="L6572" s="43"/>
      <c r="M6572" s="43"/>
      <c r="N6572" s="43"/>
      <c r="O6572" s="43"/>
      <c r="P6572" s="43"/>
      <c r="Q6572" s="43"/>
      <c r="R6572" s="43"/>
      <c r="S6572" s="43"/>
      <c r="T6572" s="43"/>
      <c r="U6572" s="43"/>
      <c r="V6572" s="43"/>
      <c r="W6572" s="43"/>
      <c r="X6572" s="43"/>
      <c r="Y6572" s="43"/>
      <c r="Z6572" s="43"/>
      <c r="AA6572" s="43"/>
      <c r="AB6572" s="43"/>
      <c r="AC6572" s="43"/>
      <c r="AD6572" s="43"/>
      <c r="AE6572" s="43"/>
      <c r="AF6572" s="43"/>
      <c r="AG6572" s="43"/>
      <c r="AH6572" s="43"/>
      <c r="AI6572" s="43"/>
      <c r="AJ6572" s="43"/>
      <c r="AK6572" s="43"/>
      <c r="AL6572" s="43"/>
      <c r="AM6572" s="43"/>
      <c r="AN6572" s="43"/>
      <c r="AO6572" s="43"/>
      <c r="AP6572" s="43"/>
      <c r="AQ6572" s="43"/>
      <c r="AR6572" s="43"/>
      <c r="AS6572" s="43"/>
      <c r="AT6572" s="43"/>
      <c r="AU6572" s="43"/>
      <c r="AV6572" s="43"/>
      <c r="AW6572" s="43"/>
      <c r="AX6572" s="43"/>
      <c r="AY6572" s="43"/>
      <c r="AZ6572" s="43"/>
      <c r="BA6572" s="43"/>
      <c r="BB6572" s="43"/>
      <c r="BC6572" s="43"/>
      <c r="BD6572" s="43"/>
      <c r="BE6572" s="43"/>
      <c r="BF6572" s="43"/>
      <c r="BG6572" s="43"/>
      <c r="BH6572" s="43"/>
      <c r="BI6572" s="43"/>
      <c r="BJ6572" s="43"/>
      <c r="BK6572" s="43"/>
      <c r="BL6572" s="43"/>
      <c r="BM6572" s="43"/>
      <c r="BN6572" s="43"/>
      <c r="BO6572" s="43"/>
      <c r="BP6572" s="43"/>
      <c r="BQ6572" s="43"/>
    </row>
    <row r="6573" spans="1:69">
      <c r="A6573" s="142"/>
      <c r="B6573" s="142"/>
      <c r="C6573" s="142"/>
      <c r="D6573" s="151"/>
      <c r="E6573" s="126"/>
      <c r="F6573" s="126"/>
      <c r="G6573" s="152"/>
      <c r="H6573" s="126"/>
      <c r="I6573" s="126"/>
      <c r="J6573" s="126"/>
      <c r="K6573" s="43"/>
      <c r="L6573" s="43"/>
      <c r="M6573" s="43"/>
      <c r="N6573" s="43"/>
      <c r="O6573" s="43"/>
      <c r="P6573" s="43"/>
      <c r="Q6573" s="43"/>
      <c r="R6573" s="43"/>
      <c r="S6573" s="43"/>
      <c r="T6573" s="43"/>
      <c r="U6573" s="43"/>
      <c r="V6573" s="43"/>
      <c r="W6573" s="43"/>
      <c r="X6573" s="43"/>
      <c r="Y6573" s="43"/>
      <c r="Z6573" s="43"/>
      <c r="AA6573" s="43"/>
      <c r="AB6573" s="43"/>
      <c r="AC6573" s="43"/>
      <c r="AD6573" s="43"/>
      <c r="AE6573" s="43"/>
      <c r="AF6573" s="43"/>
      <c r="AG6573" s="43"/>
      <c r="AH6573" s="43"/>
      <c r="AI6573" s="43"/>
      <c r="AJ6573" s="43"/>
      <c r="AK6573" s="43"/>
      <c r="AL6573" s="43"/>
      <c r="AM6573" s="43"/>
      <c r="AN6573" s="43"/>
      <c r="AO6573" s="43"/>
      <c r="AP6573" s="43"/>
      <c r="AQ6573" s="43"/>
      <c r="AR6573" s="43"/>
      <c r="AS6573" s="43"/>
      <c r="AT6573" s="43"/>
      <c r="AU6573" s="43"/>
      <c r="AV6573" s="43"/>
      <c r="AW6573" s="43"/>
      <c r="AX6573" s="43"/>
      <c r="AY6573" s="43"/>
      <c r="AZ6573" s="43"/>
      <c r="BA6573" s="43"/>
      <c r="BB6573" s="43"/>
      <c r="BC6573" s="43"/>
      <c r="BD6573" s="43"/>
      <c r="BE6573" s="43"/>
      <c r="BF6573" s="43"/>
      <c r="BG6573" s="43"/>
      <c r="BH6573" s="43"/>
      <c r="BI6573" s="43"/>
      <c r="BJ6573" s="43"/>
      <c r="BK6573" s="43"/>
      <c r="BL6573" s="43"/>
      <c r="BM6573" s="43"/>
      <c r="BN6573" s="43"/>
      <c r="BO6573" s="43"/>
      <c r="BP6573" s="43"/>
      <c r="BQ6573" s="43"/>
    </row>
    <row r="6574" spans="1:69">
      <c r="A6574" s="142"/>
      <c r="B6574" s="142"/>
      <c r="C6574" s="142"/>
      <c r="D6574" s="151"/>
      <c r="E6574" s="126"/>
      <c r="F6574" s="126"/>
      <c r="G6574" s="152"/>
      <c r="H6574" s="126"/>
      <c r="I6574" s="126"/>
      <c r="J6574" s="126"/>
      <c r="K6574" s="43"/>
      <c r="L6574" s="43"/>
      <c r="M6574" s="43"/>
      <c r="N6574" s="43"/>
      <c r="O6574" s="43"/>
      <c r="P6574" s="43"/>
      <c r="Q6574" s="43"/>
      <c r="R6574" s="43"/>
      <c r="S6574" s="43"/>
      <c r="T6574" s="43"/>
      <c r="U6574" s="43"/>
      <c r="V6574" s="43"/>
      <c r="W6574" s="43"/>
      <c r="X6574" s="43"/>
      <c r="Y6574" s="43"/>
      <c r="Z6574" s="43"/>
      <c r="AA6574" s="43"/>
      <c r="AB6574" s="43"/>
      <c r="AC6574" s="43"/>
      <c r="AD6574" s="43"/>
      <c r="AE6574" s="43"/>
      <c r="AF6574" s="43"/>
      <c r="AG6574" s="43"/>
      <c r="AH6574" s="43"/>
      <c r="AI6574" s="43"/>
      <c r="AJ6574" s="43"/>
      <c r="AK6574" s="43"/>
      <c r="AL6574" s="43"/>
      <c r="AM6574" s="43"/>
      <c r="AN6574" s="43"/>
      <c r="AO6574" s="43"/>
      <c r="AP6574" s="43"/>
      <c r="AQ6574" s="43"/>
      <c r="AR6574" s="43"/>
      <c r="AS6574" s="43"/>
      <c r="AT6574" s="43"/>
      <c r="AU6574" s="43"/>
      <c r="AV6574" s="43"/>
      <c r="AW6574" s="43"/>
      <c r="AX6574" s="43"/>
      <c r="AY6574" s="43"/>
      <c r="AZ6574" s="43"/>
      <c r="BA6574" s="43"/>
      <c r="BB6574" s="43"/>
      <c r="BC6574" s="43"/>
      <c r="BD6574" s="43"/>
      <c r="BE6574" s="43"/>
      <c r="BF6574" s="43"/>
      <c r="BG6574" s="43"/>
      <c r="BH6574" s="43"/>
      <c r="BI6574" s="43"/>
      <c r="BJ6574" s="43"/>
      <c r="BK6574" s="43"/>
      <c r="BL6574" s="43"/>
      <c r="BM6574" s="43"/>
      <c r="BN6574" s="43"/>
      <c r="BO6574" s="43"/>
      <c r="BP6574" s="43"/>
      <c r="BQ6574" s="43"/>
    </row>
    <row r="6575" spans="1:69">
      <c r="A6575" s="142"/>
      <c r="B6575" s="142"/>
      <c r="C6575" s="142"/>
      <c r="D6575" s="151"/>
      <c r="E6575" s="126"/>
      <c r="F6575" s="126"/>
      <c r="G6575" s="152"/>
      <c r="H6575" s="126"/>
      <c r="I6575" s="126"/>
      <c r="J6575" s="126"/>
      <c r="K6575" s="43"/>
      <c r="L6575" s="43"/>
      <c r="M6575" s="43"/>
      <c r="N6575" s="43"/>
      <c r="O6575" s="43"/>
      <c r="P6575" s="43"/>
      <c r="Q6575" s="43"/>
      <c r="R6575" s="43"/>
      <c r="S6575" s="43"/>
      <c r="T6575" s="43"/>
      <c r="U6575" s="43"/>
      <c r="V6575" s="43"/>
      <c r="W6575" s="43"/>
      <c r="X6575" s="43"/>
      <c r="Y6575" s="43"/>
      <c r="Z6575" s="43"/>
      <c r="AA6575" s="43"/>
      <c r="AB6575" s="43"/>
      <c r="AC6575" s="43"/>
      <c r="AD6575" s="43"/>
      <c r="AE6575" s="43"/>
      <c r="AF6575" s="43"/>
      <c r="AG6575" s="43"/>
      <c r="AH6575" s="43"/>
      <c r="AI6575" s="43"/>
      <c r="AJ6575" s="43"/>
      <c r="AK6575" s="43"/>
      <c r="AL6575" s="43"/>
      <c r="AM6575" s="43"/>
      <c r="AN6575" s="43"/>
      <c r="AO6575" s="43"/>
      <c r="AP6575" s="43"/>
      <c r="AQ6575" s="43"/>
      <c r="AR6575" s="43"/>
      <c r="AS6575" s="43"/>
      <c r="AT6575" s="43"/>
      <c r="AU6575" s="43"/>
      <c r="AV6575" s="43"/>
      <c r="AW6575" s="43"/>
      <c r="AX6575" s="43"/>
      <c r="AY6575" s="43"/>
      <c r="AZ6575" s="43"/>
      <c r="BA6575" s="43"/>
      <c r="BB6575" s="43"/>
      <c r="BC6575" s="43"/>
      <c r="BD6575" s="43"/>
      <c r="BE6575" s="43"/>
      <c r="BF6575" s="43"/>
      <c r="BG6575" s="43"/>
      <c r="BH6575" s="43"/>
      <c r="BI6575" s="43"/>
      <c r="BJ6575" s="43"/>
      <c r="BK6575" s="43"/>
      <c r="BL6575" s="43"/>
      <c r="BM6575" s="43"/>
      <c r="BN6575" s="43"/>
      <c r="BO6575" s="43"/>
      <c r="BP6575" s="43"/>
      <c r="BQ6575" s="43"/>
    </row>
    <row r="6576" spans="1:69">
      <c r="A6576" s="142"/>
      <c r="B6576" s="142"/>
      <c r="C6576" s="142"/>
      <c r="D6576" s="151"/>
      <c r="E6576" s="126"/>
      <c r="F6576" s="126"/>
      <c r="G6576" s="152"/>
      <c r="H6576" s="126"/>
      <c r="I6576" s="126"/>
      <c r="J6576" s="126"/>
      <c r="K6576" s="43"/>
      <c r="L6576" s="43"/>
      <c r="M6576" s="43"/>
      <c r="N6576" s="43"/>
      <c r="O6576" s="43"/>
      <c r="P6576" s="43"/>
      <c r="Q6576" s="43"/>
      <c r="R6576" s="43"/>
      <c r="S6576" s="43"/>
      <c r="T6576" s="43"/>
      <c r="U6576" s="43"/>
      <c r="V6576" s="43"/>
      <c r="W6576" s="43"/>
      <c r="X6576" s="43"/>
      <c r="Y6576" s="43"/>
      <c r="Z6576" s="43"/>
      <c r="AA6576" s="43"/>
      <c r="AB6576" s="43"/>
      <c r="AC6576" s="43"/>
      <c r="AD6576" s="43"/>
      <c r="AE6576" s="43"/>
      <c r="AF6576" s="43"/>
      <c r="AG6576" s="43"/>
      <c r="AH6576" s="43"/>
      <c r="AI6576" s="43"/>
      <c r="AJ6576" s="43"/>
      <c r="AK6576" s="43"/>
      <c r="AL6576" s="43"/>
      <c r="AM6576" s="43"/>
      <c r="AN6576" s="43"/>
      <c r="AO6576" s="43"/>
      <c r="AP6576" s="43"/>
      <c r="AQ6576" s="43"/>
      <c r="AR6576" s="43"/>
      <c r="AS6576" s="43"/>
      <c r="AT6576" s="43"/>
      <c r="AU6576" s="43"/>
      <c r="AV6576" s="43"/>
      <c r="AW6576" s="43"/>
      <c r="AX6576" s="43"/>
      <c r="AY6576" s="43"/>
      <c r="AZ6576" s="43"/>
      <c r="BA6576" s="43"/>
      <c r="BB6576" s="43"/>
      <c r="BC6576" s="43"/>
      <c r="BD6576" s="43"/>
      <c r="BE6576" s="43"/>
      <c r="BF6576" s="43"/>
      <c r="BG6576" s="43"/>
      <c r="BH6576" s="43"/>
      <c r="BI6576" s="43"/>
      <c r="BJ6576" s="43"/>
      <c r="BK6576" s="43"/>
      <c r="BL6576" s="43"/>
      <c r="BM6576" s="43"/>
      <c r="BN6576" s="43"/>
      <c r="BO6576" s="43"/>
      <c r="BP6576" s="43"/>
      <c r="BQ6576" s="43"/>
    </row>
    <row r="6577" spans="1:69">
      <c r="A6577" s="142"/>
      <c r="B6577" s="142"/>
      <c r="C6577" s="142"/>
      <c r="D6577" s="151"/>
      <c r="E6577" s="126"/>
      <c r="F6577" s="126"/>
      <c r="G6577" s="152"/>
      <c r="H6577" s="126"/>
      <c r="I6577" s="126"/>
      <c r="J6577" s="126"/>
      <c r="K6577" s="43"/>
      <c r="L6577" s="43"/>
      <c r="M6577" s="43"/>
      <c r="N6577" s="43"/>
      <c r="O6577" s="43"/>
      <c r="P6577" s="43"/>
      <c r="Q6577" s="43"/>
      <c r="R6577" s="43"/>
      <c r="S6577" s="43"/>
      <c r="T6577" s="43"/>
      <c r="U6577" s="43"/>
      <c r="V6577" s="43"/>
      <c r="W6577" s="43"/>
      <c r="X6577" s="43"/>
      <c r="Y6577" s="43"/>
      <c r="Z6577" s="43"/>
      <c r="AA6577" s="43"/>
      <c r="AB6577" s="43"/>
      <c r="AC6577" s="43"/>
      <c r="AD6577" s="43"/>
      <c r="AE6577" s="43"/>
      <c r="AF6577" s="43"/>
      <c r="AG6577" s="43"/>
      <c r="AH6577" s="43"/>
      <c r="AI6577" s="43"/>
      <c r="AJ6577" s="43"/>
      <c r="AK6577" s="43"/>
      <c r="AL6577" s="43"/>
      <c r="AM6577" s="43"/>
      <c r="AN6577" s="43"/>
      <c r="AO6577" s="43"/>
      <c r="AP6577" s="43"/>
      <c r="AQ6577" s="43"/>
      <c r="AR6577" s="43"/>
      <c r="AS6577" s="43"/>
      <c r="AT6577" s="43"/>
      <c r="AU6577" s="43"/>
      <c r="AV6577" s="43"/>
      <c r="AW6577" s="43"/>
      <c r="AX6577" s="43"/>
      <c r="AY6577" s="43"/>
      <c r="AZ6577" s="43"/>
      <c r="BA6577" s="43"/>
      <c r="BB6577" s="43"/>
      <c r="BC6577" s="43"/>
      <c r="BD6577" s="43"/>
      <c r="BE6577" s="43"/>
      <c r="BF6577" s="43"/>
      <c r="BG6577" s="43"/>
      <c r="BH6577" s="43"/>
      <c r="BI6577" s="43"/>
      <c r="BJ6577" s="43"/>
      <c r="BK6577" s="43"/>
      <c r="BL6577" s="43"/>
      <c r="BM6577" s="43"/>
      <c r="BN6577" s="43"/>
      <c r="BO6577" s="43"/>
      <c r="BP6577" s="43"/>
      <c r="BQ6577" s="43"/>
    </row>
    <row r="6578" spans="1:69">
      <c r="A6578" s="142"/>
      <c r="B6578" s="142"/>
      <c r="C6578" s="142"/>
      <c r="D6578" s="151"/>
      <c r="E6578" s="126"/>
      <c r="F6578" s="126"/>
      <c r="G6578" s="152"/>
      <c r="H6578" s="126"/>
      <c r="I6578" s="126"/>
      <c r="J6578" s="126"/>
      <c r="K6578" s="43"/>
      <c r="L6578" s="43"/>
      <c r="M6578" s="43"/>
      <c r="N6578" s="43"/>
      <c r="O6578" s="43"/>
      <c r="P6578" s="43"/>
      <c r="Q6578" s="43"/>
      <c r="R6578" s="43"/>
      <c r="S6578" s="43"/>
      <c r="T6578" s="43"/>
      <c r="U6578" s="43"/>
      <c r="V6578" s="43"/>
      <c r="W6578" s="43"/>
      <c r="X6578" s="43"/>
      <c r="Y6578" s="43"/>
      <c r="Z6578" s="43"/>
      <c r="AA6578" s="43"/>
      <c r="AB6578" s="43"/>
      <c r="AC6578" s="43"/>
      <c r="AD6578" s="43"/>
      <c r="AE6578" s="43"/>
      <c r="AF6578" s="43"/>
      <c r="AG6578" s="43"/>
      <c r="AH6578" s="43"/>
      <c r="AI6578" s="43"/>
      <c r="AJ6578" s="43"/>
      <c r="AK6578" s="43"/>
      <c r="AL6578" s="43"/>
      <c r="AM6578" s="43"/>
      <c r="AN6578" s="43"/>
      <c r="AO6578" s="43"/>
      <c r="AP6578" s="43"/>
      <c r="AQ6578" s="43"/>
      <c r="AR6578" s="43"/>
      <c r="AS6578" s="43"/>
      <c r="AT6578" s="43"/>
      <c r="AU6578" s="43"/>
      <c r="AV6578" s="43"/>
      <c r="AW6578" s="43"/>
      <c r="AX6578" s="43"/>
      <c r="AY6578" s="43"/>
      <c r="AZ6578" s="43"/>
      <c r="BA6578" s="43"/>
      <c r="BB6578" s="43"/>
      <c r="BC6578" s="43"/>
      <c r="BD6578" s="43"/>
      <c r="BE6578" s="43"/>
      <c r="BF6578" s="43"/>
      <c r="BG6578" s="43"/>
      <c r="BH6578" s="43"/>
      <c r="BI6578" s="43"/>
      <c r="BJ6578" s="43"/>
      <c r="BK6578" s="43"/>
      <c r="BL6578" s="43"/>
      <c r="BM6578" s="43"/>
      <c r="BN6578" s="43"/>
      <c r="BO6578" s="43"/>
      <c r="BP6578" s="43"/>
      <c r="BQ6578" s="43"/>
    </row>
    <row r="6579" spans="1:69">
      <c r="A6579" s="142"/>
      <c r="B6579" s="142"/>
      <c r="C6579" s="142"/>
      <c r="D6579" s="151"/>
      <c r="E6579" s="126"/>
      <c r="F6579" s="126"/>
      <c r="G6579" s="152"/>
      <c r="H6579" s="126"/>
      <c r="I6579" s="126"/>
      <c r="J6579" s="126"/>
      <c r="K6579" s="43"/>
      <c r="L6579" s="43"/>
      <c r="M6579" s="43"/>
      <c r="N6579" s="43"/>
      <c r="O6579" s="43"/>
      <c r="P6579" s="43"/>
      <c r="Q6579" s="43"/>
      <c r="R6579" s="43"/>
      <c r="S6579" s="43"/>
      <c r="T6579" s="43"/>
      <c r="U6579" s="43"/>
      <c r="V6579" s="43"/>
      <c r="W6579" s="43"/>
      <c r="X6579" s="43"/>
      <c r="Y6579" s="43"/>
      <c r="Z6579" s="43"/>
      <c r="AA6579" s="43"/>
      <c r="AB6579" s="43"/>
      <c r="AC6579" s="43"/>
      <c r="AD6579" s="43"/>
      <c r="AE6579" s="43"/>
      <c r="AF6579" s="43"/>
      <c r="AG6579" s="43"/>
      <c r="AH6579" s="43"/>
      <c r="AI6579" s="43"/>
      <c r="AJ6579" s="43"/>
      <c r="AK6579" s="43"/>
      <c r="AL6579" s="43"/>
      <c r="AM6579" s="43"/>
      <c r="AN6579" s="43"/>
      <c r="AO6579" s="43"/>
      <c r="AP6579" s="43"/>
      <c r="AQ6579" s="43"/>
      <c r="AR6579" s="43"/>
      <c r="AS6579" s="43"/>
      <c r="AT6579" s="43"/>
      <c r="AU6579" s="43"/>
      <c r="AV6579" s="43"/>
      <c r="AW6579" s="43"/>
      <c r="AX6579" s="43"/>
      <c r="AY6579" s="43"/>
      <c r="AZ6579" s="43"/>
      <c r="BA6579" s="43"/>
      <c r="BB6579" s="43"/>
      <c r="BC6579" s="43"/>
      <c r="BD6579" s="43"/>
      <c r="BE6579" s="43"/>
      <c r="BF6579" s="43"/>
      <c r="BG6579" s="43"/>
      <c r="BH6579" s="43"/>
      <c r="BI6579" s="43"/>
      <c r="BJ6579" s="43"/>
      <c r="BK6579" s="43"/>
      <c r="BL6579" s="43"/>
      <c r="BM6579" s="43"/>
      <c r="BN6579" s="43"/>
      <c r="BO6579" s="43"/>
      <c r="BP6579" s="43"/>
      <c r="BQ6579" s="43"/>
    </row>
    <row r="6580" spans="1:69">
      <c r="A6580" s="142"/>
      <c r="B6580" s="142"/>
      <c r="C6580" s="142"/>
      <c r="D6580" s="151"/>
      <c r="E6580" s="126"/>
      <c r="F6580" s="126"/>
      <c r="G6580" s="152"/>
      <c r="H6580" s="126"/>
      <c r="I6580" s="126"/>
      <c r="J6580" s="126"/>
      <c r="K6580" s="43"/>
      <c r="L6580" s="43"/>
      <c r="M6580" s="43"/>
      <c r="N6580" s="43"/>
      <c r="O6580" s="43"/>
      <c r="P6580" s="43"/>
      <c r="Q6580" s="43"/>
      <c r="R6580" s="43"/>
      <c r="S6580" s="43"/>
      <c r="T6580" s="43"/>
      <c r="U6580" s="43"/>
      <c r="V6580" s="43"/>
      <c r="W6580" s="43"/>
      <c r="X6580" s="43"/>
      <c r="Y6580" s="43"/>
      <c r="Z6580" s="43"/>
      <c r="AA6580" s="43"/>
      <c r="AB6580" s="43"/>
      <c r="AC6580" s="43"/>
      <c r="AD6580" s="43"/>
      <c r="AE6580" s="43"/>
      <c r="AF6580" s="43"/>
      <c r="AG6580" s="43"/>
      <c r="AH6580" s="43"/>
      <c r="AI6580" s="43"/>
      <c r="AJ6580" s="43"/>
      <c r="AK6580" s="43"/>
      <c r="AL6580" s="43"/>
      <c r="AM6580" s="43"/>
      <c r="AN6580" s="43"/>
      <c r="AO6580" s="43"/>
      <c r="AP6580" s="43"/>
      <c r="AQ6580" s="43"/>
      <c r="AR6580" s="43"/>
      <c r="AS6580" s="43"/>
      <c r="AT6580" s="43"/>
      <c r="AU6580" s="43"/>
      <c r="AV6580" s="43"/>
      <c r="AW6580" s="43"/>
      <c r="AX6580" s="43"/>
      <c r="AY6580" s="43"/>
      <c r="AZ6580" s="43"/>
      <c r="BA6580" s="43"/>
      <c r="BB6580" s="43"/>
      <c r="BC6580" s="43"/>
      <c r="BD6580" s="43"/>
      <c r="BE6580" s="43"/>
      <c r="BF6580" s="43"/>
      <c r="BG6580" s="43"/>
      <c r="BH6580" s="43"/>
      <c r="BI6580" s="43"/>
      <c r="BJ6580" s="43"/>
      <c r="BK6580" s="43"/>
      <c r="BL6580" s="43"/>
      <c r="BM6580" s="43"/>
      <c r="BN6580" s="43"/>
      <c r="BO6580" s="43"/>
      <c r="BP6580" s="43"/>
      <c r="BQ6580" s="43"/>
    </row>
    <row r="6581" spans="1:69">
      <c r="A6581" s="142"/>
      <c r="B6581" s="142"/>
      <c r="C6581" s="142"/>
      <c r="D6581" s="151"/>
      <c r="E6581" s="126"/>
      <c r="F6581" s="126"/>
      <c r="G6581" s="152"/>
      <c r="H6581" s="126"/>
      <c r="I6581" s="126"/>
      <c r="J6581" s="126"/>
      <c r="K6581" s="43"/>
      <c r="L6581" s="43"/>
      <c r="M6581" s="43"/>
      <c r="N6581" s="43"/>
      <c r="O6581" s="43"/>
      <c r="P6581" s="43"/>
      <c r="Q6581" s="43"/>
      <c r="R6581" s="43"/>
      <c r="S6581" s="43"/>
      <c r="T6581" s="43"/>
      <c r="U6581" s="43"/>
      <c r="V6581" s="43"/>
      <c r="W6581" s="43"/>
      <c r="X6581" s="43"/>
      <c r="Y6581" s="43"/>
      <c r="Z6581" s="43"/>
      <c r="AA6581" s="43"/>
      <c r="AB6581" s="43"/>
      <c r="AC6581" s="43"/>
      <c r="AD6581" s="43"/>
      <c r="AE6581" s="43"/>
      <c r="AF6581" s="43"/>
      <c r="AG6581" s="43"/>
      <c r="AH6581" s="43"/>
      <c r="AI6581" s="43"/>
      <c r="AJ6581" s="43"/>
      <c r="AK6581" s="43"/>
      <c r="AL6581" s="43"/>
      <c r="AM6581" s="43"/>
      <c r="AN6581" s="43"/>
      <c r="AO6581" s="43"/>
      <c r="AP6581" s="43"/>
      <c r="AQ6581" s="43"/>
      <c r="AR6581" s="43"/>
      <c r="AS6581" s="43"/>
      <c r="AT6581" s="43"/>
      <c r="AU6581" s="43"/>
      <c r="AV6581" s="43"/>
      <c r="AW6581" s="43"/>
      <c r="AX6581" s="43"/>
      <c r="AY6581" s="43"/>
      <c r="AZ6581" s="43"/>
      <c r="BA6581" s="43"/>
      <c r="BB6581" s="43"/>
      <c r="BC6581" s="43"/>
      <c r="BD6581" s="43"/>
      <c r="BE6581" s="43"/>
      <c r="BF6581" s="43"/>
      <c r="BG6581" s="43"/>
      <c r="BH6581" s="43"/>
      <c r="BI6581" s="43"/>
      <c r="BJ6581" s="43"/>
      <c r="BK6581" s="43"/>
      <c r="BL6581" s="43"/>
      <c r="BM6581" s="43"/>
      <c r="BN6581" s="43"/>
      <c r="BO6581" s="43"/>
      <c r="BP6581" s="43"/>
      <c r="BQ6581" s="43"/>
    </row>
    <row r="6582" spans="1:69">
      <c r="A6582" s="142"/>
      <c r="B6582" s="142"/>
      <c r="C6582" s="142"/>
      <c r="D6582" s="151"/>
      <c r="E6582" s="126"/>
      <c r="F6582" s="126"/>
      <c r="G6582" s="152"/>
      <c r="H6582" s="126"/>
      <c r="I6582" s="126"/>
      <c r="J6582" s="126"/>
      <c r="K6582" s="43"/>
      <c r="L6582" s="43"/>
      <c r="M6582" s="43"/>
      <c r="N6582" s="43"/>
      <c r="O6582" s="43"/>
      <c r="P6582" s="43"/>
      <c r="Q6582" s="43"/>
      <c r="R6582" s="43"/>
      <c r="S6582" s="43"/>
      <c r="T6582" s="43"/>
      <c r="U6582" s="43"/>
      <c r="V6582" s="43"/>
      <c r="W6582" s="43"/>
      <c r="X6582" s="43"/>
      <c r="Y6582" s="43"/>
      <c r="Z6582" s="43"/>
      <c r="AA6582" s="43"/>
      <c r="AB6582" s="43"/>
      <c r="AC6582" s="43"/>
      <c r="AD6582" s="43"/>
      <c r="AE6582" s="43"/>
      <c r="AF6582" s="43"/>
      <c r="AG6582" s="43"/>
      <c r="AH6582" s="43"/>
      <c r="AI6582" s="43"/>
      <c r="AJ6582" s="43"/>
      <c r="AK6582" s="43"/>
      <c r="AL6582" s="43"/>
      <c r="AM6582" s="43"/>
      <c r="AN6582" s="43"/>
      <c r="AO6582" s="43"/>
      <c r="AP6582" s="43"/>
      <c r="AQ6582" s="43"/>
      <c r="AR6582" s="43"/>
      <c r="AS6582" s="43"/>
      <c r="AT6582" s="43"/>
      <c r="AU6582" s="43"/>
      <c r="AV6582" s="43"/>
      <c r="AW6582" s="43"/>
      <c r="AX6582" s="43"/>
      <c r="AY6582" s="43"/>
      <c r="AZ6582" s="43"/>
      <c r="BA6582" s="43"/>
      <c r="BB6582" s="43"/>
      <c r="BC6582" s="43"/>
      <c r="BD6582" s="43"/>
      <c r="BE6582" s="43"/>
      <c r="BF6582" s="43"/>
      <c r="BG6582" s="43"/>
      <c r="BH6582" s="43"/>
      <c r="BI6582" s="43"/>
      <c r="BJ6582" s="43"/>
      <c r="BK6582" s="43"/>
      <c r="BL6582" s="43"/>
      <c r="BM6582" s="43"/>
      <c r="BN6582" s="43"/>
      <c r="BO6582" s="43"/>
      <c r="BP6582" s="43"/>
      <c r="BQ6582" s="43"/>
    </row>
    <row r="6583" spans="1:69">
      <c r="A6583" s="142"/>
      <c r="B6583" s="142"/>
      <c r="C6583" s="142"/>
      <c r="D6583" s="151"/>
      <c r="E6583" s="126"/>
      <c r="F6583" s="126"/>
      <c r="G6583" s="152"/>
      <c r="H6583" s="126"/>
      <c r="I6583" s="126"/>
      <c r="J6583" s="126"/>
      <c r="K6583" s="43"/>
      <c r="L6583" s="43"/>
      <c r="M6583" s="43"/>
      <c r="N6583" s="43"/>
      <c r="O6583" s="43"/>
      <c r="P6583" s="43"/>
      <c r="Q6583" s="43"/>
      <c r="R6583" s="43"/>
      <c r="S6583" s="43"/>
      <c r="T6583" s="43"/>
      <c r="U6583" s="43"/>
      <c r="V6583" s="43"/>
      <c r="W6583" s="43"/>
      <c r="X6583" s="43"/>
      <c r="Y6583" s="43"/>
      <c r="Z6583" s="43"/>
      <c r="AA6583" s="43"/>
      <c r="AB6583" s="43"/>
      <c r="AC6583" s="43"/>
      <c r="AD6583" s="43"/>
      <c r="AE6583" s="43"/>
      <c r="AF6583" s="43"/>
      <c r="AG6583" s="43"/>
      <c r="AH6583" s="43"/>
      <c r="AI6583" s="43"/>
      <c r="AJ6583" s="43"/>
      <c r="AK6583" s="43"/>
      <c r="AL6583" s="43"/>
      <c r="AM6583" s="43"/>
      <c r="AN6583" s="43"/>
      <c r="AO6583" s="43"/>
      <c r="AP6583" s="43"/>
      <c r="AQ6583" s="43"/>
      <c r="AR6583" s="43"/>
      <c r="AS6583" s="43"/>
      <c r="AT6583" s="43"/>
      <c r="AU6583" s="43"/>
      <c r="AV6583" s="43"/>
      <c r="AW6583" s="43"/>
      <c r="AX6583" s="43"/>
      <c r="AY6583" s="43"/>
      <c r="AZ6583" s="43"/>
      <c r="BA6583" s="43"/>
      <c r="BB6583" s="43"/>
      <c r="BC6583" s="43"/>
      <c r="BD6583" s="43"/>
      <c r="BE6583" s="43"/>
      <c r="BF6583" s="43"/>
      <c r="BG6583" s="43"/>
      <c r="BH6583" s="43"/>
      <c r="BI6583" s="43"/>
      <c r="BJ6583" s="43"/>
      <c r="BK6583" s="43"/>
      <c r="BL6583" s="43"/>
      <c r="BM6583" s="43"/>
      <c r="BN6583" s="43"/>
      <c r="BO6583" s="43"/>
      <c r="BP6583" s="43"/>
      <c r="BQ6583" s="43"/>
    </row>
    <row r="6584" spans="1:69">
      <c r="A6584" s="142"/>
      <c r="B6584" s="142"/>
      <c r="C6584" s="142"/>
      <c r="D6584" s="151"/>
      <c r="E6584" s="126"/>
      <c r="F6584" s="126"/>
      <c r="G6584" s="152"/>
      <c r="H6584" s="126"/>
      <c r="I6584" s="126"/>
      <c r="J6584" s="126"/>
      <c r="K6584" s="43"/>
      <c r="L6584" s="43"/>
      <c r="M6584" s="43"/>
      <c r="N6584" s="43"/>
      <c r="O6584" s="43"/>
      <c r="P6584" s="43"/>
      <c r="Q6584" s="43"/>
      <c r="R6584" s="43"/>
      <c r="S6584" s="43"/>
      <c r="T6584" s="43"/>
      <c r="U6584" s="43"/>
      <c r="V6584" s="43"/>
      <c r="W6584" s="43"/>
      <c r="X6584" s="43"/>
      <c r="Y6584" s="43"/>
      <c r="Z6584" s="43"/>
      <c r="AA6584" s="43"/>
      <c r="AB6584" s="43"/>
      <c r="AC6584" s="43"/>
      <c r="AD6584" s="43"/>
      <c r="AE6584" s="43"/>
      <c r="AF6584" s="43"/>
      <c r="AG6584" s="43"/>
      <c r="AH6584" s="43"/>
      <c r="AI6584" s="43"/>
      <c r="AJ6584" s="43"/>
      <c r="AK6584" s="43"/>
      <c r="AL6584" s="43"/>
      <c r="AM6584" s="43"/>
      <c r="AN6584" s="43"/>
      <c r="AO6584" s="43"/>
      <c r="AP6584" s="43"/>
      <c r="AQ6584" s="43"/>
      <c r="AR6584" s="43"/>
      <c r="AS6584" s="43"/>
      <c r="AT6584" s="43"/>
      <c r="AU6584" s="43"/>
      <c r="AV6584" s="43"/>
      <c r="AW6584" s="43"/>
      <c r="AX6584" s="43"/>
      <c r="AY6584" s="43"/>
      <c r="AZ6584" s="43"/>
      <c r="BA6584" s="43"/>
      <c r="BB6584" s="43"/>
      <c r="BC6584" s="43"/>
      <c r="BD6584" s="43"/>
      <c r="BE6584" s="43"/>
      <c r="BF6584" s="43"/>
      <c r="BG6584" s="43"/>
      <c r="BH6584" s="43"/>
      <c r="BI6584" s="43"/>
      <c r="BJ6584" s="43"/>
      <c r="BK6584" s="43"/>
      <c r="BL6584" s="43"/>
      <c r="BM6584" s="43"/>
      <c r="BN6584" s="43"/>
      <c r="BO6584" s="43"/>
      <c r="BP6584" s="43"/>
      <c r="BQ6584" s="43"/>
    </row>
    <row r="6585" spans="1:69">
      <c r="A6585" s="142"/>
      <c r="B6585" s="142"/>
      <c r="C6585" s="142"/>
      <c r="D6585" s="151"/>
      <c r="E6585" s="126"/>
      <c r="F6585" s="126"/>
      <c r="G6585" s="152"/>
      <c r="H6585" s="126"/>
      <c r="I6585" s="126"/>
      <c r="J6585" s="126"/>
      <c r="K6585" s="43"/>
      <c r="L6585" s="43"/>
      <c r="M6585" s="43"/>
      <c r="N6585" s="43"/>
      <c r="O6585" s="43"/>
      <c r="P6585" s="43"/>
      <c r="Q6585" s="43"/>
      <c r="R6585" s="43"/>
      <c r="S6585" s="43"/>
      <c r="T6585" s="43"/>
      <c r="U6585" s="43"/>
      <c r="V6585" s="43"/>
      <c r="W6585" s="43"/>
      <c r="X6585" s="43"/>
      <c r="Y6585" s="43"/>
      <c r="Z6585" s="43"/>
      <c r="AA6585" s="43"/>
      <c r="AB6585" s="43"/>
      <c r="AC6585" s="43"/>
      <c r="AD6585" s="43"/>
      <c r="AE6585" s="43"/>
      <c r="AF6585" s="43"/>
      <c r="AG6585" s="43"/>
      <c r="AH6585" s="43"/>
      <c r="AI6585" s="43"/>
      <c r="AJ6585" s="43"/>
      <c r="AK6585" s="43"/>
      <c r="AL6585" s="43"/>
      <c r="AM6585" s="43"/>
      <c r="AN6585" s="43"/>
      <c r="AO6585" s="43"/>
      <c r="AP6585" s="43"/>
      <c r="AQ6585" s="43"/>
      <c r="AR6585" s="43"/>
      <c r="AS6585" s="43"/>
      <c r="AT6585" s="43"/>
      <c r="AU6585" s="43"/>
      <c r="AV6585" s="43"/>
      <c r="AW6585" s="43"/>
      <c r="AX6585" s="43"/>
      <c r="AY6585" s="43"/>
      <c r="AZ6585" s="43"/>
      <c r="BA6585" s="43"/>
      <c r="BB6585" s="43"/>
      <c r="BC6585" s="43"/>
      <c r="BD6585" s="43"/>
      <c r="BE6585" s="43"/>
      <c r="BF6585" s="43"/>
      <c r="BG6585" s="43"/>
      <c r="BH6585" s="43"/>
      <c r="BI6585" s="43"/>
      <c r="BJ6585" s="43"/>
      <c r="BK6585" s="43"/>
      <c r="BL6585" s="43"/>
      <c r="BM6585" s="43"/>
      <c r="BN6585" s="43"/>
      <c r="BO6585" s="43"/>
      <c r="BP6585" s="43"/>
      <c r="BQ6585" s="43"/>
    </row>
    <row r="6586" spans="1:69">
      <c r="A6586" s="142"/>
      <c r="B6586" s="142"/>
      <c r="C6586" s="142"/>
      <c r="D6586" s="151"/>
      <c r="E6586" s="126"/>
      <c r="F6586" s="126"/>
      <c r="G6586" s="152"/>
      <c r="H6586" s="126"/>
      <c r="I6586" s="126"/>
      <c r="J6586" s="126"/>
      <c r="K6586" s="43"/>
      <c r="L6586" s="43"/>
      <c r="M6586" s="43"/>
      <c r="N6586" s="43"/>
      <c r="O6586" s="43"/>
      <c r="P6586" s="43"/>
      <c r="Q6586" s="43"/>
      <c r="R6586" s="43"/>
      <c r="S6586" s="43"/>
      <c r="T6586" s="43"/>
      <c r="U6586" s="43"/>
      <c r="V6586" s="43"/>
      <c r="W6586" s="43"/>
      <c r="X6586" s="43"/>
      <c r="Y6586" s="43"/>
      <c r="Z6586" s="43"/>
      <c r="AA6586" s="43"/>
      <c r="AB6586" s="43"/>
      <c r="AC6586" s="43"/>
      <c r="AD6586" s="43"/>
      <c r="AE6586" s="43"/>
      <c r="AF6586" s="43"/>
      <c r="AG6586" s="43"/>
      <c r="AH6586" s="43"/>
      <c r="AI6586" s="43"/>
      <c r="AJ6586" s="43"/>
      <c r="AK6586" s="43"/>
      <c r="AL6586" s="43"/>
      <c r="AM6586" s="43"/>
      <c r="AN6586" s="43"/>
      <c r="AO6586" s="43"/>
      <c r="AP6586" s="43"/>
      <c r="AQ6586" s="43"/>
      <c r="AR6586" s="43"/>
      <c r="AS6586" s="43"/>
      <c r="AT6586" s="43"/>
      <c r="AU6586" s="43"/>
      <c r="AV6586" s="43"/>
      <c r="AW6586" s="43"/>
      <c r="AX6586" s="43"/>
      <c r="AY6586" s="43"/>
      <c r="AZ6586" s="43"/>
      <c r="BA6586" s="43"/>
      <c r="BB6586" s="43"/>
      <c r="BC6586" s="43"/>
      <c r="BD6586" s="43"/>
      <c r="BE6586" s="43"/>
      <c r="BF6586" s="43"/>
      <c r="BG6586" s="43"/>
      <c r="BH6586" s="43"/>
      <c r="BI6586" s="43"/>
      <c r="BJ6586" s="43"/>
      <c r="BK6586" s="43"/>
      <c r="BL6586" s="43"/>
      <c r="BM6586" s="43"/>
      <c r="BN6586" s="43"/>
      <c r="BO6586" s="43"/>
      <c r="BP6586" s="43"/>
      <c r="BQ6586" s="43"/>
    </row>
    <row r="6587" spans="1:69">
      <c r="A6587" s="142"/>
      <c r="B6587" s="142"/>
      <c r="C6587" s="142"/>
      <c r="D6587" s="151"/>
      <c r="E6587" s="126"/>
      <c r="F6587" s="126"/>
      <c r="G6587" s="152"/>
      <c r="H6587" s="126"/>
      <c r="I6587" s="126"/>
      <c r="J6587" s="126"/>
      <c r="K6587" s="43"/>
      <c r="L6587" s="43"/>
      <c r="M6587" s="43"/>
      <c r="N6587" s="43"/>
      <c r="O6587" s="43"/>
      <c r="P6587" s="43"/>
      <c r="Q6587" s="43"/>
      <c r="R6587" s="43"/>
      <c r="S6587" s="43"/>
      <c r="T6587" s="43"/>
      <c r="U6587" s="43"/>
      <c r="V6587" s="43"/>
      <c r="W6587" s="43"/>
      <c r="X6587" s="43"/>
      <c r="Y6587" s="43"/>
      <c r="Z6587" s="43"/>
      <c r="AA6587" s="43"/>
      <c r="AB6587" s="43"/>
      <c r="AC6587" s="43"/>
      <c r="AD6587" s="43"/>
      <c r="AE6587" s="43"/>
      <c r="AF6587" s="43"/>
      <c r="AG6587" s="43"/>
      <c r="AH6587" s="43"/>
      <c r="AI6587" s="43"/>
      <c r="AJ6587" s="43"/>
      <c r="AK6587" s="43"/>
      <c r="AL6587" s="43"/>
      <c r="AM6587" s="43"/>
      <c r="AN6587" s="43"/>
      <c r="AO6587" s="43"/>
      <c r="AP6587" s="43"/>
      <c r="AQ6587" s="43"/>
      <c r="AR6587" s="43"/>
      <c r="AS6587" s="43"/>
      <c r="AT6587" s="43"/>
      <c r="AU6587" s="43"/>
      <c r="AV6587" s="43"/>
      <c r="AW6587" s="43"/>
      <c r="AX6587" s="43"/>
      <c r="AY6587" s="43"/>
      <c r="AZ6587" s="43"/>
      <c r="BA6587" s="43"/>
      <c r="BB6587" s="43"/>
      <c r="BC6587" s="43"/>
      <c r="BD6587" s="43"/>
      <c r="BE6587" s="43"/>
      <c r="BF6587" s="43"/>
      <c r="BG6587" s="43"/>
      <c r="BH6587" s="43"/>
      <c r="BI6587" s="43"/>
      <c r="BJ6587" s="43"/>
      <c r="BK6587" s="43"/>
      <c r="BL6587" s="43"/>
      <c r="BM6587" s="43"/>
      <c r="BN6587" s="43"/>
      <c r="BO6587" s="43"/>
      <c r="BP6587" s="43"/>
      <c r="BQ6587" s="43"/>
    </row>
    <row r="6588" spans="1:69">
      <c r="A6588" s="142"/>
      <c r="B6588" s="142"/>
      <c r="C6588" s="142"/>
      <c r="D6588" s="151"/>
      <c r="E6588" s="126"/>
      <c r="F6588" s="126"/>
      <c r="G6588" s="152"/>
      <c r="H6588" s="126"/>
      <c r="I6588" s="126"/>
      <c r="J6588" s="126"/>
      <c r="K6588" s="43"/>
      <c r="L6588" s="43"/>
      <c r="M6588" s="43"/>
      <c r="N6588" s="43"/>
      <c r="O6588" s="43"/>
      <c r="P6588" s="43"/>
      <c r="Q6588" s="43"/>
      <c r="R6588" s="43"/>
      <c r="S6588" s="43"/>
      <c r="T6588" s="43"/>
      <c r="U6588" s="43"/>
      <c r="V6588" s="43"/>
      <c r="W6588" s="43"/>
      <c r="X6588" s="43"/>
      <c r="Y6588" s="43"/>
      <c r="Z6588" s="43"/>
      <c r="AA6588" s="43"/>
      <c r="AB6588" s="43"/>
      <c r="AC6588" s="43"/>
      <c r="AD6588" s="43"/>
      <c r="AE6588" s="43"/>
      <c r="AF6588" s="43"/>
      <c r="AG6588" s="43"/>
      <c r="AH6588" s="43"/>
      <c r="AI6588" s="43"/>
      <c r="AJ6588" s="43"/>
      <c r="AK6588" s="43"/>
      <c r="AL6588" s="43"/>
      <c r="AM6588" s="43"/>
      <c r="AN6588" s="43"/>
      <c r="AO6588" s="43"/>
      <c r="AP6588" s="43"/>
      <c r="AQ6588" s="43"/>
      <c r="AR6588" s="43"/>
      <c r="AS6588" s="43"/>
      <c r="AT6588" s="43"/>
      <c r="AU6588" s="43"/>
      <c r="AV6588" s="43"/>
      <c r="AW6588" s="43"/>
      <c r="AX6588" s="43"/>
      <c r="AY6588" s="43"/>
      <c r="AZ6588" s="43"/>
      <c r="BA6588" s="43"/>
      <c r="BB6588" s="43"/>
      <c r="BC6588" s="43"/>
      <c r="BD6588" s="43"/>
      <c r="BE6588" s="43"/>
      <c r="BF6588" s="43"/>
      <c r="BG6588" s="43"/>
      <c r="BH6588" s="43"/>
      <c r="BI6588" s="43"/>
      <c r="BJ6588" s="43"/>
      <c r="BK6588" s="43"/>
      <c r="BL6588" s="43"/>
      <c r="BM6588" s="43"/>
      <c r="BN6588" s="43"/>
      <c r="BO6588" s="43"/>
      <c r="BP6588" s="43"/>
      <c r="BQ6588" s="43"/>
    </row>
    <row r="6589" spans="1:69">
      <c r="A6589" s="142"/>
      <c r="B6589" s="142"/>
      <c r="C6589" s="142"/>
      <c r="D6589" s="151"/>
      <c r="E6589" s="126"/>
      <c r="F6589" s="126"/>
      <c r="G6589" s="152"/>
      <c r="H6589" s="126"/>
      <c r="I6589" s="126"/>
      <c r="J6589" s="126"/>
      <c r="K6589" s="43"/>
      <c r="L6589" s="43"/>
      <c r="M6589" s="43"/>
      <c r="N6589" s="43"/>
      <c r="O6589" s="43"/>
      <c r="P6589" s="43"/>
      <c r="Q6589" s="43"/>
      <c r="R6589" s="43"/>
      <c r="S6589" s="43"/>
      <c r="T6589" s="43"/>
      <c r="U6589" s="43"/>
      <c r="V6589" s="43"/>
      <c r="W6589" s="43"/>
      <c r="X6589" s="43"/>
      <c r="Y6589" s="43"/>
      <c r="Z6589" s="43"/>
      <c r="AA6589" s="43"/>
      <c r="AB6589" s="43"/>
      <c r="AC6589" s="43"/>
      <c r="AD6589" s="43"/>
      <c r="AE6589" s="43"/>
      <c r="AF6589" s="43"/>
      <c r="AG6589" s="43"/>
      <c r="AH6589" s="43"/>
      <c r="AI6589" s="43"/>
      <c r="AJ6589" s="43"/>
      <c r="AK6589" s="43"/>
      <c r="AL6589" s="43"/>
      <c r="AM6589" s="43"/>
      <c r="AN6589" s="43"/>
      <c r="AO6589" s="43"/>
      <c r="AP6589" s="43"/>
      <c r="AQ6589" s="43"/>
      <c r="AR6589" s="43"/>
      <c r="AS6589" s="43"/>
      <c r="AT6589" s="43"/>
      <c r="AU6589" s="43"/>
      <c r="AV6589" s="43"/>
      <c r="AW6589" s="43"/>
      <c r="AX6589" s="43"/>
      <c r="AY6589" s="43"/>
      <c r="AZ6589" s="43"/>
      <c r="BA6589" s="43"/>
      <c r="BB6589" s="43"/>
      <c r="BC6589" s="43"/>
      <c r="BD6589" s="43"/>
      <c r="BE6589" s="43"/>
      <c r="BF6589" s="43"/>
      <c r="BG6589" s="43"/>
      <c r="BH6589" s="43"/>
      <c r="BI6589" s="43"/>
      <c r="BJ6589" s="43"/>
      <c r="BK6589" s="43"/>
      <c r="BL6589" s="43"/>
      <c r="BM6589" s="43"/>
      <c r="BN6589" s="43"/>
      <c r="BO6589" s="43"/>
      <c r="BP6589" s="43"/>
      <c r="BQ6589" s="43"/>
    </row>
    <row r="6590" spans="1:69">
      <c r="A6590" s="142"/>
      <c r="B6590" s="142"/>
      <c r="C6590" s="142"/>
      <c r="D6590" s="151"/>
      <c r="E6590" s="126"/>
      <c r="F6590" s="126"/>
      <c r="G6590" s="152"/>
      <c r="H6590" s="126"/>
      <c r="I6590" s="126"/>
      <c r="J6590" s="126"/>
      <c r="K6590" s="43"/>
      <c r="L6590" s="43"/>
      <c r="M6590" s="43"/>
      <c r="N6590" s="43"/>
      <c r="O6590" s="43"/>
      <c r="P6590" s="43"/>
      <c r="Q6590" s="43"/>
      <c r="R6590" s="43"/>
      <c r="S6590" s="43"/>
      <c r="T6590" s="43"/>
      <c r="U6590" s="43"/>
      <c r="V6590" s="43"/>
      <c r="W6590" s="43"/>
      <c r="X6590" s="43"/>
      <c r="Y6590" s="43"/>
      <c r="Z6590" s="43"/>
      <c r="AA6590" s="43"/>
      <c r="AB6590" s="43"/>
      <c r="AC6590" s="43"/>
      <c r="AD6590" s="43"/>
      <c r="AE6590" s="43"/>
      <c r="AF6590" s="43"/>
      <c r="AG6590" s="43"/>
      <c r="AH6590" s="43"/>
      <c r="AI6590" s="43"/>
      <c r="AJ6590" s="43"/>
      <c r="AK6590" s="43"/>
      <c r="AL6590" s="43"/>
      <c r="AM6590" s="43"/>
      <c r="AN6590" s="43"/>
      <c r="AO6590" s="43"/>
      <c r="AP6590" s="43"/>
      <c r="AQ6590" s="43"/>
      <c r="AR6590" s="43"/>
      <c r="AS6590" s="43"/>
      <c r="AT6590" s="43"/>
      <c r="AU6590" s="43"/>
      <c r="AV6590" s="43"/>
      <c r="AW6590" s="43"/>
      <c r="AX6590" s="43"/>
      <c r="AY6590" s="43"/>
      <c r="AZ6590" s="43"/>
      <c r="BA6590" s="43"/>
      <c r="BB6590" s="43"/>
      <c r="BC6590" s="43"/>
      <c r="BD6590" s="43"/>
      <c r="BE6590" s="43"/>
      <c r="BF6590" s="43"/>
      <c r="BG6590" s="43"/>
      <c r="BH6590" s="43"/>
      <c r="BI6590" s="43"/>
      <c r="BJ6590" s="43"/>
      <c r="BK6590" s="43"/>
      <c r="BL6590" s="43"/>
      <c r="BM6590" s="43"/>
      <c r="BN6590" s="43"/>
      <c r="BO6590" s="43"/>
      <c r="BP6590" s="43"/>
      <c r="BQ6590" s="43"/>
    </row>
    <row r="6591" spans="1:69">
      <c r="A6591" s="142"/>
      <c r="B6591" s="142"/>
      <c r="C6591" s="142"/>
      <c r="D6591" s="151"/>
      <c r="E6591" s="126"/>
      <c r="F6591" s="126"/>
      <c r="G6591" s="152"/>
      <c r="H6591" s="126"/>
      <c r="I6591" s="126"/>
      <c r="J6591" s="126"/>
      <c r="K6591" s="43"/>
      <c r="L6591" s="43"/>
      <c r="M6591" s="43"/>
      <c r="N6591" s="43"/>
      <c r="O6591" s="43"/>
      <c r="P6591" s="43"/>
      <c r="Q6591" s="43"/>
      <c r="R6591" s="43"/>
      <c r="S6591" s="43"/>
      <c r="T6591" s="43"/>
      <c r="U6591" s="43"/>
      <c r="V6591" s="43"/>
      <c r="W6591" s="43"/>
      <c r="X6591" s="43"/>
      <c r="Y6591" s="43"/>
      <c r="Z6591" s="43"/>
      <c r="AA6591" s="43"/>
      <c r="AB6591" s="43"/>
      <c r="AC6591" s="43"/>
      <c r="AD6591" s="43"/>
      <c r="AE6591" s="43"/>
      <c r="AF6591" s="43"/>
      <c r="AG6591" s="43"/>
      <c r="AH6591" s="43"/>
      <c r="AI6591" s="43"/>
      <c r="AJ6591" s="43"/>
      <c r="AK6591" s="43"/>
      <c r="AL6591" s="43"/>
      <c r="AM6591" s="43"/>
      <c r="AN6591" s="43"/>
      <c r="AO6591" s="43"/>
      <c r="AP6591" s="43"/>
      <c r="AQ6591" s="43"/>
      <c r="AR6591" s="43"/>
      <c r="AS6591" s="43"/>
      <c r="AT6591" s="43"/>
      <c r="AU6591" s="43"/>
      <c r="AV6591" s="43"/>
      <c r="AW6591" s="43"/>
      <c r="AX6591" s="43"/>
      <c r="AY6591" s="43"/>
      <c r="AZ6591" s="43"/>
      <c r="BA6591" s="43"/>
      <c r="BB6591" s="43"/>
      <c r="BC6591" s="43"/>
      <c r="BD6591" s="43"/>
      <c r="BE6591" s="43"/>
      <c r="BF6591" s="43"/>
      <c r="BG6591" s="43"/>
      <c r="BH6591" s="43"/>
      <c r="BI6591" s="43"/>
      <c r="BJ6591" s="43"/>
      <c r="BK6591" s="43"/>
      <c r="BL6591" s="43"/>
      <c r="BM6591" s="43"/>
      <c r="BN6591" s="43"/>
      <c r="BO6591" s="43"/>
      <c r="BP6591" s="43"/>
      <c r="BQ6591" s="43"/>
    </row>
    <row r="6592" spans="1:69">
      <c r="A6592" s="142"/>
      <c r="B6592" s="142"/>
      <c r="C6592" s="142"/>
      <c r="D6592" s="151"/>
      <c r="E6592" s="126"/>
      <c r="F6592" s="126"/>
      <c r="G6592" s="152"/>
      <c r="H6592" s="126"/>
      <c r="I6592" s="126"/>
      <c r="J6592" s="126"/>
      <c r="K6592" s="43"/>
      <c r="L6592" s="43"/>
      <c r="M6592" s="43"/>
      <c r="N6592" s="43"/>
      <c r="O6592" s="43"/>
      <c r="P6592" s="43"/>
      <c r="Q6592" s="43"/>
      <c r="R6592" s="43"/>
      <c r="S6592" s="43"/>
      <c r="T6592" s="43"/>
      <c r="U6592" s="43"/>
      <c r="V6592" s="43"/>
      <c r="W6592" s="43"/>
      <c r="X6592" s="43"/>
      <c r="Y6592" s="43"/>
      <c r="Z6592" s="43"/>
      <c r="AA6592" s="43"/>
      <c r="AB6592" s="43"/>
      <c r="AC6592" s="43"/>
      <c r="AD6592" s="43"/>
      <c r="AE6592" s="43"/>
      <c r="AF6592" s="43"/>
      <c r="AG6592" s="43"/>
      <c r="AH6592" s="43"/>
      <c r="AI6592" s="43"/>
      <c r="AJ6592" s="43"/>
      <c r="AK6592" s="43"/>
      <c r="AL6592" s="43"/>
      <c r="AM6592" s="43"/>
      <c r="AN6592" s="43"/>
      <c r="AO6592" s="43"/>
      <c r="AP6592" s="43"/>
      <c r="AQ6592" s="43"/>
      <c r="AR6592" s="43"/>
      <c r="AS6592" s="43"/>
      <c r="AT6592" s="43"/>
      <c r="AU6592" s="43"/>
      <c r="AV6592" s="43"/>
      <c r="AW6592" s="43"/>
      <c r="AX6592" s="43"/>
      <c r="AY6592" s="43"/>
      <c r="AZ6592" s="43"/>
      <c r="BA6592" s="43"/>
      <c r="BB6592" s="43"/>
      <c r="BC6592" s="43"/>
      <c r="BD6592" s="43"/>
      <c r="BE6592" s="43"/>
      <c r="BF6592" s="43"/>
      <c r="BG6592" s="43"/>
      <c r="BH6592" s="43"/>
      <c r="BI6592" s="43"/>
      <c r="BJ6592" s="43"/>
      <c r="BK6592" s="43"/>
      <c r="BL6592" s="43"/>
      <c r="BM6592" s="43"/>
      <c r="BN6592" s="43"/>
      <c r="BO6592" s="43"/>
      <c r="BP6592" s="43"/>
      <c r="BQ6592" s="43"/>
    </row>
    <row r="6593" spans="1:69">
      <c r="A6593" s="142"/>
      <c r="B6593" s="142"/>
      <c r="C6593" s="142"/>
      <c r="D6593" s="151"/>
      <c r="E6593" s="126"/>
      <c r="F6593" s="126"/>
      <c r="G6593" s="152"/>
      <c r="H6593" s="126"/>
      <c r="I6593" s="126"/>
      <c r="J6593" s="126"/>
      <c r="K6593" s="43"/>
      <c r="L6593" s="43"/>
      <c r="M6593" s="43"/>
      <c r="N6593" s="43"/>
      <c r="O6593" s="43"/>
      <c r="P6593" s="43"/>
      <c r="Q6593" s="43"/>
      <c r="R6593" s="43"/>
      <c r="S6593" s="43"/>
      <c r="T6593" s="43"/>
      <c r="U6593" s="43"/>
      <c r="V6593" s="43"/>
      <c r="W6593" s="43"/>
      <c r="X6593" s="43"/>
      <c r="Y6593" s="43"/>
      <c r="Z6593" s="43"/>
      <c r="AA6593" s="43"/>
      <c r="AB6593" s="43"/>
      <c r="AC6593" s="43"/>
      <c r="AD6593" s="43"/>
      <c r="AE6593" s="43"/>
      <c r="AF6593" s="43"/>
      <c r="AG6593" s="43"/>
      <c r="AH6593" s="43"/>
      <c r="AI6593" s="43"/>
      <c r="AJ6593" s="43"/>
      <c r="AK6593" s="43"/>
      <c r="AL6593" s="43"/>
      <c r="AM6593" s="43"/>
      <c r="AN6593" s="43"/>
      <c r="AO6593" s="43"/>
      <c r="AP6593" s="43"/>
      <c r="AQ6593" s="43"/>
      <c r="AR6593" s="43"/>
      <c r="AS6593" s="43"/>
      <c r="AT6593" s="43"/>
      <c r="AU6593" s="43"/>
      <c r="AV6593" s="43"/>
      <c r="AW6593" s="43"/>
      <c r="AX6593" s="43"/>
      <c r="AY6593" s="43"/>
      <c r="AZ6593" s="43"/>
      <c r="BA6593" s="43"/>
      <c r="BB6593" s="43"/>
      <c r="BC6593" s="43"/>
      <c r="BD6593" s="43"/>
      <c r="BE6593" s="43"/>
      <c r="BF6593" s="43"/>
      <c r="BG6593" s="43"/>
      <c r="BH6593" s="43"/>
      <c r="BI6593" s="43"/>
      <c r="BJ6593" s="43"/>
      <c r="BK6593" s="43"/>
      <c r="BL6593" s="43"/>
      <c r="BM6593" s="43"/>
      <c r="BN6593" s="43"/>
      <c r="BO6593" s="43"/>
      <c r="BP6593" s="43"/>
      <c r="BQ6593" s="43"/>
    </row>
    <row r="6594" spans="1:69">
      <c r="A6594" s="142"/>
      <c r="B6594" s="142"/>
      <c r="C6594" s="142"/>
      <c r="D6594" s="151"/>
      <c r="E6594" s="126"/>
      <c r="F6594" s="126"/>
      <c r="G6594" s="152"/>
      <c r="H6594" s="126"/>
      <c r="I6594" s="126"/>
      <c r="J6594" s="126"/>
      <c r="K6594" s="43"/>
      <c r="L6594" s="43"/>
      <c r="M6594" s="43"/>
      <c r="N6594" s="43"/>
      <c r="O6594" s="43"/>
      <c r="P6594" s="43"/>
      <c r="Q6594" s="43"/>
      <c r="R6594" s="43"/>
      <c r="S6594" s="43"/>
      <c r="T6594" s="43"/>
      <c r="U6594" s="43"/>
      <c r="V6594" s="43"/>
      <c r="W6594" s="43"/>
      <c r="X6594" s="43"/>
      <c r="Y6594" s="43"/>
      <c r="Z6594" s="43"/>
      <c r="AA6594" s="43"/>
      <c r="AB6594" s="43"/>
      <c r="AC6594" s="43"/>
      <c r="AD6594" s="43"/>
      <c r="AE6594" s="43"/>
      <c r="AF6594" s="43"/>
      <c r="AG6594" s="43"/>
      <c r="AH6594" s="43"/>
      <c r="AI6594" s="43"/>
      <c r="AJ6594" s="43"/>
      <c r="AK6594" s="43"/>
      <c r="AL6594" s="43"/>
      <c r="AM6594" s="43"/>
      <c r="AN6594" s="43"/>
      <c r="AO6594" s="43"/>
      <c r="AP6594" s="43"/>
      <c r="AQ6594" s="43"/>
      <c r="AR6594" s="43"/>
      <c r="AS6594" s="43"/>
      <c r="AT6594" s="43"/>
      <c r="AU6594" s="43"/>
      <c r="AV6594" s="43"/>
      <c r="AW6594" s="43"/>
      <c r="AX6594" s="43"/>
      <c r="AY6594" s="43"/>
      <c r="AZ6594" s="43"/>
      <c r="BA6594" s="43"/>
      <c r="BB6594" s="43"/>
      <c r="BC6594" s="43"/>
      <c r="BD6594" s="43"/>
      <c r="BE6594" s="43"/>
      <c r="BF6594" s="43"/>
      <c r="BG6594" s="43"/>
      <c r="BH6594" s="43"/>
      <c r="BI6594" s="43"/>
      <c r="BJ6594" s="43"/>
      <c r="BK6594" s="43"/>
      <c r="BL6594" s="43"/>
      <c r="BM6594" s="43"/>
      <c r="BN6594" s="43"/>
      <c r="BO6594" s="43"/>
      <c r="BP6594" s="43"/>
      <c r="BQ6594" s="43"/>
    </row>
    <row r="6595" spans="1:69">
      <c r="A6595" s="142"/>
      <c r="B6595" s="142"/>
      <c r="C6595" s="142"/>
      <c r="D6595" s="151"/>
      <c r="E6595" s="126"/>
      <c r="F6595" s="126"/>
      <c r="G6595" s="152"/>
      <c r="H6595" s="126"/>
      <c r="I6595" s="126"/>
      <c r="J6595" s="126"/>
      <c r="K6595" s="43"/>
      <c r="L6595" s="43"/>
      <c r="M6595" s="43"/>
      <c r="N6595" s="43"/>
      <c r="O6595" s="43"/>
      <c r="P6595" s="43"/>
      <c r="Q6595" s="43"/>
      <c r="R6595" s="43"/>
      <c r="S6595" s="43"/>
      <c r="T6595" s="43"/>
      <c r="U6595" s="43"/>
      <c r="V6595" s="43"/>
      <c r="W6595" s="43"/>
      <c r="X6595" s="43"/>
      <c r="Y6595" s="43"/>
      <c r="Z6595" s="43"/>
      <c r="AA6595" s="43"/>
      <c r="AB6595" s="43"/>
      <c r="AC6595" s="43"/>
      <c r="AD6595" s="43"/>
      <c r="AE6595" s="43"/>
      <c r="AF6595" s="43"/>
      <c r="AG6595" s="43"/>
      <c r="AH6595" s="43"/>
      <c r="AI6595" s="43"/>
      <c r="AJ6595" s="43"/>
      <c r="AK6595" s="43"/>
      <c r="AL6595" s="43"/>
      <c r="AM6595" s="43"/>
      <c r="AN6595" s="43"/>
      <c r="AO6595" s="43"/>
      <c r="AP6595" s="43"/>
      <c r="AQ6595" s="43"/>
      <c r="AR6595" s="43"/>
      <c r="AS6595" s="43"/>
      <c r="AT6595" s="43"/>
      <c r="AU6595" s="43"/>
      <c r="AV6595" s="43"/>
      <c r="AW6595" s="43"/>
      <c r="AX6595" s="43"/>
      <c r="AY6595" s="43"/>
      <c r="AZ6595" s="43"/>
      <c r="BA6595" s="43"/>
      <c r="BB6595" s="43"/>
      <c r="BC6595" s="43"/>
      <c r="BD6595" s="43"/>
      <c r="BE6595" s="43"/>
      <c r="BF6595" s="43"/>
      <c r="BG6595" s="43"/>
      <c r="BH6595" s="43"/>
      <c r="BI6595" s="43"/>
      <c r="BJ6595" s="43"/>
      <c r="BK6595" s="43"/>
      <c r="BL6595" s="43"/>
      <c r="BM6595" s="43"/>
      <c r="BN6595" s="43"/>
      <c r="BO6595" s="43"/>
      <c r="BP6595" s="43"/>
      <c r="BQ6595" s="43"/>
    </row>
    <row r="6596" spans="1:69">
      <c r="A6596" s="142"/>
      <c r="B6596" s="142"/>
      <c r="C6596" s="142"/>
      <c r="D6596" s="151"/>
      <c r="E6596" s="126"/>
      <c r="F6596" s="126"/>
      <c r="G6596" s="152"/>
      <c r="H6596" s="126"/>
      <c r="I6596" s="126"/>
      <c r="J6596" s="126"/>
      <c r="K6596" s="43"/>
      <c r="L6596" s="43"/>
      <c r="M6596" s="43"/>
      <c r="N6596" s="43"/>
      <c r="O6596" s="43"/>
      <c r="P6596" s="43"/>
      <c r="Q6596" s="43"/>
      <c r="R6596" s="43"/>
      <c r="S6596" s="43"/>
      <c r="T6596" s="43"/>
      <c r="U6596" s="43"/>
      <c r="V6596" s="43"/>
      <c r="W6596" s="43"/>
      <c r="X6596" s="43"/>
      <c r="Y6596" s="43"/>
      <c r="Z6596" s="43"/>
      <c r="AA6596" s="43"/>
      <c r="AB6596" s="43"/>
      <c r="AC6596" s="43"/>
      <c r="AD6596" s="43"/>
      <c r="AE6596" s="43"/>
      <c r="AF6596" s="43"/>
      <c r="AG6596" s="43"/>
      <c r="AH6596" s="43"/>
      <c r="AI6596" s="43"/>
      <c r="AJ6596" s="43"/>
      <c r="AK6596" s="43"/>
      <c r="AL6596" s="43"/>
      <c r="AM6596" s="43"/>
      <c r="AN6596" s="43"/>
      <c r="AO6596" s="43"/>
      <c r="AP6596" s="43"/>
      <c r="AQ6596" s="43"/>
      <c r="AR6596" s="43"/>
      <c r="AS6596" s="43"/>
      <c r="AT6596" s="43"/>
      <c r="AU6596" s="43"/>
      <c r="AV6596" s="43"/>
      <c r="AW6596" s="43"/>
      <c r="AX6596" s="43"/>
      <c r="AY6596" s="43"/>
      <c r="AZ6596" s="43"/>
      <c r="BA6596" s="43"/>
      <c r="BB6596" s="43"/>
      <c r="BC6596" s="43"/>
      <c r="BD6596" s="43"/>
      <c r="BE6596" s="43"/>
      <c r="BF6596" s="43"/>
      <c r="BG6596" s="43"/>
      <c r="BH6596" s="43"/>
      <c r="BI6596" s="43"/>
      <c r="BJ6596" s="43"/>
      <c r="BK6596" s="43"/>
      <c r="BL6596" s="43"/>
      <c r="BM6596" s="43"/>
      <c r="BN6596" s="43"/>
      <c r="BO6596" s="43"/>
      <c r="BP6596" s="43"/>
      <c r="BQ6596" s="43"/>
    </row>
    <row r="6597" spans="1:69">
      <c r="A6597" s="142"/>
      <c r="B6597" s="142"/>
      <c r="C6597" s="142"/>
      <c r="D6597" s="151"/>
      <c r="E6597" s="126"/>
      <c r="F6597" s="126"/>
      <c r="G6597" s="152"/>
      <c r="H6597" s="126"/>
      <c r="I6597" s="126"/>
      <c r="J6597" s="126"/>
      <c r="K6597" s="43"/>
      <c r="L6597" s="43"/>
      <c r="M6597" s="43"/>
      <c r="N6597" s="43"/>
      <c r="O6597" s="43"/>
      <c r="P6597" s="43"/>
      <c r="Q6597" s="43"/>
      <c r="R6597" s="43"/>
      <c r="S6597" s="43"/>
      <c r="T6597" s="43"/>
      <c r="U6597" s="43"/>
      <c r="V6597" s="43"/>
      <c r="W6597" s="43"/>
      <c r="X6597" s="43"/>
      <c r="Y6597" s="43"/>
      <c r="Z6597" s="43"/>
      <c r="AA6597" s="43"/>
      <c r="AB6597" s="43"/>
      <c r="AC6597" s="43"/>
      <c r="AD6597" s="43"/>
      <c r="AE6597" s="43"/>
      <c r="AF6597" s="43"/>
      <c r="AG6597" s="43"/>
      <c r="AH6597" s="43"/>
      <c r="AI6597" s="43"/>
      <c r="AJ6597" s="43"/>
      <c r="AK6597" s="43"/>
      <c r="AL6597" s="43"/>
      <c r="AM6597" s="43"/>
      <c r="AN6597" s="43"/>
      <c r="AO6597" s="43"/>
      <c r="AP6597" s="43"/>
      <c r="AQ6597" s="43"/>
      <c r="AR6597" s="43"/>
      <c r="AS6597" s="43"/>
      <c r="AT6597" s="43"/>
      <c r="AU6597" s="43"/>
      <c r="AV6597" s="43"/>
      <c r="AW6597" s="43"/>
      <c r="AX6597" s="43"/>
      <c r="AY6597" s="43"/>
      <c r="AZ6597" s="43"/>
      <c r="BA6597" s="43"/>
      <c r="BB6597" s="43"/>
      <c r="BC6597" s="43"/>
      <c r="BD6597" s="43"/>
      <c r="BE6597" s="43"/>
      <c r="BF6597" s="43"/>
      <c r="BG6597" s="43"/>
      <c r="BH6597" s="43"/>
      <c r="BI6597" s="43"/>
      <c r="BJ6597" s="43"/>
      <c r="BK6597" s="43"/>
      <c r="BL6597" s="43"/>
      <c r="BM6597" s="43"/>
      <c r="BN6597" s="43"/>
      <c r="BO6597" s="43"/>
      <c r="BP6597" s="43"/>
      <c r="BQ6597" s="43"/>
    </row>
    <row r="6598" spans="1:69">
      <c r="A6598" s="142"/>
      <c r="B6598" s="142"/>
      <c r="C6598" s="142"/>
      <c r="D6598" s="151"/>
      <c r="E6598" s="126"/>
      <c r="F6598" s="126"/>
      <c r="G6598" s="152"/>
      <c r="H6598" s="126"/>
      <c r="I6598" s="126"/>
      <c r="J6598" s="126"/>
      <c r="K6598" s="43"/>
      <c r="L6598" s="43"/>
      <c r="M6598" s="43"/>
      <c r="N6598" s="43"/>
      <c r="O6598" s="43"/>
      <c r="P6598" s="43"/>
      <c r="Q6598" s="43"/>
      <c r="R6598" s="43"/>
      <c r="S6598" s="43"/>
      <c r="T6598" s="43"/>
      <c r="U6598" s="43"/>
      <c r="V6598" s="43"/>
      <c r="W6598" s="43"/>
      <c r="X6598" s="43"/>
      <c r="Y6598" s="43"/>
      <c r="Z6598" s="43"/>
      <c r="AA6598" s="43"/>
      <c r="AB6598" s="43"/>
      <c r="AC6598" s="43"/>
      <c r="AD6598" s="43"/>
      <c r="AE6598" s="43"/>
      <c r="AF6598" s="43"/>
      <c r="AG6598" s="43"/>
      <c r="AH6598" s="43"/>
      <c r="AI6598" s="43"/>
      <c r="AJ6598" s="43"/>
      <c r="AK6598" s="43"/>
      <c r="AL6598" s="43"/>
      <c r="AM6598" s="43"/>
      <c r="AN6598" s="43"/>
      <c r="AO6598" s="43"/>
      <c r="AP6598" s="43"/>
      <c r="AQ6598" s="43"/>
      <c r="AR6598" s="43"/>
      <c r="AS6598" s="43"/>
      <c r="AT6598" s="43"/>
      <c r="AU6598" s="43"/>
      <c r="AV6598" s="43"/>
      <c r="AW6598" s="43"/>
      <c r="AX6598" s="43"/>
      <c r="AY6598" s="43"/>
      <c r="AZ6598" s="43"/>
      <c r="BA6598" s="43"/>
      <c r="BB6598" s="43"/>
      <c r="BC6598" s="43"/>
      <c r="BD6598" s="43"/>
      <c r="BE6598" s="43"/>
      <c r="BF6598" s="43"/>
      <c r="BG6598" s="43"/>
      <c r="BH6598" s="43"/>
      <c r="BI6598" s="43"/>
      <c r="BJ6598" s="43"/>
      <c r="BK6598" s="43"/>
      <c r="BL6598" s="43"/>
      <c r="BM6598" s="43"/>
      <c r="BN6598" s="43"/>
      <c r="BO6598" s="43"/>
      <c r="BP6598" s="43"/>
      <c r="BQ6598" s="43"/>
    </row>
    <row r="6599" spans="1:69">
      <c r="A6599" s="142"/>
      <c r="B6599" s="142"/>
      <c r="C6599" s="142"/>
      <c r="D6599" s="151"/>
      <c r="E6599" s="126"/>
      <c r="F6599" s="126"/>
      <c r="G6599" s="152"/>
      <c r="H6599" s="126"/>
      <c r="I6599" s="126"/>
      <c r="J6599" s="126"/>
      <c r="K6599" s="43"/>
      <c r="L6599" s="43"/>
      <c r="M6599" s="43"/>
      <c r="N6599" s="43"/>
      <c r="O6599" s="43"/>
      <c r="P6599" s="43"/>
      <c r="Q6599" s="43"/>
      <c r="R6599" s="43"/>
      <c r="S6599" s="43"/>
      <c r="T6599" s="43"/>
      <c r="U6599" s="43"/>
      <c r="V6599" s="43"/>
      <c r="W6599" s="43"/>
      <c r="X6599" s="43"/>
      <c r="Y6599" s="43"/>
      <c r="Z6599" s="43"/>
      <c r="AA6599" s="43"/>
      <c r="AB6599" s="43"/>
      <c r="AC6599" s="43"/>
      <c r="AD6599" s="43"/>
      <c r="AE6599" s="43"/>
      <c r="AF6599" s="43"/>
      <c r="AG6599" s="43"/>
      <c r="AH6599" s="43"/>
      <c r="AI6599" s="43"/>
      <c r="AJ6599" s="43"/>
      <c r="AK6599" s="43"/>
      <c r="AL6599" s="43"/>
      <c r="AM6599" s="43"/>
      <c r="AN6599" s="43"/>
      <c r="AO6599" s="43"/>
      <c r="AP6599" s="43"/>
      <c r="AQ6599" s="43"/>
      <c r="AR6599" s="43"/>
      <c r="AS6599" s="43"/>
      <c r="AT6599" s="43"/>
      <c r="AU6599" s="43"/>
      <c r="AV6599" s="43"/>
      <c r="AW6599" s="43"/>
      <c r="AX6599" s="43"/>
      <c r="AY6599" s="43"/>
      <c r="AZ6599" s="43"/>
      <c r="BA6599" s="43"/>
      <c r="BB6599" s="43"/>
      <c r="BC6599" s="43"/>
      <c r="BD6599" s="43"/>
      <c r="BE6599" s="43"/>
      <c r="BF6599" s="43"/>
      <c r="BG6599" s="43"/>
      <c r="BH6599" s="43"/>
      <c r="BI6599" s="43"/>
      <c r="BJ6599" s="43"/>
      <c r="BK6599" s="43"/>
      <c r="BL6599" s="43"/>
      <c r="BM6599" s="43"/>
      <c r="BN6599" s="43"/>
      <c r="BO6599" s="43"/>
      <c r="BP6599" s="43"/>
      <c r="BQ6599" s="43"/>
    </row>
    <row r="6600" spans="1:69">
      <c r="A6600" s="142"/>
      <c r="B6600" s="142"/>
      <c r="C6600" s="142"/>
      <c r="D6600" s="151"/>
      <c r="E6600" s="126"/>
      <c r="F6600" s="126"/>
      <c r="G6600" s="152"/>
      <c r="H6600" s="126"/>
      <c r="I6600" s="126"/>
      <c r="J6600" s="126"/>
      <c r="K6600" s="43"/>
      <c r="L6600" s="43"/>
      <c r="M6600" s="43"/>
      <c r="N6600" s="43"/>
      <c r="O6600" s="43"/>
      <c r="P6600" s="43"/>
      <c r="Q6600" s="43"/>
      <c r="R6600" s="43"/>
      <c r="S6600" s="43"/>
      <c r="T6600" s="43"/>
      <c r="U6600" s="43"/>
      <c r="V6600" s="43"/>
      <c r="W6600" s="43"/>
      <c r="X6600" s="43"/>
      <c r="Y6600" s="43"/>
      <c r="Z6600" s="43"/>
      <c r="AA6600" s="43"/>
      <c r="AB6600" s="43"/>
      <c r="AC6600" s="43"/>
      <c r="AD6600" s="43"/>
      <c r="AE6600" s="43"/>
      <c r="AF6600" s="43"/>
      <c r="AG6600" s="43"/>
      <c r="AH6600" s="43"/>
      <c r="AI6600" s="43"/>
      <c r="AJ6600" s="43"/>
      <c r="AK6600" s="43"/>
      <c r="AL6600" s="43"/>
      <c r="AM6600" s="43"/>
      <c r="AN6600" s="43"/>
      <c r="AO6600" s="43"/>
      <c r="AP6600" s="43"/>
      <c r="AQ6600" s="43"/>
      <c r="AR6600" s="43"/>
      <c r="AS6600" s="43"/>
      <c r="AT6600" s="43"/>
      <c r="AU6600" s="43"/>
      <c r="AV6600" s="43"/>
      <c r="AW6600" s="43"/>
      <c r="AX6600" s="43"/>
      <c r="AY6600" s="43"/>
      <c r="AZ6600" s="43"/>
      <c r="BA6600" s="43"/>
      <c r="BB6600" s="43"/>
      <c r="BC6600" s="43"/>
      <c r="BD6600" s="43"/>
      <c r="BE6600" s="43"/>
      <c r="BF6600" s="43"/>
      <c r="BG6600" s="43"/>
      <c r="BH6600" s="43"/>
      <c r="BI6600" s="43"/>
      <c r="BJ6600" s="43"/>
      <c r="BK6600" s="43"/>
      <c r="BL6600" s="43"/>
      <c r="BM6600" s="43"/>
      <c r="BN6600" s="43"/>
      <c r="BO6600" s="43"/>
      <c r="BP6600" s="43"/>
      <c r="BQ6600" s="43"/>
    </row>
    <row r="6601" spans="1:69">
      <c r="A6601" s="142"/>
      <c r="B6601" s="142"/>
      <c r="C6601" s="142"/>
      <c r="D6601" s="151"/>
      <c r="E6601" s="126"/>
      <c r="F6601" s="126"/>
      <c r="G6601" s="152"/>
      <c r="H6601" s="126"/>
      <c r="I6601" s="126"/>
      <c r="J6601" s="126"/>
      <c r="K6601" s="43"/>
      <c r="L6601" s="43"/>
      <c r="M6601" s="43"/>
      <c r="N6601" s="43"/>
      <c r="O6601" s="43"/>
      <c r="P6601" s="43"/>
      <c r="Q6601" s="43"/>
      <c r="R6601" s="43"/>
      <c r="S6601" s="43"/>
      <c r="T6601" s="43"/>
      <c r="U6601" s="43"/>
      <c r="V6601" s="43"/>
      <c r="W6601" s="43"/>
      <c r="X6601" s="43"/>
      <c r="Y6601" s="43"/>
      <c r="Z6601" s="43"/>
      <c r="AA6601" s="43"/>
      <c r="AB6601" s="43"/>
      <c r="AC6601" s="43"/>
      <c r="AD6601" s="43"/>
      <c r="AE6601" s="43"/>
      <c r="AF6601" s="43"/>
      <c r="AG6601" s="43"/>
      <c r="AH6601" s="43"/>
      <c r="AI6601" s="43"/>
      <c r="AJ6601" s="43"/>
      <c r="AK6601" s="43"/>
      <c r="AL6601" s="43"/>
      <c r="AM6601" s="43"/>
      <c r="AN6601" s="43"/>
      <c r="AO6601" s="43"/>
      <c r="AP6601" s="43"/>
      <c r="AQ6601" s="43"/>
      <c r="AR6601" s="43"/>
      <c r="AS6601" s="43"/>
      <c r="AT6601" s="43"/>
      <c r="AU6601" s="43"/>
      <c r="AV6601" s="43"/>
      <c r="AW6601" s="43"/>
      <c r="AX6601" s="43"/>
      <c r="AY6601" s="43"/>
      <c r="AZ6601" s="43"/>
      <c r="BA6601" s="43"/>
      <c r="BB6601" s="43"/>
      <c r="BC6601" s="43"/>
      <c r="BD6601" s="43"/>
      <c r="BE6601" s="43"/>
      <c r="BF6601" s="43"/>
      <c r="BG6601" s="43"/>
      <c r="BH6601" s="43"/>
      <c r="BI6601" s="43"/>
      <c r="BJ6601" s="43"/>
      <c r="BK6601" s="43"/>
      <c r="BL6601" s="43"/>
      <c r="BM6601" s="43"/>
      <c r="BN6601" s="43"/>
      <c r="BO6601" s="43"/>
      <c r="BP6601" s="43"/>
      <c r="BQ6601" s="43"/>
    </row>
    <row r="6602" spans="1:69">
      <c r="A6602" s="142"/>
      <c r="B6602" s="142"/>
      <c r="C6602" s="142"/>
      <c r="D6602" s="151"/>
      <c r="E6602" s="126"/>
      <c r="F6602" s="126"/>
      <c r="G6602" s="152"/>
      <c r="H6602" s="126"/>
      <c r="I6602" s="126"/>
      <c r="J6602" s="126"/>
      <c r="K6602" s="43"/>
      <c r="L6602" s="43"/>
      <c r="M6602" s="43"/>
      <c r="N6602" s="43"/>
      <c r="O6602" s="43"/>
      <c r="P6602" s="43"/>
      <c r="Q6602" s="43"/>
      <c r="R6602" s="43"/>
      <c r="S6602" s="43"/>
      <c r="T6602" s="43"/>
      <c r="U6602" s="43"/>
      <c r="V6602" s="43"/>
      <c r="W6602" s="43"/>
      <c r="X6602" s="43"/>
      <c r="Y6602" s="43"/>
      <c r="Z6602" s="43"/>
      <c r="AA6602" s="43"/>
      <c r="AB6602" s="43"/>
      <c r="AC6602" s="43"/>
      <c r="AD6602" s="43"/>
      <c r="AE6602" s="43"/>
      <c r="AF6602" s="43"/>
      <c r="AG6602" s="43"/>
      <c r="AH6602" s="43"/>
      <c r="AI6602" s="43"/>
      <c r="AJ6602" s="43"/>
      <c r="AK6602" s="43"/>
      <c r="AL6602" s="43"/>
      <c r="AM6602" s="43"/>
      <c r="AN6602" s="43"/>
      <c r="AO6602" s="43"/>
      <c r="AP6602" s="43"/>
      <c r="AQ6602" s="43"/>
      <c r="AR6602" s="43"/>
      <c r="AS6602" s="43"/>
      <c r="AT6602" s="43"/>
      <c r="AU6602" s="43"/>
      <c r="AV6602" s="43"/>
      <c r="AW6602" s="43"/>
      <c r="AX6602" s="43"/>
      <c r="AY6602" s="43"/>
      <c r="AZ6602" s="43"/>
      <c r="BA6602" s="43"/>
      <c r="BB6602" s="43"/>
      <c r="BC6602" s="43"/>
      <c r="BD6602" s="43"/>
      <c r="BE6602" s="43"/>
      <c r="BF6602" s="43"/>
      <c r="BG6602" s="43"/>
      <c r="BH6602" s="43"/>
      <c r="BI6602" s="43"/>
      <c r="BJ6602" s="43"/>
      <c r="BK6602" s="43"/>
      <c r="BL6602" s="43"/>
      <c r="BM6602" s="43"/>
      <c r="BN6602" s="43"/>
      <c r="BO6602" s="43"/>
      <c r="BP6602" s="43"/>
      <c r="BQ6602" s="43"/>
    </row>
    <row r="6603" spans="1:69">
      <c r="A6603" s="142"/>
      <c r="B6603" s="142"/>
      <c r="C6603" s="142"/>
      <c r="D6603" s="151"/>
      <c r="E6603" s="126"/>
      <c r="F6603" s="126"/>
      <c r="G6603" s="152"/>
      <c r="H6603" s="126"/>
      <c r="I6603" s="126"/>
      <c r="J6603" s="126"/>
      <c r="K6603" s="43"/>
      <c r="L6603" s="43"/>
      <c r="M6603" s="43"/>
      <c r="N6603" s="43"/>
      <c r="O6603" s="43"/>
      <c r="P6603" s="43"/>
      <c r="Q6603" s="43"/>
      <c r="R6603" s="43"/>
      <c r="S6603" s="43"/>
      <c r="T6603" s="43"/>
      <c r="U6603" s="43"/>
      <c r="V6603" s="43"/>
      <c r="W6603" s="43"/>
      <c r="X6603" s="43"/>
      <c r="Y6603" s="43"/>
      <c r="Z6603" s="43"/>
      <c r="AA6603" s="43"/>
      <c r="AB6603" s="43"/>
      <c r="AC6603" s="43"/>
      <c r="AD6603" s="43"/>
      <c r="AE6603" s="43"/>
      <c r="AF6603" s="43"/>
      <c r="AG6603" s="43"/>
      <c r="AH6603" s="43"/>
      <c r="AI6603" s="43"/>
      <c r="AJ6603" s="43"/>
      <c r="AK6603" s="43"/>
      <c r="AL6603" s="43"/>
      <c r="AM6603" s="43"/>
      <c r="AN6603" s="43"/>
      <c r="AO6603" s="43"/>
      <c r="AP6603" s="43"/>
      <c r="AQ6603" s="43"/>
      <c r="AR6603" s="43"/>
      <c r="AS6603" s="43"/>
      <c r="AT6603" s="43"/>
      <c r="AU6603" s="43"/>
      <c r="AV6603" s="43"/>
      <c r="AW6603" s="43"/>
      <c r="AX6603" s="43"/>
      <c r="AY6603" s="43"/>
      <c r="AZ6603" s="43"/>
      <c r="BA6603" s="43"/>
      <c r="BB6603" s="43"/>
      <c r="BC6603" s="43"/>
      <c r="BD6603" s="43"/>
      <c r="BE6603" s="43"/>
      <c r="BF6603" s="43"/>
      <c r="BG6603" s="43"/>
      <c r="BH6603" s="43"/>
      <c r="BI6603" s="43"/>
      <c r="BJ6603" s="43"/>
      <c r="BK6603" s="43"/>
      <c r="BL6603" s="43"/>
      <c r="BM6603" s="43"/>
      <c r="BN6603" s="43"/>
      <c r="BO6603" s="43"/>
      <c r="BP6603" s="43"/>
      <c r="BQ6603" s="43"/>
    </row>
    <row r="6604" spans="1:69">
      <c r="A6604" s="142"/>
      <c r="B6604" s="142"/>
      <c r="C6604" s="142"/>
      <c r="D6604" s="151"/>
      <c r="E6604" s="126"/>
      <c r="F6604" s="126"/>
      <c r="G6604" s="152"/>
      <c r="H6604" s="126"/>
      <c r="I6604" s="126"/>
      <c r="J6604" s="126"/>
      <c r="K6604" s="43"/>
      <c r="L6604" s="43"/>
      <c r="M6604" s="43"/>
      <c r="N6604" s="43"/>
      <c r="O6604" s="43"/>
      <c r="P6604" s="43"/>
      <c r="Q6604" s="43"/>
      <c r="R6604" s="43"/>
      <c r="S6604" s="43"/>
      <c r="T6604" s="43"/>
      <c r="U6604" s="43"/>
      <c r="V6604" s="43"/>
      <c r="W6604" s="43"/>
      <c r="X6604" s="43"/>
      <c r="Y6604" s="43"/>
      <c r="Z6604" s="43"/>
      <c r="AA6604" s="43"/>
      <c r="AB6604" s="43"/>
      <c r="AC6604" s="43"/>
      <c r="AD6604" s="43"/>
      <c r="AE6604" s="43"/>
      <c r="AF6604" s="43"/>
      <c r="AG6604" s="43"/>
      <c r="AH6604" s="43"/>
      <c r="AI6604" s="43"/>
      <c r="AJ6604" s="43"/>
      <c r="AK6604" s="43"/>
      <c r="AL6604" s="43"/>
      <c r="AM6604" s="43"/>
      <c r="AN6604" s="43"/>
      <c r="AO6604" s="43"/>
      <c r="AP6604" s="43"/>
      <c r="AQ6604" s="43"/>
      <c r="AR6604" s="43"/>
      <c r="AS6604" s="43"/>
      <c r="AT6604" s="43"/>
      <c r="AU6604" s="43"/>
      <c r="AV6604" s="43"/>
      <c r="AW6604" s="43"/>
      <c r="AX6604" s="43"/>
      <c r="AY6604" s="43"/>
      <c r="AZ6604" s="43"/>
      <c r="BA6604" s="43"/>
      <c r="BB6604" s="43"/>
      <c r="BC6604" s="43"/>
      <c r="BD6604" s="43"/>
      <c r="BE6604" s="43"/>
      <c r="BF6604" s="43"/>
      <c r="BG6604" s="43"/>
      <c r="BH6604" s="43"/>
      <c r="BI6604" s="43"/>
      <c r="BJ6604" s="43"/>
      <c r="BK6604" s="43"/>
      <c r="BL6604" s="43"/>
      <c r="BM6604" s="43"/>
      <c r="BN6604" s="43"/>
      <c r="BO6604" s="43"/>
      <c r="BP6604" s="43"/>
      <c r="BQ6604" s="43"/>
    </row>
    <row r="6605" spans="1:69">
      <c r="A6605" s="142"/>
      <c r="B6605" s="142"/>
      <c r="C6605" s="142"/>
      <c r="D6605" s="151"/>
      <c r="E6605" s="126"/>
      <c r="F6605" s="126"/>
      <c r="G6605" s="152"/>
      <c r="H6605" s="126"/>
      <c r="I6605" s="126"/>
      <c r="J6605" s="126"/>
      <c r="K6605" s="43"/>
      <c r="L6605" s="43"/>
      <c r="M6605" s="43"/>
      <c r="N6605" s="43"/>
      <c r="O6605" s="43"/>
      <c r="P6605" s="43"/>
      <c r="Q6605" s="43"/>
      <c r="R6605" s="43"/>
      <c r="S6605" s="43"/>
      <c r="T6605" s="43"/>
      <c r="U6605" s="43"/>
      <c r="V6605" s="43"/>
      <c r="W6605" s="43"/>
      <c r="X6605" s="43"/>
      <c r="Y6605" s="43"/>
      <c r="Z6605" s="43"/>
      <c r="AA6605" s="43"/>
      <c r="AB6605" s="43"/>
      <c r="AC6605" s="43"/>
      <c r="AD6605" s="43"/>
      <c r="AE6605" s="43"/>
      <c r="AF6605" s="43"/>
      <c r="AG6605" s="43"/>
      <c r="AH6605" s="43"/>
      <c r="AI6605" s="43"/>
      <c r="AJ6605" s="43"/>
      <c r="AK6605" s="43"/>
      <c r="AL6605" s="43"/>
      <c r="AM6605" s="43"/>
      <c r="AN6605" s="43"/>
      <c r="AO6605" s="43"/>
      <c r="AP6605" s="43"/>
      <c r="AQ6605" s="43"/>
      <c r="AR6605" s="43"/>
      <c r="AS6605" s="43"/>
      <c r="AT6605" s="43"/>
      <c r="AU6605" s="43"/>
      <c r="AV6605" s="43"/>
      <c r="AW6605" s="43"/>
      <c r="AX6605" s="43"/>
      <c r="AY6605" s="43"/>
      <c r="AZ6605" s="43"/>
      <c r="BA6605" s="43"/>
      <c r="BB6605" s="43"/>
      <c r="BC6605" s="43"/>
      <c r="BD6605" s="43"/>
      <c r="BE6605" s="43"/>
      <c r="BF6605" s="43"/>
      <c r="BG6605" s="43"/>
      <c r="BH6605" s="43"/>
      <c r="BI6605" s="43"/>
      <c r="BJ6605" s="43"/>
      <c r="BK6605" s="43"/>
      <c r="BL6605" s="43"/>
      <c r="BM6605" s="43"/>
      <c r="BN6605" s="43"/>
      <c r="BO6605" s="43"/>
      <c r="BP6605" s="43"/>
      <c r="BQ6605" s="43"/>
    </row>
    <row r="6606" spans="1:69">
      <c r="A6606" s="142"/>
      <c r="B6606" s="142"/>
      <c r="C6606" s="142"/>
      <c r="D6606" s="151"/>
      <c r="E6606" s="126"/>
      <c r="F6606" s="126"/>
      <c r="G6606" s="152"/>
      <c r="H6606" s="126"/>
      <c r="I6606" s="126"/>
      <c r="J6606" s="126"/>
      <c r="K6606" s="43"/>
      <c r="L6606" s="43"/>
      <c r="M6606" s="43"/>
      <c r="N6606" s="43"/>
      <c r="O6606" s="43"/>
      <c r="P6606" s="43"/>
      <c r="Q6606" s="43"/>
      <c r="R6606" s="43"/>
      <c r="S6606" s="43"/>
      <c r="T6606" s="43"/>
      <c r="U6606" s="43"/>
      <c r="V6606" s="43"/>
      <c r="W6606" s="43"/>
      <c r="X6606" s="43"/>
      <c r="Y6606" s="43"/>
      <c r="Z6606" s="43"/>
      <c r="AA6606" s="43"/>
      <c r="AB6606" s="43"/>
      <c r="AC6606" s="43"/>
      <c r="AD6606" s="43"/>
      <c r="AE6606" s="43"/>
      <c r="AF6606" s="43"/>
      <c r="AG6606" s="43"/>
      <c r="AH6606" s="43"/>
      <c r="AI6606" s="43"/>
      <c r="AJ6606" s="43"/>
      <c r="AK6606" s="43"/>
      <c r="AL6606" s="43"/>
      <c r="AM6606" s="43"/>
      <c r="AN6606" s="43"/>
      <c r="AO6606" s="43"/>
      <c r="AP6606" s="43"/>
      <c r="AQ6606" s="43"/>
      <c r="AR6606" s="43"/>
      <c r="AS6606" s="43"/>
      <c r="AT6606" s="43"/>
      <c r="AU6606" s="43"/>
      <c r="AV6606" s="43"/>
      <c r="AW6606" s="43"/>
      <c r="AX6606" s="43"/>
      <c r="AY6606" s="43"/>
      <c r="AZ6606" s="43"/>
      <c r="BA6606" s="43"/>
      <c r="BB6606" s="43"/>
      <c r="BC6606" s="43"/>
      <c r="BD6606" s="43"/>
      <c r="BE6606" s="43"/>
      <c r="BF6606" s="43"/>
      <c r="BG6606" s="43"/>
      <c r="BH6606" s="43"/>
      <c r="BI6606" s="43"/>
      <c r="BJ6606" s="43"/>
      <c r="BK6606" s="43"/>
      <c r="BL6606" s="43"/>
      <c r="BM6606" s="43"/>
      <c r="BN6606" s="43"/>
      <c r="BO6606" s="43"/>
      <c r="BP6606" s="43"/>
      <c r="BQ6606" s="43"/>
    </row>
    <row r="6607" spans="1:69">
      <c r="A6607" s="142"/>
      <c r="B6607" s="142"/>
      <c r="C6607" s="142"/>
      <c r="D6607" s="151"/>
      <c r="E6607" s="126"/>
      <c r="F6607" s="126"/>
      <c r="G6607" s="152"/>
      <c r="H6607" s="126"/>
      <c r="I6607" s="126"/>
      <c r="J6607" s="126"/>
      <c r="K6607" s="43"/>
      <c r="L6607" s="43"/>
      <c r="M6607" s="43"/>
      <c r="N6607" s="43"/>
      <c r="O6607" s="43"/>
      <c r="P6607" s="43"/>
      <c r="Q6607" s="43"/>
      <c r="R6607" s="43"/>
      <c r="S6607" s="43"/>
      <c r="T6607" s="43"/>
      <c r="U6607" s="43"/>
      <c r="V6607" s="43"/>
      <c r="W6607" s="43"/>
      <c r="X6607" s="43"/>
      <c r="Y6607" s="43"/>
      <c r="Z6607" s="43"/>
      <c r="AA6607" s="43"/>
      <c r="AB6607" s="43"/>
      <c r="AC6607" s="43"/>
      <c r="AD6607" s="43"/>
      <c r="AE6607" s="43"/>
      <c r="AF6607" s="43"/>
      <c r="AG6607" s="43"/>
      <c r="AH6607" s="43"/>
      <c r="AI6607" s="43"/>
      <c r="AJ6607" s="43"/>
      <c r="AK6607" s="43"/>
      <c r="AL6607" s="43"/>
      <c r="AM6607" s="43"/>
      <c r="AN6607" s="43"/>
      <c r="AO6607" s="43"/>
      <c r="AP6607" s="43"/>
      <c r="AQ6607" s="43"/>
      <c r="AR6607" s="43"/>
      <c r="AS6607" s="43"/>
      <c r="AT6607" s="43"/>
      <c r="AU6607" s="43"/>
      <c r="AV6607" s="43"/>
      <c r="AW6607" s="43"/>
      <c r="AX6607" s="43"/>
      <c r="AY6607" s="43"/>
      <c r="AZ6607" s="43"/>
      <c r="BA6607" s="43"/>
      <c r="BB6607" s="43"/>
      <c r="BC6607" s="43"/>
      <c r="BD6607" s="43"/>
      <c r="BE6607" s="43"/>
      <c r="BF6607" s="43"/>
      <c r="BG6607" s="43"/>
      <c r="BH6607" s="43"/>
      <c r="BI6607" s="43"/>
      <c r="BJ6607" s="43"/>
      <c r="BK6607" s="43"/>
      <c r="BL6607" s="43"/>
      <c r="BM6607" s="43"/>
      <c r="BN6607" s="43"/>
      <c r="BO6607" s="43"/>
      <c r="BP6607" s="43"/>
      <c r="BQ6607" s="43"/>
    </row>
    <row r="6608" spans="1:69">
      <c r="A6608" s="142"/>
      <c r="B6608" s="142"/>
      <c r="C6608" s="142"/>
      <c r="D6608" s="151"/>
      <c r="E6608" s="126"/>
      <c r="F6608" s="126"/>
      <c r="G6608" s="152"/>
      <c r="H6608" s="126"/>
      <c r="I6608" s="126"/>
      <c r="J6608" s="126"/>
      <c r="K6608" s="43"/>
      <c r="L6608" s="43"/>
      <c r="M6608" s="43"/>
      <c r="N6608" s="43"/>
      <c r="O6608" s="43"/>
      <c r="P6608" s="43"/>
      <c r="Q6608" s="43"/>
      <c r="R6608" s="43"/>
      <c r="S6608" s="43"/>
      <c r="T6608" s="43"/>
      <c r="U6608" s="43"/>
      <c r="V6608" s="43"/>
      <c r="W6608" s="43"/>
      <c r="X6608" s="43"/>
      <c r="Y6608" s="43"/>
      <c r="Z6608" s="43"/>
      <c r="AA6608" s="43"/>
      <c r="AB6608" s="43"/>
      <c r="AC6608" s="43"/>
      <c r="AD6608" s="43"/>
      <c r="AE6608" s="43"/>
      <c r="AF6608" s="43"/>
      <c r="AG6608" s="43"/>
      <c r="AH6608" s="43"/>
      <c r="AI6608" s="43"/>
      <c r="AJ6608" s="43"/>
      <c r="AK6608" s="43"/>
      <c r="AL6608" s="43"/>
      <c r="AM6608" s="43"/>
      <c r="AN6608" s="43"/>
      <c r="AO6608" s="43"/>
      <c r="AP6608" s="43"/>
      <c r="AQ6608" s="43"/>
      <c r="AR6608" s="43"/>
      <c r="AS6608" s="43"/>
      <c r="AT6608" s="43"/>
      <c r="AU6608" s="43"/>
      <c r="AV6608" s="43"/>
      <c r="AW6608" s="43"/>
      <c r="AX6608" s="43"/>
      <c r="AY6608" s="43"/>
      <c r="AZ6608" s="43"/>
      <c r="BA6608" s="43"/>
      <c r="BB6608" s="43"/>
      <c r="BC6608" s="43"/>
      <c r="BD6608" s="43"/>
      <c r="BE6608" s="43"/>
      <c r="BF6608" s="43"/>
      <c r="BG6608" s="43"/>
      <c r="BH6608" s="43"/>
      <c r="BI6608" s="43"/>
      <c r="BJ6608" s="43"/>
      <c r="BK6608" s="43"/>
      <c r="BL6608" s="43"/>
      <c r="BM6608" s="43"/>
      <c r="BN6608" s="43"/>
      <c r="BO6608" s="43"/>
      <c r="BP6608" s="43"/>
      <c r="BQ6608" s="43"/>
    </row>
    <row r="6609" spans="1:69">
      <c r="A6609" s="142"/>
      <c r="B6609" s="142"/>
      <c r="C6609" s="142"/>
      <c r="D6609" s="151"/>
      <c r="E6609" s="126"/>
      <c r="F6609" s="126"/>
      <c r="G6609" s="152"/>
      <c r="H6609" s="126"/>
      <c r="I6609" s="126"/>
      <c r="J6609" s="126"/>
      <c r="K6609" s="43"/>
      <c r="L6609" s="43"/>
      <c r="M6609" s="43"/>
      <c r="N6609" s="43"/>
      <c r="O6609" s="43"/>
      <c r="P6609" s="43"/>
      <c r="Q6609" s="43"/>
      <c r="R6609" s="43"/>
      <c r="S6609" s="43"/>
      <c r="T6609" s="43"/>
      <c r="U6609" s="43"/>
      <c r="V6609" s="43"/>
      <c r="W6609" s="43"/>
      <c r="X6609" s="43"/>
      <c r="Y6609" s="43"/>
      <c r="Z6609" s="43"/>
      <c r="AA6609" s="43"/>
      <c r="AB6609" s="43"/>
      <c r="AC6609" s="43"/>
      <c r="AD6609" s="43"/>
      <c r="AE6609" s="43"/>
      <c r="AF6609" s="43"/>
      <c r="AG6609" s="43"/>
      <c r="AH6609" s="43"/>
      <c r="AI6609" s="43"/>
      <c r="AJ6609" s="43"/>
      <c r="AK6609" s="43"/>
      <c r="AL6609" s="43"/>
      <c r="AM6609" s="43"/>
      <c r="AN6609" s="43"/>
      <c r="AO6609" s="43"/>
      <c r="AP6609" s="43"/>
      <c r="AQ6609" s="43"/>
      <c r="AR6609" s="43"/>
      <c r="AS6609" s="43"/>
      <c r="AT6609" s="43"/>
      <c r="AU6609" s="43"/>
      <c r="AV6609" s="43"/>
      <c r="AW6609" s="43"/>
      <c r="AX6609" s="43"/>
      <c r="AY6609" s="43"/>
      <c r="AZ6609" s="43"/>
      <c r="BA6609" s="43"/>
      <c r="BB6609" s="43"/>
      <c r="BC6609" s="43"/>
      <c r="BD6609" s="43"/>
      <c r="BE6609" s="43"/>
      <c r="BF6609" s="43"/>
      <c r="BG6609" s="43"/>
      <c r="BH6609" s="43"/>
      <c r="BI6609" s="43"/>
      <c r="BJ6609" s="43"/>
      <c r="BK6609" s="43"/>
      <c r="BL6609" s="43"/>
      <c r="BM6609" s="43"/>
      <c r="BN6609" s="43"/>
      <c r="BO6609" s="43"/>
      <c r="BP6609" s="43"/>
      <c r="BQ6609" s="43"/>
    </row>
    <row r="6610" spans="1:69">
      <c r="A6610" s="142"/>
      <c r="B6610" s="142"/>
      <c r="C6610" s="142"/>
      <c r="D6610" s="151"/>
      <c r="E6610" s="126"/>
      <c r="F6610" s="126"/>
      <c r="G6610" s="152"/>
      <c r="H6610" s="126"/>
      <c r="I6610" s="126"/>
      <c r="J6610" s="126"/>
      <c r="K6610" s="43"/>
      <c r="L6610" s="43"/>
      <c r="M6610" s="43"/>
      <c r="N6610" s="43"/>
      <c r="O6610" s="43"/>
      <c r="P6610" s="43"/>
      <c r="Q6610" s="43"/>
      <c r="R6610" s="43"/>
      <c r="S6610" s="43"/>
      <c r="T6610" s="43"/>
      <c r="U6610" s="43"/>
      <c r="V6610" s="43"/>
      <c r="W6610" s="43"/>
      <c r="X6610" s="43"/>
      <c r="Y6610" s="43"/>
      <c r="Z6610" s="43"/>
      <c r="AA6610" s="43"/>
      <c r="AB6610" s="43"/>
      <c r="AC6610" s="43"/>
      <c r="AD6610" s="43"/>
      <c r="AE6610" s="43"/>
      <c r="AF6610" s="43"/>
      <c r="AG6610" s="43"/>
      <c r="AH6610" s="43"/>
      <c r="AI6610" s="43"/>
      <c r="AJ6610" s="43"/>
      <c r="AK6610" s="43"/>
      <c r="AL6610" s="43"/>
      <c r="AM6610" s="43"/>
      <c r="AN6610" s="43"/>
      <c r="AO6610" s="43"/>
      <c r="AP6610" s="43"/>
      <c r="AQ6610" s="43"/>
      <c r="AR6610" s="43"/>
      <c r="AS6610" s="43"/>
      <c r="AT6610" s="43"/>
      <c r="AU6610" s="43"/>
      <c r="AV6610" s="43"/>
      <c r="AW6610" s="43"/>
      <c r="AX6610" s="43"/>
      <c r="AY6610" s="43"/>
      <c r="AZ6610" s="43"/>
      <c r="BA6610" s="43"/>
      <c r="BB6610" s="43"/>
      <c r="BC6610" s="43"/>
      <c r="BD6610" s="43"/>
      <c r="BE6610" s="43"/>
      <c r="BF6610" s="43"/>
      <c r="BG6610" s="43"/>
      <c r="BH6610" s="43"/>
      <c r="BI6610" s="43"/>
      <c r="BJ6610" s="43"/>
      <c r="BK6610" s="43"/>
      <c r="BL6610" s="43"/>
      <c r="BM6610" s="43"/>
      <c r="BN6610" s="43"/>
      <c r="BO6610" s="43"/>
      <c r="BP6610" s="43"/>
      <c r="BQ6610" s="43"/>
    </row>
    <row r="6611" spans="1:69">
      <c r="A6611" s="142"/>
      <c r="B6611" s="142"/>
      <c r="C6611" s="142"/>
      <c r="D6611" s="151"/>
      <c r="E6611" s="126"/>
      <c r="F6611" s="126"/>
      <c r="G6611" s="152"/>
      <c r="H6611" s="126"/>
      <c r="I6611" s="126"/>
      <c r="J6611" s="126"/>
      <c r="K6611" s="43"/>
      <c r="L6611" s="43"/>
      <c r="M6611" s="43"/>
      <c r="N6611" s="43"/>
      <c r="O6611" s="43"/>
      <c r="P6611" s="43"/>
      <c r="Q6611" s="43"/>
      <c r="R6611" s="43"/>
      <c r="S6611" s="43"/>
      <c r="T6611" s="43"/>
      <c r="U6611" s="43"/>
      <c r="V6611" s="43"/>
      <c r="W6611" s="43"/>
      <c r="X6611" s="43"/>
      <c r="Y6611" s="43"/>
      <c r="Z6611" s="43"/>
      <c r="AA6611" s="43"/>
      <c r="AB6611" s="43"/>
      <c r="AC6611" s="43"/>
      <c r="AD6611" s="43"/>
      <c r="AE6611" s="43"/>
      <c r="AF6611" s="43"/>
      <c r="AG6611" s="43"/>
      <c r="AH6611" s="43"/>
      <c r="AI6611" s="43"/>
      <c r="AJ6611" s="43"/>
      <c r="AK6611" s="43"/>
      <c r="AL6611" s="43"/>
      <c r="AM6611" s="43"/>
      <c r="AN6611" s="43"/>
      <c r="AO6611" s="43"/>
      <c r="AP6611" s="43"/>
      <c r="AQ6611" s="43"/>
      <c r="AR6611" s="43"/>
      <c r="AS6611" s="43"/>
      <c r="AT6611" s="43"/>
      <c r="AU6611" s="43"/>
      <c r="AV6611" s="43"/>
      <c r="AW6611" s="43"/>
      <c r="AX6611" s="43"/>
      <c r="AY6611" s="43"/>
      <c r="AZ6611" s="43"/>
      <c r="BA6611" s="43"/>
      <c r="BB6611" s="43"/>
      <c r="BC6611" s="43"/>
      <c r="BD6611" s="43"/>
      <c r="BE6611" s="43"/>
      <c r="BF6611" s="43"/>
      <c r="BG6611" s="43"/>
      <c r="BH6611" s="43"/>
      <c r="BI6611" s="43"/>
      <c r="BJ6611" s="43"/>
      <c r="BK6611" s="43"/>
      <c r="BL6611" s="43"/>
      <c r="BM6611" s="43"/>
      <c r="BN6611" s="43"/>
      <c r="BO6611" s="43"/>
      <c r="BP6611" s="43"/>
      <c r="BQ6611" s="43"/>
    </row>
    <row r="6612" spans="1:69">
      <c r="A6612" s="142"/>
      <c r="B6612" s="142"/>
      <c r="C6612" s="142"/>
      <c r="D6612" s="151"/>
      <c r="E6612" s="126"/>
      <c r="F6612" s="126"/>
      <c r="G6612" s="152"/>
      <c r="H6612" s="126"/>
      <c r="I6612" s="126"/>
      <c r="J6612" s="126"/>
      <c r="K6612" s="43"/>
      <c r="L6612" s="43"/>
      <c r="M6612" s="43"/>
      <c r="N6612" s="43"/>
      <c r="O6612" s="43"/>
      <c r="P6612" s="43"/>
      <c r="Q6612" s="43"/>
      <c r="R6612" s="43"/>
      <c r="S6612" s="43"/>
      <c r="T6612" s="43"/>
      <c r="U6612" s="43"/>
      <c r="V6612" s="43"/>
      <c r="W6612" s="43"/>
      <c r="X6612" s="43"/>
      <c r="Y6612" s="43"/>
      <c r="Z6612" s="43"/>
      <c r="AA6612" s="43"/>
      <c r="AB6612" s="43"/>
      <c r="AC6612" s="43"/>
      <c r="AD6612" s="43"/>
      <c r="AE6612" s="43"/>
      <c r="AF6612" s="43"/>
      <c r="AG6612" s="43"/>
      <c r="AH6612" s="43"/>
      <c r="AI6612" s="43"/>
      <c r="AJ6612" s="43"/>
      <c r="AK6612" s="43"/>
      <c r="AL6612" s="43"/>
      <c r="AM6612" s="43"/>
      <c r="AN6612" s="43"/>
      <c r="AO6612" s="43"/>
      <c r="AP6612" s="43"/>
      <c r="AQ6612" s="43"/>
      <c r="AR6612" s="43"/>
      <c r="AS6612" s="43"/>
      <c r="AT6612" s="43"/>
      <c r="AU6612" s="43"/>
      <c r="AV6612" s="43"/>
      <c r="AW6612" s="43"/>
      <c r="AX6612" s="43"/>
      <c r="AY6612" s="43"/>
      <c r="AZ6612" s="43"/>
      <c r="BA6612" s="43"/>
      <c r="BB6612" s="43"/>
      <c r="BC6612" s="43"/>
      <c r="BD6612" s="43"/>
      <c r="BE6612" s="43"/>
      <c r="BF6612" s="43"/>
      <c r="BG6612" s="43"/>
      <c r="BH6612" s="43"/>
      <c r="BI6612" s="43"/>
      <c r="BJ6612" s="43"/>
      <c r="BK6612" s="43"/>
      <c r="BL6612" s="43"/>
      <c r="BM6612" s="43"/>
      <c r="BN6612" s="43"/>
      <c r="BO6612" s="43"/>
      <c r="BP6612" s="43"/>
      <c r="BQ6612" s="43"/>
    </row>
    <row r="6613" spans="1:69">
      <c r="A6613" s="142"/>
      <c r="B6613" s="142"/>
      <c r="C6613" s="142"/>
      <c r="D6613" s="151"/>
      <c r="E6613" s="126"/>
      <c r="F6613" s="126"/>
      <c r="G6613" s="152"/>
      <c r="H6613" s="126"/>
      <c r="I6613" s="126"/>
      <c r="J6613" s="126"/>
      <c r="K6613" s="43"/>
      <c r="L6613" s="43"/>
      <c r="M6613" s="43"/>
      <c r="N6613" s="43"/>
      <c r="O6613" s="43"/>
      <c r="P6613" s="43"/>
      <c r="Q6613" s="43"/>
      <c r="R6613" s="43"/>
      <c r="S6613" s="43"/>
      <c r="T6613" s="43"/>
      <c r="U6613" s="43"/>
      <c r="V6613" s="43"/>
      <c r="W6613" s="43"/>
      <c r="X6613" s="43"/>
      <c r="Y6613" s="43"/>
      <c r="Z6613" s="43"/>
      <c r="AA6613" s="43"/>
      <c r="AB6613" s="43"/>
      <c r="AC6613" s="43"/>
      <c r="AD6613" s="43"/>
      <c r="AE6613" s="43"/>
      <c r="AF6613" s="43"/>
      <c r="AG6613" s="43"/>
      <c r="AH6613" s="43"/>
      <c r="AI6613" s="43"/>
      <c r="AJ6613" s="43"/>
      <c r="AK6613" s="43"/>
      <c r="AL6613" s="43"/>
      <c r="AM6613" s="43"/>
      <c r="AN6613" s="43"/>
      <c r="AO6613" s="43"/>
      <c r="AP6613" s="43"/>
      <c r="AQ6613" s="43"/>
      <c r="AR6613" s="43"/>
      <c r="AS6613" s="43"/>
      <c r="AT6613" s="43"/>
      <c r="AU6613" s="43"/>
      <c r="AV6613" s="43"/>
      <c r="AW6613" s="43"/>
      <c r="AX6613" s="43"/>
      <c r="AY6613" s="43"/>
      <c r="AZ6613" s="43"/>
      <c r="BA6613" s="43"/>
      <c r="BB6613" s="43"/>
      <c r="BC6613" s="43"/>
      <c r="BD6613" s="43"/>
      <c r="BE6613" s="43"/>
      <c r="BF6613" s="43"/>
      <c r="BG6613" s="43"/>
      <c r="BH6613" s="43"/>
      <c r="BI6613" s="43"/>
      <c r="BJ6613" s="43"/>
      <c r="BK6613" s="43"/>
      <c r="BL6613" s="43"/>
      <c r="BM6613" s="43"/>
      <c r="BN6613" s="43"/>
      <c r="BO6613" s="43"/>
      <c r="BP6613" s="43"/>
      <c r="BQ6613" s="43"/>
    </row>
    <row r="6614" spans="1:69">
      <c r="A6614" s="142"/>
      <c r="B6614" s="142"/>
      <c r="C6614" s="142"/>
      <c r="D6614" s="151"/>
      <c r="E6614" s="126"/>
      <c r="F6614" s="126"/>
      <c r="G6614" s="152"/>
      <c r="H6614" s="126"/>
      <c r="I6614" s="126"/>
      <c r="J6614" s="126"/>
      <c r="K6614" s="43"/>
      <c r="L6614" s="43"/>
      <c r="M6614" s="43"/>
      <c r="N6614" s="43"/>
      <c r="O6614" s="43"/>
      <c r="P6614" s="43"/>
      <c r="Q6614" s="43"/>
      <c r="R6614" s="43"/>
      <c r="S6614" s="43"/>
      <c r="T6614" s="43"/>
      <c r="U6614" s="43"/>
      <c r="V6614" s="43"/>
      <c r="W6614" s="43"/>
      <c r="X6614" s="43"/>
      <c r="Y6614" s="43"/>
      <c r="Z6614" s="43"/>
      <c r="AA6614" s="43"/>
      <c r="AB6614" s="43"/>
      <c r="AC6614" s="43"/>
      <c r="AD6614" s="43"/>
      <c r="AE6614" s="43"/>
      <c r="AF6614" s="43"/>
      <c r="AG6614" s="43"/>
      <c r="AH6614" s="43"/>
      <c r="AI6614" s="43"/>
      <c r="AJ6614" s="43"/>
      <c r="AK6614" s="43"/>
      <c r="AL6614" s="43"/>
      <c r="AM6614" s="43"/>
      <c r="AN6614" s="43"/>
      <c r="AO6614" s="43"/>
      <c r="AP6614" s="43"/>
      <c r="AQ6614" s="43"/>
      <c r="AR6614" s="43"/>
      <c r="AS6614" s="43"/>
      <c r="AT6614" s="43"/>
      <c r="AU6614" s="43"/>
      <c r="AV6614" s="43"/>
      <c r="AW6614" s="43"/>
      <c r="AX6614" s="43"/>
      <c r="AY6614" s="43"/>
      <c r="AZ6614" s="43"/>
      <c r="BA6614" s="43"/>
      <c r="BB6614" s="43"/>
      <c r="BC6614" s="43"/>
      <c r="BD6614" s="43"/>
      <c r="BE6614" s="43"/>
      <c r="BF6614" s="43"/>
      <c r="BG6614" s="43"/>
      <c r="BH6614" s="43"/>
      <c r="BI6614" s="43"/>
      <c r="BJ6614" s="43"/>
      <c r="BK6614" s="43"/>
      <c r="BL6614" s="43"/>
      <c r="BM6614" s="43"/>
      <c r="BN6614" s="43"/>
      <c r="BO6614" s="43"/>
      <c r="BP6614" s="43"/>
      <c r="BQ6614" s="43"/>
    </row>
    <row r="6615" spans="1:69">
      <c r="A6615" s="142"/>
      <c r="B6615" s="142"/>
      <c r="C6615" s="142"/>
      <c r="D6615" s="151"/>
      <c r="E6615" s="126"/>
      <c r="F6615" s="126"/>
      <c r="G6615" s="152"/>
      <c r="H6615" s="126"/>
      <c r="I6615" s="126"/>
      <c r="J6615" s="126"/>
      <c r="K6615" s="43"/>
      <c r="L6615" s="43"/>
      <c r="M6615" s="43"/>
      <c r="N6615" s="43"/>
      <c r="O6615" s="43"/>
      <c r="P6615" s="43"/>
      <c r="Q6615" s="43"/>
      <c r="R6615" s="43"/>
      <c r="S6615" s="43"/>
      <c r="T6615" s="43"/>
      <c r="U6615" s="43"/>
      <c r="V6615" s="43"/>
      <c r="W6615" s="43"/>
      <c r="X6615" s="43"/>
      <c r="Y6615" s="43"/>
      <c r="Z6615" s="43"/>
      <c r="AA6615" s="43"/>
      <c r="AB6615" s="43"/>
      <c r="AC6615" s="43"/>
      <c r="AD6615" s="43"/>
      <c r="AE6615" s="43"/>
      <c r="AF6615" s="43"/>
      <c r="AG6615" s="43"/>
      <c r="AH6615" s="43"/>
      <c r="AI6615" s="43"/>
      <c r="AJ6615" s="43"/>
      <c r="AK6615" s="43"/>
      <c r="AL6615" s="43"/>
      <c r="AM6615" s="43"/>
      <c r="AN6615" s="43"/>
      <c r="AO6615" s="43"/>
      <c r="AP6615" s="43"/>
      <c r="AQ6615" s="43"/>
      <c r="AR6615" s="43"/>
      <c r="AS6615" s="43"/>
      <c r="AT6615" s="43"/>
      <c r="AU6615" s="43"/>
      <c r="AV6615" s="43"/>
      <c r="AW6615" s="43"/>
      <c r="AX6615" s="43"/>
      <c r="AY6615" s="43"/>
      <c r="AZ6615" s="43"/>
      <c r="BA6615" s="43"/>
      <c r="BB6615" s="43"/>
      <c r="BC6615" s="43"/>
      <c r="BD6615" s="43"/>
      <c r="BE6615" s="43"/>
      <c r="BF6615" s="43"/>
      <c r="BG6615" s="43"/>
      <c r="BH6615" s="43"/>
      <c r="BI6615" s="43"/>
      <c r="BJ6615" s="43"/>
      <c r="BK6615" s="43"/>
      <c r="BL6615" s="43"/>
      <c r="BM6615" s="43"/>
      <c r="BN6615" s="43"/>
      <c r="BO6615" s="43"/>
      <c r="BP6615" s="43"/>
      <c r="BQ6615" s="43"/>
    </row>
    <row r="6616" spans="1:69">
      <c r="A6616" s="142"/>
      <c r="B6616" s="142"/>
      <c r="C6616" s="142"/>
      <c r="D6616" s="151"/>
      <c r="E6616" s="126"/>
      <c r="F6616" s="126"/>
      <c r="G6616" s="152"/>
      <c r="H6616" s="126"/>
      <c r="I6616" s="126"/>
      <c r="J6616" s="126"/>
      <c r="K6616" s="43"/>
      <c r="L6616" s="43"/>
      <c r="M6616" s="43"/>
      <c r="N6616" s="43"/>
      <c r="O6616" s="43"/>
      <c r="P6616" s="43"/>
      <c r="Q6616" s="43"/>
      <c r="R6616" s="43"/>
      <c r="S6616" s="43"/>
      <c r="T6616" s="43"/>
      <c r="U6616" s="43"/>
      <c r="V6616" s="43"/>
      <c r="W6616" s="43"/>
      <c r="X6616" s="43"/>
      <c r="Y6616" s="43"/>
      <c r="Z6616" s="43"/>
      <c r="AA6616" s="43"/>
      <c r="AB6616" s="43"/>
      <c r="AC6616" s="43"/>
      <c r="AD6616" s="43"/>
      <c r="AE6616" s="43"/>
      <c r="AF6616" s="43"/>
      <c r="AG6616" s="43"/>
      <c r="AH6616" s="43"/>
      <c r="AI6616" s="43"/>
      <c r="AJ6616" s="43"/>
      <c r="AK6616" s="43"/>
      <c r="AL6616" s="43"/>
      <c r="AM6616" s="43"/>
      <c r="AN6616" s="43"/>
      <c r="AO6616" s="43"/>
      <c r="AP6616" s="43"/>
      <c r="AQ6616" s="43"/>
      <c r="AR6616" s="43"/>
      <c r="AS6616" s="43"/>
      <c r="AT6616" s="43"/>
      <c r="AU6616" s="43"/>
      <c r="AV6616" s="43"/>
      <c r="AW6616" s="43"/>
      <c r="AX6616" s="43"/>
      <c r="AY6616" s="43"/>
      <c r="AZ6616" s="43"/>
      <c r="BA6616" s="43"/>
      <c r="BB6616" s="43"/>
      <c r="BC6616" s="43"/>
      <c r="BD6616" s="43"/>
      <c r="BE6616" s="43"/>
      <c r="BF6616" s="43"/>
      <c r="BG6616" s="43"/>
      <c r="BH6616" s="43"/>
      <c r="BI6616" s="43"/>
      <c r="BJ6616" s="43"/>
      <c r="BK6616" s="43"/>
      <c r="BL6616" s="43"/>
      <c r="BM6616" s="43"/>
      <c r="BN6616" s="43"/>
      <c r="BO6616" s="43"/>
      <c r="BP6616" s="43"/>
      <c r="BQ6616" s="43"/>
    </row>
    <row r="6617" spans="1:69">
      <c r="A6617" s="142"/>
      <c r="B6617" s="142"/>
      <c r="C6617" s="142"/>
      <c r="D6617" s="151"/>
      <c r="E6617" s="126"/>
      <c r="F6617" s="126"/>
      <c r="G6617" s="152"/>
      <c r="H6617" s="126"/>
      <c r="I6617" s="126"/>
      <c r="J6617" s="126"/>
      <c r="K6617" s="43"/>
      <c r="L6617" s="43"/>
      <c r="M6617" s="43"/>
      <c r="N6617" s="43"/>
      <c r="O6617" s="43"/>
      <c r="P6617" s="43"/>
      <c r="Q6617" s="43"/>
      <c r="R6617" s="43"/>
      <c r="S6617" s="43"/>
      <c r="T6617" s="43"/>
      <c r="U6617" s="43"/>
      <c r="V6617" s="43"/>
      <c r="W6617" s="43"/>
      <c r="X6617" s="43"/>
      <c r="Y6617" s="43"/>
      <c r="Z6617" s="43"/>
      <c r="AA6617" s="43"/>
      <c r="AB6617" s="43"/>
      <c r="AC6617" s="43"/>
      <c r="AD6617" s="43"/>
      <c r="AE6617" s="43"/>
      <c r="AF6617" s="43"/>
      <c r="AG6617" s="43"/>
      <c r="AH6617" s="43"/>
      <c r="AI6617" s="43"/>
      <c r="AJ6617" s="43"/>
      <c r="AK6617" s="43"/>
      <c r="AL6617" s="43"/>
      <c r="AM6617" s="43"/>
      <c r="AN6617" s="43"/>
      <c r="AO6617" s="43"/>
      <c r="AP6617" s="43"/>
      <c r="AQ6617" s="43"/>
      <c r="AR6617" s="43"/>
      <c r="AS6617" s="43"/>
      <c r="AT6617" s="43"/>
      <c r="AU6617" s="43"/>
      <c r="AV6617" s="43"/>
      <c r="AW6617" s="43"/>
      <c r="AX6617" s="43"/>
      <c r="AY6617" s="43"/>
      <c r="AZ6617" s="43"/>
      <c r="BA6617" s="43"/>
      <c r="BB6617" s="43"/>
      <c r="BC6617" s="43"/>
      <c r="BD6617" s="43"/>
      <c r="BE6617" s="43"/>
      <c r="BF6617" s="43"/>
      <c r="BG6617" s="43"/>
      <c r="BH6617" s="43"/>
      <c r="BI6617" s="43"/>
      <c r="BJ6617" s="43"/>
      <c r="BK6617" s="43"/>
      <c r="BL6617" s="43"/>
      <c r="BM6617" s="43"/>
      <c r="BN6617" s="43"/>
      <c r="BO6617" s="43"/>
      <c r="BP6617" s="43"/>
      <c r="BQ6617" s="43"/>
    </row>
    <row r="6618" spans="1:69">
      <c r="A6618" s="142"/>
      <c r="B6618" s="142"/>
      <c r="C6618" s="142"/>
      <c r="D6618" s="151"/>
      <c r="E6618" s="126"/>
      <c r="F6618" s="126"/>
      <c r="G6618" s="152"/>
      <c r="H6618" s="126"/>
      <c r="I6618" s="126"/>
      <c r="J6618" s="126"/>
      <c r="K6618" s="43"/>
      <c r="L6618" s="43"/>
      <c r="M6618" s="43"/>
      <c r="N6618" s="43"/>
      <c r="O6618" s="43"/>
      <c r="P6618" s="43"/>
      <c r="Q6618" s="43"/>
      <c r="R6618" s="43"/>
      <c r="S6618" s="43"/>
      <c r="T6618" s="43"/>
      <c r="U6618" s="43"/>
      <c r="V6618" s="43"/>
      <c r="W6618" s="43"/>
      <c r="X6618" s="43"/>
      <c r="Y6618" s="43"/>
      <c r="Z6618" s="43"/>
      <c r="AA6618" s="43"/>
      <c r="AB6618" s="43"/>
      <c r="AC6618" s="43"/>
      <c r="AD6618" s="43"/>
      <c r="AE6618" s="43"/>
      <c r="AF6618" s="43"/>
      <c r="AG6618" s="43"/>
      <c r="AH6618" s="43"/>
      <c r="AI6618" s="43"/>
      <c r="AJ6618" s="43"/>
      <c r="AK6618" s="43"/>
      <c r="AL6618" s="43"/>
      <c r="AM6618" s="43"/>
      <c r="AN6618" s="43"/>
      <c r="AO6618" s="43"/>
      <c r="AP6618" s="43"/>
      <c r="AQ6618" s="43"/>
      <c r="AR6618" s="43"/>
      <c r="AS6618" s="43"/>
      <c r="AT6618" s="43"/>
      <c r="AU6618" s="43"/>
      <c r="AV6618" s="43"/>
      <c r="AW6618" s="43"/>
      <c r="AX6618" s="43"/>
      <c r="AY6618" s="43"/>
      <c r="AZ6618" s="43"/>
      <c r="BA6618" s="43"/>
      <c r="BB6618" s="43"/>
      <c r="BC6618" s="43"/>
      <c r="BD6618" s="43"/>
      <c r="BE6618" s="43"/>
      <c r="BF6618" s="43"/>
      <c r="BG6618" s="43"/>
      <c r="BH6618" s="43"/>
      <c r="BI6618" s="43"/>
      <c r="BJ6618" s="43"/>
      <c r="BK6618" s="43"/>
      <c r="BL6618" s="43"/>
      <c r="BM6618" s="43"/>
      <c r="BN6618" s="43"/>
      <c r="BO6618" s="43"/>
      <c r="BP6618" s="43"/>
      <c r="BQ6618" s="43"/>
    </row>
    <row r="6619" spans="1:69">
      <c r="A6619" s="142"/>
      <c r="B6619" s="142"/>
      <c r="C6619" s="142"/>
      <c r="D6619" s="151"/>
      <c r="E6619" s="126"/>
      <c r="F6619" s="126"/>
      <c r="G6619" s="152"/>
      <c r="H6619" s="126"/>
      <c r="I6619" s="126"/>
      <c r="J6619" s="126"/>
      <c r="K6619" s="43"/>
      <c r="L6619" s="43"/>
      <c r="M6619" s="43"/>
      <c r="N6619" s="43"/>
      <c r="O6619" s="43"/>
      <c r="P6619" s="43"/>
      <c r="Q6619" s="43"/>
      <c r="R6619" s="43"/>
      <c r="S6619" s="43"/>
      <c r="T6619" s="43"/>
      <c r="U6619" s="43"/>
      <c r="V6619" s="43"/>
      <c r="W6619" s="43"/>
      <c r="X6619" s="43"/>
      <c r="Y6619" s="43"/>
      <c r="Z6619" s="43"/>
      <c r="AA6619" s="43"/>
      <c r="AB6619" s="43"/>
      <c r="AC6619" s="43"/>
      <c r="AD6619" s="43"/>
      <c r="AE6619" s="43"/>
      <c r="AF6619" s="43"/>
      <c r="AG6619" s="43"/>
      <c r="AH6619" s="43"/>
      <c r="AI6619" s="43"/>
      <c r="AJ6619" s="43"/>
      <c r="AK6619" s="43"/>
      <c r="AL6619" s="43"/>
      <c r="AM6619" s="43"/>
      <c r="AN6619" s="43"/>
      <c r="AO6619" s="43"/>
      <c r="AP6619" s="43"/>
      <c r="AQ6619" s="43"/>
      <c r="AR6619" s="43"/>
      <c r="AS6619" s="43"/>
      <c r="AT6619" s="43"/>
      <c r="AU6619" s="43"/>
      <c r="AV6619" s="43"/>
      <c r="AW6619" s="43"/>
      <c r="AX6619" s="43"/>
      <c r="AY6619" s="43"/>
      <c r="AZ6619" s="43"/>
      <c r="BA6619" s="43"/>
      <c r="BB6619" s="43"/>
      <c r="BC6619" s="43"/>
      <c r="BD6619" s="43"/>
      <c r="BE6619" s="43"/>
      <c r="BF6619" s="43"/>
      <c r="BG6619" s="43"/>
      <c r="BH6619" s="43"/>
      <c r="BI6619" s="43"/>
      <c r="BJ6619" s="43"/>
      <c r="BK6619" s="43"/>
      <c r="BL6619" s="43"/>
      <c r="BM6619" s="43"/>
      <c r="BN6619" s="43"/>
      <c r="BO6619" s="43"/>
      <c r="BP6619" s="43"/>
      <c r="BQ6619" s="43"/>
    </row>
    <row r="6620" spans="1:69">
      <c r="A6620" s="142"/>
      <c r="B6620" s="142"/>
      <c r="C6620" s="142"/>
      <c r="D6620" s="151"/>
      <c r="E6620" s="126"/>
      <c r="F6620" s="126"/>
      <c r="G6620" s="152"/>
      <c r="H6620" s="126"/>
      <c r="I6620" s="126"/>
      <c r="J6620" s="126"/>
      <c r="K6620" s="43"/>
      <c r="L6620" s="43"/>
      <c r="M6620" s="43"/>
      <c r="N6620" s="43"/>
      <c r="O6620" s="43"/>
      <c r="P6620" s="43"/>
      <c r="Q6620" s="43"/>
      <c r="R6620" s="43"/>
      <c r="S6620" s="43"/>
      <c r="T6620" s="43"/>
      <c r="U6620" s="43"/>
      <c r="V6620" s="43"/>
      <c r="W6620" s="43"/>
      <c r="X6620" s="43"/>
      <c r="Y6620" s="43"/>
      <c r="Z6620" s="43"/>
      <c r="AA6620" s="43"/>
      <c r="AB6620" s="43"/>
      <c r="AC6620" s="43"/>
      <c r="AD6620" s="43"/>
      <c r="AE6620" s="43"/>
      <c r="AF6620" s="43"/>
      <c r="AG6620" s="43"/>
      <c r="AH6620" s="43"/>
      <c r="AI6620" s="43"/>
      <c r="AJ6620" s="43"/>
      <c r="AK6620" s="43"/>
      <c r="AL6620" s="43"/>
      <c r="AM6620" s="43"/>
      <c r="AN6620" s="43"/>
      <c r="AO6620" s="43"/>
      <c r="AP6620" s="43"/>
      <c r="AQ6620" s="43"/>
      <c r="AR6620" s="43"/>
      <c r="AS6620" s="43"/>
      <c r="AT6620" s="43"/>
      <c r="AU6620" s="43"/>
      <c r="AV6620" s="43"/>
      <c r="AW6620" s="43"/>
      <c r="AX6620" s="43"/>
      <c r="AY6620" s="43"/>
      <c r="AZ6620" s="43"/>
      <c r="BA6620" s="43"/>
      <c r="BB6620" s="43"/>
      <c r="BC6620" s="43"/>
      <c r="BD6620" s="43"/>
      <c r="BE6620" s="43"/>
      <c r="BF6620" s="43"/>
      <c r="BG6620" s="43"/>
      <c r="BH6620" s="43"/>
      <c r="BI6620" s="43"/>
      <c r="BJ6620" s="43"/>
      <c r="BK6620" s="43"/>
      <c r="BL6620" s="43"/>
      <c r="BM6620" s="43"/>
      <c r="BN6620" s="43"/>
      <c r="BO6620" s="43"/>
      <c r="BP6620" s="43"/>
      <c r="BQ6620" s="43"/>
    </row>
    <row r="6621" spans="1:69">
      <c r="A6621" s="142"/>
      <c r="B6621" s="142"/>
      <c r="C6621" s="142"/>
      <c r="D6621" s="151"/>
      <c r="E6621" s="126"/>
      <c r="F6621" s="126"/>
      <c r="G6621" s="152"/>
      <c r="H6621" s="126"/>
      <c r="I6621" s="126"/>
      <c r="J6621" s="126"/>
      <c r="K6621" s="43"/>
      <c r="L6621" s="43"/>
      <c r="M6621" s="43"/>
      <c r="N6621" s="43"/>
      <c r="O6621" s="43"/>
      <c r="P6621" s="43"/>
      <c r="Q6621" s="43"/>
      <c r="R6621" s="43"/>
      <c r="S6621" s="43"/>
      <c r="T6621" s="43"/>
      <c r="U6621" s="43"/>
      <c r="V6621" s="43"/>
      <c r="W6621" s="43"/>
      <c r="X6621" s="43"/>
      <c r="Y6621" s="43"/>
      <c r="Z6621" s="43"/>
      <c r="AA6621" s="43"/>
      <c r="AB6621" s="43"/>
      <c r="AC6621" s="43"/>
      <c r="AD6621" s="43"/>
      <c r="AE6621" s="43"/>
      <c r="AF6621" s="43"/>
      <c r="AG6621" s="43"/>
      <c r="AH6621" s="43"/>
      <c r="AI6621" s="43"/>
      <c r="AJ6621" s="43"/>
      <c r="AK6621" s="43"/>
      <c r="AL6621" s="43"/>
      <c r="AM6621" s="43"/>
      <c r="AN6621" s="43"/>
      <c r="AO6621" s="43"/>
      <c r="AP6621" s="43"/>
      <c r="AQ6621" s="43"/>
      <c r="AR6621" s="43"/>
      <c r="AS6621" s="43"/>
      <c r="AT6621" s="43"/>
      <c r="AU6621" s="43"/>
      <c r="AV6621" s="43"/>
      <c r="AW6621" s="43"/>
      <c r="AX6621" s="43"/>
      <c r="AY6621" s="43"/>
      <c r="AZ6621" s="43"/>
      <c r="BA6621" s="43"/>
      <c r="BB6621" s="43"/>
      <c r="BC6621" s="43"/>
      <c r="BD6621" s="43"/>
      <c r="BE6621" s="43"/>
      <c r="BF6621" s="43"/>
      <c r="BG6621" s="43"/>
      <c r="BH6621" s="43"/>
      <c r="BI6621" s="43"/>
      <c r="BJ6621" s="43"/>
      <c r="BK6621" s="43"/>
      <c r="BL6621" s="43"/>
      <c r="BM6621" s="43"/>
      <c r="BN6621" s="43"/>
      <c r="BO6621" s="43"/>
      <c r="BP6621" s="43"/>
      <c r="BQ6621" s="43"/>
    </row>
    <row r="6622" spans="1:69">
      <c r="A6622" s="142"/>
      <c r="B6622" s="142"/>
      <c r="C6622" s="142"/>
      <c r="D6622" s="151"/>
      <c r="E6622" s="126"/>
      <c r="F6622" s="126"/>
      <c r="G6622" s="152"/>
      <c r="H6622" s="126"/>
      <c r="I6622" s="126"/>
      <c r="J6622" s="126"/>
      <c r="K6622" s="43"/>
      <c r="L6622" s="43"/>
      <c r="M6622" s="43"/>
      <c r="N6622" s="43"/>
      <c r="O6622" s="43"/>
      <c r="P6622" s="43"/>
      <c r="Q6622" s="43"/>
      <c r="R6622" s="43"/>
      <c r="S6622" s="43"/>
      <c r="T6622" s="43"/>
      <c r="U6622" s="43"/>
      <c r="V6622" s="43"/>
      <c r="W6622" s="43"/>
      <c r="X6622" s="43"/>
      <c r="Y6622" s="43"/>
      <c r="Z6622" s="43"/>
      <c r="AA6622" s="43"/>
      <c r="AB6622" s="43"/>
      <c r="AC6622" s="43"/>
      <c r="AD6622" s="43"/>
      <c r="AE6622" s="43"/>
      <c r="AF6622" s="43"/>
      <c r="AG6622" s="43"/>
      <c r="AH6622" s="43"/>
      <c r="AI6622" s="43"/>
      <c r="AJ6622" s="43"/>
      <c r="AK6622" s="43"/>
      <c r="AL6622" s="43"/>
      <c r="AM6622" s="43"/>
      <c r="AN6622" s="43"/>
      <c r="AO6622" s="43"/>
      <c r="AP6622" s="43"/>
      <c r="AQ6622" s="43"/>
      <c r="AR6622" s="43"/>
      <c r="AS6622" s="43"/>
      <c r="AT6622" s="43"/>
      <c r="AU6622" s="43"/>
      <c r="AV6622" s="43"/>
      <c r="AW6622" s="43"/>
      <c r="AX6622" s="43"/>
      <c r="AY6622" s="43"/>
      <c r="AZ6622" s="43"/>
      <c r="BA6622" s="43"/>
      <c r="BB6622" s="43"/>
      <c r="BC6622" s="43"/>
      <c r="BD6622" s="43"/>
      <c r="BE6622" s="43"/>
      <c r="BF6622" s="43"/>
      <c r="BG6622" s="43"/>
      <c r="BH6622" s="43"/>
      <c r="BI6622" s="43"/>
      <c r="BJ6622" s="43"/>
      <c r="BK6622" s="43"/>
      <c r="BL6622" s="43"/>
      <c r="BM6622" s="43"/>
      <c r="BN6622" s="43"/>
      <c r="BO6622" s="43"/>
      <c r="BP6622" s="43"/>
      <c r="BQ6622" s="43"/>
    </row>
    <row r="6623" spans="1:69">
      <c r="A6623" s="142"/>
      <c r="B6623" s="142"/>
      <c r="C6623" s="142"/>
      <c r="D6623" s="151"/>
      <c r="E6623" s="126"/>
      <c r="F6623" s="126"/>
      <c r="G6623" s="152"/>
      <c r="H6623" s="126"/>
      <c r="I6623" s="126"/>
      <c r="J6623" s="126"/>
      <c r="K6623" s="43"/>
      <c r="L6623" s="43"/>
      <c r="M6623" s="43"/>
      <c r="N6623" s="43"/>
      <c r="O6623" s="43"/>
      <c r="P6623" s="43"/>
      <c r="Q6623" s="43"/>
      <c r="R6623" s="43"/>
      <c r="S6623" s="43"/>
      <c r="T6623" s="43"/>
      <c r="U6623" s="43"/>
      <c r="V6623" s="43"/>
      <c r="W6623" s="43"/>
      <c r="X6623" s="43"/>
      <c r="Y6623" s="43"/>
      <c r="Z6623" s="43"/>
      <c r="AA6623" s="43"/>
      <c r="AB6623" s="43"/>
      <c r="AC6623" s="43"/>
      <c r="AD6623" s="43"/>
      <c r="AE6623" s="43"/>
      <c r="AF6623" s="43"/>
      <c r="AG6623" s="43"/>
      <c r="AH6623" s="43"/>
      <c r="AI6623" s="43"/>
      <c r="AJ6623" s="43"/>
      <c r="AK6623" s="43"/>
      <c r="AL6623" s="43"/>
      <c r="AM6623" s="43"/>
      <c r="AN6623" s="43"/>
      <c r="AO6623" s="43"/>
      <c r="AP6623" s="43"/>
      <c r="AQ6623" s="43"/>
      <c r="AR6623" s="43"/>
      <c r="AS6623" s="43"/>
      <c r="AT6623" s="43"/>
      <c r="AU6623" s="43"/>
      <c r="AV6623" s="43"/>
      <c r="AW6623" s="43"/>
      <c r="AX6623" s="43"/>
      <c r="AY6623" s="43"/>
      <c r="AZ6623" s="43"/>
      <c r="BA6623" s="43"/>
      <c r="BB6623" s="43"/>
      <c r="BC6623" s="43"/>
      <c r="BD6623" s="43"/>
      <c r="BE6623" s="43"/>
      <c r="BF6623" s="43"/>
      <c r="BG6623" s="43"/>
      <c r="BH6623" s="43"/>
      <c r="BI6623" s="43"/>
      <c r="BJ6623" s="43"/>
      <c r="BK6623" s="43"/>
      <c r="BL6623" s="43"/>
      <c r="BM6623" s="43"/>
      <c r="BN6623" s="43"/>
      <c r="BO6623" s="43"/>
      <c r="BP6623" s="43"/>
      <c r="BQ6623" s="43"/>
    </row>
    <row r="6624" spans="1:69">
      <c r="A6624" s="142"/>
      <c r="B6624" s="142"/>
      <c r="C6624" s="142"/>
      <c r="D6624" s="151"/>
      <c r="E6624" s="126"/>
      <c r="F6624" s="126"/>
      <c r="G6624" s="152"/>
      <c r="H6624" s="126"/>
      <c r="I6624" s="126"/>
      <c r="J6624" s="126"/>
      <c r="K6624" s="43"/>
      <c r="L6624" s="43"/>
      <c r="M6624" s="43"/>
      <c r="N6624" s="43"/>
      <c r="O6624" s="43"/>
      <c r="P6624" s="43"/>
      <c r="Q6624" s="43"/>
      <c r="R6624" s="43"/>
      <c r="S6624" s="43"/>
      <c r="T6624" s="43"/>
      <c r="U6624" s="43"/>
      <c r="V6624" s="43"/>
      <c r="W6624" s="43"/>
      <c r="X6624" s="43"/>
      <c r="Y6624" s="43"/>
      <c r="Z6624" s="43"/>
      <c r="AA6624" s="43"/>
      <c r="AB6624" s="43"/>
      <c r="AC6624" s="43"/>
      <c r="AD6624" s="43"/>
      <c r="AE6624" s="43"/>
      <c r="AF6624" s="43"/>
      <c r="AG6624" s="43"/>
      <c r="AH6624" s="43"/>
      <c r="AI6624" s="43"/>
      <c r="AJ6624" s="43"/>
      <c r="AK6624" s="43"/>
      <c r="AL6624" s="43"/>
      <c r="AM6624" s="43"/>
      <c r="AN6624" s="43"/>
      <c r="AO6624" s="43"/>
      <c r="AP6624" s="43"/>
      <c r="AQ6624" s="43"/>
      <c r="AR6624" s="43"/>
      <c r="AS6624" s="43"/>
      <c r="AT6624" s="43"/>
      <c r="AU6624" s="43"/>
      <c r="AV6624" s="43"/>
      <c r="AW6624" s="43"/>
      <c r="AX6624" s="43"/>
      <c r="AY6624" s="43"/>
      <c r="AZ6624" s="43"/>
      <c r="BA6624" s="43"/>
      <c r="BB6624" s="43"/>
      <c r="BC6624" s="43"/>
      <c r="BD6624" s="43"/>
      <c r="BE6624" s="43"/>
      <c r="BF6624" s="43"/>
      <c r="BG6624" s="43"/>
      <c r="BH6624" s="43"/>
      <c r="BI6624" s="43"/>
      <c r="BJ6624" s="43"/>
      <c r="BK6624" s="43"/>
      <c r="BL6624" s="43"/>
      <c r="BM6624" s="43"/>
      <c r="BN6624" s="43"/>
      <c r="BO6624" s="43"/>
      <c r="BP6624" s="43"/>
      <c r="BQ6624" s="43"/>
    </row>
    <row r="6625" spans="1:69">
      <c r="A6625" s="142"/>
      <c r="B6625" s="142"/>
      <c r="C6625" s="142"/>
      <c r="D6625" s="151"/>
      <c r="E6625" s="126"/>
      <c r="F6625" s="126"/>
      <c r="G6625" s="152"/>
      <c r="H6625" s="126"/>
      <c r="I6625" s="126"/>
      <c r="J6625" s="126"/>
      <c r="K6625" s="43"/>
      <c r="L6625" s="43"/>
      <c r="M6625" s="43"/>
      <c r="N6625" s="43"/>
      <c r="O6625" s="43"/>
      <c r="P6625" s="43"/>
      <c r="Q6625" s="43"/>
      <c r="R6625" s="43"/>
      <c r="S6625" s="43"/>
      <c r="T6625" s="43"/>
      <c r="U6625" s="43"/>
      <c r="V6625" s="43"/>
      <c r="W6625" s="43"/>
      <c r="X6625" s="43"/>
      <c r="Y6625" s="43"/>
      <c r="Z6625" s="43"/>
      <c r="AA6625" s="43"/>
      <c r="AB6625" s="43"/>
      <c r="AC6625" s="43"/>
      <c r="AD6625" s="43"/>
      <c r="AE6625" s="43"/>
      <c r="AF6625" s="43"/>
      <c r="AG6625" s="43"/>
      <c r="AH6625" s="43"/>
      <c r="AI6625" s="43"/>
      <c r="AJ6625" s="43"/>
      <c r="AK6625" s="43"/>
      <c r="AL6625" s="43"/>
      <c r="AM6625" s="43"/>
      <c r="AN6625" s="43"/>
      <c r="AO6625" s="43"/>
      <c r="AP6625" s="43"/>
      <c r="AQ6625" s="43"/>
      <c r="AR6625" s="43"/>
      <c r="AS6625" s="43"/>
      <c r="AT6625" s="43"/>
      <c r="AU6625" s="43"/>
      <c r="AV6625" s="43"/>
      <c r="AW6625" s="43"/>
      <c r="AX6625" s="43"/>
      <c r="AY6625" s="43"/>
      <c r="AZ6625" s="43"/>
      <c r="BA6625" s="43"/>
      <c r="BB6625" s="43"/>
      <c r="BC6625" s="43"/>
      <c r="BD6625" s="43"/>
      <c r="BE6625" s="43"/>
      <c r="BF6625" s="43"/>
      <c r="BG6625" s="43"/>
      <c r="BH6625" s="43"/>
      <c r="BI6625" s="43"/>
      <c r="BJ6625" s="43"/>
      <c r="BK6625" s="43"/>
      <c r="BL6625" s="43"/>
      <c r="BM6625" s="43"/>
      <c r="BN6625" s="43"/>
      <c r="BO6625" s="43"/>
      <c r="BP6625" s="43"/>
      <c r="BQ6625" s="43"/>
    </row>
    <row r="6626" spans="1:69">
      <c r="A6626" s="142"/>
      <c r="B6626" s="142"/>
      <c r="C6626" s="142"/>
      <c r="D6626" s="151"/>
      <c r="E6626" s="126"/>
      <c r="F6626" s="126"/>
      <c r="G6626" s="152"/>
      <c r="H6626" s="126"/>
      <c r="I6626" s="126"/>
      <c r="J6626" s="126"/>
      <c r="K6626" s="43"/>
      <c r="L6626" s="43"/>
      <c r="M6626" s="43"/>
      <c r="N6626" s="43"/>
      <c r="O6626" s="43"/>
      <c r="P6626" s="43"/>
      <c r="Q6626" s="43"/>
      <c r="R6626" s="43"/>
      <c r="S6626" s="43"/>
      <c r="T6626" s="43"/>
      <c r="U6626" s="43"/>
      <c r="V6626" s="43"/>
      <c r="W6626" s="43"/>
      <c r="X6626" s="43"/>
      <c r="Y6626" s="43"/>
      <c r="Z6626" s="43"/>
      <c r="AA6626" s="43"/>
      <c r="AB6626" s="43"/>
      <c r="AC6626" s="43"/>
      <c r="AD6626" s="43"/>
      <c r="AE6626" s="43"/>
      <c r="AF6626" s="43"/>
      <c r="AG6626" s="43"/>
      <c r="AH6626" s="43"/>
      <c r="AI6626" s="43"/>
      <c r="AJ6626" s="43"/>
      <c r="AK6626" s="43"/>
      <c r="AL6626" s="43"/>
      <c r="AM6626" s="43"/>
      <c r="AN6626" s="43"/>
      <c r="AO6626" s="43"/>
      <c r="AP6626" s="43"/>
      <c r="AQ6626" s="43"/>
      <c r="AR6626" s="43"/>
      <c r="AS6626" s="43"/>
      <c r="AT6626" s="43"/>
      <c r="AU6626" s="43"/>
      <c r="AV6626" s="43"/>
      <c r="AW6626" s="43"/>
      <c r="AX6626" s="43"/>
      <c r="AY6626" s="43"/>
      <c r="AZ6626" s="43"/>
      <c r="BA6626" s="43"/>
      <c r="BB6626" s="43"/>
      <c r="BC6626" s="43"/>
      <c r="BD6626" s="43"/>
      <c r="BE6626" s="43"/>
      <c r="BF6626" s="43"/>
      <c r="BG6626" s="43"/>
      <c r="BH6626" s="43"/>
      <c r="BI6626" s="43"/>
      <c r="BJ6626" s="43"/>
      <c r="BK6626" s="43"/>
      <c r="BL6626" s="43"/>
      <c r="BM6626" s="43"/>
      <c r="BN6626" s="43"/>
      <c r="BO6626" s="43"/>
      <c r="BP6626" s="43"/>
      <c r="BQ6626" s="43"/>
    </row>
    <row r="6627" spans="1:69">
      <c r="A6627" s="142"/>
      <c r="B6627" s="142"/>
      <c r="C6627" s="142"/>
      <c r="D6627" s="151"/>
      <c r="E6627" s="126"/>
      <c r="F6627" s="126"/>
      <c r="G6627" s="152"/>
      <c r="H6627" s="126"/>
      <c r="I6627" s="126"/>
      <c r="J6627" s="126"/>
      <c r="K6627" s="43"/>
      <c r="L6627" s="43"/>
      <c r="M6627" s="43"/>
      <c r="N6627" s="43"/>
      <c r="O6627" s="43"/>
      <c r="P6627" s="43"/>
      <c r="Q6627" s="43"/>
      <c r="R6627" s="43"/>
      <c r="S6627" s="43"/>
      <c r="T6627" s="43"/>
      <c r="U6627" s="43"/>
      <c r="V6627" s="43"/>
      <c r="W6627" s="43"/>
      <c r="X6627" s="43"/>
      <c r="Y6627" s="43"/>
      <c r="Z6627" s="43"/>
      <c r="AA6627" s="43"/>
      <c r="AB6627" s="43"/>
      <c r="AC6627" s="43"/>
      <c r="AD6627" s="43"/>
      <c r="AE6627" s="43"/>
      <c r="AF6627" s="43"/>
      <c r="AG6627" s="43"/>
      <c r="AH6627" s="43"/>
      <c r="AI6627" s="43"/>
      <c r="AJ6627" s="43"/>
      <c r="AK6627" s="43"/>
      <c r="AL6627" s="43"/>
      <c r="AM6627" s="43"/>
      <c r="AN6627" s="43"/>
      <c r="AO6627" s="43"/>
      <c r="AP6627" s="43"/>
      <c r="AQ6627" s="43"/>
      <c r="AR6627" s="43"/>
      <c r="AS6627" s="43"/>
      <c r="AT6627" s="43"/>
      <c r="AU6627" s="43"/>
      <c r="AV6627" s="43"/>
      <c r="AW6627" s="43"/>
      <c r="AX6627" s="43"/>
      <c r="AY6627" s="43"/>
      <c r="AZ6627" s="43"/>
      <c r="BA6627" s="43"/>
      <c r="BB6627" s="43"/>
      <c r="BC6627" s="43"/>
      <c r="BD6627" s="43"/>
      <c r="BE6627" s="43"/>
      <c r="BF6627" s="43"/>
      <c r="BG6627" s="43"/>
      <c r="BH6627" s="43"/>
      <c r="BI6627" s="43"/>
      <c r="BJ6627" s="43"/>
      <c r="BK6627" s="43"/>
      <c r="BL6627" s="43"/>
      <c r="BM6627" s="43"/>
      <c r="BN6627" s="43"/>
      <c r="BO6627" s="43"/>
      <c r="BP6627" s="43"/>
      <c r="BQ6627" s="43"/>
    </row>
    <row r="6628" spans="1:69">
      <c r="A6628" s="142"/>
      <c r="B6628" s="142"/>
      <c r="C6628" s="142"/>
      <c r="D6628" s="151"/>
      <c r="E6628" s="126"/>
      <c r="F6628" s="126"/>
      <c r="G6628" s="152"/>
      <c r="H6628" s="126"/>
      <c r="I6628" s="126"/>
      <c r="J6628" s="126"/>
      <c r="K6628" s="43"/>
      <c r="L6628" s="43"/>
      <c r="M6628" s="43"/>
      <c r="N6628" s="43"/>
      <c r="O6628" s="43"/>
      <c r="P6628" s="43"/>
      <c r="Q6628" s="43"/>
      <c r="R6628" s="43"/>
      <c r="S6628" s="43"/>
      <c r="T6628" s="43"/>
      <c r="U6628" s="43"/>
      <c r="V6628" s="43"/>
      <c r="W6628" s="43"/>
      <c r="X6628" s="43"/>
      <c r="Y6628" s="43"/>
      <c r="Z6628" s="43"/>
      <c r="AA6628" s="43"/>
      <c r="AB6628" s="43"/>
      <c r="AC6628" s="43"/>
      <c r="AD6628" s="43"/>
      <c r="AE6628" s="43"/>
      <c r="AF6628" s="43"/>
      <c r="AG6628" s="43"/>
      <c r="AH6628" s="43"/>
      <c r="AI6628" s="43"/>
      <c r="AJ6628" s="43"/>
      <c r="AK6628" s="43"/>
      <c r="AL6628" s="43"/>
      <c r="AM6628" s="43"/>
      <c r="AN6628" s="43"/>
      <c r="AO6628" s="43"/>
      <c r="AP6628" s="43"/>
      <c r="AQ6628" s="43"/>
      <c r="AR6628" s="43"/>
      <c r="AS6628" s="43"/>
      <c r="AT6628" s="43"/>
      <c r="AU6628" s="43"/>
      <c r="AV6628" s="43"/>
      <c r="AW6628" s="43"/>
      <c r="AX6628" s="43"/>
      <c r="AY6628" s="43"/>
      <c r="AZ6628" s="43"/>
      <c r="BA6628" s="43"/>
      <c r="BB6628" s="43"/>
      <c r="BC6628" s="43"/>
      <c r="BD6628" s="43"/>
      <c r="BE6628" s="43"/>
      <c r="BF6628" s="43"/>
      <c r="BG6628" s="43"/>
      <c r="BH6628" s="43"/>
      <c r="BI6628" s="43"/>
      <c r="BJ6628" s="43"/>
      <c r="BK6628" s="43"/>
      <c r="BL6628" s="43"/>
      <c r="BM6628" s="43"/>
      <c r="BN6628" s="43"/>
      <c r="BO6628" s="43"/>
      <c r="BP6628" s="43"/>
      <c r="BQ6628" s="43"/>
    </row>
    <row r="6629" spans="1:69">
      <c r="A6629" s="142"/>
      <c r="B6629" s="142"/>
      <c r="C6629" s="142"/>
      <c r="D6629" s="151"/>
      <c r="E6629" s="126"/>
      <c r="F6629" s="126"/>
      <c r="G6629" s="152"/>
      <c r="H6629" s="126"/>
      <c r="I6629" s="126"/>
      <c r="J6629" s="126"/>
      <c r="K6629" s="43"/>
      <c r="L6629" s="43"/>
      <c r="M6629" s="43"/>
      <c r="N6629" s="43"/>
      <c r="O6629" s="43"/>
      <c r="P6629" s="43"/>
      <c r="Q6629" s="43"/>
      <c r="R6629" s="43"/>
      <c r="S6629" s="43"/>
      <c r="T6629" s="43"/>
      <c r="U6629" s="43"/>
      <c r="V6629" s="43"/>
      <c r="W6629" s="43"/>
      <c r="X6629" s="43"/>
      <c r="Y6629" s="43"/>
      <c r="Z6629" s="43"/>
      <c r="AA6629" s="43"/>
      <c r="AB6629" s="43"/>
      <c r="AC6629" s="43"/>
      <c r="AD6629" s="43"/>
      <c r="AE6629" s="43"/>
      <c r="AF6629" s="43"/>
      <c r="AG6629" s="43"/>
      <c r="AH6629" s="43"/>
      <c r="AI6629" s="43"/>
      <c r="AJ6629" s="43"/>
      <c r="AK6629" s="43"/>
      <c r="AL6629" s="43"/>
      <c r="AM6629" s="43"/>
      <c r="AN6629" s="43"/>
      <c r="AO6629" s="43"/>
      <c r="AP6629" s="43"/>
      <c r="AQ6629" s="43"/>
      <c r="AR6629" s="43"/>
      <c r="AS6629" s="43"/>
      <c r="AT6629" s="43"/>
      <c r="AU6629" s="43"/>
      <c r="AV6629" s="43"/>
      <c r="AW6629" s="43"/>
      <c r="AX6629" s="43"/>
      <c r="AY6629" s="43"/>
      <c r="AZ6629" s="43"/>
      <c r="BA6629" s="43"/>
      <c r="BB6629" s="43"/>
      <c r="BC6629" s="43"/>
      <c r="BD6629" s="43"/>
      <c r="BE6629" s="43"/>
      <c r="BF6629" s="43"/>
      <c r="BG6629" s="43"/>
      <c r="BH6629" s="43"/>
      <c r="BI6629" s="43"/>
      <c r="BJ6629" s="43"/>
      <c r="BK6629" s="43"/>
      <c r="BL6629" s="43"/>
      <c r="BM6629" s="43"/>
      <c r="BN6629" s="43"/>
      <c r="BO6629" s="43"/>
      <c r="BP6629" s="43"/>
      <c r="BQ6629" s="43"/>
    </row>
    <row r="6630" spans="1:69">
      <c r="A6630" s="142"/>
      <c r="B6630" s="142"/>
      <c r="C6630" s="142"/>
      <c r="D6630" s="151"/>
      <c r="E6630" s="126"/>
      <c r="F6630" s="126"/>
      <c r="G6630" s="152"/>
      <c r="H6630" s="126"/>
      <c r="I6630" s="126"/>
      <c r="J6630" s="126"/>
      <c r="K6630" s="43"/>
      <c r="L6630" s="43"/>
      <c r="M6630" s="43"/>
      <c r="N6630" s="43"/>
      <c r="O6630" s="43"/>
      <c r="P6630" s="43"/>
      <c r="Q6630" s="43"/>
      <c r="R6630" s="43"/>
      <c r="S6630" s="43"/>
      <c r="T6630" s="43"/>
      <c r="U6630" s="43"/>
      <c r="V6630" s="43"/>
      <c r="W6630" s="43"/>
      <c r="X6630" s="43"/>
      <c r="Y6630" s="43"/>
      <c r="Z6630" s="43"/>
      <c r="AA6630" s="43"/>
      <c r="AB6630" s="43"/>
      <c r="AC6630" s="43"/>
      <c r="AD6630" s="43"/>
      <c r="AE6630" s="43"/>
      <c r="AF6630" s="43"/>
      <c r="AG6630" s="43"/>
      <c r="AH6630" s="43"/>
      <c r="AI6630" s="43"/>
      <c r="AJ6630" s="43"/>
      <c r="AK6630" s="43"/>
      <c r="AL6630" s="43"/>
      <c r="AM6630" s="43"/>
      <c r="AN6630" s="43"/>
      <c r="AO6630" s="43"/>
      <c r="AP6630" s="43"/>
      <c r="AQ6630" s="43"/>
      <c r="AR6630" s="43"/>
      <c r="AS6630" s="43"/>
      <c r="AT6630" s="43"/>
      <c r="AU6630" s="43"/>
      <c r="AV6630" s="43"/>
      <c r="AW6630" s="43"/>
      <c r="AX6630" s="43"/>
      <c r="AY6630" s="43"/>
      <c r="AZ6630" s="43"/>
      <c r="BA6630" s="43"/>
      <c r="BB6630" s="43"/>
      <c r="BC6630" s="43"/>
      <c r="BD6630" s="43"/>
      <c r="BE6630" s="43"/>
      <c r="BF6630" s="43"/>
      <c r="BG6630" s="43"/>
      <c r="BH6630" s="43"/>
      <c r="BI6630" s="43"/>
      <c r="BJ6630" s="43"/>
      <c r="BK6630" s="43"/>
      <c r="BL6630" s="43"/>
      <c r="BM6630" s="43"/>
      <c r="BN6630" s="43"/>
      <c r="BO6630" s="43"/>
      <c r="BP6630" s="43"/>
      <c r="BQ6630" s="43"/>
    </row>
    <row r="6631" spans="1:69">
      <c r="A6631" s="142"/>
      <c r="B6631" s="142"/>
      <c r="C6631" s="142"/>
      <c r="D6631" s="151"/>
      <c r="E6631" s="126"/>
      <c r="F6631" s="126"/>
      <c r="G6631" s="152"/>
      <c r="H6631" s="126"/>
      <c r="I6631" s="126"/>
      <c r="J6631" s="126"/>
      <c r="K6631" s="43"/>
      <c r="L6631" s="43"/>
      <c r="M6631" s="43"/>
      <c r="N6631" s="43"/>
      <c r="O6631" s="43"/>
      <c r="P6631" s="43"/>
      <c r="Q6631" s="43"/>
      <c r="R6631" s="43"/>
      <c r="S6631" s="43"/>
      <c r="T6631" s="43"/>
      <c r="U6631" s="43"/>
      <c r="V6631" s="43"/>
      <c r="W6631" s="43"/>
      <c r="X6631" s="43"/>
      <c r="Y6631" s="43"/>
      <c r="Z6631" s="43"/>
      <c r="AA6631" s="43"/>
      <c r="AB6631" s="43"/>
      <c r="AC6631" s="43"/>
      <c r="AD6631" s="43"/>
      <c r="AE6631" s="43"/>
      <c r="AF6631" s="43"/>
      <c r="AG6631" s="43"/>
      <c r="AH6631" s="43"/>
      <c r="AI6631" s="43"/>
      <c r="AJ6631" s="43"/>
      <c r="AK6631" s="43"/>
      <c r="AL6631" s="43"/>
      <c r="AM6631" s="43"/>
      <c r="AN6631" s="43"/>
      <c r="AO6631" s="43"/>
      <c r="AP6631" s="43"/>
      <c r="AQ6631" s="43"/>
      <c r="AR6631" s="43"/>
      <c r="AS6631" s="43"/>
      <c r="AT6631" s="43"/>
      <c r="AU6631" s="43"/>
      <c r="AV6631" s="43"/>
      <c r="AW6631" s="43"/>
      <c r="AX6631" s="43"/>
      <c r="AY6631" s="43"/>
      <c r="AZ6631" s="43"/>
      <c r="BA6631" s="43"/>
      <c r="BB6631" s="43"/>
      <c r="BC6631" s="43"/>
      <c r="BD6631" s="43"/>
      <c r="BE6631" s="43"/>
      <c r="BF6631" s="43"/>
      <c r="BG6631" s="43"/>
      <c r="BH6631" s="43"/>
      <c r="BI6631" s="43"/>
      <c r="BJ6631" s="43"/>
      <c r="BK6631" s="43"/>
      <c r="BL6631" s="43"/>
      <c r="BM6631" s="43"/>
      <c r="BN6631" s="43"/>
      <c r="BO6631" s="43"/>
      <c r="BP6631" s="43"/>
      <c r="BQ6631" s="43"/>
    </row>
    <row r="6632" spans="1:69">
      <c r="A6632" s="142"/>
      <c r="B6632" s="142"/>
      <c r="C6632" s="142"/>
      <c r="D6632" s="151"/>
      <c r="E6632" s="126"/>
      <c r="F6632" s="126"/>
      <c r="G6632" s="152"/>
      <c r="H6632" s="126"/>
      <c r="I6632" s="126"/>
      <c r="J6632" s="126"/>
      <c r="K6632" s="43"/>
      <c r="L6632" s="43"/>
      <c r="M6632" s="43"/>
      <c r="N6632" s="43"/>
      <c r="O6632" s="43"/>
      <c r="P6632" s="43"/>
      <c r="Q6632" s="43"/>
      <c r="R6632" s="43"/>
      <c r="S6632" s="43"/>
      <c r="T6632" s="43"/>
      <c r="U6632" s="43"/>
      <c r="V6632" s="43"/>
      <c r="W6632" s="43"/>
      <c r="X6632" s="43"/>
      <c r="Y6632" s="43"/>
      <c r="Z6632" s="43"/>
      <c r="AA6632" s="43"/>
      <c r="AB6632" s="43"/>
      <c r="AC6632" s="43"/>
      <c r="AD6632" s="43"/>
      <c r="AE6632" s="43"/>
      <c r="AF6632" s="43"/>
      <c r="AG6632" s="43"/>
      <c r="AH6632" s="43"/>
      <c r="AI6632" s="43"/>
      <c r="AJ6632" s="43"/>
      <c r="AK6632" s="43"/>
      <c r="AL6632" s="43"/>
      <c r="AM6632" s="43"/>
      <c r="AN6632" s="43"/>
      <c r="AO6632" s="43"/>
      <c r="AP6632" s="43"/>
      <c r="AQ6632" s="43"/>
      <c r="AR6632" s="43"/>
      <c r="AS6632" s="43"/>
      <c r="AT6632" s="43"/>
      <c r="AU6632" s="43"/>
      <c r="AV6632" s="43"/>
      <c r="AW6632" s="43"/>
      <c r="AX6632" s="43"/>
      <c r="AY6632" s="43"/>
      <c r="AZ6632" s="43"/>
      <c r="BA6632" s="43"/>
      <c r="BB6632" s="43"/>
      <c r="BC6632" s="43"/>
      <c r="BD6632" s="43"/>
      <c r="BE6632" s="43"/>
      <c r="BF6632" s="43"/>
      <c r="BG6632" s="43"/>
      <c r="BH6632" s="43"/>
      <c r="BI6632" s="43"/>
      <c r="BJ6632" s="43"/>
      <c r="BK6632" s="43"/>
      <c r="BL6632" s="43"/>
      <c r="BM6632" s="43"/>
      <c r="BN6632" s="43"/>
      <c r="BO6632" s="43"/>
      <c r="BP6632" s="43"/>
      <c r="BQ6632" s="43"/>
    </row>
    <row r="6633" spans="1:69">
      <c r="A6633" s="142"/>
      <c r="B6633" s="142"/>
      <c r="C6633" s="142"/>
      <c r="D6633" s="151"/>
      <c r="E6633" s="126"/>
      <c r="F6633" s="126"/>
      <c r="G6633" s="152"/>
      <c r="H6633" s="126"/>
      <c r="I6633" s="126"/>
      <c r="J6633" s="126"/>
      <c r="K6633" s="43"/>
      <c r="L6633" s="43"/>
      <c r="M6633" s="43"/>
      <c r="N6633" s="43"/>
      <c r="O6633" s="43"/>
      <c r="P6633" s="43"/>
      <c r="Q6633" s="43"/>
      <c r="R6633" s="43"/>
      <c r="S6633" s="43"/>
      <c r="T6633" s="43"/>
      <c r="U6633" s="43"/>
      <c r="V6633" s="43"/>
      <c r="W6633" s="43"/>
      <c r="X6633" s="43"/>
      <c r="Y6633" s="43"/>
      <c r="Z6633" s="43"/>
      <c r="AA6633" s="43"/>
      <c r="AB6633" s="43"/>
      <c r="AC6633" s="43"/>
      <c r="AD6633" s="43"/>
      <c r="AE6633" s="43"/>
      <c r="AF6633" s="43"/>
      <c r="AG6633" s="43"/>
      <c r="AH6633" s="43"/>
      <c r="AI6633" s="43"/>
      <c r="AJ6633" s="43"/>
      <c r="AK6633" s="43"/>
      <c r="AL6633" s="43"/>
      <c r="AM6633" s="43"/>
      <c r="AN6633" s="43"/>
      <c r="AO6633" s="43"/>
      <c r="AP6633" s="43"/>
      <c r="AQ6633" s="43"/>
      <c r="AR6633" s="43"/>
      <c r="AS6633" s="43"/>
      <c r="AT6633" s="43"/>
      <c r="AU6633" s="43"/>
      <c r="AV6633" s="43"/>
      <c r="AW6633" s="43"/>
      <c r="AX6633" s="43"/>
      <c r="AY6633" s="43"/>
      <c r="AZ6633" s="43"/>
      <c r="BA6633" s="43"/>
      <c r="BB6633" s="43"/>
      <c r="BC6633" s="43"/>
      <c r="BD6633" s="43"/>
      <c r="BE6633" s="43"/>
      <c r="BF6633" s="43"/>
      <c r="BG6633" s="43"/>
      <c r="BH6633" s="43"/>
      <c r="BI6633" s="43"/>
      <c r="BJ6633" s="43"/>
      <c r="BK6633" s="43"/>
      <c r="BL6633" s="43"/>
      <c r="BM6633" s="43"/>
      <c r="BN6633" s="43"/>
      <c r="BO6633" s="43"/>
      <c r="BP6633" s="43"/>
      <c r="BQ6633" s="43"/>
    </row>
    <row r="6634" spans="1:69">
      <c r="A6634" s="142"/>
      <c r="B6634" s="142"/>
      <c r="C6634" s="142"/>
      <c r="D6634" s="151"/>
      <c r="E6634" s="126"/>
      <c r="F6634" s="126"/>
      <c r="G6634" s="152"/>
      <c r="H6634" s="126"/>
      <c r="I6634" s="126"/>
      <c r="J6634" s="126"/>
      <c r="K6634" s="43"/>
      <c r="L6634" s="43"/>
      <c r="M6634" s="43"/>
      <c r="N6634" s="43"/>
      <c r="O6634" s="43"/>
      <c r="P6634" s="43"/>
      <c r="Q6634" s="43"/>
      <c r="R6634" s="43"/>
      <c r="S6634" s="43"/>
      <c r="T6634" s="43"/>
      <c r="U6634" s="43"/>
      <c r="V6634" s="43"/>
      <c r="W6634" s="43"/>
      <c r="X6634" s="43"/>
      <c r="Y6634" s="43"/>
      <c r="Z6634" s="43"/>
      <c r="AA6634" s="43"/>
      <c r="AB6634" s="43"/>
      <c r="AC6634" s="43"/>
      <c r="AD6634" s="43"/>
      <c r="AE6634" s="43"/>
      <c r="AF6634" s="43"/>
      <c r="AG6634" s="43"/>
      <c r="AH6634" s="43"/>
      <c r="AI6634" s="43"/>
      <c r="AJ6634" s="43"/>
      <c r="AK6634" s="43"/>
      <c r="AL6634" s="43"/>
      <c r="AM6634" s="43"/>
      <c r="AN6634" s="43"/>
      <c r="AO6634" s="43"/>
      <c r="AP6634" s="43"/>
      <c r="AQ6634" s="43"/>
      <c r="AR6634" s="43"/>
      <c r="AS6634" s="43"/>
      <c r="AT6634" s="43"/>
      <c r="AU6634" s="43"/>
      <c r="AV6634" s="43"/>
      <c r="AW6634" s="43"/>
      <c r="AX6634" s="43"/>
      <c r="AY6634" s="43"/>
      <c r="AZ6634" s="43"/>
      <c r="BA6634" s="43"/>
      <c r="BB6634" s="43"/>
      <c r="BC6634" s="43"/>
      <c r="BD6634" s="43"/>
      <c r="BE6634" s="43"/>
      <c r="BF6634" s="43"/>
      <c r="BG6634" s="43"/>
      <c r="BH6634" s="43"/>
      <c r="BI6634" s="43"/>
      <c r="BJ6634" s="43"/>
      <c r="BK6634" s="43"/>
      <c r="BL6634" s="43"/>
      <c r="BM6634" s="43"/>
      <c r="BN6634" s="43"/>
      <c r="BO6634" s="43"/>
      <c r="BP6634" s="43"/>
      <c r="BQ6634" s="43"/>
    </row>
    <row r="6635" spans="1:69">
      <c r="A6635" s="142"/>
      <c r="B6635" s="142"/>
      <c r="C6635" s="142"/>
      <c r="D6635" s="151"/>
      <c r="E6635" s="126"/>
      <c r="F6635" s="126"/>
      <c r="G6635" s="152"/>
      <c r="H6635" s="126"/>
      <c r="I6635" s="126"/>
      <c r="J6635" s="126"/>
      <c r="K6635" s="43"/>
      <c r="L6635" s="43"/>
      <c r="M6635" s="43"/>
      <c r="N6635" s="43"/>
      <c r="O6635" s="43"/>
      <c r="P6635" s="43"/>
      <c r="Q6635" s="43"/>
      <c r="R6635" s="43"/>
      <c r="S6635" s="43"/>
      <c r="T6635" s="43"/>
      <c r="U6635" s="43"/>
      <c r="V6635" s="43"/>
      <c r="W6635" s="43"/>
      <c r="X6635" s="43"/>
      <c r="Y6635" s="43"/>
      <c r="Z6635" s="43"/>
      <c r="AA6635" s="43"/>
      <c r="AB6635" s="43"/>
      <c r="AC6635" s="43"/>
      <c r="AD6635" s="43"/>
      <c r="AE6635" s="43"/>
      <c r="AF6635" s="43"/>
      <c r="AG6635" s="43"/>
      <c r="AH6635" s="43"/>
      <c r="AI6635" s="43"/>
      <c r="AJ6635" s="43"/>
      <c r="AK6635" s="43"/>
      <c r="AL6635" s="43"/>
      <c r="AM6635" s="43"/>
      <c r="AN6635" s="43"/>
      <c r="AO6635" s="43"/>
      <c r="AP6635" s="43"/>
      <c r="AQ6635" s="43"/>
      <c r="AR6635" s="43"/>
      <c r="AS6635" s="43"/>
      <c r="AT6635" s="43"/>
      <c r="AU6635" s="43"/>
      <c r="AV6635" s="43"/>
      <c r="AW6635" s="43"/>
      <c r="AX6635" s="43"/>
      <c r="AY6635" s="43"/>
      <c r="AZ6635" s="43"/>
      <c r="BA6635" s="43"/>
      <c r="BB6635" s="43"/>
      <c r="BC6635" s="43"/>
      <c r="BD6635" s="43"/>
      <c r="BE6635" s="43"/>
      <c r="BF6635" s="43"/>
      <c r="BG6635" s="43"/>
      <c r="BH6635" s="43"/>
      <c r="BI6635" s="43"/>
      <c r="BJ6635" s="43"/>
      <c r="BK6635" s="43"/>
      <c r="BL6635" s="43"/>
      <c r="BM6635" s="43"/>
      <c r="BN6635" s="43"/>
      <c r="BO6635" s="43"/>
      <c r="BP6635" s="43"/>
      <c r="BQ6635" s="43"/>
    </row>
    <row r="6636" spans="1:69">
      <c r="A6636" s="142"/>
      <c r="B6636" s="142"/>
      <c r="C6636" s="142"/>
      <c r="D6636" s="151"/>
      <c r="E6636" s="126"/>
      <c r="F6636" s="126"/>
      <c r="G6636" s="152"/>
      <c r="H6636" s="126"/>
      <c r="I6636" s="126"/>
      <c r="J6636" s="126"/>
      <c r="K6636" s="43"/>
      <c r="L6636" s="43"/>
      <c r="M6636" s="43"/>
      <c r="N6636" s="43"/>
      <c r="O6636" s="43"/>
      <c r="P6636" s="43"/>
      <c r="Q6636" s="43"/>
      <c r="R6636" s="43"/>
      <c r="S6636" s="43"/>
      <c r="T6636" s="43"/>
      <c r="U6636" s="43"/>
      <c r="V6636" s="43"/>
      <c r="W6636" s="43"/>
      <c r="X6636" s="43"/>
      <c r="Y6636" s="43"/>
      <c r="Z6636" s="43"/>
      <c r="AA6636" s="43"/>
      <c r="AB6636" s="43"/>
      <c r="AC6636" s="43"/>
      <c r="AD6636" s="43"/>
      <c r="AE6636" s="43"/>
      <c r="AF6636" s="43"/>
      <c r="AG6636" s="43"/>
      <c r="AH6636" s="43"/>
      <c r="AI6636" s="43"/>
      <c r="AJ6636" s="43"/>
      <c r="AK6636" s="43"/>
      <c r="AL6636" s="43"/>
      <c r="AM6636" s="43"/>
      <c r="AN6636" s="43"/>
      <c r="AO6636" s="43"/>
      <c r="AP6636" s="43"/>
      <c r="AQ6636" s="43"/>
      <c r="AR6636" s="43"/>
      <c r="AS6636" s="43"/>
      <c r="AT6636" s="43"/>
      <c r="AU6636" s="43"/>
      <c r="AV6636" s="43"/>
      <c r="AW6636" s="43"/>
      <c r="AX6636" s="43"/>
      <c r="AY6636" s="43"/>
      <c r="AZ6636" s="43"/>
      <c r="BA6636" s="43"/>
      <c r="BB6636" s="43"/>
      <c r="BC6636" s="43"/>
      <c r="BD6636" s="43"/>
      <c r="BE6636" s="43"/>
      <c r="BF6636" s="43"/>
      <c r="BG6636" s="43"/>
      <c r="BH6636" s="43"/>
      <c r="BI6636" s="43"/>
      <c r="BJ6636" s="43"/>
      <c r="BK6636" s="43"/>
      <c r="BL6636" s="43"/>
      <c r="BM6636" s="43"/>
      <c r="BN6636" s="43"/>
      <c r="BO6636" s="43"/>
      <c r="BP6636" s="43"/>
      <c r="BQ6636" s="43"/>
    </row>
    <row r="6637" spans="1:69">
      <c r="A6637" s="142"/>
      <c r="B6637" s="142"/>
      <c r="C6637" s="142"/>
      <c r="D6637" s="151"/>
      <c r="E6637" s="126"/>
      <c r="F6637" s="126"/>
      <c r="G6637" s="152"/>
      <c r="H6637" s="126"/>
      <c r="I6637" s="126"/>
      <c r="J6637" s="126"/>
      <c r="K6637" s="43"/>
      <c r="L6637" s="43"/>
      <c r="M6637" s="43"/>
      <c r="N6637" s="43"/>
      <c r="O6637" s="43"/>
      <c r="P6637" s="43"/>
      <c r="Q6637" s="43"/>
      <c r="R6637" s="43"/>
      <c r="S6637" s="43"/>
      <c r="T6637" s="43"/>
      <c r="U6637" s="43"/>
      <c r="V6637" s="43"/>
      <c r="W6637" s="43"/>
      <c r="X6637" s="43"/>
      <c r="Y6637" s="43"/>
      <c r="Z6637" s="43"/>
      <c r="AA6637" s="43"/>
      <c r="AB6637" s="43"/>
      <c r="AC6637" s="43"/>
      <c r="AD6637" s="43"/>
      <c r="AE6637" s="43"/>
      <c r="AF6637" s="43"/>
      <c r="AG6637" s="43"/>
      <c r="AH6637" s="43"/>
      <c r="AI6637" s="43"/>
      <c r="AJ6637" s="43"/>
      <c r="AK6637" s="43"/>
      <c r="AL6637" s="43"/>
      <c r="AM6637" s="43"/>
      <c r="AN6637" s="43"/>
      <c r="AO6637" s="43"/>
      <c r="AP6637" s="43"/>
      <c r="AQ6637" s="43"/>
      <c r="AR6637" s="43"/>
      <c r="AS6637" s="43"/>
      <c r="AT6637" s="43"/>
      <c r="AU6637" s="43"/>
      <c r="AV6637" s="43"/>
      <c r="AW6637" s="43"/>
      <c r="AX6637" s="43"/>
      <c r="AY6637" s="43"/>
      <c r="AZ6637" s="43"/>
      <c r="BA6637" s="43"/>
      <c r="BB6637" s="43"/>
      <c r="BC6637" s="43"/>
      <c r="BD6637" s="43"/>
      <c r="BE6637" s="43"/>
      <c r="BF6637" s="43"/>
      <c r="BG6637" s="43"/>
      <c r="BH6637" s="43"/>
      <c r="BI6637" s="43"/>
      <c r="BJ6637" s="43"/>
      <c r="BK6637" s="43"/>
      <c r="BL6637" s="43"/>
      <c r="BM6637" s="43"/>
      <c r="BN6637" s="43"/>
      <c r="BO6637" s="43"/>
      <c r="BP6637" s="43"/>
      <c r="BQ6637" s="43"/>
    </row>
    <row r="6638" spans="1:69">
      <c r="A6638" s="142"/>
      <c r="B6638" s="142"/>
      <c r="C6638" s="142"/>
      <c r="D6638" s="151"/>
      <c r="E6638" s="126"/>
      <c r="F6638" s="126"/>
      <c r="G6638" s="152"/>
      <c r="H6638" s="126"/>
      <c r="I6638" s="126"/>
      <c r="J6638" s="126"/>
      <c r="K6638" s="43"/>
      <c r="L6638" s="43"/>
      <c r="M6638" s="43"/>
      <c r="N6638" s="43"/>
      <c r="O6638" s="43"/>
      <c r="P6638" s="43"/>
      <c r="Q6638" s="43"/>
      <c r="R6638" s="43"/>
      <c r="S6638" s="43"/>
      <c r="T6638" s="43"/>
      <c r="U6638" s="43"/>
      <c r="V6638" s="43"/>
      <c r="W6638" s="43"/>
      <c r="X6638" s="43"/>
      <c r="Y6638" s="43"/>
      <c r="Z6638" s="43"/>
      <c r="AA6638" s="43"/>
      <c r="AB6638" s="43"/>
      <c r="AC6638" s="43"/>
      <c r="AD6638" s="43"/>
      <c r="AE6638" s="43"/>
      <c r="AF6638" s="43"/>
      <c r="AG6638" s="43"/>
      <c r="AH6638" s="43"/>
      <c r="AI6638" s="43"/>
      <c r="AJ6638" s="43"/>
      <c r="AK6638" s="43"/>
      <c r="AL6638" s="43"/>
      <c r="AM6638" s="43"/>
      <c r="AN6638" s="43"/>
      <c r="AO6638" s="43"/>
      <c r="AP6638" s="43"/>
      <c r="AQ6638" s="43"/>
      <c r="AR6638" s="43"/>
      <c r="AS6638" s="43"/>
      <c r="AT6638" s="43"/>
      <c r="AU6638" s="43"/>
      <c r="AV6638" s="43"/>
      <c r="AW6638" s="43"/>
      <c r="AX6638" s="43"/>
      <c r="AY6638" s="43"/>
      <c r="AZ6638" s="43"/>
      <c r="BA6638" s="43"/>
      <c r="BB6638" s="43"/>
      <c r="BC6638" s="43"/>
      <c r="BD6638" s="43"/>
      <c r="BE6638" s="43"/>
      <c r="BF6638" s="43"/>
      <c r="BG6638" s="43"/>
      <c r="BH6638" s="43"/>
      <c r="BI6638" s="43"/>
      <c r="BJ6638" s="43"/>
      <c r="BK6638" s="43"/>
      <c r="BL6638" s="43"/>
      <c r="BM6638" s="43"/>
      <c r="BN6638" s="43"/>
      <c r="BO6638" s="43"/>
      <c r="BP6638" s="43"/>
      <c r="BQ6638" s="43"/>
    </row>
    <row r="6639" spans="1:69">
      <c r="A6639" s="142"/>
      <c r="B6639" s="142"/>
      <c r="C6639" s="142"/>
      <c r="D6639" s="151"/>
      <c r="E6639" s="126"/>
      <c r="F6639" s="126"/>
      <c r="G6639" s="152"/>
      <c r="H6639" s="126"/>
      <c r="I6639" s="126"/>
      <c r="J6639" s="126"/>
      <c r="K6639" s="43"/>
      <c r="L6639" s="43"/>
      <c r="M6639" s="43"/>
      <c r="N6639" s="43"/>
      <c r="O6639" s="43"/>
      <c r="P6639" s="43"/>
      <c r="Q6639" s="43"/>
      <c r="R6639" s="43"/>
      <c r="S6639" s="43"/>
      <c r="T6639" s="43"/>
      <c r="U6639" s="43"/>
      <c r="V6639" s="43"/>
      <c r="W6639" s="43"/>
      <c r="X6639" s="43"/>
      <c r="Y6639" s="43"/>
      <c r="Z6639" s="43"/>
      <c r="AA6639" s="43"/>
      <c r="AB6639" s="43"/>
      <c r="AC6639" s="43"/>
      <c r="AD6639" s="43"/>
      <c r="AE6639" s="43"/>
      <c r="AF6639" s="43"/>
      <c r="AG6639" s="43"/>
      <c r="AH6639" s="43"/>
      <c r="AI6639" s="43"/>
      <c r="AJ6639" s="43"/>
      <c r="AK6639" s="43"/>
      <c r="AL6639" s="43"/>
      <c r="AM6639" s="43"/>
      <c r="AN6639" s="43"/>
      <c r="AO6639" s="43"/>
      <c r="AP6639" s="43"/>
      <c r="AQ6639" s="43"/>
      <c r="AR6639" s="43"/>
      <c r="AS6639" s="43"/>
      <c r="AT6639" s="43"/>
      <c r="AU6639" s="43"/>
      <c r="AV6639" s="43"/>
      <c r="AW6639" s="43"/>
      <c r="AX6639" s="43"/>
      <c r="AY6639" s="43"/>
      <c r="AZ6639" s="43"/>
      <c r="BA6639" s="43"/>
      <c r="BB6639" s="43"/>
      <c r="BC6639" s="43"/>
      <c r="BD6639" s="43"/>
      <c r="BE6639" s="43"/>
      <c r="BF6639" s="43"/>
      <c r="BG6639" s="43"/>
      <c r="BH6639" s="43"/>
      <c r="BI6639" s="43"/>
      <c r="BJ6639" s="43"/>
      <c r="BK6639" s="43"/>
      <c r="BL6639" s="43"/>
      <c r="BM6639" s="43"/>
      <c r="BN6639" s="43"/>
      <c r="BO6639" s="43"/>
      <c r="BP6639" s="43"/>
      <c r="BQ6639" s="43"/>
    </row>
    <row r="6640" spans="1:69">
      <c r="A6640" s="142"/>
      <c r="B6640" s="142"/>
      <c r="C6640" s="142"/>
      <c r="D6640" s="151"/>
      <c r="E6640" s="126"/>
      <c r="F6640" s="126"/>
      <c r="G6640" s="152"/>
      <c r="H6640" s="126"/>
      <c r="I6640" s="126"/>
      <c r="J6640" s="126"/>
      <c r="K6640" s="43"/>
      <c r="L6640" s="43"/>
      <c r="M6640" s="43"/>
      <c r="N6640" s="43"/>
      <c r="O6640" s="43"/>
      <c r="P6640" s="43"/>
      <c r="Q6640" s="43"/>
      <c r="R6640" s="43"/>
      <c r="S6640" s="43"/>
      <c r="T6640" s="43"/>
      <c r="U6640" s="43"/>
      <c r="V6640" s="43"/>
      <c r="W6640" s="43"/>
      <c r="X6640" s="43"/>
      <c r="Y6640" s="43"/>
      <c r="Z6640" s="43"/>
      <c r="AA6640" s="43"/>
      <c r="AB6640" s="43"/>
      <c r="AC6640" s="43"/>
      <c r="AD6640" s="43"/>
      <c r="AE6640" s="43"/>
      <c r="AF6640" s="43"/>
      <c r="AG6640" s="43"/>
      <c r="AH6640" s="43"/>
      <c r="AI6640" s="43"/>
      <c r="AJ6640" s="43"/>
      <c r="AK6640" s="43"/>
      <c r="AL6640" s="43"/>
      <c r="AM6640" s="43"/>
      <c r="AN6640" s="43"/>
      <c r="AO6640" s="43"/>
      <c r="AP6640" s="43"/>
      <c r="AQ6640" s="43"/>
      <c r="AR6640" s="43"/>
      <c r="AS6640" s="43"/>
      <c r="AT6640" s="43"/>
      <c r="AU6640" s="43"/>
      <c r="AV6640" s="43"/>
      <c r="AW6640" s="43"/>
      <c r="AX6640" s="43"/>
      <c r="AY6640" s="43"/>
      <c r="AZ6640" s="43"/>
      <c r="BA6640" s="43"/>
      <c r="BB6640" s="43"/>
      <c r="BC6640" s="43"/>
      <c r="BD6640" s="43"/>
      <c r="BE6640" s="43"/>
      <c r="BF6640" s="43"/>
      <c r="BG6640" s="43"/>
      <c r="BH6640" s="43"/>
      <c r="BI6640" s="43"/>
      <c r="BJ6640" s="43"/>
      <c r="BK6640" s="43"/>
      <c r="BL6640" s="43"/>
      <c r="BM6640" s="43"/>
      <c r="BN6640" s="43"/>
      <c r="BO6640" s="43"/>
      <c r="BP6640" s="43"/>
      <c r="BQ6640" s="43"/>
    </row>
    <row r="6641" spans="1:69">
      <c r="A6641" s="142"/>
      <c r="B6641" s="142"/>
      <c r="C6641" s="142"/>
      <c r="D6641" s="151"/>
      <c r="E6641" s="126"/>
      <c r="F6641" s="126"/>
      <c r="G6641" s="152"/>
      <c r="H6641" s="126"/>
      <c r="I6641" s="126"/>
      <c r="J6641" s="126"/>
      <c r="K6641" s="43"/>
      <c r="L6641" s="43"/>
      <c r="M6641" s="43"/>
      <c r="N6641" s="43"/>
      <c r="O6641" s="43"/>
      <c r="P6641" s="43"/>
      <c r="Q6641" s="43"/>
      <c r="R6641" s="43"/>
      <c r="S6641" s="43"/>
      <c r="T6641" s="43"/>
      <c r="U6641" s="43"/>
      <c r="V6641" s="43"/>
      <c r="W6641" s="43"/>
      <c r="X6641" s="43"/>
      <c r="Y6641" s="43"/>
      <c r="Z6641" s="43"/>
      <c r="AA6641" s="43"/>
      <c r="AB6641" s="43"/>
      <c r="AC6641" s="43"/>
      <c r="AD6641" s="43"/>
      <c r="AE6641" s="43"/>
      <c r="AF6641" s="43"/>
      <c r="AG6641" s="43"/>
      <c r="AH6641" s="43"/>
      <c r="AI6641" s="43"/>
      <c r="AJ6641" s="43"/>
      <c r="AK6641" s="43"/>
      <c r="AL6641" s="43"/>
      <c r="AM6641" s="43"/>
      <c r="AN6641" s="43"/>
      <c r="AO6641" s="43"/>
      <c r="AP6641" s="43"/>
      <c r="AQ6641" s="43"/>
      <c r="AR6641" s="43"/>
      <c r="AS6641" s="43"/>
      <c r="AT6641" s="43"/>
      <c r="AU6641" s="43"/>
      <c r="AV6641" s="43"/>
      <c r="AW6641" s="43"/>
      <c r="AX6641" s="43"/>
      <c r="AY6641" s="43"/>
      <c r="AZ6641" s="43"/>
      <c r="BA6641" s="43"/>
      <c r="BB6641" s="43"/>
      <c r="BC6641" s="43"/>
      <c r="BD6641" s="43"/>
      <c r="BE6641" s="43"/>
      <c r="BF6641" s="43"/>
      <c r="BG6641" s="43"/>
      <c r="BH6641" s="43"/>
      <c r="BI6641" s="43"/>
      <c r="BJ6641" s="43"/>
      <c r="BK6641" s="43"/>
      <c r="BL6641" s="43"/>
      <c r="BM6641" s="43"/>
      <c r="BN6641" s="43"/>
      <c r="BO6641" s="43"/>
      <c r="BP6641" s="43"/>
      <c r="BQ6641" s="43"/>
    </row>
    <row r="6642" spans="1:69">
      <c r="A6642" s="142"/>
      <c r="B6642" s="142"/>
      <c r="C6642" s="142"/>
      <c r="D6642" s="151"/>
      <c r="E6642" s="126"/>
      <c r="F6642" s="126"/>
      <c r="G6642" s="152"/>
      <c r="H6642" s="126"/>
      <c r="I6642" s="126"/>
      <c r="J6642" s="126"/>
      <c r="K6642" s="43"/>
      <c r="L6642" s="43"/>
      <c r="M6642" s="43"/>
      <c r="N6642" s="43"/>
      <c r="O6642" s="43"/>
      <c r="P6642" s="43"/>
      <c r="Q6642" s="43"/>
      <c r="R6642" s="43"/>
      <c r="S6642" s="43"/>
      <c r="T6642" s="43"/>
      <c r="U6642" s="43"/>
      <c r="V6642" s="43"/>
      <c r="W6642" s="43"/>
      <c r="X6642" s="43"/>
      <c r="Y6642" s="43"/>
      <c r="Z6642" s="43"/>
      <c r="AA6642" s="43"/>
      <c r="AB6642" s="43"/>
      <c r="AC6642" s="43"/>
      <c r="AD6642" s="43"/>
      <c r="AE6642" s="43"/>
      <c r="AF6642" s="43"/>
      <c r="AG6642" s="43"/>
      <c r="AH6642" s="43"/>
      <c r="AI6642" s="43"/>
      <c r="AJ6642" s="43"/>
      <c r="AK6642" s="43"/>
      <c r="AL6642" s="43"/>
      <c r="AM6642" s="43"/>
      <c r="AN6642" s="43"/>
      <c r="AO6642" s="43"/>
      <c r="AP6642" s="43"/>
      <c r="AQ6642" s="43"/>
      <c r="AR6642" s="43"/>
      <c r="AS6642" s="43"/>
      <c r="AT6642" s="43"/>
      <c r="AU6642" s="43"/>
      <c r="AV6642" s="43"/>
      <c r="AW6642" s="43"/>
      <c r="AX6642" s="43"/>
      <c r="AY6642" s="43"/>
      <c r="AZ6642" s="43"/>
      <c r="BA6642" s="43"/>
      <c r="BB6642" s="43"/>
      <c r="BC6642" s="43"/>
      <c r="BD6642" s="43"/>
      <c r="BE6642" s="43"/>
      <c r="BF6642" s="43"/>
      <c r="BG6642" s="43"/>
      <c r="BH6642" s="43"/>
      <c r="BI6642" s="43"/>
      <c r="BJ6642" s="43"/>
      <c r="BK6642" s="43"/>
      <c r="BL6642" s="43"/>
      <c r="BM6642" s="43"/>
      <c r="BN6642" s="43"/>
      <c r="BO6642" s="43"/>
      <c r="BP6642" s="43"/>
      <c r="BQ6642" s="43"/>
    </row>
    <row r="6643" spans="1:69">
      <c r="A6643" s="142"/>
      <c r="B6643" s="142"/>
      <c r="C6643" s="142"/>
      <c r="D6643" s="151"/>
      <c r="E6643" s="126"/>
      <c r="F6643" s="126"/>
      <c r="G6643" s="152"/>
      <c r="H6643" s="126"/>
      <c r="I6643" s="126"/>
      <c r="J6643" s="126"/>
      <c r="K6643" s="43"/>
      <c r="L6643" s="43"/>
      <c r="M6643" s="43"/>
      <c r="N6643" s="43"/>
      <c r="O6643" s="43"/>
      <c r="P6643" s="43"/>
      <c r="Q6643" s="43"/>
      <c r="R6643" s="43"/>
      <c r="S6643" s="43"/>
      <c r="T6643" s="43"/>
      <c r="U6643" s="43"/>
      <c r="V6643" s="43"/>
      <c r="W6643" s="43"/>
      <c r="X6643" s="43"/>
      <c r="Y6643" s="43"/>
      <c r="Z6643" s="43"/>
      <c r="AA6643" s="43"/>
      <c r="AB6643" s="43"/>
      <c r="AC6643" s="43"/>
      <c r="AD6643" s="43"/>
      <c r="AE6643" s="43"/>
      <c r="AF6643" s="43"/>
      <c r="AG6643" s="43"/>
      <c r="AH6643" s="43"/>
      <c r="AI6643" s="43"/>
      <c r="AJ6643" s="43"/>
      <c r="AK6643" s="43"/>
      <c r="AL6643" s="43"/>
      <c r="AM6643" s="43"/>
      <c r="AN6643" s="43"/>
      <c r="AO6643" s="43"/>
      <c r="AP6643" s="43"/>
      <c r="AQ6643" s="43"/>
      <c r="AR6643" s="43"/>
      <c r="AS6643" s="43"/>
      <c r="AT6643" s="43"/>
      <c r="AU6643" s="43"/>
      <c r="AV6643" s="43"/>
      <c r="AW6643" s="43"/>
      <c r="AX6643" s="43"/>
      <c r="AY6643" s="43"/>
      <c r="AZ6643" s="43"/>
      <c r="BA6643" s="43"/>
      <c r="BB6643" s="43"/>
      <c r="BC6643" s="43"/>
      <c r="BD6643" s="43"/>
      <c r="BE6643" s="43"/>
      <c r="BF6643" s="43"/>
      <c r="BG6643" s="43"/>
      <c r="BH6643" s="43"/>
      <c r="BI6643" s="43"/>
      <c r="BJ6643" s="43"/>
      <c r="BK6643" s="43"/>
      <c r="BL6643" s="43"/>
      <c r="BM6643" s="43"/>
      <c r="BN6643" s="43"/>
      <c r="BO6643" s="43"/>
      <c r="BP6643" s="43"/>
      <c r="BQ6643" s="43"/>
    </row>
    <row r="6644" spans="1:69">
      <c r="A6644" s="142"/>
      <c r="B6644" s="142"/>
      <c r="C6644" s="142"/>
      <c r="D6644" s="151"/>
      <c r="E6644" s="126"/>
      <c r="F6644" s="126"/>
      <c r="G6644" s="152"/>
      <c r="H6644" s="126"/>
      <c r="I6644" s="126"/>
      <c r="J6644" s="126"/>
      <c r="K6644" s="43"/>
      <c r="L6644" s="43"/>
      <c r="M6644" s="43"/>
      <c r="N6644" s="43"/>
      <c r="O6644" s="43"/>
      <c r="P6644" s="43"/>
      <c r="Q6644" s="43"/>
      <c r="R6644" s="43"/>
      <c r="S6644" s="43"/>
      <c r="T6644" s="43"/>
      <c r="U6644" s="43"/>
      <c r="V6644" s="43"/>
      <c r="W6644" s="43"/>
      <c r="X6644" s="43"/>
      <c r="Y6644" s="43"/>
      <c r="Z6644" s="43"/>
      <c r="AA6644" s="43"/>
      <c r="AB6644" s="43"/>
      <c r="AC6644" s="43"/>
      <c r="AD6644" s="43"/>
      <c r="AE6644" s="43"/>
      <c r="AF6644" s="43"/>
      <c r="AG6644" s="43"/>
      <c r="AH6644" s="43"/>
      <c r="AI6644" s="43"/>
      <c r="AJ6644" s="43"/>
      <c r="AK6644" s="43"/>
      <c r="AL6644" s="43"/>
      <c r="AM6644" s="43"/>
      <c r="AN6644" s="43"/>
      <c r="AO6644" s="43"/>
      <c r="AP6644" s="43"/>
      <c r="AQ6644" s="43"/>
      <c r="AR6644" s="43"/>
      <c r="AS6644" s="43"/>
      <c r="AT6644" s="43"/>
      <c r="AU6644" s="43"/>
      <c r="AV6644" s="43"/>
      <c r="AW6644" s="43"/>
      <c r="AX6644" s="43"/>
      <c r="AY6644" s="43"/>
      <c r="AZ6644" s="43"/>
      <c r="BA6644" s="43"/>
      <c r="BB6644" s="43"/>
      <c r="BC6644" s="43"/>
      <c r="BD6644" s="43"/>
      <c r="BE6644" s="43"/>
      <c r="BF6644" s="43"/>
      <c r="BG6644" s="43"/>
      <c r="BH6644" s="43"/>
      <c r="BI6644" s="43"/>
      <c r="BJ6644" s="43"/>
      <c r="BK6644" s="43"/>
      <c r="BL6644" s="43"/>
      <c r="BM6644" s="43"/>
      <c r="BN6644" s="43"/>
      <c r="BO6644" s="43"/>
      <c r="BP6644" s="43"/>
      <c r="BQ6644" s="43"/>
    </row>
    <row r="6645" spans="1:69">
      <c r="A6645" s="142"/>
      <c r="B6645" s="142"/>
      <c r="C6645" s="142"/>
      <c r="D6645" s="151"/>
      <c r="E6645" s="126"/>
      <c r="F6645" s="126"/>
      <c r="G6645" s="152"/>
      <c r="H6645" s="126"/>
      <c r="I6645" s="126"/>
      <c r="J6645" s="126"/>
      <c r="K6645" s="43"/>
      <c r="L6645" s="43"/>
      <c r="M6645" s="43"/>
      <c r="N6645" s="43"/>
      <c r="O6645" s="43"/>
      <c r="P6645" s="43"/>
      <c r="Q6645" s="43"/>
      <c r="R6645" s="43"/>
      <c r="S6645" s="43"/>
      <c r="T6645" s="43"/>
      <c r="U6645" s="43"/>
      <c r="V6645" s="43"/>
      <c r="W6645" s="43"/>
      <c r="X6645" s="43"/>
      <c r="Y6645" s="43"/>
      <c r="Z6645" s="43"/>
      <c r="AA6645" s="43"/>
      <c r="AB6645" s="43"/>
      <c r="AC6645" s="43"/>
      <c r="AD6645" s="43"/>
      <c r="AE6645" s="43"/>
      <c r="AF6645" s="43"/>
      <c r="AG6645" s="43"/>
      <c r="AH6645" s="43"/>
      <c r="AI6645" s="43"/>
      <c r="AJ6645" s="43"/>
      <c r="AK6645" s="43"/>
      <c r="AL6645" s="43"/>
      <c r="AM6645" s="43"/>
      <c r="AN6645" s="43"/>
      <c r="AO6645" s="43"/>
      <c r="AP6645" s="43"/>
      <c r="AQ6645" s="43"/>
      <c r="AR6645" s="43"/>
      <c r="AS6645" s="43"/>
      <c r="AT6645" s="43"/>
      <c r="AU6645" s="43"/>
      <c r="AV6645" s="43"/>
      <c r="AW6645" s="43"/>
      <c r="AX6645" s="43"/>
      <c r="AY6645" s="43"/>
      <c r="AZ6645" s="43"/>
      <c r="BA6645" s="43"/>
      <c r="BB6645" s="43"/>
      <c r="BC6645" s="43"/>
      <c r="BD6645" s="43"/>
      <c r="BE6645" s="43"/>
      <c r="BF6645" s="43"/>
      <c r="BG6645" s="43"/>
      <c r="BH6645" s="43"/>
      <c r="BI6645" s="43"/>
      <c r="BJ6645" s="43"/>
      <c r="BK6645" s="43"/>
      <c r="BL6645" s="43"/>
      <c r="BM6645" s="43"/>
      <c r="BN6645" s="43"/>
      <c r="BO6645" s="43"/>
      <c r="BP6645" s="43"/>
      <c r="BQ6645" s="43"/>
    </row>
    <row r="6646" spans="1:69">
      <c r="A6646" s="142"/>
      <c r="B6646" s="142"/>
      <c r="C6646" s="142"/>
      <c r="D6646" s="151"/>
      <c r="E6646" s="126"/>
      <c r="F6646" s="126"/>
      <c r="G6646" s="152"/>
      <c r="H6646" s="126"/>
      <c r="I6646" s="126"/>
      <c r="J6646" s="126"/>
      <c r="K6646" s="43"/>
      <c r="L6646" s="43"/>
      <c r="M6646" s="43"/>
      <c r="N6646" s="43"/>
      <c r="O6646" s="43"/>
      <c r="P6646" s="43"/>
      <c r="Q6646" s="43"/>
      <c r="R6646" s="43"/>
      <c r="S6646" s="43"/>
      <c r="T6646" s="43"/>
      <c r="U6646" s="43"/>
      <c r="V6646" s="43"/>
      <c r="W6646" s="43"/>
      <c r="X6646" s="43"/>
      <c r="Y6646" s="43"/>
      <c r="Z6646" s="43"/>
      <c r="AA6646" s="43"/>
      <c r="AB6646" s="43"/>
      <c r="AC6646" s="43"/>
      <c r="AD6646" s="43"/>
      <c r="AE6646" s="43"/>
      <c r="AF6646" s="43"/>
      <c r="AG6646" s="43"/>
      <c r="AH6646" s="43"/>
      <c r="AI6646" s="43"/>
      <c r="AJ6646" s="43"/>
      <c r="AK6646" s="43"/>
      <c r="AL6646" s="43"/>
      <c r="AM6646" s="43"/>
      <c r="AN6646" s="43"/>
      <c r="AO6646" s="43"/>
      <c r="AP6646" s="43"/>
      <c r="AQ6646" s="43"/>
      <c r="AR6646" s="43"/>
      <c r="AS6646" s="43"/>
      <c r="AT6646" s="43"/>
      <c r="AU6646" s="43"/>
      <c r="AV6646" s="43"/>
      <c r="AW6646" s="43"/>
      <c r="AX6646" s="43"/>
      <c r="AY6646" s="43"/>
      <c r="AZ6646" s="43"/>
      <c r="BA6646" s="43"/>
      <c r="BB6646" s="43"/>
      <c r="BC6646" s="43"/>
      <c r="BD6646" s="43"/>
      <c r="BE6646" s="43"/>
      <c r="BF6646" s="43"/>
      <c r="BG6646" s="43"/>
      <c r="BH6646" s="43"/>
      <c r="BI6646" s="43"/>
      <c r="BJ6646" s="43"/>
      <c r="BK6646" s="43"/>
      <c r="BL6646" s="43"/>
      <c r="BM6646" s="43"/>
      <c r="BN6646" s="43"/>
      <c r="BO6646" s="43"/>
      <c r="BP6646" s="43"/>
      <c r="BQ6646" s="43"/>
    </row>
    <row r="6647" spans="1:69">
      <c r="A6647" s="142"/>
      <c r="B6647" s="142"/>
      <c r="C6647" s="142"/>
      <c r="D6647" s="151"/>
      <c r="E6647" s="126"/>
      <c r="F6647" s="126"/>
      <c r="G6647" s="152"/>
      <c r="H6647" s="126"/>
      <c r="I6647" s="126"/>
      <c r="J6647" s="126"/>
      <c r="K6647" s="43"/>
      <c r="L6647" s="43"/>
      <c r="M6647" s="43"/>
      <c r="N6647" s="43"/>
      <c r="O6647" s="43"/>
      <c r="P6647" s="43"/>
      <c r="Q6647" s="43"/>
      <c r="R6647" s="43"/>
      <c r="S6647" s="43"/>
      <c r="T6647" s="43"/>
      <c r="U6647" s="43"/>
      <c r="V6647" s="43"/>
      <c r="W6647" s="43"/>
      <c r="X6647" s="43"/>
      <c r="Y6647" s="43"/>
      <c r="Z6647" s="43"/>
      <c r="AA6647" s="43"/>
      <c r="AB6647" s="43"/>
      <c r="AC6647" s="43"/>
      <c r="AD6647" s="43"/>
      <c r="AE6647" s="43"/>
      <c r="AF6647" s="43"/>
      <c r="AG6647" s="43"/>
      <c r="AH6647" s="43"/>
      <c r="AI6647" s="43"/>
      <c r="AJ6647" s="43"/>
      <c r="AK6647" s="43"/>
      <c r="AL6647" s="43"/>
      <c r="AM6647" s="43"/>
      <c r="AN6647" s="43"/>
      <c r="AO6647" s="43"/>
      <c r="AP6647" s="43"/>
      <c r="AQ6647" s="43"/>
      <c r="AR6647" s="43"/>
      <c r="AS6647" s="43"/>
      <c r="AT6647" s="43"/>
      <c r="AU6647" s="43"/>
      <c r="AV6647" s="43"/>
      <c r="AW6647" s="43"/>
      <c r="AX6647" s="43"/>
      <c r="AY6647" s="43"/>
      <c r="AZ6647" s="43"/>
      <c r="BA6647" s="43"/>
      <c r="BB6647" s="43"/>
      <c r="BC6647" s="43"/>
      <c r="BD6647" s="43"/>
      <c r="BE6647" s="43"/>
      <c r="BF6647" s="43"/>
      <c r="BG6647" s="43"/>
      <c r="BH6647" s="43"/>
      <c r="BI6647" s="43"/>
      <c r="BJ6647" s="43"/>
      <c r="BK6647" s="43"/>
      <c r="BL6647" s="43"/>
      <c r="BM6647" s="43"/>
      <c r="BN6647" s="43"/>
      <c r="BO6647" s="43"/>
      <c r="BP6647" s="43"/>
      <c r="BQ6647" s="43"/>
    </row>
    <row r="6648" spans="1:69">
      <c r="A6648" s="142"/>
      <c r="B6648" s="142"/>
      <c r="C6648" s="142"/>
      <c r="D6648" s="151"/>
      <c r="E6648" s="126"/>
      <c r="F6648" s="126"/>
      <c r="G6648" s="152"/>
      <c r="H6648" s="126"/>
      <c r="I6648" s="126"/>
      <c r="J6648" s="126"/>
      <c r="K6648" s="43"/>
      <c r="L6648" s="43"/>
      <c r="M6648" s="43"/>
      <c r="N6648" s="43"/>
      <c r="O6648" s="43"/>
      <c r="P6648" s="43"/>
      <c r="Q6648" s="43"/>
      <c r="R6648" s="43"/>
      <c r="S6648" s="43"/>
      <c r="T6648" s="43"/>
      <c r="U6648" s="43"/>
      <c r="V6648" s="43"/>
      <c r="W6648" s="43"/>
      <c r="X6648" s="43"/>
      <c r="Y6648" s="43"/>
      <c r="Z6648" s="43"/>
      <c r="AA6648" s="43"/>
      <c r="AB6648" s="43"/>
      <c r="AC6648" s="43"/>
      <c r="AD6648" s="43"/>
      <c r="AE6648" s="43"/>
      <c r="AF6648" s="43"/>
      <c r="AG6648" s="43"/>
      <c r="AH6648" s="43"/>
      <c r="AI6648" s="43"/>
      <c r="AJ6648" s="43"/>
      <c r="AK6648" s="43"/>
      <c r="AL6648" s="43"/>
      <c r="AM6648" s="43"/>
      <c r="AN6648" s="43"/>
      <c r="AO6648" s="43"/>
      <c r="AP6648" s="43"/>
      <c r="AQ6648" s="43"/>
      <c r="AR6648" s="43"/>
      <c r="AS6648" s="43"/>
      <c r="AT6648" s="43"/>
      <c r="AU6648" s="43"/>
      <c r="AV6648" s="43"/>
      <c r="AW6648" s="43"/>
      <c r="AX6648" s="43"/>
      <c r="AY6648" s="43"/>
      <c r="AZ6648" s="43"/>
      <c r="BA6648" s="43"/>
      <c r="BB6648" s="43"/>
      <c r="BC6648" s="43"/>
      <c r="BD6648" s="43"/>
      <c r="BE6648" s="43"/>
      <c r="BF6648" s="43"/>
      <c r="BG6648" s="43"/>
      <c r="BH6648" s="43"/>
      <c r="BI6648" s="43"/>
      <c r="BJ6648" s="43"/>
      <c r="BK6648" s="43"/>
      <c r="BL6648" s="43"/>
      <c r="BM6648" s="43"/>
      <c r="BN6648" s="43"/>
      <c r="BO6648" s="43"/>
      <c r="BP6648" s="43"/>
      <c r="BQ6648" s="43"/>
    </row>
    <row r="6649" spans="1:69">
      <c r="A6649" s="142"/>
      <c r="B6649" s="142"/>
      <c r="C6649" s="142"/>
      <c r="D6649" s="151"/>
      <c r="E6649" s="126"/>
      <c r="F6649" s="126"/>
      <c r="G6649" s="152"/>
      <c r="H6649" s="126"/>
      <c r="I6649" s="126"/>
      <c r="J6649" s="126"/>
      <c r="K6649" s="43"/>
      <c r="L6649" s="43"/>
      <c r="M6649" s="43"/>
      <c r="N6649" s="43"/>
      <c r="O6649" s="43"/>
      <c r="P6649" s="43"/>
      <c r="Q6649" s="43"/>
      <c r="R6649" s="43"/>
      <c r="S6649" s="43"/>
      <c r="T6649" s="43"/>
      <c r="U6649" s="43"/>
      <c r="V6649" s="43"/>
      <c r="W6649" s="43"/>
      <c r="X6649" s="43"/>
      <c r="Y6649" s="43"/>
      <c r="Z6649" s="43"/>
      <c r="AA6649" s="43"/>
      <c r="AB6649" s="43"/>
      <c r="AC6649" s="43"/>
      <c r="AD6649" s="43"/>
      <c r="AE6649" s="43"/>
      <c r="AF6649" s="43"/>
      <c r="AG6649" s="43"/>
      <c r="AH6649" s="43"/>
      <c r="AI6649" s="43"/>
      <c r="AJ6649" s="43"/>
      <c r="AK6649" s="43"/>
      <c r="AL6649" s="43"/>
      <c r="AM6649" s="43"/>
      <c r="AN6649" s="43"/>
      <c r="AO6649" s="43"/>
      <c r="AP6649" s="43"/>
      <c r="AQ6649" s="43"/>
      <c r="AR6649" s="43"/>
      <c r="AS6649" s="43"/>
      <c r="AT6649" s="43"/>
      <c r="AU6649" s="43"/>
      <c r="AV6649" s="43"/>
      <c r="AW6649" s="43"/>
      <c r="AX6649" s="43"/>
      <c r="AY6649" s="43"/>
      <c r="AZ6649" s="43"/>
      <c r="BA6649" s="43"/>
      <c r="BB6649" s="43"/>
      <c r="BC6649" s="43"/>
      <c r="BD6649" s="43"/>
      <c r="BE6649" s="43"/>
      <c r="BF6649" s="43"/>
      <c r="BG6649" s="43"/>
      <c r="BH6649" s="43"/>
      <c r="BI6649" s="43"/>
      <c r="BJ6649" s="43"/>
      <c r="BK6649" s="43"/>
      <c r="BL6649" s="43"/>
      <c r="BM6649" s="43"/>
      <c r="BN6649" s="43"/>
      <c r="BO6649" s="43"/>
      <c r="BP6649" s="43"/>
      <c r="BQ6649" s="43"/>
    </row>
    <row r="6650" spans="1:69">
      <c r="A6650" s="142"/>
      <c r="B6650" s="142"/>
      <c r="C6650" s="142"/>
      <c r="D6650" s="151"/>
      <c r="E6650" s="126"/>
      <c r="F6650" s="126"/>
      <c r="G6650" s="152"/>
      <c r="H6650" s="126"/>
      <c r="I6650" s="126"/>
      <c r="J6650" s="126"/>
      <c r="K6650" s="43"/>
      <c r="L6650" s="43"/>
      <c r="M6650" s="43"/>
      <c r="N6650" s="43"/>
      <c r="O6650" s="43"/>
      <c r="P6650" s="43"/>
      <c r="Q6650" s="43"/>
      <c r="R6650" s="43"/>
      <c r="S6650" s="43"/>
      <c r="T6650" s="43"/>
      <c r="U6650" s="43"/>
      <c r="V6650" s="43"/>
      <c r="W6650" s="43"/>
      <c r="X6650" s="43"/>
      <c r="Y6650" s="43"/>
      <c r="Z6650" s="43"/>
      <c r="AA6650" s="43"/>
      <c r="AB6650" s="43"/>
      <c r="AC6650" s="43"/>
      <c r="AD6650" s="43"/>
      <c r="AE6650" s="43"/>
      <c r="AF6650" s="43"/>
      <c r="AG6650" s="43"/>
      <c r="AH6650" s="43"/>
      <c r="AI6650" s="43"/>
      <c r="AJ6650" s="43"/>
      <c r="AK6650" s="43"/>
      <c r="AL6650" s="43"/>
      <c r="AM6650" s="43"/>
      <c r="AN6650" s="43"/>
      <c r="AO6650" s="43"/>
      <c r="AP6650" s="43"/>
      <c r="AQ6650" s="43"/>
      <c r="AR6650" s="43"/>
      <c r="AS6650" s="43"/>
      <c r="AT6650" s="43"/>
      <c r="AU6650" s="43"/>
      <c r="AV6650" s="43"/>
      <c r="AW6650" s="43"/>
      <c r="AX6650" s="43"/>
      <c r="AY6650" s="43"/>
      <c r="AZ6650" s="43"/>
      <c r="BA6650" s="43"/>
      <c r="BB6650" s="43"/>
      <c r="BC6650" s="43"/>
      <c r="BD6650" s="43"/>
      <c r="BE6650" s="43"/>
      <c r="BF6650" s="43"/>
      <c r="BG6650" s="43"/>
      <c r="BH6650" s="43"/>
      <c r="BI6650" s="43"/>
      <c r="BJ6650" s="43"/>
      <c r="BK6650" s="43"/>
      <c r="BL6650" s="43"/>
      <c r="BM6650" s="43"/>
      <c r="BN6650" s="43"/>
      <c r="BO6650" s="43"/>
      <c r="BP6650" s="43"/>
      <c r="BQ6650" s="43"/>
    </row>
    <row r="6651" spans="1:69">
      <c r="A6651" s="142"/>
      <c r="B6651" s="142"/>
      <c r="C6651" s="142"/>
      <c r="D6651" s="151"/>
      <c r="E6651" s="126"/>
      <c r="F6651" s="126"/>
      <c r="G6651" s="152"/>
      <c r="H6651" s="126"/>
      <c r="I6651" s="126"/>
      <c r="J6651" s="126"/>
      <c r="K6651" s="43"/>
      <c r="L6651" s="43"/>
      <c r="M6651" s="43"/>
      <c r="N6651" s="43"/>
      <c r="O6651" s="43"/>
      <c r="P6651" s="43"/>
      <c r="Q6651" s="43"/>
      <c r="R6651" s="43"/>
      <c r="S6651" s="43"/>
      <c r="T6651" s="43"/>
      <c r="U6651" s="43"/>
      <c r="V6651" s="43"/>
      <c r="W6651" s="43"/>
      <c r="X6651" s="43"/>
      <c r="Y6651" s="43"/>
      <c r="Z6651" s="43"/>
      <c r="AA6651" s="43"/>
      <c r="AB6651" s="43"/>
      <c r="AC6651" s="43"/>
      <c r="AD6651" s="43"/>
      <c r="AE6651" s="43"/>
      <c r="AF6651" s="43"/>
      <c r="AG6651" s="43"/>
      <c r="AH6651" s="43"/>
      <c r="AI6651" s="43"/>
      <c r="AJ6651" s="43"/>
      <c r="AK6651" s="43"/>
      <c r="AL6651" s="43"/>
      <c r="AM6651" s="43"/>
      <c r="AN6651" s="43"/>
      <c r="AO6651" s="43"/>
      <c r="AP6651" s="43"/>
      <c r="AQ6651" s="43"/>
      <c r="AR6651" s="43"/>
      <c r="AS6651" s="43"/>
      <c r="AT6651" s="43"/>
      <c r="AU6651" s="43"/>
      <c r="AV6651" s="43"/>
      <c r="AW6651" s="43"/>
      <c r="AX6651" s="43"/>
      <c r="AY6651" s="43"/>
      <c r="AZ6651" s="43"/>
      <c r="BA6651" s="43"/>
      <c r="BB6651" s="43"/>
      <c r="BC6651" s="43"/>
      <c r="BD6651" s="43"/>
      <c r="BE6651" s="43"/>
      <c r="BF6651" s="43"/>
      <c r="BG6651" s="43"/>
      <c r="BH6651" s="43"/>
      <c r="BI6651" s="43"/>
      <c r="BJ6651" s="43"/>
      <c r="BK6651" s="43"/>
      <c r="BL6651" s="43"/>
      <c r="BM6651" s="43"/>
      <c r="BN6651" s="43"/>
      <c r="BO6651" s="43"/>
      <c r="BP6651" s="43"/>
      <c r="BQ6651" s="43"/>
    </row>
    <row r="6652" spans="1:69">
      <c r="A6652" s="142"/>
      <c r="B6652" s="142"/>
      <c r="C6652" s="142"/>
      <c r="D6652" s="151"/>
      <c r="E6652" s="126"/>
      <c r="F6652" s="126"/>
      <c r="G6652" s="152"/>
      <c r="H6652" s="126"/>
      <c r="I6652" s="126"/>
      <c r="J6652" s="126"/>
      <c r="K6652" s="43"/>
      <c r="L6652" s="43"/>
      <c r="M6652" s="43"/>
      <c r="N6652" s="43"/>
      <c r="O6652" s="43"/>
      <c r="P6652" s="43"/>
      <c r="Q6652" s="43"/>
      <c r="R6652" s="43"/>
      <c r="S6652" s="43"/>
      <c r="T6652" s="43"/>
      <c r="U6652" s="43"/>
      <c r="V6652" s="43"/>
      <c r="W6652" s="43"/>
      <c r="X6652" s="43"/>
      <c r="Y6652" s="43"/>
      <c r="Z6652" s="43"/>
      <c r="AA6652" s="43"/>
      <c r="AB6652" s="43"/>
      <c r="AC6652" s="43"/>
      <c r="AD6652" s="43"/>
      <c r="AE6652" s="43"/>
      <c r="AF6652" s="43"/>
      <c r="AG6652" s="43"/>
      <c r="AH6652" s="43"/>
      <c r="AI6652" s="43"/>
      <c r="AJ6652" s="43"/>
      <c r="AK6652" s="43"/>
      <c r="AL6652" s="43"/>
      <c r="AM6652" s="43"/>
      <c r="AN6652" s="43"/>
      <c r="AO6652" s="43"/>
      <c r="AP6652" s="43"/>
      <c r="AQ6652" s="43"/>
      <c r="AR6652" s="43"/>
      <c r="AS6652" s="43"/>
      <c r="AT6652" s="43"/>
      <c r="AU6652" s="43"/>
      <c r="AV6652" s="43"/>
      <c r="AW6652" s="43"/>
      <c r="AX6652" s="43"/>
      <c r="AY6652" s="43"/>
      <c r="AZ6652" s="43"/>
      <c r="BA6652" s="43"/>
      <c r="BB6652" s="43"/>
      <c r="BC6652" s="43"/>
      <c r="BD6652" s="43"/>
      <c r="BE6652" s="43"/>
      <c r="BF6652" s="43"/>
      <c r="BG6652" s="43"/>
      <c r="BH6652" s="43"/>
      <c r="BI6652" s="43"/>
      <c r="BJ6652" s="43"/>
      <c r="BK6652" s="43"/>
      <c r="BL6652" s="43"/>
      <c r="BM6652" s="43"/>
      <c r="BN6652" s="43"/>
      <c r="BO6652" s="43"/>
      <c r="BP6652" s="43"/>
      <c r="BQ6652" s="43"/>
    </row>
    <row r="6653" spans="1:69">
      <c r="A6653" s="142"/>
      <c r="B6653" s="142"/>
      <c r="C6653" s="142"/>
      <c r="D6653" s="151"/>
      <c r="E6653" s="126"/>
      <c r="F6653" s="126"/>
      <c r="G6653" s="152"/>
      <c r="H6653" s="126"/>
      <c r="I6653" s="126"/>
      <c r="J6653" s="126"/>
      <c r="K6653" s="43"/>
      <c r="L6653" s="43"/>
      <c r="M6653" s="43"/>
      <c r="N6653" s="43"/>
      <c r="O6653" s="43"/>
      <c r="P6653" s="43"/>
      <c r="Q6653" s="43"/>
      <c r="R6653" s="43"/>
      <c r="S6653" s="43"/>
      <c r="T6653" s="43"/>
      <c r="U6653" s="43"/>
      <c r="V6653" s="43"/>
      <c r="W6653" s="43"/>
      <c r="X6653" s="43"/>
      <c r="Y6653" s="43"/>
      <c r="Z6653" s="43"/>
      <c r="AA6653" s="43"/>
      <c r="AB6653" s="43"/>
      <c r="AC6653" s="43"/>
      <c r="AD6653" s="43"/>
      <c r="AE6653" s="43"/>
      <c r="AF6653" s="43"/>
      <c r="AG6653" s="43"/>
      <c r="AH6653" s="43"/>
      <c r="AI6653" s="43"/>
      <c r="AJ6653" s="43"/>
      <c r="AK6653" s="43"/>
      <c r="AL6653" s="43"/>
      <c r="AM6653" s="43"/>
      <c r="AN6653" s="43"/>
      <c r="AO6653" s="43"/>
      <c r="AP6653" s="43"/>
      <c r="AQ6653" s="43"/>
      <c r="AR6653" s="43"/>
      <c r="AS6653" s="43"/>
      <c r="AT6653" s="43"/>
      <c r="AU6653" s="43"/>
      <c r="AV6653" s="43"/>
      <c r="AW6653" s="43"/>
      <c r="AX6653" s="43"/>
      <c r="AY6653" s="43"/>
      <c r="AZ6653" s="43"/>
      <c r="BA6653" s="43"/>
      <c r="BB6653" s="43"/>
      <c r="BC6653" s="43"/>
      <c r="BD6653" s="43"/>
      <c r="BE6653" s="43"/>
      <c r="BF6653" s="43"/>
      <c r="BG6653" s="43"/>
      <c r="BH6653" s="43"/>
      <c r="BI6653" s="43"/>
      <c r="BJ6653" s="43"/>
      <c r="BK6653" s="43"/>
      <c r="BL6653" s="43"/>
      <c r="BM6653" s="43"/>
      <c r="BN6653" s="43"/>
      <c r="BO6653" s="43"/>
      <c r="BP6653" s="43"/>
      <c r="BQ6653" s="43"/>
    </row>
    <row r="6654" spans="1:69">
      <c r="A6654" s="142"/>
      <c r="B6654" s="142"/>
      <c r="C6654" s="142"/>
      <c r="D6654" s="151"/>
      <c r="E6654" s="126"/>
      <c r="F6654" s="126"/>
      <c r="G6654" s="152"/>
      <c r="H6654" s="126"/>
      <c r="I6654" s="126"/>
      <c r="J6654" s="126"/>
      <c r="K6654" s="43"/>
      <c r="L6654" s="43"/>
      <c r="M6654" s="43"/>
      <c r="N6654" s="43"/>
      <c r="O6654" s="43"/>
      <c r="P6654" s="43"/>
      <c r="Q6654" s="43"/>
      <c r="R6654" s="43"/>
      <c r="S6654" s="43"/>
      <c r="T6654" s="43"/>
      <c r="U6654" s="43"/>
      <c r="V6654" s="43"/>
      <c r="W6654" s="43"/>
      <c r="X6654" s="43"/>
      <c r="Y6654" s="43"/>
      <c r="Z6654" s="43"/>
      <c r="AA6654" s="43"/>
      <c r="AB6654" s="43"/>
      <c r="AC6654" s="43"/>
      <c r="AD6654" s="43"/>
      <c r="AE6654" s="43"/>
      <c r="AF6654" s="43"/>
      <c r="AG6654" s="43"/>
      <c r="AH6654" s="43"/>
      <c r="AI6654" s="43"/>
      <c r="AJ6654" s="43"/>
      <c r="AK6654" s="43"/>
      <c r="AL6654" s="43"/>
      <c r="AM6654" s="43"/>
      <c r="AN6654" s="43"/>
      <c r="AO6654" s="43"/>
      <c r="AP6654" s="43"/>
      <c r="AQ6654" s="43"/>
      <c r="AR6654" s="43"/>
      <c r="AS6654" s="43"/>
      <c r="AT6654" s="43"/>
      <c r="AU6654" s="43"/>
      <c r="AV6654" s="43"/>
      <c r="AW6654" s="43"/>
      <c r="AX6654" s="43"/>
      <c r="AY6654" s="43"/>
      <c r="AZ6654" s="43"/>
      <c r="BA6654" s="43"/>
      <c r="BB6654" s="43"/>
      <c r="BC6654" s="43"/>
      <c r="BD6654" s="43"/>
      <c r="BE6654" s="43"/>
      <c r="BF6654" s="43"/>
      <c r="BG6654" s="43"/>
      <c r="BH6654" s="43"/>
      <c r="BI6654" s="43"/>
      <c r="BJ6654" s="43"/>
      <c r="BK6654" s="43"/>
      <c r="BL6654" s="43"/>
      <c r="BM6654" s="43"/>
      <c r="BN6654" s="43"/>
      <c r="BO6654" s="43"/>
      <c r="BP6654" s="43"/>
      <c r="BQ6654" s="43"/>
    </row>
    <row r="6655" spans="1:69">
      <c r="A6655" s="142"/>
      <c r="B6655" s="142"/>
      <c r="C6655" s="142"/>
      <c r="D6655" s="151"/>
      <c r="E6655" s="126"/>
      <c r="F6655" s="126"/>
      <c r="G6655" s="152"/>
      <c r="H6655" s="126"/>
      <c r="I6655" s="126"/>
      <c r="J6655" s="126"/>
      <c r="K6655" s="43"/>
      <c r="L6655" s="43"/>
      <c r="M6655" s="43"/>
      <c r="N6655" s="43"/>
      <c r="O6655" s="43"/>
      <c r="P6655" s="43"/>
      <c r="Q6655" s="43"/>
      <c r="R6655" s="43"/>
      <c r="S6655" s="43"/>
      <c r="T6655" s="43"/>
      <c r="U6655" s="43"/>
      <c r="V6655" s="43"/>
      <c r="W6655" s="43"/>
      <c r="X6655" s="43"/>
      <c r="Y6655" s="43"/>
      <c r="Z6655" s="43"/>
      <c r="AA6655" s="43"/>
      <c r="AB6655" s="43"/>
      <c r="AC6655" s="43"/>
      <c r="AD6655" s="43"/>
      <c r="AE6655" s="43"/>
      <c r="AF6655" s="43"/>
      <c r="AG6655" s="43"/>
      <c r="AH6655" s="43"/>
      <c r="AI6655" s="43"/>
      <c r="AJ6655" s="43"/>
      <c r="AK6655" s="43"/>
      <c r="AL6655" s="43"/>
      <c r="AM6655" s="43"/>
      <c r="AN6655" s="43"/>
      <c r="AO6655" s="43"/>
      <c r="AP6655" s="43"/>
      <c r="AQ6655" s="43"/>
      <c r="AR6655" s="43"/>
      <c r="AS6655" s="43"/>
      <c r="AT6655" s="43"/>
      <c r="AU6655" s="43"/>
      <c r="AV6655" s="43"/>
      <c r="AW6655" s="43"/>
      <c r="AX6655" s="43"/>
      <c r="AY6655" s="43"/>
      <c r="AZ6655" s="43"/>
      <c r="BA6655" s="43"/>
      <c r="BB6655" s="43"/>
      <c r="BC6655" s="43"/>
      <c r="BD6655" s="43"/>
      <c r="BE6655" s="43"/>
      <c r="BF6655" s="43"/>
      <c r="BG6655" s="43"/>
      <c r="BH6655" s="43"/>
      <c r="BI6655" s="43"/>
      <c r="BJ6655" s="43"/>
      <c r="BK6655" s="43"/>
      <c r="BL6655" s="43"/>
      <c r="BM6655" s="43"/>
      <c r="BN6655" s="43"/>
      <c r="BO6655" s="43"/>
      <c r="BP6655" s="43"/>
      <c r="BQ6655" s="43"/>
    </row>
    <row r="6656" spans="1:69">
      <c r="A6656" s="142"/>
      <c r="B6656" s="142"/>
      <c r="C6656" s="142"/>
      <c r="D6656" s="151"/>
      <c r="E6656" s="126"/>
      <c r="F6656" s="126"/>
      <c r="G6656" s="152"/>
      <c r="H6656" s="126"/>
      <c r="I6656" s="126"/>
      <c r="J6656" s="126"/>
      <c r="K6656" s="43"/>
      <c r="L6656" s="43"/>
      <c r="M6656" s="43"/>
      <c r="N6656" s="43"/>
      <c r="O6656" s="43"/>
      <c r="P6656" s="43"/>
      <c r="Q6656" s="43"/>
      <c r="R6656" s="43"/>
      <c r="S6656" s="43"/>
      <c r="T6656" s="43"/>
      <c r="U6656" s="43"/>
      <c r="V6656" s="43"/>
      <c r="W6656" s="43"/>
      <c r="X6656" s="43"/>
      <c r="Y6656" s="43"/>
      <c r="Z6656" s="43"/>
      <c r="AA6656" s="43"/>
      <c r="AB6656" s="43"/>
      <c r="AC6656" s="43"/>
      <c r="AD6656" s="43"/>
      <c r="AE6656" s="43"/>
      <c r="AF6656" s="43"/>
      <c r="AG6656" s="43"/>
      <c r="AH6656" s="43"/>
      <c r="AI6656" s="43"/>
      <c r="AJ6656" s="43"/>
      <c r="AK6656" s="43"/>
      <c r="AL6656" s="43"/>
      <c r="AM6656" s="43"/>
      <c r="AN6656" s="43"/>
      <c r="AO6656" s="43"/>
      <c r="AP6656" s="43"/>
      <c r="AQ6656" s="43"/>
      <c r="AR6656" s="43"/>
      <c r="AS6656" s="43"/>
      <c r="AT6656" s="43"/>
      <c r="AU6656" s="43"/>
      <c r="AV6656" s="43"/>
      <c r="AW6656" s="43"/>
      <c r="AX6656" s="43"/>
      <c r="AY6656" s="43"/>
      <c r="AZ6656" s="43"/>
      <c r="BA6656" s="43"/>
      <c r="BB6656" s="43"/>
      <c r="BC6656" s="43"/>
      <c r="BD6656" s="43"/>
      <c r="BE6656" s="43"/>
      <c r="BF6656" s="43"/>
      <c r="BG6656" s="43"/>
      <c r="BH6656" s="43"/>
      <c r="BI6656" s="43"/>
      <c r="BJ6656" s="43"/>
      <c r="BK6656" s="43"/>
      <c r="BL6656" s="43"/>
      <c r="BM6656" s="43"/>
      <c r="BN6656" s="43"/>
      <c r="BO6656" s="43"/>
      <c r="BP6656" s="43"/>
      <c r="BQ6656" s="43"/>
    </row>
    <row r="6657" spans="1:69">
      <c r="A6657" s="142"/>
      <c r="B6657" s="142"/>
      <c r="C6657" s="142"/>
      <c r="D6657" s="151"/>
      <c r="E6657" s="126"/>
      <c r="F6657" s="126"/>
      <c r="G6657" s="152"/>
      <c r="H6657" s="126"/>
      <c r="I6657" s="126"/>
      <c r="J6657" s="126"/>
      <c r="K6657" s="43"/>
      <c r="L6657" s="43"/>
      <c r="M6657" s="43"/>
      <c r="N6657" s="43"/>
      <c r="O6657" s="43"/>
      <c r="P6657" s="43"/>
      <c r="Q6657" s="43"/>
      <c r="R6657" s="43"/>
      <c r="S6657" s="43"/>
      <c r="T6657" s="43"/>
      <c r="U6657" s="43"/>
      <c r="V6657" s="43"/>
      <c r="W6657" s="43"/>
      <c r="X6657" s="43"/>
      <c r="Y6657" s="43"/>
      <c r="Z6657" s="43"/>
      <c r="AA6657" s="43"/>
      <c r="AB6657" s="43"/>
      <c r="AC6657" s="43"/>
      <c r="AD6657" s="43"/>
      <c r="AE6657" s="43"/>
      <c r="AF6657" s="43"/>
      <c r="AG6657" s="43"/>
      <c r="AH6657" s="43"/>
      <c r="AI6657" s="43"/>
      <c r="AJ6657" s="43"/>
      <c r="AK6657" s="43"/>
      <c r="AL6657" s="43"/>
      <c r="AM6657" s="43"/>
      <c r="AN6657" s="43"/>
      <c r="AO6657" s="43"/>
      <c r="AP6657" s="43"/>
      <c r="AQ6657" s="43"/>
      <c r="AR6657" s="43"/>
      <c r="AS6657" s="43"/>
      <c r="AT6657" s="43"/>
      <c r="AU6657" s="43"/>
      <c r="AV6657" s="43"/>
      <c r="AW6657" s="43"/>
      <c r="AX6657" s="43"/>
      <c r="AY6657" s="43"/>
      <c r="AZ6657" s="43"/>
      <c r="BA6657" s="43"/>
      <c r="BB6657" s="43"/>
      <c r="BC6657" s="43"/>
      <c r="BD6657" s="43"/>
      <c r="BE6657" s="43"/>
      <c r="BF6657" s="43"/>
      <c r="BG6657" s="43"/>
      <c r="BH6657" s="43"/>
      <c r="BI6657" s="43"/>
      <c r="BJ6657" s="43"/>
      <c r="BK6657" s="43"/>
      <c r="BL6657" s="43"/>
      <c r="BM6657" s="43"/>
      <c r="BN6657" s="43"/>
      <c r="BO6657" s="43"/>
      <c r="BP6657" s="43"/>
      <c r="BQ6657" s="43"/>
    </row>
    <row r="6658" spans="1:69">
      <c r="A6658" s="142"/>
      <c r="B6658" s="142"/>
      <c r="C6658" s="142"/>
      <c r="D6658" s="151"/>
      <c r="E6658" s="126"/>
      <c r="F6658" s="126"/>
      <c r="G6658" s="152"/>
      <c r="H6658" s="126"/>
      <c r="I6658" s="126"/>
      <c r="J6658" s="126"/>
      <c r="K6658" s="43"/>
      <c r="L6658" s="43"/>
      <c r="M6658" s="43"/>
      <c r="N6658" s="43"/>
      <c r="O6658" s="43"/>
      <c r="P6658" s="43"/>
      <c r="Q6658" s="43"/>
      <c r="R6658" s="43"/>
      <c r="S6658" s="43"/>
      <c r="T6658" s="43"/>
      <c r="U6658" s="43"/>
      <c r="V6658" s="43"/>
      <c r="W6658" s="43"/>
      <c r="X6658" s="43"/>
      <c r="Y6658" s="43"/>
      <c r="Z6658" s="43"/>
      <c r="AA6658" s="43"/>
      <c r="AB6658" s="43"/>
      <c r="AC6658" s="43"/>
      <c r="AD6658" s="43"/>
      <c r="AE6658" s="43"/>
      <c r="AF6658" s="43"/>
      <c r="AG6658" s="43"/>
      <c r="AH6658" s="43"/>
      <c r="AI6658" s="43"/>
      <c r="AJ6658" s="43"/>
      <c r="AK6658" s="43"/>
      <c r="AL6658" s="43"/>
      <c r="AM6658" s="43"/>
      <c r="AN6658" s="43"/>
      <c r="AO6658" s="43"/>
      <c r="AP6658" s="43"/>
      <c r="AQ6658" s="43"/>
      <c r="AR6658" s="43"/>
      <c r="AS6658" s="43"/>
      <c r="AT6658" s="43"/>
      <c r="AU6658" s="43"/>
      <c r="AV6658" s="43"/>
      <c r="AW6658" s="43"/>
      <c r="AX6658" s="43"/>
      <c r="AY6658" s="43"/>
      <c r="AZ6658" s="43"/>
      <c r="BA6658" s="43"/>
      <c r="BB6658" s="43"/>
      <c r="BC6658" s="43"/>
      <c r="BD6658" s="43"/>
      <c r="BE6658" s="43"/>
      <c r="BF6658" s="43"/>
      <c r="BG6658" s="43"/>
      <c r="BH6658" s="43"/>
      <c r="BI6658" s="43"/>
      <c r="BJ6658" s="43"/>
      <c r="BK6658" s="43"/>
      <c r="BL6658" s="43"/>
      <c r="BM6658" s="43"/>
      <c r="BN6658" s="43"/>
      <c r="BO6658" s="43"/>
      <c r="BP6658" s="43"/>
      <c r="BQ6658" s="43"/>
    </row>
    <row r="6659" spans="1:69">
      <c r="A6659" s="142"/>
      <c r="B6659" s="142"/>
      <c r="C6659" s="142"/>
      <c r="D6659" s="151"/>
      <c r="E6659" s="126"/>
      <c r="F6659" s="126"/>
      <c r="G6659" s="152"/>
      <c r="H6659" s="126"/>
      <c r="I6659" s="126"/>
      <c r="J6659" s="126"/>
      <c r="K6659" s="43"/>
      <c r="L6659" s="43"/>
      <c r="M6659" s="43"/>
      <c r="N6659" s="43"/>
      <c r="O6659" s="43"/>
      <c r="P6659" s="43"/>
      <c r="Q6659" s="43"/>
      <c r="R6659" s="43"/>
      <c r="S6659" s="43"/>
      <c r="T6659" s="43"/>
      <c r="U6659" s="43"/>
      <c r="V6659" s="43"/>
      <c r="W6659" s="43"/>
      <c r="X6659" s="43"/>
      <c r="Y6659" s="43"/>
      <c r="Z6659" s="43"/>
      <c r="AA6659" s="43"/>
      <c r="AB6659" s="43"/>
      <c r="AC6659" s="43"/>
      <c r="AD6659" s="43"/>
      <c r="AE6659" s="43"/>
      <c r="AF6659" s="43"/>
      <c r="AG6659" s="43"/>
      <c r="AH6659" s="43"/>
      <c r="AI6659" s="43"/>
      <c r="AJ6659" s="43"/>
      <c r="AK6659" s="43"/>
      <c r="AL6659" s="43"/>
      <c r="AM6659" s="43"/>
      <c r="AN6659" s="43"/>
      <c r="AO6659" s="43"/>
      <c r="AP6659" s="43"/>
      <c r="AQ6659" s="43"/>
      <c r="AR6659" s="43"/>
      <c r="AS6659" s="43"/>
      <c r="AT6659" s="43"/>
      <c r="AU6659" s="43"/>
      <c r="AV6659" s="43"/>
      <c r="AW6659" s="43"/>
      <c r="AX6659" s="43"/>
      <c r="AY6659" s="43"/>
      <c r="AZ6659" s="43"/>
      <c r="BA6659" s="43"/>
      <c r="BB6659" s="43"/>
      <c r="BC6659" s="43"/>
      <c r="BD6659" s="43"/>
      <c r="BE6659" s="43"/>
      <c r="BF6659" s="43"/>
      <c r="BG6659" s="43"/>
      <c r="BH6659" s="43"/>
      <c r="BI6659" s="43"/>
      <c r="BJ6659" s="43"/>
      <c r="BK6659" s="43"/>
      <c r="BL6659" s="43"/>
      <c r="BM6659" s="43"/>
      <c r="BN6659" s="43"/>
      <c r="BO6659" s="43"/>
      <c r="BP6659" s="43"/>
      <c r="BQ6659" s="43"/>
    </row>
    <row r="6660" spans="1:69">
      <c r="A6660" s="142"/>
      <c r="B6660" s="142"/>
      <c r="C6660" s="142"/>
      <c r="D6660" s="151"/>
      <c r="E6660" s="126"/>
      <c r="F6660" s="126"/>
      <c r="G6660" s="152"/>
      <c r="H6660" s="126"/>
      <c r="I6660" s="126"/>
      <c r="J6660" s="126"/>
      <c r="K6660" s="43"/>
      <c r="L6660" s="43"/>
      <c r="M6660" s="43"/>
      <c r="N6660" s="43"/>
      <c r="O6660" s="43"/>
      <c r="P6660" s="43"/>
      <c r="Q6660" s="43"/>
      <c r="R6660" s="43"/>
      <c r="S6660" s="43"/>
      <c r="T6660" s="43"/>
      <c r="U6660" s="43"/>
      <c r="V6660" s="43"/>
      <c r="W6660" s="43"/>
      <c r="X6660" s="43"/>
      <c r="Y6660" s="43"/>
      <c r="Z6660" s="43"/>
      <c r="AA6660" s="43"/>
      <c r="AB6660" s="43"/>
      <c r="AC6660" s="43"/>
      <c r="AD6660" s="43"/>
      <c r="AE6660" s="43"/>
      <c r="AF6660" s="43"/>
      <c r="AG6660" s="43"/>
      <c r="AH6660" s="43"/>
      <c r="AI6660" s="43"/>
      <c r="AJ6660" s="43"/>
      <c r="AK6660" s="43"/>
      <c r="AL6660" s="43"/>
      <c r="AM6660" s="43"/>
      <c r="AN6660" s="43"/>
      <c r="AO6660" s="43"/>
      <c r="AP6660" s="43"/>
      <c r="AQ6660" s="43"/>
      <c r="AR6660" s="43"/>
      <c r="AS6660" s="43"/>
      <c r="AT6660" s="43"/>
      <c r="AU6660" s="43"/>
      <c r="AV6660" s="43"/>
      <c r="AW6660" s="43"/>
      <c r="AX6660" s="43"/>
      <c r="AY6660" s="43"/>
      <c r="AZ6660" s="43"/>
      <c r="BA6660" s="43"/>
      <c r="BB6660" s="43"/>
      <c r="BC6660" s="43"/>
      <c r="BD6660" s="43"/>
      <c r="BE6660" s="43"/>
      <c r="BF6660" s="43"/>
      <c r="BG6660" s="43"/>
      <c r="BH6660" s="43"/>
      <c r="BI6660" s="43"/>
      <c r="BJ6660" s="43"/>
      <c r="BK6660" s="43"/>
      <c r="BL6660" s="43"/>
      <c r="BM6660" s="43"/>
      <c r="BN6660" s="43"/>
      <c r="BO6660" s="43"/>
      <c r="BP6660" s="43"/>
      <c r="BQ6660" s="43"/>
    </row>
    <row r="6661" spans="1:69">
      <c r="A6661" s="142"/>
      <c r="B6661" s="142"/>
      <c r="C6661" s="142"/>
      <c r="D6661" s="151"/>
      <c r="E6661" s="126"/>
      <c r="F6661" s="126"/>
      <c r="G6661" s="152"/>
      <c r="H6661" s="126"/>
      <c r="I6661" s="126"/>
      <c r="J6661" s="126"/>
      <c r="K6661" s="43"/>
      <c r="L6661" s="43"/>
      <c r="M6661" s="43"/>
      <c r="N6661" s="43"/>
      <c r="O6661" s="43"/>
      <c r="P6661" s="43"/>
      <c r="Q6661" s="43"/>
      <c r="R6661" s="43"/>
      <c r="S6661" s="43"/>
      <c r="T6661" s="43"/>
      <c r="U6661" s="43"/>
      <c r="V6661" s="43"/>
      <c r="W6661" s="43"/>
      <c r="X6661" s="43"/>
      <c r="Y6661" s="43"/>
      <c r="Z6661" s="43"/>
      <c r="AA6661" s="43"/>
      <c r="AB6661" s="43"/>
      <c r="AC6661" s="43"/>
      <c r="AD6661" s="43"/>
      <c r="AE6661" s="43"/>
      <c r="AF6661" s="43"/>
      <c r="AG6661" s="43"/>
      <c r="AH6661" s="43"/>
      <c r="AI6661" s="43"/>
      <c r="AJ6661" s="43"/>
      <c r="AK6661" s="43"/>
      <c r="AL6661" s="43"/>
      <c r="AM6661" s="43"/>
      <c r="AN6661" s="43"/>
      <c r="AO6661" s="43"/>
      <c r="AP6661" s="43"/>
      <c r="AQ6661" s="43"/>
      <c r="AR6661" s="43"/>
      <c r="AS6661" s="43"/>
      <c r="AT6661" s="43"/>
      <c r="AU6661" s="43"/>
      <c r="AV6661" s="43"/>
      <c r="AW6661" s="43"/>
      <c r="AX6661" s="43"/>
      <c r="AY6661" s="43"/>
      <c r="AZ6661" s="43"/>
      <c r="BA6661" s="43"/>
      <c r="BB6661" s="43"/>
      <c r="BC6661" s="43"/>
      <c r="BD6661" s="43"/>
      <c r="BE6661" s="43"/>
      <c r="BF6661" s="43"/>
      <c r="BG6661" s="43"/>
      <c r="BH6661" s="43"/>
      <c r="BI6661" s="43"/>
      <c r="BJ6661" s="43"/>
      <c r="BK6661" s="43"/>
      <c r="BL6661" s="43"/>
      <c r="BM6661" s="43"/>
      <c r="BN6661" s="43"/>
      <c r="BO6661" s="43"/>
      <c r="BP6661" s="43"/>
      <c r="BQ6661" s="43"/>
    </row>
    <row r="6662" spans="1:69">
      <c r="A6662" s="142"/>
      <c r="B6662" s="142"/>
      <c r="C6662" s="142"/>
      <c r="D6662" s="151"/>
      <c r="E6662" s="126"/>
      <c r="F6662" s="126"/>
      <c r="G6662" s="152"/>
      <c r="H6662" s="126"/>
      <c r="I6662" s="126"/>
      <c r="J6662" s="126"/>
      <c r="K6662" s="43"/>
      <c r="L6662" s="43"/>
      <c r="M6662" s="43"/>
      <c r="N6662" s="43"/>
      <c r="O6662" s="43"/>
      <c r="P6662" s="43"/>
      <c r="Q6662" s="43"/>
      <c r="R6662" s="43"/>
      <c r="S6662" s="43"/>
      <c r="T6662" s="43"/>
      <c r="U6662" s="43"/>
      <c r="V6662" s="43"/>
      <c r="W6662" s="43"/>
      <c r="X6662" s="43"/>
      <c r="Y6662" s="43"/>
      <c r="Z6662" s="43"/>
      <c r="AA6662" s="43"/>
      <c r="AB6662" s="43"/>
      <c r="AC6662" s="43"/>
      <c r="AD6662" s="43"/>
      <c r="AE6662" s="43"/>
      <c r="AF6662" s="43"/>
      <c r="AG6662" s="43"/>
      <c r="AH6662" s="43"/>
      <c r="AI6662" s="43"/>
      <c r="AJ6662" s="43"/>
      <c r="AK6662" s="43"/>
      <c r="AL6662" s="43"/>
      <c r="AM6662" s="43"/>
      <c r="AN6662" s="43"/>
      <c r="AO6662" s="43"/>
      <c r="AP6662" s="43"/>
      <c r="AQ6662" s="43"/>
      <c r="AR6662" s="43"/>
      <c r="AS6662" s="43"/>
      <c r="AT6662" s="43"/>
      <c r="AU6662" s="43"/>
      <c r="AV6662" s="43"/>
      <c r="AW6662" s="43"/>
      <c r="AX6662" s="43"/>
      <c r="AY6662" s="43"/>
      <c r="AZ6662" s="43"/>
      <c r="BA6662" s="43"/>
      <c r="BB6662" s="43"/>
      <c r="BC6662" s="43"/>
      <c r="BD6662" s="43"/>
      <c r="BE6662" s="43"/>
      <c r="BF6662" s="43"/>
      <c r="BG6662" s="43"/>
      <c r="BH6662" s="43"/>
      <c r="BI6662" s="43"/>
      <c r="BJ6662" s="43"/>
      <c r="BK6662" s="43"/>
      <c r="BL6662" s="43"/>
      <c r="BM6662" s="43"/>
      <c r="BN6662" s="43"/>
      <c r="BO6662" s="43"/>
      <c r="BP6662" s="43"/>
      <c r="BQ6662" s="43"/>
    </row>
    <row r="6663" spans="1:69">
      <c r="A6663" s="142"/>
      <c r="B6663" s="142"/>
      <c r="C6663" s="142"/>
      <c r="D6663" s="151"/>
      <c r="E6663" s="126"/>
      <c r="F6663" s="126"/>
      <c r="G6663" s="152"/>
      <c r="H6663" s="126"/>
      <c r="I6663" s="126"/>
      <c r="J6663" s="126"/>
      <c r="K6663" s="43"/>
      <c r="L6663" s="43"/>
      <c r="M6663" s="43"/>
      <c r="N6663" s="43"/>
      <c r="O6663" s="43"/>
      <c r="P6663" s="43"/>
      <c r="Q6663" s="43"/>
      <c r="R6663" s="43"/>
      <c r="S6663" s="43"/>
      <c r="T6663" s="43"/>
      <c r="U6663" s="43"/>
      <c r="V6663" s="43"/>
      <c r="W6663" s="43"/>
      <c r="X6663" s="43"/>
      <c r="Y6663" s="43"/>
      <c r="Z6663" s="43"/>
      <c r="AA6663" s="43"/>
      <c r="AB6663" s="43"/>
      <c r="AC6663" s="43"/>
      <c r="AD6663" s="43"/>
      <c r="AE6663" s="43"/>
      <c r="AF6663" s="43"/>
      <c r="AG6663" s="43"/>
      <c r="AH6663" s="43"/>
      <c r="AI6663" s="43"/>
      <c r="AJ6663" s="43"/>
      <c r="AK6663" s="43"/>
      <c r="AL6663" s="43"/>
      <c r="AM6663" s="43"/>
      <c r="AN6663" s="43"/>
      <c r="AO6663" s="43"/>
      <c r="AP6663" s="43"/>
      <c r="AQ6663" s="43"/>
      <c r="AR6663" s="43"/>
      <c r="AS6663" s="43"/>
      <c r="AT6663" s="43"/>
      <c r="AU6663" s="43"/>
      <c r="AV6663" s="43"/>
      <c r="AW6663" s="43"/>
      <c r="AX6663" s="43"/>
      <c r="AY6663" s="43"/>
      <c r="AZ6663" s="43"/>
      <c r="BA6663" s="43"/>
      <c r="BB6663" s="43"/>
      <c r="BC6663" s="43"/>
      <c r="BD6663" s="43"/>
      <c r="BE6663" s="43"/>
      <c r="BF6663" s="43"/>
      <c r="BG6663" s="43"/>
      <c r="BH6663" s="43"/>
      <c r="BI6663" s="43"/>
      <c r="BJ6663" s="43"/>
      <c r="BK6663" s="43"/>
      <c r="BL6663" s="43"/>
      <c r="BM6663" s="43"/>
      <c r="BN6663" s="43"/>
      <c r="BO6663" s="43"/>
      <c r="BP6663" s="43"/>
      <c r="BQ6663" s="43"/>
    </row>
    <row r="6664" spans="1:69">
      <c r="A6664" s="142"/>
      <c r="B6664" s="142"/>
      <c r="C6664" s="142"/>
      <c r="D6664" s="151"/>
      <c r="E6664" s="126"/>
      <c r="F6664" s="126"/>
      <c r="G6664" s="152"/>
      <c r="H6664" s="126"/>
      <c r="I6664" s="126"/>
      <c r="J6664" s="126"/>
      <c r="K6664" s="43"/>
      <c r="L6664" s="43"/>
      <c r="M6664" s="43"/>
      <c r="N6664" s="43"/>
      <c r="O6664" s="43"/>
      <c r="P6664" s="43"/>
      <c r="Q6664" s="43"/>
      <c r="R6664" s="43"/>
      <c r="S6664" s="43"/>
      <c r="T6664" s="43"/>
      <c r="U6664" s="43"/>
      <c r="V6664" s="43"/>
      <c r="W6664" s="43"/>
      <c r="X6664" s="43"/>
      <c r="Y6664" s="43"/>
      <c r="Z6664" s="43"/>
      <c r="AA6664" s="43"/>
      <c r="AB6664" s="43"/>
      <c r="AC6664" s="43"/>
      <c r="AD6664" s="43"/>
      <c r="AE6664" s="43"/>
      <c r="AF6664" s="43"/>
      <c r="AG6664" s="43"/>
      <c r="AH6664" s="43"/>
      <c r="AI6664" s="43"/>
      <c r="AJ6664" s="43"/>
      <c r="AK6664" s="43"/>
      <c r="AL6664" s="43"/>
      <c r="AM6664" s="43"/>
      <c r="AN6664" s="43"/>
      <c r="AO6664" s="43"/>
      <c r="AP6664" s="43"/>
      <c r="AQ6664" s="43"/>
      <c r="AR6664" s="43"/>
      <c r="AS6664" s="43"/>
      <c r="AT6664" s="43"/>
      <c r="AU6664" s="43"/>
      <c r="AV6664" s="43"/>
      <c r="AW6664" s="43"/>
      <c r="AX6664" s="43"/>
      <c r="AY6664" s="43"/>
      <c r="AZ6664" s="43"/>
      <c r="BA6664" s="43"/>
      <c r="BB6664" s="43"/>
      <c r="BC6664" s="43"/>
      <c r="BD6664" s="43"/>
      <c r="BE6664" s="43"/>
      <c r="BF6664" s="43"/>
      <c r="BG6664" s="43"/>
      <c r="BH6664" s="43"/>
      <c r="BI6664" s="43"/>
      <c r="BJ6664" s="43"/>
      <c r="BK6664" s="43"/>
      <c r="BL6664" s="43"/>
      <c r="BM6664" s="43"/>
      <c r="BN6664" s="43"/>
      <c r="BO6664" s="43"/>
      <c r="BP6664" s="43"/>
      <c r="BQ6664" s="43"/>
    </row>
    <row r="6665" spans="1:69">
      <c r="A6665" s="142"/>
      <c r="B6665" s="142"/>
      <c r="C6665" s="142"/>
      <c r="D6665" s="151"/>
      <c r="E6665" s="126"/>
      <c r="F6665" s="126"/>
      <c r="G6665" s="152"/>
      <c r="H6665" s="126"/>
      <c r="I6665" s="126"/>
      <c r="J6665" s="126"/>
      <c r="K6665" s="43"/>
      <c r="L6665" s="43"/>
      <c r="M6665" s="43"/>
      <c r="N6665" s="43"/>
      <c r="O6665" s="43"/>
      <c r="P6665" s="43"/>
      <c r="Q6665" s="43"/>
      <c r="R6665" s="43"/>
      <c r="S6665" s="43"/>
      <c r="T6665" s="43"/>
      <c r="U6665" s="43"/>
      <c r="V6665" s="43"/>
      <c r="W6665" s="43"/>
      <c r="X6665" s="43"/>
      <c r="Y6665" s="43"/>
      <c r="Z6665" s="43"/>
      <c r="AA6665" s="43"/>
      <c r="AB6665" s="43"/>
      <c r="AC6665" s="43"/>
      <c r="AD6665" s="43"/>
      <c r="AE6665" s="43"/>
      <c r="AF6665" s="43"/>
      <c r="AG6665" s="43"/>
      <c r="AH6665" s="43"/>
      <c r="AI6665" s="43"/>
      <c r="AJ6665" s="43"/>
      <c r="AK6665" s="43"/>
      <c r="AL6665" s="43"/>
      <c r="AM6665" s="43"/>
      <c r="AN6665" s="43"/>
      <c r="AO6665" s="43"/>
      <c r="AP6665" s="43"/>
      <c r="AQ6665" s="43"/>
      <c r="AR6665" s="43"/>
      <c r="AS6665" s="43"/>
      <c r="AT6665" s="43"/>
      <c r="AU6665" s="43"/>
      <c r="AV6665" s="43"/>
      <c r="AW6665" s="43"/>
      <c r="AX6665" s="43"/>
      <c r="AY6665" s="43"/>
      <c r="AZ6665" s="43"/>
      <c r="BA6665" s="43"/>
      <c r="BB6665" s="43"/>
      <c r="BC6665" s="43"/>
      <c r="BD6665" s="43"/>
      <c r="BE6665" s="43"/>
      <c r="BF6665" s="43"/>
      <c r="BG6665" s="43"/>
      <c r="BH6665" s="43"/>
      <c r="BI6665" s="43"/>
      <c r="BJ6665" s="43"/>
      <c r="BK6665" s="43"/>
      <c r="BL6665" s="43"/>
      <c r="BM6665" s="43"/>
      <c r="BN6665" s="43"/>
      <c r="BO6665" s="43"/>
      <c r="BP6665" s="43"/>
      <c r="BQ6665" s="43"/>
    </row>
    <row r="6666" spans="1:69">
      <c r="A6666" s="142"/>
      <c r="B6666" s="142"/>
      <c r="C6666" s="142"/>
      <c r="D6666" s="151"/>
      <c r="E6666" s="126"/>
      <c r="F6666" s="126"/>
      <c r="G6666" s="152"/>
      <c r="H6666" s="126"/>
      <c r="I6666" s="126"/>
      <c r="J6666" s="126"/>
      <c r="K6666" s="43"/>
      <c r="L6666" s="43"/>
      <c r="M6666" s="43"/>
      <c r="N6666" s="43"/>
      <c r="O6666" s="43"/>
      <c r="P6666" s="43"/>
      <c r="Q6666" s="43"/>
      <c r="R6666" s="43"/>
      <c r="S6666" s="43"/>
      <c r="T6666" s="43"/>
      <c r="U6666" s="43"/>
      <c r="V6666" s="43"/>
      <c r="W6666" s="43"/>
      <c r="X6666" s="43"/>
      <c r="Y6666" s="43"/>
      <c r="Z6666" s="43"/>
      <c r="AA6666" s="43"/>
      <c r="AB6666" s="43"/>
      <c r="AC6666" s="43"/>
      <c r="AD6666" s="43"/>
      <c r="AE6666" s="43"/>
      <c r="AF6666" s="43"/>
      <c r="AG6666" s="43"/>
      <c r="AH6666" s="43"/>
      <c r="AI6666" s="43"/>
      <c r="AJ6666" s="43"/>
      <c r="AK6666" s="43"/>
      <c r="AL6666" s="43"/>
      <c r="AM6666" s="43"/>
      <c r="AN6666" s="43"/>
      <c r="AO6666" s="43"/>
      <c r="AP6666" s="43"/>
      <c r="AQ6666" s="43"/>
      <c r="AR6666" s="43"/>
      <c r="AS6666" s="43"/>
      <c r="AT6666" s="43"/>
      <c r="AU6666" s="43"/>
      <c r="AV6666" s="43"/>
      <c r="AW6666" s="43"/>
      <c r="AX6666" s="43"/>
      <c r="AY6666" s="43"/>
      <c r="AZ6666" s="43"/>
      <c r="BA6666" s="43"/>
      <c r="BB6666" s="43"/>
      <c r="BC6666" s="43"/>
      <c r="BD6666" s="43"/>
      <c r="BE6666" s="43"/>
      <c r="BF6666" s="43"/>
      <c r="BG6666" s="43"/>
      <c r="BH6666" s="43"/>
      <c r="BI6666" s="43"/>
      <c r="BJ6666" s="43"/>
      <c r="BK6666" s="43"/>
      <c r="BL6666" s="43"/>
      <c r="BM6666" s="43"/>
      <c r="BN6666" s="43"/>
      <c r="BO6666" s="43"/>
      <c r="BP6666" s="43"/>
      <c r="BQ6666" s="43"/>
    </row>
    <row r="6667" spans="1:69">
      <c r="A6667" s="142"/>
      <c r="B6667" s="142"/>
      <c r="C6667" s="142"/>
      <c r="D6667" s="151"/>
      <c r="E6667" s="126"/>
      <c r="F6667" s="126"/>
      <c r="G6667" s="152"/>
      <c r="H6667" s="126"/>
      <c r="I6667" s="126"/>
      <c r="J6667" s="126"/>
      <c r="K6667" s="43"/>
      <c r="L6667" s="43"/>
      <c r="M6667" s="43"/>
      <c r="N6667" s="43"/>
      <c r="O6667" s="43"/>
      <c r="P6667" s="43"/>
      <c r="Q6667" s="43"/>
      <c r="R6667" s="43"/>
      <c r="S6667" s="43"/>
      <c r="T6667" s="43"/>
      <c r="U6667" s="43"/>
      <c r="V6667" s="43"/>
      <c r="W6667" s="43"/>
      <c r="X6667" s="43"/>
      <c r="Y6667" s="43"/>
      <c r="Z6667" s="43"/>
      <c r="AA6667" s="43"/>
      <c r="AB6667" s="43"/>
      <c r="AC6667" s="43"/>
      <c r="AD6667" s="43"/>
      <c r="AE6667" s="43"/>
      <c r="AF6667" s="43"/>
      <c r="AG6667" s="43"/>
      <c r="AH6667" s="43"/>
      <c r="AI6667" s="43"/>
      <c r="AJ6667" s="43"/>
      <c r="AK6667" s="43"/>
      <c r="AL6667" s="43"/>
      <c r="AM6667" s="43"/>
      <c r="AN6667" s="43"/>
      <c r="AO6667" s="43"/>
      <c r="AP6667" s="43"/>
      <c r="AQ6667" s="43"/>
      <c r="AR6667" s="43"/>
      <c r="AS6667" s="43"/>
      <c r="AT6667" s="43"/>
      <c r="AU6667" s="43"/>
      <c r="AV6667" s="43"/>
      <c r="AW6667" s="43"/>
      <c r="AX6667" s="43"/>
      <c r="AY6667" s="43"/>
      <c r="AZ6667" s="43"/>
      <c r="BA6667" s="43"/>
      <c r="BB6667" s="43"/>
      <c r="BC6667" s="43"/>
      <c r="BD6667" s="43"/>
      <c r="BE6667" s="43"/>
      <c r="BF6667" s="43"/>
      <c r="BG6667" s="43"/>
      <c r="BH6667" s="43"/>
      <c r="BI6667" s="43"/>
      <c r="BJ6667" s="43"/>
      <c r="BK6667" s="43"/>
      <c r="BL6667" s="43"/>
      <c r="BM6667" s="43"/>
      <c r="BN6667" s="43"/>
      <c r="BO6667" s="43"/>
      <c r="BP6667" s="43"/>
      <c r="BQ6667" s="43"/>
    </row>
    <row r="6668" spans="1:69">
      <c r="A6668" s="142"/>
      <c r="B6668" s="142"/>
      <c r="C6668" s="142"/>
      <c r="D6668" s="151"/>
      <c r="E6668" s="126"/>
      <c r="F6668" s="126"/>
      <c r="G6668" s="152"/>
      <c r="H6668" s="126"/>
      <c r="I6668" s="126"/>
      <c r="J6668" s="126"/>
      <c r="K6668" s="43"/>
      <c r="L6668" s="43"/>
      <c r="M6668" s="43"/>
      <c r="N6668" s="43"/>
      <c r="O6668" s="43"/>
      <c r="P6668" s="43"/>
      <c r="Q6668" s="43"/>
      <c r="R6668" s="43"/>
      <c r="S6668" s="43"/>
      <c r="T6668" s="43"/>
      <c r="U6668" s="43"/>
      <c r="V6668" s="43"/>
      <c r="W6668" s="43"/>
      <c r="X6668" s="43"/>
      <c r="Y6668" s="43"/>
      <c r="Z6668" s="43"/>
      <c r="AA6668" s="43"/>
      <c r="AB6668" s="43"/>
      <c r="AC6668" s="43"/>
      <c r="AD6668" s="43"/>
      <c r="AE6668" s="43"/>
      <c r="AF6668" s="43"/>
      <c r="AG6668" s="43"/>
      <c r="AH6668" s="43"/>
      <c r="AI6668" s="43"/>
      <c r="AJ6668" s="43"/>
      <c r="AK6668" s="43"/>
      <c r="AL6668" s="43"/>
      <c r="AM6668" s="43"/>
      <c r="AN6668" s="43"/>
      <c r="AO6668" s="43"/>
      <c r="AP6668" s="43"/>
      <c r="AQ6668" s="43"/>
      <c r="AR6668" s="43"/>
      <c r="AS6668" s="43"/>
      <c r="AT6668" s="43"/>
      <c r="AU6668" s="43"/>
      <c r="AV6668" s="43"/>
      <c r="AW6668" s="43"/>
      <c r="AX6668" s="43"/>
      <c r="AY6668" s="43"/>
      <c r="AZ6668" s="43"/>
      <c r="BA6668" s="43"/>
      <c r="BB6668" s="43"/>
      <c r="BC6668" s="43"/>
      <c r="BD6668" s="43"/>
      <c r="BE6668" s="43"/>
      <c r="BF6668" s="43"/>
      <c r="BG6668" s="43"/>
      <c r="BH6668" s="43"/>
      <c r="BI6668" s="43"/>
      <c r="BJ6668" s="43"/>
      <c r="BK6668" s="43"/>
      <c r="BL6668" s="43"/>
      <c r="BM6668" s="43"/>
      <c r="BN6668" s="43"/>
      <c r="BO6668" s="43"/>
      <c r="BP6668" s="43"/>
      <c r="BQ6668" s="43"/>
    </row>
    <row r="6669" spans="1:69">
      <c r="A6669" s="142"/>
      <c r="B6669" s="142"/>
      <c r="C6669" s="142"/>
      <c r="D6669" s="151"/>
      <c r="E6669" s="126"/>
      <c r="F6669" s="126"/>
      <c r="G6669" s="152"/>
      <c r="H6669" s="126"/>
      <c r="I6669" s="126"/>
      <c r="J6669" s="126"/>
      <c r="K6669" s="43"/>
      <c r="L6669" s="43"/>
      <c r="M6669" s="43"/>
      <c r="N6669" s="43"/>
      <c r="O6669" s="43"/>
      <c r="P6669" s="43"/>
      <c r="Q6669" s="43"/>
      <c r="R6669" s="43"/>
      <c r="S6669" s="43"/>
      <c r="T6669" s="43"/>
      <c r="U6669" s="43"/>
      <c r="V6669" s="43"/>
      <c r="W6669" s="43"/>
      <c r="X6669" s="43"/>
      <c r="Y6669" s="43"/>
      <c r="Z6669" s="43"/>
      <c r="AA6669" s="43"/>
      <c r="AB6669" s="43"/>
      <c r="AC6669" s="43"/>
      <c r="AD6669" s="43"/>
      <c r="AE6669" s="43"/>
      <c r="AF6669" s="43"/>
      <c r="AG6669" s="43"/>
      <c r="AH6669" s="43"/>
      <c r="AI6669" s="43"/>
      <c r="AJ6669" s="43"/>
      <c r="AK6669" s="43"/>
      <c r="AL6669" s="43"/>
      <c r="AM6669" s="43"/>
      <c r="AN6669" s="43"/>
      <c r="AO6669" s="43"/>
      <c r="AP6669" s="43"/>
      <c r="AQ6669" s="43"/>
      <c r="AR6669" s="43"/>
      <c r="AS6669" s="43"/>
      <c r="AT6669" s="43"/>
      <c r="AU6669" s="43"/>
      <c r="AV6669" s="43"/>
      <c r="AW6669" s="43"/>
      <c r="AX6669" s="43"/>
      <c r="AY6669" s="43"/>
      <c r="AZ6669" s="43"/>
      <c r="BA6669" s="43"/>
      <c r="BB6669" s="43"/>
      <c r="BC6669" s="43"/>
      <c r="BD6669" s="43"/>
      <c r="BE6669" s="43"/>
      <c r="BF6669" s="43"/>
      <c r="BG6669" s="43"/>
      <c r="BH6669" s="43"/>
      <c r="BI6669" s="43"/>
      <c r="BJ6669" s="43"/>
      <c r="BK6669" s="43"/>
      <c r="BL6669" s="43"/>
      <c r="BM6669" s="43"/>
      <c r="BN6669" s="43"/>
      <c r="BO6669" s="43"/>
      <c r="BP6669" s="43"/>
      <c r="BQ6669" s="43"/>
    </row>
    <row r="6670" spans="1:69">
      <c r="A6670" s="142"/>
      <c r="B6670" s="142"/>
      <c r="C6670" s="142"/>
      <c r="D6670" s="151"/>
      <c r="E6670" s="126"/>
      <c r="F6670" s="126"/>
      <c r="G6670" s="152"/>
      <c r="H6670" s="126"/>
      <c r="I6670" s="126"/>
      <c r="J6670" s="126"/>
      <c r="K6670" s="43"/>
      <c r="L6670" s="43"/>
      <c r="M6670" s="43"/>
      <c r="N6670" s="43"/>
      <c r="O6670" s="43"/>
      <c r="P6670" s="43"/>
      <c r="Q6670" s="43"/>
      <c r="R6670" s="43"/>
      <c r="S6670" s="43"/>
      <c r="T6670" s="43"/>
      <c r="U6670" s="43"/>
      <c r="V6670" s="43"/>
      <c r="W6670" s="43"/>
      <c r="X6670" s="43"/>
      <c r="Y6670" s="43"/>
      <c r="Z6670" s="43"/>
      <c r="AA6670" s="43"/>
      <c r="AB6670" s="43"/>
      <c r="AC6670" s="43"/>
      <c r="AD6670" s="43"/>
      <c r="AE6670" s="43"/>
      <c r="AF6670" s="43"/>
      <c r="AG6670" s="43"/>
      <c r="AH6670" s="43"/>
      <c r="AI6670" s="43"/>
      <c r="AJ6670" s="43"/>
      <c r="AK6670" s="43"/>
      <c r="AL6670" s="43"/>
      <c r="AM6670" s="43"/>
      <c r="AN6670" s="43"/>
      <c r="AO6670" s="43"/>
      <c r="AP6670" s="43"/>
      <c r="AQ6670" s="43"/>
      <c r="AR6670" s="43"/>
      <c r="AS6670" s="43"/>
      <c r="AT6670" s="43"/>
      <c r="AU6670" s="43"/>
      <c r="AV6670" s="43"/>
      <c r="AW6670" s="43"/>
      <c r="AX6670" s="43"/>
      <c r="AY6670" s="43"/>
      <c r="AZ6670" s="43"/>
      <c r="BA6670" s="43"/>
      <c r="BB6670" s="43"/>
      <c r="BC6670" s="43"/>
      <c r="BD6670" s="43"/>
      <c r="BE6670" s="43"/>
      <c r="BF6670" s="43"/>
      <c r="BG6670" s="43"/>
      <c r="BH6670" s="43"/>
      <c r="BI6670" s="43"/>
      <c r="BJ6670" s="43"/>
      <c r="BK6670" s="43"/>
      <c r="BL6670" s="43"/>
      <c r="BM6670" s="43"/>
      <c r="BN6670" s="43"/>
      <c r="BO6670" s="43"/>
      <c r="BP6670" s="43"/>
      <c r="BQ6670" s="43"/>
    </row>
    <row r="6671" spans="1:69">
      <c r="A6671" s="142"/>
      <c r="B6671" s="142"/>
      <c r="C6671" s="142"/>
      <c r="D6671" s="151"/>
      <c r="E6671" s="126"/>
      <c r="F6671" s="126"/>
      <c r="G6671" s="152"/>
      <c r="H6671" s="126"/>
      <c r="I6671" s="126"/>
      <c r="J6671" s="126"/>
      <c r="K6671" s="43"/>
      <c r="L6671" s="43"/>
      <c r="M6671" s="43"/>
      <c r="N6671" s="43"/>
      <c r="O6671" s="43"/>
      <c r="P6671" s="43"/>
      <c r="Q6671" s="43"/>
      <c r="R6671" s="43"/>
      <c r="S6671" s="43"/>
      <c r="T6671" s="43"/>
      <c r="U6671" s="43"/>
      <c r="V6671" s="43"/>
      <c r="W6671" s="43"/>
      <c r="X6671" s="43"/>
      <c r="Y6671" s="43"/>
      <c r="Z6671" s="43"/>
      <c r="AA6671" s="43"/>
      <c r="AB6671" s="43"/>
      <c r="AC6671" s="43"/>
      <c r="AD6671" s="43"/>
      <c r="AE6671" s="43"/>
      <c r="AF6671" s="43"/>
      <c r="AG6671" s="43"/>
      <c r="AH6671" s="43"/>
      <c r="AI6671" s="43"/>
      <c r="AJ6671" s="43"/>
      <c r="AK6671" s="43"/>
      <c r="AL6671" s="43"/>
      <c r="AM6671" s="43"/>
      <c r="AN6671" s="43"/>
      <c r="AO6671" s="43"/>
      <c r="AP6671" s="43"/>
      <c r="AQ6671" s="43"/>
      <c r="AR6671" s="43"/>
      <c r="AS6671" s="43"/>
      <c r="AT6671" s="43"/>
      <c r="AU6671" s="43"/>
      <c r="AV6671" s="43"/>
      <c r="AW6671" s="43"/>
      <c r="AX6671" s="43"/>
      <c r="AY6671" s="43"/>
      <c r="AZ6671" s="43"/>
      <c r="BA6671" s="43"/>
      <c r="BB6671" s="43"/>
      <c r="BC6671" s="43"/>
      <c r="BD6671" s="43"/>
      <c r="BE6671" s="43"/>
      <c r="BF6671" s="43"/>
      <c r="BG6671" s="43"/>
      <c r="BH6671" s="43"/>
      <c r="BI6671" s="43"/>
      <c r="BJ6671" s="43"/>
      <c r="BK6671" s="43"/>
      <c r="BL6671" s="43"/>
      <c r="BM6671" s="43"/>
      <c r="BN6671" s="43"/>
      <c r="BO6671" s="43"/>
      <c r="BP6671" s="43"/>
      <c r="BQ6671" s="43"/>
    </row>
    <row r="6672" spans="1:69">
      <c r="A6672" s="142"/>
      <c r="B6672" s="142"/>
      <c r="C6672" s="142"/>
      <c r="D6672" s="151"/>
      <c r="E6672" s="126"/>
      <c r="F6672" s="126"/>
      <c r="G6672" s="152"/>
      <c r="H6672" s="126"/>
      <c r="I6672" s="126"/>
      <c r="J6672" s="126"/>
      <c r="K6672" s="43"/>
      <c r="L6672" s="43"/>
      <c r="M6672" s="43"/>
      <c r="N6672" s="43"/>
      <c r="O6672" s="43"/>
      <c r="P6672" s="43"/>
      <c r="Q6672" s="43"/>
      <c r="R6672" s="43"/>
      <c r="S6672" s="43"/>
      <c r="T6672" s="43"/>
      <c r="U6672" s="43"/>
      <c r="V6672" s="43"/>
      <c r="W6672" s="43"/>
      <c r="X6672" s="43"/>
      <c r="Y6672" s="43"/>
      <c r="Z6672" s="43"/>
      <c r="AA6672" s="43"/>
      <c r="AB6672" s="43"/>
      <c r="AC6672" s="43"/>
      <c r="AD6672" s="43"/>
      <c r="AE6672" s="43"/>
      <c r="AF6672" s="43"/>
      <c r="AG6672" s="43"/>
      <c r="AH6672" s="43"/>
      <c r="AI6672" s="43"/>
      <c r="AJ6672" s="43"/>
      <c r="AK6672" s="43"/>
      <c r="AL6672" s="43"/>
      <c r="AM6672" s="43"/>
      <c r="AN6672" s="43"/>
      <c r="AO6672" s="43"/>
      <c r="AP6672" s="43"/>
      <c r="AQ6672" s="43"/>
      <c r="AR6672" s="43"/>
      <c r="AS6672" s="43"/>
      <c r="AT6672" s="43"/>
      <c r="AU6672" s="43"/>
      <c r="AV6672" s="43"/>
      <c r="AW6672" s="43"/>
      <c r="AX6672" s="43"/>
      <c r="AY6672" s="43"/>
      <c r="AZ6672" s="43"/>
      <c r="BA6672" s="43"/>
      <c r="BB6672" s="43"/>
      <c r="BC6672" s="43"/>
      <c r="BD6672" s="43"/>
      <c r="BE6672" s="43"/>
      <c r="BF6672" s="43"/>
      <c r="BG6672" s="43"/>
      <c r="BH6672" s="43"/>
      <c r="BI6672" s="43"/>
      <c r="BJ6672" s="43"/>
      <c r="BK6672" s="43"/>
      <c r="BL6672" s="43"/>
      <c r="BM6672" s="43"/>
      <c r="BN6672" s="43"/>
      <c r="BO6672" s="43"/>
      <c r="BP6672" s="43"/>
      <c r="BQ6672" s="43"/>
    </row>
    <row r="6673" spans="1:69">
      <c r="A6673" s="142"/>
      <c r="B6673" s="142"/>
      <c r="C6673" s="142"/>
      <c r="D6673" s="151"/>
      <c r="E6673" s="126"/>
      <c r="F6673" s="126"/>
      <c r="G6673" s="152"/>
      <c r="H6673" s="126"/>
      <c r="I6673" s="126"/>
      <c r="J6673" s="126"/>
      <c r="K6673" s="43"/>
      <c r="L6673" s="43"/>
      <c r="M6673" s="43"/>
      <c r="N6673" s="43"/>
      <c r="O6673" s="43"/>
      <c r="P6673" s="43"/>
      <c r="Q6673" s="43"/>
      <c r="R6673" s="43"/>
      <c r="S6673" s="43"/>
      <c r="T6673" s="43"/>
      <c r="U6673" s="43"/>
      <c r="V6673" s="43"/>
      <c r="W6673" s="43"/>
      <c r="X6673" s="43"/>
      <c r="Y6673" s="43"/>
      <c r="Z6673" s="43"/>
      <c r="AA6673" s="43"/>
      <c r="AB6673" s="43"/>
      <c r="AC6673" s="43"/>
      <c r="AD6673" s="43"/>
      <c r="AE6673" s="43"/>
      <c r="AF6673" s="43"/>
      <c r="AG6673" s="43"/>
      <c r="AH6673" s="43"/>
      <c r="AI6673" s="43"/>
      <c r="AJ6673" s="43"/>
      <c r="AK6673" s="43"/>
      <c r="AL6673" s="43"/>
      <c r="AM6673" s="43"/>
      <c r="AN6673" s="43"/>
      <c r="AO6673" s="43"/>
      <c r="AP6673" s="43"/>
      <c r="AQ6673" s="43"/>
      <c r="AR6673" s="43"/>
      <c r="AS6673" s="43"/>
      <c r="AT6673" s="43"/>
      <c r="AU6673" s="43"/>
      <c r="AV6673" s="43"/>
      <c r="AW6673" s="43"/>
      <c r="AX6673" s="43"/>
      <c r="AY6673" s="43"/>
      <c r="AZ6673" s="43"/>
      <c r="BA6673" s="43"/>
      <c r="BB6673" s="43"/>
      <c r="BC6673" s="43"/>
      <c r="BD6673" s="43"/>
      <c r="BE6673" s="43"/>
      <c r="BF6673" s="43"/>
      <c r="BG6673" s="43"/>
      <c r="BH6673" s="43"/>
      <c r="BI6673" s="43"/>
      <c r="BJ6673" s="43"/>
      <c r="BK6673" s="43"/>
      <c r="BL6673" s="43"/>
      <c r="BM6673" s="43"/>
      <c r="BN6673" s="43"/>
      <c r="BO6673" s="43"/>
      <c r="BP6673" s="43"/>
      <c r="BQ6673" s="43"/>
    </row>
    <row r="6674" spans="1:69">
      <c r="A6674" s="142"/>
      <c r="B6674" s="142"/>
      <c r="C6674" s="142"/>
      <c r="D6674" s="151"/>
      <c r="E6674" s="126"/>
      <c r="F6674" s="126"/>
      <c r="G6674" s="152"/>
      <c r="H6674" s="126"/>
      <c r="I6674" s="126"/>
      <c r="J6674" s="126"/>
      <c r="K6674" s="43"/>
      <c r="L6674" s="43"/>
      <c r="M6674" s="43"/>
      <c r="N6674" s="43"/>
      <c r="O6674" s="43"/>
      <c r="P6674" s="43"/>
      <c r="Q6674" s="43"/>
      <c r="R6674" s="43"/>
      <c r="S6674" s="43"/>
      <c r="T6674" s="43"/>
      <c r="U6674" s="43"/>
      <c r="V6674" s="43"/>
      <c r="W6674" s="43"/>
      <c r="X6674" s="43"/>
      <c r="Y6674" s="43"/>
      <c r="Z6674" s="43"/>
      <c r="AA6674" s="43"/>
      <c r="AB6674" s="43"/>
      <c r="AC6674" s="43"/>
      <c r="AD6674" s="43"/>
      <c r="AE6674" s="43"/>
      <c r="AF6674" s="43"/>
      <c r="AG6674" s="43"/>
      <c r="AH6674" s="43"/>
      <c r="AI6674" s="43"/>
      <c r="AJ6674" s="43"/>
      <c r="AK6674" s="43"/>
      <c r="AL6674" s="43"/>
      <c r="AM6674" s="43"/>
      <c r="AN6674" s="43"/>
      <c r="AO6674" s="43"/>
      <c r="AP6674" s="43"/>
      <c r="AQ6674" s="43"/>
      <c r="AR6674" s="43"/>
      <c r="AS6674" s="43"/>
      <c r="AT6674" s="43"/>
      <c r="AU6674" s="43"/>
      <c r="AV6674" s="43"/>
      <c r="AW6674" s="43"/>
      <c r="AX6674" s="43"/>
      <c r="AY6674" s="43"/>
      <c r="AZ6674" s="43"/>
      <c r="BA6674" s="43"/>
      <c r="BB6674" s="43"/>
      <c r="BC6674" s="43"/>
      <c r="BD6674" s="43"/>
      <c r="BE6674" s="43"/>
      <c r="BF6674" s="43"/>
      <c r="BG6674" s="43"/>
      <c r="BH6674" s="43"/>
      <c r="BI6674" s="43"/>
      <c r="BJ6674" s="43"/>
      <c r="BK6674" s="43"/>
      <c r="BL6674" s="43"/>
      <c r="BM6674" s="43"/>
      <c r="BN6674" s="43"/>
      <c r="BO6674" s="43"/>
      <c r="BP6674" s="43"/>
      <c r="BQ6674" s="43"/>
    </row>
    <row r="6675" spans="1:69">
      <c r="A6675" s="142"/>
      <c r="B6675" s="142"/>
      <c r="C6675" s="142"/>
      <c r="D6675" s="151"/>
      <c r="E6675" s="126"/>
      <c r="F6675" s="126"/>
      <c r="G6675" s="152"/>
      <c r="H6675" s="126"/>
      <c r="I6675" s="126"/>
      <c r="J6675" s="126"/>
      <c r="K6675" s="43"/>
      <c r="L6675" s="43"/>
      <c r="M6675" s="43"/>
      <c r="N6675" s="43"/>
      <c r="O6675" s="43"/>
      <c r="P6675" s="43"/>
      <c r="Q6675" s="43"/>
      <c r="R6675" s="43"/>
      <c r="S6675" s="43"/>
      <c r="T6675" s="43"/>
      <c r="U6675" s="43"/>
      <c r="V6675" s="43"/>
      <c r="W6675" s="43"/>
      <c r="X6675" s="43"/>
      <c r="Y6675" s="43"/>
      <c r="Z6675" s="43"/>
      <c r="AA6675" s="43"/>
      <c r="AB6675" s="43"/>
      <c r="AC6675" s="43"/>
      <c r="AD6675" s="43"/>
      <c r="AE6675" s="43"/>
      <c r="AF6675" s="43"/>
      <c r="AG6675" s="43"/>
      <c r="AH6675" s="43"/>
      <c r="AI6675" s="43"/>
      <c r="AJ6675" s="43"/>
      <c r="AK6675" s="43"/>
      <c r="AL6675" s="43"/>
      <c r="AM6675" s="43"/>
      <c r="AN6675" s="43"/>
      <c r="AO6675" s="43"/>
      <c r="AP6675" s="43"/>
      <c r="AQ6675" s="43"/>
      <c r="AR6675" s="43"/>
      <c r="AS6675" s="43"/>
      <c r="AT6675" s="43"/>
      <c r="AU6675" s="43"/>
      <c r="AV6675" s="43"/>
      <c r="AW6675" s="43"/>
      <c r="AX6675" s="43"/>
      <c r="AY6675" s="43"/>
      <c r="AZ6675" s="43"/>
      <c r="BA6675" s="43"/>
      <c r="BB6675" s="43"/>
      <c r="BC6675" s="43"/>
      <c r="BD6675" s="43"/>
      <c r="BE6675" s="43"/>
      <c r="BF6675" s="43"/>
      <c r="BG6675" s="43"/>
      <c r="BH6675" s="43"/>
      <c r="BI6675" s="43"/>
      <c r="BJ6675" s="43"/>
      <c r="BK6675" s="43"/>
      <c r="BL6675" s="43"/>
      <c r="BM6675" s="43"/>
      <c r="BN6675" s="43"/>
      <c r="BO6675" s="43"/>
      <c r="BP6675" s="43"/>
      <c r="BQ6675" s="43"/>
    </row>
    <row r="6676" spans="1:69">
      <c r="A6676" s="142"/>
      <c r="B6676" s="142"/>
      <c r="C6676" s="142"/>
      <c r="D6676" s="151"/>
      <c r="E6676" s="126"/>
      <c r="F6676" s="126"/>
      <c r="G6676" s="152"/>
      <c r="H6676" s="126"/>
      <c r="I6676" s="126"/>
      <c r="J6676" s="126"/>
      <c r="K6676" s="43"/>
      <c r="L6676" s="43"/>
      <c r="M6676" s="43"/>
      <c r="N6676" s="43"/>
      <c r="O6676" s="43"/>
      <c r="P6676" s="43"/>
      <c r="Q6676" s="43"/>
      <c r="R6676" s="43"/>
      <c r="S6676" s="43"/>
      <c r="T6676" s="43"/>
      <c r="U6676" s="43"/>
      <c r="V6676" s="43"/>
      <c r="W6676" s="43"/>
      <c r="X6676" s="43"/>
      <c r="Y6676" s="43"/>
      <c r="Z6676" s="43"/>
      <c r="AA6676" s="43"/>
      <c r="AB6676" s="43"/>
      <c r="AC6676" s="43"/>
      <c r="AD6676" s="43"/>
      <c r="AE6676" s="43"/>
      <c r="AF6676" s="43"/>
      <c r="AG6676" s="43"/>
      <c r="AH6676" s="43"/>
      <c r="AI6676" s="43"/>
      <c r="AJ6676" s="43"/>
      <c r="AK6676" s="43"/>
      <c r="AL6676" s="43"/>
      <c r="AM6676" s="43"/>
      <c r="AN6676" s="43"/>
      <c r="AO6676" s="43"/>
      <c r="AP6676" s="43"/>
      <c r="AQ6676" s="43"/>
      <c r="AR6676" s="43"/>
      <c r="AS6676" s="43"/>
      <c r="AT6676" s="43"/>
      <c r="AU6676" s="43"/>
      <c r="AV6676" s="43"/>
      <c r="AW6676" s="43"/>
      <c r="AX6676" s="43"/>
      <c r="AY6676" s="43"/>
      <c r="AZ6676" s="43"/>
      <c r="BA6676" s="43"/>
      <c r="BB6676" s="43"/>
      <c r="BC6676" s="43"/>
      <c r="BD6676" s="43"/>
      <c r="BE6676" s="43"/>
      <c r="BF6676" s="43"/>
      <c r="BG6676" s="43"/>
      <c r="BH6676" s="43"/>
      <c r="BI6676" s="43"/>
      <c r="BJ6676" s="43"/>
      <c r="BK6676" s="43"/>
      <c r="BL6676" s="43"/>
      <c r="BM6676" s="43"/>
      <c r="BN6676" s="43"/>
      <c r="BO6676" s="43"/>
      <c r="BP6676" s="43"/>
      <c r="BQ6676" s="43"/>
    </row>
    <row r="6677" spans="1:69">
      <c r="A6677" s="142"/>
      <c r="B6677" s="142"/>
      <c r="C6677" s="142"/>
      <c r="D6677" s="151"/>
      <c r="E6677" s="126"/>
      <c r="F6677" s="126"/>
      <c r="G6677" s="152"/>
      <c r="H6677" s="126"/>
      <c r="I6677" s="126"/>
      <c r="J6677" s="126"/>
      <c r="K6677" s="43"/>
      <c r="L6677" s="43"/>
      <c r="M6677" s="43"/>
      <c r="N6677" s="43"/>
      <c r="O6677" s="43"/>
      <c r="P6677" s="43"/>
      <c r="Q6677" s="43"/>
      <c r="R6677" s="43"/>
      <c r="S6677" s="43"/>
      <c r="T6677" s="43"/>
      <c r="U6677" s="43"/>
      <c r="V6677" s="43"/>
      <c r="W6677" s="43"/>
      <c r="X6677" s="43"/>
      <c r="Y6677" s="43"/>
      <c r="Z6677" s="43"/>
      <c r="AA6677" s="43"/>
      <c r="AB6677" s="43"/>
      <c r="AC6677" s="43"/>
      <c r="AD6677" s="43"/>
      <c r="AE6677" s="43"/>
      <c r="AF6677" s="43"/>
      <c r="AG6677" s="43"/>
      <c r="AH6677" s="43"/>
      <c r="AI6677" s="43"/>
      <c r="AJ6677" s="43"/>
      <c r="AK6677" s="43"/>
      <c r="AL6677" s="43"/>
      <c r="AM6677" s="43"/>
      <c r="AN6677" s="43"/>
      <c r="AO6677" s="43"/>
      <c r="AP6677" s="43"/>
      <c r="AQ6677" s="43"/>
      <c r="AR6677" s="43"/>
      <c r="AS6677" s="43"/>
      <c r="AT6677" s="43"/>
      <c r="AU6677" s="43"/>
      <c r="AV6677" s="43"/>
      <c r="AW6677" s="43"/>
      <c r="AX6677" s="43"/>
      <c r="AY6677" s="43"/>
      <c r="AZ6677" s="43"/>
      <c r="BA6677" s="43"/>
      <c r="BB6677" s="43"/>
      <c r="BC6677" s="43"/>
      <c r="BD6677" s="43"/>
      <c r="BE6677" s="43"/>
      <c r="BF6677" s="43"/>
      <c r="BG6677" s="43"/>
      <c r="BH6677" s="43"/>
      <c r="BI6677" s="43"/>
      <c r="BJ6677" s="43"/>
      <c r="BK6677" s="43"/>
      <c r="BL6677" s="43"/>
      <c r="BM6677" s="43"/>
      <c r="BN6677" s="43"/>
      <c r="BO6677" s="43"/>
      <c r="BP6677" s="43"/>
      <c r="BQ6677" s="43"/>
    </row>
    <row r="6678" spans="1:69">
      <c r="A6678" s="142"/>
      <c r="B6678" s="142"/>
      <c r="C6678" s="142"/>
      <c r="D6678" s="151"/>
      <c r="E6678" s="126"/>
      <c r="F6678" s="126"/>
      <c r="G6678" s="152"/>
      <c r="H6678" s="126"/>
      <c r="I6678" s="126"/>
      <c r="J6678" s="126"/>
      <c r="K6678" s="43"/>
      <c r="L6678" s="43"/>
      <c r="M6678" s="43"/>
      <c r="N6678" s="43"/>
      <c r="O6678" s="43"/>
      <c r="P6678" s="43"/>
      <c r="Q6678" s="43"/>
      <c r="R6678" s="43"/>
      <c r="S6678" s="43"/>
      <c r="T6678" s="43"/>
      <c r="U6678" s="43"/>
      <c r="V6678" s="43"/>
      <c r="W6678" s="43"/>
      <c r="X6678" s="43"/>
      <c r="Y6678" s="43"/>
      <c r="Z6678" s="43"/>
      <c r="AA6678" s="43"/>
      <c r="AB6678" s="43"/>
      <c r="AC6678" s="43"/>
      <c r="AD6678" s="43"/>
      <c r="AE6678" s="43"/>
      <c r="AF6678" s="43"/>
      <c r="AG6678" s="43"/>
      <c r="AH6678" s="43"/>
      <c r="AI6678" s="43"/>
      <c r="AJ6678" s="43"/>
      <c r="AK6678" s="43"/>
      <c r="AL6678" s="43"/>
      <c r="AM6678" s="43"/>
      <c r="AN6678" s="43"/>
      <c r="AO6678" s="43"/>
      <c r="AP6678" s="43"/>
      <c r="AQ6678" s="43"/>
      <c r="AR6678" s="43"/>
      <c r="AS6678" s="43"/>
      <c r="AT6678" s="43"/>
      <c r="AU6678" s="43"/>
      <c r="AV6678" s="43"/>
      <c r="AW6678" s="43"/>
      <c r="AX6678" s="43"/>
      <c r="AY6678" s="43"/>
      <c r="AZ6678" s="43"/>
      <c r="BA6678" s="43"/>
      <c r="BB6678" s="43"/>
      <c r="BC6678" s="43"/>
      <c r="BD6678" s="43"/>
      <c r="BE6678" s="43"/>
      <c r="BF6678" s="43"/>
      <c r="BG6678" s="43"/>
      <c r="BH6678" s="43"/>
      <c r="BI6678" s="43"/>
      <c r="BJ6678" s="43"/>
      <c r="BK6678" s="43"/>
      <c r="BL6678" s="43"/>
      <c r="BM6678" s="43"/>
      <c r="BN6678" s="43"/>
      <c r="BO6678" s="43"/>
      <c r="BP6678" s="43"/>
      <c r="BQ6678" s="43"/>
    </row>
    <row r="6679" spans="1:69">
      <c r="A6679" s="142"/>
      <c r="B6679" s="142"/>
      <c r="C6679" s="142"/>
      <c r="D6679" s="151"/>
      <c r="E6679" s="126"/>
      <c r="F6679" s="126"/>
      <c r="G6679" s="152"/>
      <c r="H6679" s="126"/>
      <c r="I6679" s="126"/>
      <c r="J6679" s="126"/>
      <c r="K6679" s="43"/>
      <c r="L6679" s="43"/>
      <c r="M6679" s="43"/>
      <c r="N6679" s="43"/>
      <c r="O6679" s="43"/>
      <c r="P6679" s="43"/>
      <c r="Q6679" s="43"/>
      <c r="R6679" s="43"/>
      <c r="S6679" s="43"/>
      <c r="T6679" s="43"/>
      <c r="U6679" s="43"/>
      <c r="V6679" s="43"/>
      <c r="W6679" s="43"/>
      <c r="X6679" s="43"/>
      <c r="Y6679" s="43"/>
      <c r="Z6679" s="43"/>
      <c r="AA6679" s="43"/>
      <c r="AB6679" s="43"/>
      <c r="AC6679" s="43"/>
      <c r="AD6679" s="43"/>
      <c r="AE6679" s="43"/>
      <c r="AF6679" s="43"/>
      <c r="AG6679" s="43"/>
      <c r="AH6679" s="43"/>
      <c r="AI6679" s="43"/>
      <c r="AJ6679" s="43"/>
      <c r="AK6679" s="43"/>
      <c r="AL6679" s="43"/>
      <c r="AM6679" s="43"/>
      <c r="AN6679" s="43"/>
      <c r="AO6679" s="43"/>
      <c r="AP6679" s="43"/>
      <c r="AQ6679" s="43"/>
      <c r="AR6679" s="43"/>
      <c r="AS6679" s="43"/>
      <c r="AT6679" s="43"/>
      <c r="AU6679" s="43"/>
      <c r="AV6679" s="43"/>
      <c r="AW6679" s="43"/>
      <c r="AX6679" s="43"/>
      <c r="AY6679" s="43"/>
      <c r="AZ6679" s="43"/>
      <c r="BA6679" s="43"/>
      <c r="BB6679" s="43"/>
      <c r="BC6679" s="43"/>
      <c r="BD6679" s="43"/>
      <c r="BE6679" s="43"/>
      <c r="BF6679" s="43"/>
      <c r="BG6679" s="43"/>
      <c r="BH6679" s="43"/>
      <c r="BI6679" s="43"/>
      <c r="BJ6679" s="43"/>
      <c r="BK6679" s="43"/>
      <c r="BL6679" s="43"/>
      <c r="BM6679" s="43"/>
      <c r="BN6679" s="43"/>
      <c r="BO6679" s="43"/>
      <c r="BP6679" s="43"/>
      <c r="BQ6679" s="43"/>
    </row>
    <row r="6680" spans="1:69">
      <c r="A6680" s="142"/>
      <c r="B6680" s="142"/>
      <c r="C6680" s="142"/>
      <c r="D6680" s="151"/>
      <c r="E6680" s="126"/>
      <c r="F6680" s="126"/>
      <c r="G6680" s="152"/>
      <c r="H6680" s="126"/>
      <c r="I6680" s="126"/>
      <c r="J6680" s="126"/>
      <c r="K6680" s="43"/>
      <c r="L6680" s="43"/>
      <c r="M6680" s="43"/>
      <c r="N6680" s="43"/>
      <c r="O6680" s="43"/>
      <c r="P6680" s="43"/>
      <c r="Q6680" s="43"/>
      <c r="R6680" s="43"/>
      <c r="S6680" s="43"/>
      <c r="T6680" s="43"/>
      <c r="U6680" s="43"/>
      <c r="V6680" s="43"/>
      <c r="W6680" s="43"/>
      <c r="X6680" s="43"/>
      <c r="Y6680" s="43"/>
      <c r="Z6680" s="43"/>
      <c r="AA6680" s="43"/>
      <c r="AB6680" s="43"/>
      <c r="AC6680" s="43"/>
      <c r="AD6680" s="43"/>
      <c r="AE6680" s="43"/>
      <c r="AF6680" s="43"/>
      <c r="AG6680" s="43"/>
      <c r="AH6680" s="43"/>
      <c r="AI6680" s="43"/>
      <c r="AJ6680" s="43"/>
      <c r="AK6680" s="43"/>
      <c r="AL6680" s="43"/>
      <c r="AM6680" s="43"/>
      <c r="AN6680" s="43"/>
      <c r="AO6680" s="43"/>
      <c r="AP6680" s="43"/>
      <c r="AQ6680" s="43"/>
      <c r="AR6680" s="43"/>
      <c r="AS6680" s="43"/>
      <c r="AT6680" s="43"/>
      <c r="AU6680" s="43"/>
      <c r="AV6680" s="43"/>
      <c r="AW6680" s="43"/>
      <c r="AX6680" s="43"/>
      <c r="AY6680" s="43"/>
      <c r="AZ6680" s="43"/>
      <c r="BA6680" s="43"/>
      <c r="BB6680" s="43"/>
      <c r="BC6680" s="43"/>
      <c r="BD6680" s="43"/>
      <c r="BE6680" s="43"/>
      <c r="BF6680" s="43"/>
      <c r="BG6680" s="43"/>
      <c r="BH6680" s="43"/>
      <c r="BI6680" s="43"/>
      <c r="BJ6680" s="43"/>
      <c r="BK6680" s="43"/>
      <c r="BL6680" s="43"/>
      <c r="BM6680" s="43"/>
      <c r="BN6680" s="43"/>
      <c r="BO6680" s="43"/>
      <c r="BP6680" s="43"/>
      <c r="BQ6680" s="43"/>
    </row>
    <row r="6681" spans="1:69">
      <c r="A6681" s="142"/>
      <c r="B6681" s="142"/>
      <c r="C6681" s="142"/>
      <c r="D6681" s="151"/>
      <c r="E6681" s="126"/>
      <c r="F6681" s="126"/>
      <c r="G6681" s="152"/>
      <c r="H6681" s="126"/>
      <c r="I6681" s="126"/>
      <c r="J6681" s="126"/>
      <c r="K6681" s="43"/>
      <c r="L6681" s="43"/>
      <c r="M6681" s="43"/>
      <c r="N6681" s="43"/>
      <c r="O6681" s="43"/>
      <c r="P6681" s="43"/>
      <c r="Q6681" s="43"/>
      <c r="R6681" s="43"/>
      <c r="S6681" s="43"/>
      <c r="T6681" s="43"/>
      <c r="U6681" s="43"/>
      <c r="V6681" s="43"/>
      <c r="W6681" s="43"/>
      <c r="X6681" s="43"/>
      <c r="Y6681" s="43"/>
      <c r="Z6681" s="43"/>
      <c r="AA6681" s="43"/>
      <c r="AB6681" s="43"/>
      <c r="AC6681" s="43"/>
      <c r="AD6681" s="43"/>
      <c r="AE6681" s="43"/>
      <c r="AF6681" s="43"/>
      <c r="AG6681" s="43"/>
      <c r="AH6681" s="43"/>
      <c r="AI6681" s="43"/>
      <c r="AJ6681" s="43"/>
      <c r="AK6681" s="43"/>
      <c r="AL6681" s="43"/>
      <c r="AM6681" s="43"/>
      <c r="AN6681" s="43"/>
      <c r="AO6681" s="43"/>
      <c r="AP6681" s="43"/>
      <c r="AQ6681" s="43"/>
      <c r="AR6681" s="43"/>
      <c r="AS6681" s="43"/>
      <c r="AT6681" s="43"/>
      <c r="AU6681" s="43"/>
      <c r="AV6681" s="43"/>
      <c r="AW6681" s="43"/>
      <c r="AX6681" s="43"/>
      <c r="AY6681" s="43"/>
      <c r="AZ6681" s="43"/>
      <c r="BA6681" s="43"/>
      <c r="BB6681" s="43"/>
      <c r="BC6681" s="43"/>
      <c r="BD6681" s="43"/>
      <c r="BE6681" s="43"/>
      <c r="BF6681" s="43"/>
      <c r="BG6681" s="43"/>
      <c r="BH6681" s="43"/>
      <c r="BI6681" s="43"/>
      <c r="BJ6681" s="43"/>
      <c r="BK6681" s="43"/>
      <c r="BL6681" s="43"/>
      <c r="BM6681" s="43"/>
      <c r="BN6681" s="43"/>
      <c r="BO6681" s="43"/>
      <c r="BP6681" s="43"/>
      <c r="BQ6681" s="43"/>
    </row>
    <row r="6682" spans="1:69">
      <c r="A6682" s="142"/>
      <c r="B6682" s="142"/>
      <c r="C6682" s="142"/>
      <c r="D6682" s="151"/>
      <c r="E6682" s="126"/>
      <c r="F6682" s="126"/>
      <c r="G6682" s="152"/>
      <c r="H6682" s="126"/>
      <c r="I6682" s="126"/>
      <c r="J6682" s="126"/>
      <c r="K6682" s="43"/>
      <c r="L6682" s="43"/>
      <c r="M6682" s="43"/>
      <c r="N6682" s="43"/>
      <c r="O6682" s="43"/>
      <c r="P6682" s="43"/>
      <c r="Q6682" s="43"/>
      <c r="R6682" s="43"/>
      <c r="S6682" s="43"/>
      <c r="T6682" s="43"/>
      <c r="U6682" s="43"/>
      <c r="V6682" s="43"/>
      <c r="W6682" s="43"/>
      <c r="X6682" s="43"/>
      <c r="Y6682" s="43"/>
      <c r="Z6682" s="43"/>
      <c r="AA6682" s="43"/>
      <c r="AB6682" s="43"/>
      <c r="AC6682" s="43"/>
      <c r="AD6682" s="43"/>
      <c r="AE6682" s="43"/>
      <c r="AF6682" s="43"/>
      <c r="AG6682" s="43"/>
      <c r="AH6682" s="43"/>
      <c r="AI6682" s="43"/>
      <c r="AJ6682" s="43"/>
      <c r="AK6682" s="43"/>
      <c r="AL6682" s="43"/>
      <c r="AM6682" s="43"/>
      <c r="AN6682" s="43"/>
      <c r="AO6682" s="43"/>
      <c r="AP6682" s="43"/>
      <c r="AQ6682" s="43"/>
      <c r="AR6682" s="43"/>
      <c r="AS6682" s="43"/>
      <c r="AT6682" s="43"/>
      <c r="AU6682" s="43"/>
      <c r="AV6682" s="43"/>
      <c r="AW6682" s="43"/>
      <c r="AX6682" s="43"/>
      <c r="AY6682" s="43"/>
      <c r="AZ6682" s="43"/>
      <c r="BA6682" s="43"/>
      <c r="BB6682" s="43"/>
      <c r="BC6682" s="43"/>
      <c r="BD6682" s="43"/>
      <c r="BE6682" s="43"/>
      <c r="BF6682" s="43"/>
      <c r="BG6682" s="43"/>
      <c r="BH6682" s="43"/>
      <c r="BI6682" s="43"/>
      <c r="BJ6682" s="43"/>
      <c r="BK6682" s="43"/>
      <c r="BL6682" s="43"/>
      <c r="BM6682" s="43"/>
      <c r="BN6682" s="43"/>
      <c r="BO6682" s="43"/>
      <c r="BP6682" s="43"/>
      <c r="BQ6682" s="43"/>
    </row>
    <row r="6683" spans="1:69">
      <c r="A6683" s="142"/>
      <c r="B6683" s="142"/>
      <c r="C6683" s="142"/>
      <c r="D6683" s="151"/>
      <c r="E6683" s="126"/>
      <c r="F6683" s="126"/>
      <c r="G6683" s="152"/>
      <c r="H6683" s="126"/>
      <c r="I6683" s="126"/>
      <c r="J6683" s="126"/>
      <c r="K6683" s="43"/>
      <c r="L6683" s="43"/>
      <c r="M6683" s="43"/>
      <c r="N6683" s="43"/>
      <c r="O6683" s="43"/>
      <c r="P6683" s="43"/>
      <c r="Q6683" s="43"/>
      <c r="R6683" s="43"/>
      <c r="S6683" s="43"/>
      <c r="T6683" s="43"/>
      <c r="U6683" s="43"/>
      <c r="V6683" s="43"/>
      <c r="W6683" s="43"/>
      <c r="X6683" s="43"/>
      <c r="Y6683" s="43"/>
      <c r="Z6683" s="43"/>
      <c r="AA6683" s="43"/>
      <c r="AB6683" s="43"/>
      <c r="AC6683" s="43"/>
      <c r="AD6683" s="43"/>
      <c r="AE6683" s="43"/>
      <c r="AF6683" s="43"/>
      <c r="AG6683" s="43"/>
      <c r="AH6683" s="43"/>
      <c r="AI6683" s="43"/>
      <c r="AJ6683" s="43"/>
      <c r="AK6683" s="43"/>
      <c r="AL6683" s="43"/>
      <c r="AM6683" s="43"/>
      <c r="AN6683" s="43"/>
      <c r="AO6683" s="43"/>
      <c r="AP6683" s="43"/>
      <c r="AQ6683" s="43"/>
      <c r="AR6683" s="43"/>
      <c r="AS6683" s="43"/>
      <c r="AT6683" s="43"/>
      <c r="AU6683" s="43"/>
      <c r="AV6683" s="43"/>
      <c r="AW6683" s="43"/>
      <c r="AX6683" s="43"/>
      <c r="AY6683" s="43"/>
      <c r="AZ6683" s="43"/>
      <c r="BA6683" s="43"/>
      <c r="BB6683" s="43"/>
      <c r="BC6683" s="43"/>
      <c r="BD6683" s="43"/>
      <c r="BE6683" s="43"/>
      <c r="BF6683" s="43"/>
      <c r="BG6683" s="43"/>
      <c r="BH6683" s="43"/>
      <c r="BI6683" s="43"/>
      <c r="BJ6683" s="43"/>
      <c r="BK6683" s="43"/>
      <c r="BL6683" s="43"/>
      <c r="BM6683" s="43"/>
      <c r="BN6683" s="43"/>
      <c r="BO6683" s="43"/>
      <c r="BP6683" s="43"/>
      <c r="BQ6683" s="43"/>
    </row>
    <row r="6684" spans="1:69">
      <c r="A6684" s="142"/>
      <c r="B6684" s="142"/>
      <c r="C6684" s="142"/>
      <c r="D6684" s="151"/>
      <c r="E6684" s="126"/>
      <c r="F6684" s="126"/>
      <c r="G6684" s="152"/>
      <c r="H6684" s="126"/>
      <c r="I6684" s="126"/>
      <c r="J6684" s="126"/>
      <c r="K6684" s="43"/>
      <c r="L6684" s="43"/>
      <c r="M6684" s="43"/>
      <c r="N6684" s="43"/>
      <c r="O6684" s="43"/>
      <c r="P6684" s="43"/>
      <c r="Q6684" s="43"/>
      <c r="R6684" s="43"/>
      <c r="S6684" s="43"/>
      <c r="T6684" s="43"/>
      <c r="U6684" s="43"/>
      <c r="V6684" s="43"/>
      <c r="W6684" s="43"/>
      <c r="X6684" s="43"/>
      <c r="Y6684" s="43"/>
      <c r="Z6684" s="43"/>
      <c r="AA6684" s="43"/>
      <c r="AB6684" s="43"/>
      <c r="AC6684" s="43"/>
      <c r="AD6684" s="43"/>
      <c r="AE6684" s="43"/>
      <c r="AF6684" s="43"/>
      <c r="AG6684" s="43"/>
      <c r="AH6684" s="43"/>
      <c r="AI6684" s="43"/>
      <c r="AJ6684" s="43"/>
      <c r="AK6684" s="43"/>
      <c r="AL6684" s="43"/>
      <c r="AM6684" s="43"/>
      <c r="AN6684" s="43"/>
      <c r="AO6684" s="43"/>
      <c r="AP6684" s="43"/>
      <c r="AQ6684" s="43"/>
      <c r="AR6684" s="43"/>
      <c r="AS6684" s="43"/>
      <c r="AT6684" s="43"/>
      <c r="AU6684" s="43"/>
      <c r="AV6684" s="43"/>
      <c r="AW6684" s="43"/>
      <c r="AX6684" s="43"/>
      <c r="AY6684" s="43"/>
      <c r="AZ6684" s="43"/>
      <c r="BA6684" s="43"/>
      <c r="BB6684" s="43"/>
      <c r="BC6684" s="43"/>
      <c r="BD6684" s="43"/>
      <c r="BE6684" s="43"/>
      <c r="BF6684" s="43"/>
      <c r="BG6684" s="43"/>
      <c r="BH6684" s="43"/>
      <c r="BI6684" s="43"/>
      <c r="BJ6684" s="43"/>
      <c r="BK6684" s="43"/>
      <c r="BL6684" s="43"/>
      <c r="BM6684" s="43"/>
      <c r="BN6684" s="43"/>
      <c r="BO6684" s="43"/>
      <c r="BP6684" s="43"/>
      <c r="BQ6684" s="43"/>
    </row>
    <row r="6685" spans="1:69">
      <c r="A6685" s="84"/>
      <c r="B6685" s="84"/>
      <c r="C6685" s="84"/>
      <c r="D6685" s="127"/>
      <c r="E6685" s="63"/>
      <c r="F6685" s="63"/>
      <c r="G6685" s="101"/>
      <c r="H6685" s="63"/>
      <c r="I6685" s="63"/>
      <c r="J6685" s="63"/>
      <c r="K6685" s="43"/>
      <c r="L6685" s="43"/>
      <c r="M6685" s="43"/>
      <c r="N6685" s="43"/>
      <c r="O6685" s="43"/>
      <c r="P6685" s="43"/>
      <c r="Q6685" s="43"/>
      <c r="R6685" s="43"/>
      <c r="S6685" s="43"/>
      <c r="T6685" s="43"/>
      <c r="U6685" s="43"/>
      <c r="V6685" s="43"/>
      <c r="W6685" s="43"/>
      <c r="X6685" s="43"/>
      <c r="Y6685" s="43"/>
      <c r="Z6685" s="43"/>
      <c r="AA6685" s="43"/>
      <c r="AB6685" s="43"/>
      <c r="AC6685" s="43"/>
      <c r="AD6685" s="43"/>
      <c r="AE6685" s="43"/>
      <c r="AF6685" s="43"/>
      <c r="AG6685" s="43"/>
      <c r="AH6685" s="43"/>
      <c r="AI6685" s="43"/>
      <c r="AJ6685" s="43"/>
      <c r="AK6685" s="43"/>
      <c r="AL6685" s="43"/>
      <c r="AM6685" s="43"/>
      <c r="AN6685" s="43"/>
      <c r="AO6685" s="43"/>
      <c r="AP6685" s="43"/>
      <c r="AQ6685" s="43"/>
      <c r="AR6685" s="43"/>
      <c r="AS6685" s="43"/>
      <c r="AT6685" s="43"/>
      <c r="AU6685" s="43"/>
      <c r="AV6685" s="43"/>
      <c r="AW6685" s="43"/>
      <c r="AX6685" s="43"/>
      <c r="AY6685" s="43"/>
      <c r="AZ6685" s="43"/>
      <c r="BA6685" s="43"/>
      <c r="BB6685" s="43"/>
      <c r="BC6685" s="43"/>
      <c r="BD6685" s="43"/>
      <c r="BE6685" s="43"/>
      <c r="BF6685" s="43"/>
      <c r="BG6685" s="43"/>
      <c r="BH6685" s="43"/>
      <c r="BI6685" s="43"/>
      <c r="BJ6685" s="43"/>
      <c r="BK6685" s="43"/>
      <c r="BL6685" s="43"/>
      <c r="BM6685" s="43"/>
      <c r="BN6685" s="43"/>
      <c r="BO6685" s="43"/>
      <c r="BP6685" s="43"/>
      <c r="BQ6685" s="43"/>
    </row>
    <row r="6686" spans="1:69">
      <c r="A6686" s="156"/>
      <c r="B6686" s="156"/>
      <c r="C6686" s="156"/>
      <c r="D6686" s="156"/>
      <c r="E6686" s="157"/>
      <c r="F6686" s="157"/>
      <c r="G6686" s="158"/>
      <c r="H6686" s="157"/>
      <c r="I6686" s="157"/>
      <c r="J6686" s="157"/>
      <c r="K6686" s="43"/>
      <c r="L6686" s="43"/>
      <c r="M6686" s="43"/>
      <c r="N6686" s="43"/>
      <c r="O6686" s="43"/>
      <c r="P6686" s="43"/>
      <c r="Q6686" s="43"/>
      <c r="R6686" s="43"/>
      <c r="S6686" s="43"/>
      <c r="T6686" s="43"/>
      <c r="U6686" s="43"/>
      <c r="V6686" s="43"/>
      <c r="W6686" s="43"/>
      <c r="X6686" s="43"/>
      <c r="Y6686" s="43"/>
      <c r="Z6686" s="43"/>
      <c r="AA6686" s="43"/>
      <c r="AB6686" s="43"/>
      <c r="AC6686" s="43"/>
      <c r="AD6686" s="43"/>
      <c r="AE6686" s="43"/>
      <c r="AF6686" s="43"/>
      <c r="AG6686" s="43"/>
      <c r="AH6686" s="43"/>
      <c r="AI6686" s="43"/>
      <c r="AJ6686" s="43"/>
      <c r="AK6686" s="43"/>
      <c r="AL6686" s="43"/>
      <c r="AM6686" s="43"/>
      <c r="AN6686" s="43"/>
      <c r="AO6686" s="43"/>
      <c r="AP6686" s="43"/>
      <c r="AQ6686" s="43"/>
      <c r="AR6686" s="43"/>
      <c r="AS6686" s="43"/>
      <c r="AT6686" s="43"/>
      <c r="AU6686" s="43"/>
      <c r="AV6686" s="43"/>
      <c r="AW6686" s="43"/>
      <c r="AX6686" s="43"/>
      <c r="AY6686" s="43"/>
      <c r="AZ6686" s="43"/>
      <c r="BA6686" s="43"/>
      <c r="BB6686" s="43"/>
      <c r="BC6686" s="43"/>
      <c r="BD6686" s="43"/>
      <c r="BE6686" s="43"/>
      <c r="BF6686" s="43"/>
      <c r="BG6686" s="43"/>
      <c r="BH6686" s="43"/>
      <c r="BI6686" s="43"/>
      <c r="BJ6686" s="43"/>
      <c r="BK6686" s="43"/>
      <c r="BL6686" s="43"/>
      <c r="BM6686" s="43"/>
      <c r="BN6686" s="43"/>
      <c r="BO6686" s="43"/>
      <c r="BP6686" s="43"/>
      <c r="BQ6686" s="43"/>
    </row>
  </sheetData>
  <mergeCells count="12">
    <mergeCell ref="F3:G3"/>
    <mergeCell ref="H3:I3"/>
    <mergeCell ref="A6686:B6686"/>
    <mergeCell ref="C6686:D6686"/>
    <mergeCell ref="E6686:F6686"/>
    <mergeCell ref="H6686:I6686"/>
    <mergeCell ref="A3:A4"/>
    <mergeCell ref="B3:B4"/>
    <mergeCell ref="C3:C4"/>
    <mergeCell ref="D3:D4"/>
    <mergeCell ref="E3:E4"/>
    <mergeCell ref="A1:J2"/>
  </mergeCells>
  <conditionalFormatting sqref="H8:J8">
    <cfRule type="cellIs" dxfId="0" priority="1" operator="lessThan">
      <formula>0</formula>
    </cfRule>
  </conditionalFormatting>
  <conditionalFormatting sqref="H9:J9">
    <cfRule type="cellIs" dxfId="0" priority="2" operator="lessThan">
      <formula>0</formula>
    </cfRule>
  </conditionalFormatting>
  <conditionalFormatting sqref="H11:J11">
    <cfRule type="cellIs" dxfId="0" priority="5" operator="lessThan">
      <formula>0</formula>
    </cfRule>
  </conditionalFormatting>
  <conditionalFormatting sqref="H12:J12">
    <cfRule type="cellIs" dxfId="0" priority="3" operator="lessThan">
      <formula>0</formula>
    </cfRule>
    <cfRule type="cellIs" dxfId="0" priority="4" operator="lessThan">
      <formula>0</formula>
    </cfRule>
  </conditionalFormatting>
  <conditionalFormatting sqref="H13:J13">
    <cfRule type="cellIs" dxfId="0" priority="8" operator="lessThan">
      <formula>0</formula>
    </cfRule>
  </conditionalFormatting>
  <conditionalFormatting sqref="H14:J14">
    <cfRule type="cellIs" dxfId="0" priority="6" operator="lessThan">
      <formula>0</formula>
    </cfRule>
    <cfRule type="cellIs" dxfId="0" priority="7" operator="lessThan">
      <formula>0</formula>
    </cfRule>
  </conditionalFormatting>
  <conditionalFormatting sqref="H15:J15">
    <cfRule type="cellIs" dxfId="0" priority="9" operator="lessThan">
      <formula>0</formula>
    </cfRule>
    <cfRule type="cellIs" dxfId="0" priority="10" operator="lessThan">
      <formula>0</formula>
    </cfRule>
  </conditionalFormatting>
  <conditionalFormatting sqref="H16:J16">
    <cfRule type="cellIs" dxfId="0" priority="13" operator="lessThan">
      <formula>0</formula>
    </cfRule>
  </conditionalFormatting>
  <conditionalFormatting sqref="H17:J17">
    <cfRule type="cellIs" dxfId="0" priority="11" operator="lessThan">
      <formula>0</formula>
    </cfRule>
    <cfRule type="cellIs" dxfId="0" priority="12" operator="lessThan">
      <formula>0</formula>
    </cfRule>
  </conditionalFormatting>
  <conditionalFormatting sqref="H18:J18">
    <cfRule type="cellIs" dxfId="0" priority="14" operator="lessThan">
      <formula>0</formula>
    </cfRule>
  </conditionalFormatting>
  <conditionalFormatting sqref="H20:J20">
    <cfRule type="cellIs" dxfId="0" priority="17" operator="lessThan">
      <formula>0</formula>
    </cfRule>
    <cfRule type="cellIs" dxfId="0" priority="18" operator="lessThan">
      <formula>0</formula>
    </cfRule>
  </conditionalFormatting>
  <conditionalFormatting sqref="H21:J21">
    <cfRule type="cellIs" dxfId="0" priority="15" operator="lessThan">
      <formula>0</formula>
    </cfRule>
    <cfRule type="cellIs" dxfId="0" priority="16" operator="lessThan">
      <formula>0</formula>
    </cfRule>
  </conditionalFormatting>
  <conditionalFormatting sqref="H22:J22">
    <cfRule type="cellIs" dxfId="0" priority="19" operator="lessThan">
      <formula>0</formula>
    </cfRule>
    <cfRule type="cellIs" dxfId="0" priority="20" operator="lessThan">
      <formula>0</formula>
    </cfRule>
  </conditionalFormatting>
  <conditionalFormatting sqref="H23:J23">
    <cfRule type="cellIs" dxfId="0" priority="21" operator="lessThan">
      <formula>0</formula>
    </cfRule>
  </conditionalFormatting>
  <conditionalFormatting sqref="H24:J24">
    <cfRule type="cellIs" dxfId="0" priority="22" operator="lessThan">
      <formula>0</formula>
    </cfRule>
    <cfRule type="cellIs" dxfId="0" priority="23" operator="lessThan">
      <formula>0</formula>
    </cfRule>
  </conditionalFormatting>
  <conditionalFormatting sqref="H25:J25">
    <cfRule type="cellIs" dxfId="0" priority="24" operator="lessThan">
      <formula>0</formula>
    </cfRule>
    <cfRule type="cellIs" dxfId="0" priority="25" operator="lessThan">
      <formula>0</formula>
    </cfRule>
  </conditionalFormatting>
  <conditionalFormatting sqref="H26:J26">
    <cfRule type="cellIs" dxfId="0" priority="28" operator="lessThan">
      <formula>0</formula>
    </cfRule>
  </conditionalFormatting>
  <conditionalFormatting sqref="H27:J27">
    <cfRule type="cellIs" dxfId="0" priority="26" operator="lessThan">
      <formula>0</formula>
    </cfRule>
    <cfRule type="cellIs" dxfId="0" priority="27" operator="lessThan">
      <formula>0</formula>
    </cfRule>
  </conditionalFormatting>
  <conditionalFormatting sqref="H34:J34">
    <cfRule type="cellIs" dxfId="0" priority="29" operator="lessThan">
      <formula>0</formula>
    </cfRule>
    <cfRule type="cellIs" dxfId="0" priority="30" operator="lessThan">
      <formula>0</formula>
    </cfRule>
  </conditionalFormatting>
  <conditionalFormatting sqref="H37:J37">
    <cfRule type="cellIs" dxfId="0" priority="31" operator="lessThan">
      <formula>0</formula>
    </cfRule>
  </conditionalFormatting>
  <conditionalFormatting sqref="H38:J38">
    <cfRule type="cellIs" dxfId="0" priority="32" operator="lessThan">
      <formula>0</formula>
    </cfRule>
  </conditionalFormatting>
  <conditionalFormatting sqref="H40:J40">
    <cfRule type="cellIs" dxfId="0" priority="35" operator="lessThan">
      <formula>0</formula>
    </cfRule>
  </conditionalFormatting>
  <conditionalFormatting sqref="H41:J41">
    <cfRule type="cellIs" dxfId="0" priority="33" operator="lessThan">
      <formula>0</formula>
    </cfRule>
    <cfRule type="cellIs" dxfId="0" priority="34" operator="lessThan">
      <formula>0</formula>
    </cfRule>
  </conditionalFormatting>
  <conditionalFormatting sqref="H42:J42">
    <cfRule type="cellIs" dxfId="0" priority="36" operator="lessThan">
      <formula>0</formula>
    </cfRule>
  </conditionalFormatting>
  <conditionalFormatting sqref="H44:J44">
    <cfRule type="cellIs" dxfId="0" priority="39" operator="lessThan">
      <formula>0</formula>
    </cfRule>
    <cfRule type="cellIs" dxfId="0" priority="40" operator="lessThan">
      <formula>0</formula>
    </cfRule>
  </conditionalFormatting>
  <conditionalFormatting sqref="H45:J45">
    <cfRule type="cellIs" dxfId="0" priority="37" operator="lessThan">
      <formula>0</formula>
    </cfRule>
    <cfRule type="cellIs" dxfId="0" priority="38" operator="lessThan">
      <formula>0</formula>
    </cfRule>
  </conditionalFormatting>
  <conditionalFormatting sqref="H46:J46">
    <cfRule type="cellIs" dxfId="0" priority="41" operator="lessThan">
      <formula>0</formula>
    </cfRule>
    <cfRule type="cellIs" dxfId="0" priority="42" operator="lessThan">
      <formula>0</formula>
    </cfRule>
  </conditionalFormatting>
  <conditionalFormatting sqref="H47:J47">
    <cfRule type="cellIs" dxfId="0" priority="43" operator="lessThan">
      <formula>0</formula>
    </cfRule>
    <cfRule type="cellIs" dxfId="0" priority="44" operator="lessThan">
      <formula>0</formula>
    </cfRule>
  </conditionalFormatting>
  <conditionalFormatting sqref="H48:J48">
    <cfRule type="cellIs" dxfId="0" priority="45" operator="lessThan">
      <formula>0</formula>
    </cfRule>
    <cfRule type="cellIs" dxfId="0" priority="46" operator="lessThan">
      <formula>0</formula>
    </cfRule>
  </conditionalFormatting>
  <conditionalFormatting sqref="H49:J49">
    <cfRule type="cellIs" dxfId="0" priority="47" operator="lessThan">
      <formula>0</formula>
    </cfRule>
    <cfRule type="cellIs" dxfId="0" priority="48" operator="lessThan">
      <formula>0</formula>
    </cfRule>
  </conditionalFormatting>
  <conditionalFormatting sqref="H50:J50">
    <cfRule type="cellIs" dxfId="0" priority="49" operator="lessThan">
      <formula>0</formula>
    </cfRule>
    <cfRule type="cellIs" dxfId="0" priority="50" operator="lessThan">
      <formula>0</formula>
    </cfRule>
  </conditionalFormatting>
  <conditionalFormatting sqref="H51:J51">
    <cfRule type="cellIs" dxfId="0" priority="51" operator="lessThan">
      <formula>0</formula>
    </cfRule>
    <cfRule type="cellIs" dxfId="0" priority="52" operator="lessThan">
      <formula>0</formula>
    </cfRule>
  </conditionalFormatting>
  <conditionalFormatting sqref="H52:J52">
    <cfRule type="cellIs" dxfId="0" priority="55" operator="lessThan">
      <formula>0</formula>
    </cfRule>
    <cfRule type="cellIs" dxfId="0" priority="56" operator="lessThan">
      <formula>0</formula>
    </cfRule>
  </conditionalFormatting>
  <conditionalFormatting sqref="H53:J53">
    <cfRule type="cellIs" dxfId="0" priority="53" operator="lessThan">
      <formula>0</formula>
    </cfRule>
    <cfRule type="cellIs" dxfId="0" priority="54" operator="lessThan">
      <formula>0</formula>
    </cfRule>
  </conditionalFormatting>
  <conditionalFormatting sqref="H54:J54">
    <cfRule type="cellIs" dxfId="0" priority="57" operator="lessThan">
      <formula>0</formula>
    </cfRule>
    <cfRule type="cellIs" dxfId="0" priority="58" operator="lessThan">
      <formula>0</formula>
    </cfRule>
  </conditionalFormatting>
  <conditionalFormatting sqref="H55:J55">
    <cfRule type="cellIs" dxfId="0" priority="59" operator="lessThan">
      <formula>0</formula>
    </cfRule>
    <cfRule type="cellIs" dxfId="0" priority="60" operator="lessThan">
      <formula>0</formula>
    </cfRule>
  </conditionalFormatting>
  <conditionalFormatting sqref="H56:J56">
    <cfRule type="cellIs" dxfId="0" priority="63" operator="lessThan">
      <formula>0</formula>
    </cfRule>
    <cfRule type="cellIs" dxfId="0" priority="64" operator="lessThan">
      <formula>0</formula>
    </cfRule>
  </conditionalFormatting>
  <conditionalFormatting sqref="H57:J57">
    <cfRule type="cellIs" dxfId="0" priority="61" operator="lessThan">
      <formula>0</formula>
    </cfRule>
    <cfRule type="cellIs" dxfId="0" priority="62" operator="lessThan">
      <formula>0</formula>
    </cfRule>
  </conditionalFormatting>
  <conditionalFormatting sqref="H58:J58">
    <cfRule type="cellIs" dxfId="0" priority="67" operator="lessThan">
      <formula>0</formula>
    </cfRule>
    <cfRule type="cellIs" dxfId="0" priority="68" operator="lessThan">
      <formula>0</formula>
    </cfRule>
  </conditionalFormatting>
  <conditionalFormatting sqref="H59:J59">
    <cfRule type="cellIs" dxfId="0" priority="65" operator="lessThan">
      <formula>0</formula>
    </cfRule>
    <cfRule type="cellIs" dxfId="0" priority="66" operator="lessThan">
      <formula>0</formula>
    </cfRule>
  </conditionalFormatting>
  <conditionalFormatting sqref="H60:J60">
    <cfRule type="cellIs" dxfId="0" priority="71" operator="lessThan">
      <formula>0</formula>
    </cfRule>
    <cfRule type="cellIs" dxfId="0" priority="72" operator="lessThan">
      <formula>0</formula>
    </cfRule>
  </conditionalFormatting>
  <conditionalFormatting sqref="H61:J61">
    <cfRule type="cellIs" dxfId="0" priority="69" operator="lessThan">
      <formula>0</formula>
    </cfRule>
    <cfRule type="cellIs" dxfId="0" priority="70" operator="lessThan">
      <formula>0</formula>
    </cfRule>
  </conditionalFormatting>
  <conditionalFormatting sqref="H115:J115">
    <cfRule type="cellIs" dxfId="0" priority="75" operator="lessThan">
      <formula>0</formula>
    </cfRule>
    <cfRule type="cellIs" dxfId="0" priority="76" operator="lessThan">
      <formula>0</formula>
    </cfRule>
  </conditionalFormatting>
  <conditionalFormatting sqref="H169:J169">
    <cfRule type="cellIs" dxfId="0" priority="79" operator="lessThan">
      <formula>0</formula>
    </cfRule>
    <cfRule type="cellIs" dxfId="0" priority="80" operator="lessThan">
      <formula>0</formula>
    </cfRule>
  </conditionalFormatting>
  <conditionalFormatting sqref="H173:J173">
    <cfRule type="cellIs" dxfId="0" priority="81" operator="lessThan">
      <formula>0</formula>
    </cfRule>
    <cfRule type="cellIs" dxfId="0" priority="82" operator="lessThan">
      <formula>0</formula>
    </cfRule>
  </conditionalFormatting>
  <conditionalFormatting sqref="J3:J4 J2667 J4815:J6685 J3125 J3446 J3522 J3594 J3686 J3767 J3352 J3274 J3201 J3064 J2991 J2927 J2887 J2812 J2738 J2531 J2605 J2472 J2409 J2351 J2289 J2225 J2145 J2063 J6687:J70262">
    <cfRule type="cellIs" dxfId="1" priority="2300" stopIfTrue="1" operator="lessThan">
      <formula>0</formula>
    </cfRule>
  </conditionalFormatting>
  <conditionalFormatting sqref="H62:J63">
    <cfRule type="cellIs" dxfId="0" priority="73" operator="lessThan">
      <formula>0</formula>
    </cfRule>
    <cfRule type="cellIs" dxfId="0" priority="74" operator="lessThan">
      <formula>0</formula>
    </cfRule>
  </conditionalFormatting>
  <conditionalFormatting sqref="H65:J137">
    <cfRule type="cellIs" dxfId="0" priority="77" operator="lessThan">
      <formula>0</formula>
    </cfRule>
    <cfRule type="cellIs" dxfId="0" priority="78" operator="lessThan">
      <formula>0</formula>
    </cfRule>
  </conditionalFormatting>
  <conditionalFormatting sqref="H138:J177">
    <cfRule type="cellIs" dxfId="0" priority="83" operator="lessThan">
      <formula>0</formula>
    </cfRule>
    <cfRule type="cellIs" dxfId="0" priority="84" operator="lessThan">
      <formula>0</formula>
    </cfRule>
  </conditionalFormatting>
  <conditionalFormatting sqref="H1480 H1619:I1629 H1611:I1617 H1609:H1610 H1600:I1608 H1599 H1593:I1598 H1591:H1592 H1582:I1590 I1580:I1581 H1550:I1579 H1543:H1549 I1543:I1548 H1504:I1542 H1502:H1503 H1481:I1501 H1445:I1479 I1443:I1444 H1402:I1442 J1402:J1829 H1005:J1401 H803:J1002 H557:J801 H262:J555 H178:J260">
    <cfRule type="cellIs" dxfId="0" priority="2267" operator="lessThan">
      <formula>0</formula>
    </cfRule>
  </conditionalFormatting>
  <conditionalFormatting sqref="H178:J214">
    <cfRule type="cellIs" dxfId="0" priority="86" operator="lessThan">
      <formula>0</formula>
    </cfRule>
  </conditionalFormatting>
  <conditionalFormatting sqref="H209:J211">
    <cfRule type="cellIs" dxfId="0" priority="85" operator="lessThan">
      <formula>0</formula>
    </cfRule>
  </conditionalFormatting>
  <pageMargins left="0.7" right="0.7" top="0.75" bottom="0.75" header="0.3" footer="0.3"/>
  <pageSetup paperSize="1" orientation="portrait" horizontalDpi="300" verticalDpi="300"/>
  <headerFooter/>
  <ignoredErrors>
    <ignoredError sqref="D1187 H1247:I1247 H1224:I1224 H1226:I1226 D1249 I1599 H1618:I1618 H1711 H1707 H1718:I1718 H1735 H1747 H177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4915"/>
  <sheetViews>
    <sheetView workbookViewId="0">
      <selection activeCell="A8" sqref="A8"/>
    </sheetView>
  </sheetViews>
  <sheetFormatPr defaultColWidth="9.14285714285714" defaultRowHeight="15"/>
  <cols>
    <col min="1" max="1" width="14.2857142857143" style="6" customWidth="1"/>
    <col min="2" max="2" width="23.2857142857143" style="6" customWidth="1"/>
    <col min="3" max="3" width="9.28571428571429" style="6" customWidth="1"/>
    <col min="4" max="4" width="9.14285714285714" style="7" customWidth="1"/>
    <col min="5" max="5" width="10.2857142857143" style="7" customWidth="1"/>
    <col min="6" max="6" width="10.8571428571429" style="6" customWidth="1"/>
    <col min="7" max="7" width="9.71428571428571" style="6" customWidth="1"/>
    <col min="8" max="8" width="11.4285714285714" style="6" customWidth="1"/>
    <col min="9" max="9" width="11.5714285714286" style="6" customWidth="1"/>
    <col min="10" max="10" width="15.4285714285714" style="6" customWidth="1"/>
    <col min="11" max="16384" width="9.14285714285714" style="8"/>
  </cols>
  <sheetData>
    <row r="1" spans="1:10">
      <c r="A1" s="9" t="s">
        <v>1752</v>
      </c>
      <c r="B1" s="9"/>
      <c r="C1" s="9"/>
      <c r="D1" s="9"/>
      <c r="E1" s="9"/>
      <c r="F1" s="9"/>
      <c r="G1" s="9"/>
      <c r="H1" s="9"/>
      <c r="I1" s="9"/>
      <c r="J1" s="9"/>
    </row>
    <row r="2" spans="1:10">
      <c r="A2" s="9"/>
      <c r="B2" s="9"/>
      <c r="C2" s="9"/>
      <c r="D2" s="9"/>
      <c r="E2" s="9"/>
      <c r="F2" s="9"/>
      <c r="G2" s="9"/>
      <c r="H2" s="9"/>
      <c r="I2" s="9"/>
      <c r="J2" s="9"/>
    </row>
    <row r="3" s="1" customFormat="1" spans="1:10">
      <c r="A3" s="10" t="s">
        <v>1</v>
      </c>
      <c r="B3" s="10" t="s">
        <v>2</v>
      </c>
      <c r="C3" s="10" t="s">
        <v>3</v>
      </c>
      <c r="D3" s="11" t="s">
        <v>4</v>
      </c>
      <c r="E3" s="11" t="s">
        <v>5</v>
      </c>
      <c r="F3" s="12" t="s">
        <v>6</v>
      </c>
      <c r="G3" s="12"/>
      <c r="H3" s="12" t="s">
        <v>7</v>
      </c>
      <c r="I3" s="12"/>
      <c r="J3" s="10" t="s">
        <v>8</v>
      </c>
    </row>
    <row r="4" s="1" customFormat="1" spans="1:10">
      <c r="A4" s="10"/>
      <c r="B4" s="10"/>
      <c r="C4" s="10"/>
      <c r="D4" s="11"/>
      <c r="E4" s="11"/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</row>
    <row r="5" s="1" customFormat="1" ht="15.75" spans="1:10">
      <c r="A5" s="13" t="s">
        <v>1753</v>
      </c>
      <c r="B5" s="13"/>
      <c r="C5" s="13"/>
      <c r="D5" s="13"/>
      <c r="E5" s="13"/>
      <c r="F5" s="13"/>
      <c r="G5" s="13"/>
      <c r="H5" s="13"/>
      <c r="I5" s="13"/>
      <c r="J5" s="13"/>
    </row>
    <row r="6" s="1" customFormat="1" ht="15.75" spans="1:10">
      <c r="A6" s="13" t="s">
        <v>14</v>
      </c>
      <c r="B6" s="13" t="s">
        <v>1754</v>
      </c>
      <c r="C6" s="13"/>
      <c r="D6" s="13"/>
      <c r="E6" s="13"/>
      <c r="F6" s="13"/>
      <c r="G6" s="13"/>
      <c r="H6" s="13"/>
      <c r="I6" s="13"/>
      <c r="J6" s="13"/>
    </row>
    <row r="7" spans="1:1">
      <c r="A7" s="6" t="s">
        <v>15</v>
      </c>
    </row>
    <row r="8" spans="1:10">
      <c r="A8" s="14" t="s">
        <v>661</v>
      </c>
      <c r="B8" s="6" t="s">
        <v>51</v>
      </c>
      <c r="C8" s="6" t="s">
        <v>552</v>
      </c>
      <c r="D8" s="7">
        <v>1000</v>
      </c>
      <c r="E8" s="7">
        <v>550</v>
      </c>
      <c r="F8" s="6">
        <v>600</v>
      </c>
      <c r="G8" s="15">
        <v>550</v>
      </c>
      <c r="H8" s="6">
        <f>(F8-E8)*D8</f>
        <v>50000</v>
      </c>
      <c r="I8" s="15">
        <v>0</v>
      </c>
      <c r="J8" s="16">
        <f>SUM(H8:I8)</f>
        <v>50000</v>
      </c>
    </row>
    <row r="9" spans="1:10">
      <c r="A9" s="14" t="s">
        <v>666</v>
      </c>
      <c r="B9" s="6" t="s">
        <v>51</v>
      </c>
      <c r="C9" s="6" t="s">
        <v>552</v>
      </c>
      <c r="D9" s="7">
        <v>1000</v>
      </c>
      <c r="E9" s="7">
        <v>442</v>
      </c>
      <c r="F9" s="6">
        <v>500</v>
      </c>
      <c r="G9" s="15">
        <v>550</v>
      </c>
      <c r="H9" s="6">
        <f>(F9-E9)*D9</f>
        <v>58000</v>
      </c>
      <c r="I9" s="15">
        <f>(G9-F9)*D9</f>
        <v>50000</v>
      </c>
      <c r="J9" s="16">
        <f>SUM(H9:I9)</f>
        <v>108000</v>
      </c>
    </row>
    <row r="10" spans="1:10">
      <c r="A10" s="14" t="s">
        <v>676</v>
      </c>
      <c r="B10" s="6" t="s">
        <v>469</v>
      </c>
      <c r="C10" s="6" t="s">
        <v>552</v>
      </c>
      <c r="D10" s="7">
        <v>1000</v>
      </c>
      <c r="E10" s="7">
        <v>320</v>
      </c>
      <c r="F10" s="6">
        <v>330</v>
      </c>
      <c r="G10" s="15">
        <v>0</v>
      </c>
      <c r="H10" s="6">
        <f>(F10-E10)*D10</f>
        <v>10000</v>
      </c>
      <c r="I10" s="15">
        <v>0</v>
      </c>
      <c r="J10" s="16">
        <f>SUM(H10:I10)</f>
        <v>10000</v>
      </c>
    </row>
    <row r="11" spans="1:10">
      <c r="A11" s="14" t="s">
        <v>705</v>
      </c>
      <c r="B11" s="6" t="s">
        <v>16</v>
      </c>
      <c r="C11" s="6" t="s">
        <v>552</v>
      </c>
      <c r="D11" s="7">
        <v>1000</v>
      </c>
      <c r="E11" s="7">
        <v>500</v>
      </c>
      <c r="F11" s="6">
        <v>505</v>
      </c>
      <c r="G11" s="15">
        <v>512</v>
      </c>
      <c r="H11" s="6">
        <f>(F11-E11)*D11</f>
        <v>5000</v>
      </c>
      <c r="I11" s="15">
        <f>(G11-F11)*D11</f>
        <v>7000</v>
      </c>
      <c r="J11" s="16">
        <f>SUM(H11:I11)</f>
        <v>12000</v>
      </c>
    </row>
    <row r="12" spans="1:10">
      <c r="A12" s="14" t="s">
        <v>711</v>
      </c>
      <c r="B12" s="6" t="s">
        <v>692</v>
      </c>
      <c r="C12" s="6" t="s">
        <v>552</v>
      </c>
      <c r="D12" s="7">
        <v>500</v>
      </c>
      <c r="E12" s="7">
        <v>135</v>
      </c>
      <c r="F12" s="6">
        <v>150</v>
      </c>
      <c r="G12" s="15">
        <v>162</v>
      </c>
      <c r="H12" s="6">
        <f>SUM(H6:H11)</f>
        <v>123000</v>
      </c>
      <c r="I12" s="16">
        <f>(G12-F12)*D12</f>
        <v>6000</v>
      </c>
      <c r="J12" s="16">
        <f>SUM(H12:I12)</f>
        <v>129000</v>
      </c>
    </row>
    <row r="13" spans="1:10">
      <c r="A13" s="8"/>
      <c r="B13" s="8"/>
      <c r="C13" s="8"/>
      <c r="D13" s="8"/>
      <c r="E13" s="8"/>
      <c r="F13" s="8"/>
      <c r="G13" s="8"/>
      <c r="H13" s="8"/>
      <c r="I13" s="8"/>
      <c r="J13" s="6">
        <f>SUM(J7:J12)</f>
        <v>309000</v>
      </c>
    </row>
    <row r="14" spans="1:10">
      <c r="A14" s="8"/>
      <c r="B14" s="8"/>
      <c r="C14" s="8"/>
      <c r="D14" s="8"/>
      <c r="E14" s="8"/>
      <c r="F14" s="8"/>
      <c r="G14" s="8"/>
      <c r="H14" s="8"/>
      <c r="I14" s="8"/>
      <c r="J14" s="8"/>
    </row>
    <row r="15" spans="1:10">
      <c r="A15" s="8"/>
      <c r="B15" s="8"/>
      <c r="C15" s="8"/>
      <c r="D15" s="8"/>
      <c r="E15" s="8"/>
      <c r="F15" s="8"/>
      <c r="G15" s="8"/>
      <c r="H15" s="8"/>
      <c r="I15" s="8"/>
      <c r="J15" s="8"/>
    </row>
    <row r="16" spans="1:10">
      <c r="A16" s="8"/>
      <c r="B16" s="8"/>
      <c r="C16" s="8"/>
      <c r="D16" s="8"/>
      <c r="E16" s="8"/>
      <c r="F16" s="8"/>
      <c r="G16" s="8"/>
      <c r="H16" s="8"/>
      <c r="I16" s="8"/>
      <c r="J16" s="8"/>
    </row>
    <row r="17" spans="1:10">
      <c r="A17" s="8"/>
      <c r="B17" s="8"/>
      <c r="C17" s="8"/>
      <c r="D17" s="8"/>
      <c r="E17" s="8"/>
      <c r="F17" s="8"/>
      <c r="G17" s="8"/>
      <c r="H17" s="8"/>
      <c r="I17" s="8"/>
      <c r="J17" s="8"/>
    </row>
    <row r="18" spans="1:10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10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10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10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8"/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8"/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8"/>
      <c r="C28" s="8"/>
      <c r="D28" s="8"/>
      <c r="E28" s="8"/>
      <c r="F28" s="8"/>
      <c r="G28" s="8"/>
      <c r="H28" s="8"/>
      <c r="I28" s="8"/>
      <c r="J28" s="8"/>
    </row>
    <row r="29" spans="1:10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10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10">
      <c r="A31" s="8"/>
      <c r="B31" s="8"/>
      <c r="C31" s="8"/>
      <c r="D31" s="8"/>
      <c r="E31" s="8"/>
      <c r="F31" s="8"/>
      <c r="G31" s="8"/>
      <c r="H31" s="8"/>
      <c r="I31" s="8"/>
      <c r="J31" s="8"/>
    </row>
    <row r="32" spans="1:10">
      <c r="A32" s="8"/>
      <c r="B32" s="8"/>
      <c r="C32" s="8"/>
      <c r="D32" s="8"/>
      <c r="E32" s="8"/>
      <c r="F32" s="8"/>
      <c r="G32" s="8"/>
      <c r="H32" s="8"/>
      <c r="I32" s="8"/>
      <c r="J32" s="8"/>
    </row>
    <row r="33" spans="1:10">
      <c r="A33" s="8"/>
      <c r="B33" s="8"/>
      <c r="C33" s="8"/>
      <c r="D33" s="8"/>
      <c r="E33" s="8"/>
      <c r="F33" s="8"/>
      <c r="G33" s="8"/>
      <c r="H33" s="8"/>
      <c r="I33" s="8"/>
      <c r="J33" s="8"/>
    </row>
    <row r="34" spans="1:10">
      <c r="A34" s="8"/>
      <c r="B34" s="8"/>
      <c r="C34" s="8"/>
      <c r="D34" s="8"/>
      <c r="E34" s="8"/>
      <c r="F34" s="8"/>
      <c r="G34" s="8"/>
      <c r="H34" s="8"/>
      <c r="I34" s="8"/>
      <c r="J34" s="8"/>
    </row>
    <row r="35" spans="1:10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0">
      <c r="A36" s="8"/>
      <c r="B36" s="8"/>
      <c r="C36" s="8"/>
      <c r="D36" s="8"/>
      <c r="E36" s="8"/>
      <c r="F36" s="8"/>
      <c r="G36" s="8"/>
      <c r="H36" s="8"/>
      <c r="I36" s="8"/>
      <c r="J36" s="8"/>
    </row>
    <row r="37" spans="1:10">
      <c r="A37" s="8"/>
      <c r="B37" s="8"/>
      <c r="C37" s="8"/>
      <c r="D37" s="8"/>
      <c r="E37" s="8"/>
      <c r="F37" s="8"/>
      <c r="G37" s="8"/>
      <c r="H37" s="8"/>
      <c r="I37" s="8"/>
      <c r="J37" s="8"/>
    </row>
    <row r="38" spans="1:10">
      <c r="A38" s="8"/>
      <c r="B38" s="8"/>
      <c r="C38" s="8"/>
      <c r="D38" s="8"/>
      <c r="E38" s="8"/>
      <c r="F38" s="8"/>
      <c r="G38" s="8"/>
      <c r="H38" s="8"/>
      <c r="I38" s="8"/>
      <c r="J38" s="8"/>
    </row>
    <row r="39" spans="1:10">
      <c r="A39" s="8"/>
      <c r="B39" s="8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8"/>
      <c r="C40" s="8"/>
      <c r="D40" s="8"/>
      <c r="E40" s="8"/>
      <c r="F40" s="8"/>
      <c r="G40" s="8"/>
      <c r="H40" s="8"/>
      <c r="I40" s="8"/>
      <c r="J40" s="8"/>
    </row>
    <row r="41" spans="1:10">
      <c r="A41" s="8"/>
      <c r="B41" s="8"/>
      <c r="C41" s="8"/>
      <c r="D41" s="8"/>
      <c r="E41" s="8"/>
      <c r="F41" s="8"/>
      <c r="G41" s="8"/>
      <c r="H41" s="8"/>
      <c r="I41" s="8"/>
      <c r="J41" s="8"/>
    </row>
    <row r="42" spans="1:10">
      <c r="A42" s="8"/>
      <c r="B42" s="8"/>
      <c r="C42" s="8"/>
      <c r="D42" s="8"/>
      <c r="E42" s="8"/>
      <c r="F42" s="8"/>
      <c r="G42" s="8"/>
      <c r="H42" s="8"/>
      <c r="I42" s="8"/>
      <c r="J42" s="8"/>
    </row>
    <row r="43" spans="1:10">
      <c r="A43" s="8"/>
      <c r="B43" s="8"/>
      <c r="C43" s="8"/>
      <c r="D43" s="8"/>
      <c r="E43" s="8"/>
      <c r="F43" s="8"/>
      <c r="G43" s="8"/>
      <c r="H43" s="8"/>
      <c r="I43" s="8"/>
      <c r="J43" s="8"/>
    </row>
    <row r="44" spans="1:10">
      <c r="A44" s="8"/>
      <c r="B44" s="8"/>
      <c r="C44" s="8"/>
      <c r="D44" s="8"/>
      <c r="E44" s="8"/>
      <c r="F44" s="8"/>
      <c r="G44" s="8"/>
      <c r="H44" s="8"/>
      <c r="I44" s="8"/>
      <c r="J44" s="8"/>
    </row>
    <row r="45" spans="1:10">
      <c r="A45" s="8"/>
      <c r="B45" s="8"/>
      <c r="C45" s="8"/>
      <c r="D45" s="8"/>
      <c r="E45" s="8"/>
      <c r="F45" s="8"/>
      <c r="G45" s="8"/>
      <c r="H45" s="8"/>
      <c r="I45" s="8"/>
      <c r="J45" s="8"/>
    </row>
    <row r="46" spans="1:10">
      <c r="A46" s="8"/>
      <c r="B46" s="8"/>
      <c r="C46" s="8"/>
      <c r="D46" s="8"/>
      <c r="E46" s="8"/>
      <c r="F46" s="8"/>
      <c r="G46" s="8"/>
      <c r="H46" s="8"/>
      <c r="I46" s="8"/>
      <c r="J46" s="8"/>
    </row>
    <row r="47" spans="1:10">
      <c r="A47" s="8"/>
      <c r="B47" s="8"/>
      <c r="C47" s="8"/>
      <c r="D47" s="8"/>
      <c r="E47" s="8"/>
      <c r="F47" s="8"/>
      <c r="G47" s="8"/>
      <c r="H47" s="8"/>
      <c r="I47" s="8"/>
      <c r="J47" s="8"/>
    </row>
    <row r="48" spans="1:10">
      <c r="A48" s="8"/>
      <c r="B48" s="8"/>
      <c r="C48" s="8"/>
      <c r="D48" s="8"/>
      <c r="E48" s="8"/>
      <c r="F48" s="8"/>
      <c r="G48" s="8"/>
      <c r="H48" s="8"/>
      <c r="I48" s="8"/>
      <c r="J48" s="8"/>
    </row>
    <row r="49" spans="1:10">
      <c r="A49" s="8"/>
      <c r="B49" s="8"/>
      <c r="C49" s="8"/>
      <c r="D49" s="8"/>
      <c r="E49" s="8"/>
      <c r="F49" s="8"/>
      <c r="G49" s="8"/>
      <c r="H49" s="8"/>
      <c r="I49" s="8"/>
      <c r="J49" s="8"/>
    </row>
    <row r="50" spans="1:10">
      <c r="A50" s="8"/>
      <c r="B50" s="8"/>
      <c r="C50" s="8"/>
      <c r="D50" s="8"/>
      <c r="E50" s="8"/>
      <c r="F50" s="8"/>
      <c r="G50" s="8"/>
      <c r="H50" s="8"/>
      <c r="I50" s="8"/>
      <c r="J50" s="8"/>
    </row>
    <row r="51" spans="1:10">
      <c r="A51" s="8"/>
      <c r="B51" s="8"/>
      <c r="C51" s="8"/>
      <c r="D51" s="8"/>
      <c r="E51" s="8"/>
      <c r="F51" s="8"/>
      <c r="G51" s="8"/>
      <c r="H51" s="8"/>
      <c r="I51" s="8"/>
      <c r="J51" s="8"/>
    </row>
    <row r="52" spans="1:10">
      <c r="A52" s="8"/>
      <c r="B52" s="8"/>
      <c r="C52" s="8"/>
      <c r="D52" s="8"/>
      <c r="E52" s="8"/>
      <c r="F52" s="8"/>
      <c r="G52" s="8"/>
      <c r="H52" s="8"/>
      <c r="I52" s="8"/>
      <c r="J52" s="8"/>
    </row>
    <row r="53" spans="1:10">
      <c r="A53" s="8"/>
      <c r="B53" s="8"/>
      <c r="C53" s="8"/>
      <c r="D53" s="8"/>
      <c r="E53" s="8"/>
      <c r="F53" s="8"/>
      <c r="G53" s="8"/>
      <c r="H53" s="8"/>
      <c r="I53" s="8"/>
      <c r="J53" s="8"/>
    </row>
    <row r="54" spans="1:10">
      <c r="A54" s="8"/>
      <c r="B54" s="8"/>
      <c r="C54" s="8"/>
      <c r="D54" s="8"/>
      <c r="E54" s="8"/>
      <c r="F54" s="8"/>
      <c r="G54" s="8"/>
      <c r="H54" s="8"/>
      <c r="I54" s="8"/>
      <c r="J54" s="8"/>
    </row>
    <row r="55" spans="1:10">
      <c r="A55" s="8"/>
      <c r="B55" s="8"/>
      <c r="C55" s="8"/>
      <c r="D55" s="8"/>
      <c r="E55" s="8"/>
      <c r="F55" s="8"/>
      <c r="G55" s="8"/>
      <c r="H55" s="8"/>
      <c r="I55" s="8"/>
      <c r="J55" s="8"/>
    </row>
    <row r="56" spans="1:10">
      <c r="A56" s="8"/>
      <c r="B56" s="8"/>
      <c r="C56" s="8"/>
      <c r="D56" s="8"/>
      <c r="E56" s="8"/>
      <c r="F56" s="8"/>
      <c r="G56" s="8"/>
      <c r="H56" s="8"/>
      <c r="I56" s="8"/>
      <c r="J56" s="8"/>
    </row>
    <row r="57" spans="1:10">
      <c r="A57" s="8"/>
      <c r="B57" s="8"/>
      <c r="C57" s="8"/>
      <c r="D57" s="8"/>
      <c r="E57" s="8"/>
      <c r="F57" s="8"/>
      <c r="G57" s="8"/>
      <c r="H57" s="8"/>
      <c r="I57" s="8"/>
      <c r="J57" s="8"/>
    </row>
    <row r="58" spans="1:10">
      <c r="A58" s="8"/>
      <c r="B58" s="8"/>
      <c r="C58" s="8"/>
      <c r="D58" s="8"/>
      <c r="E58" s="8"/>
      <c r="F58" s="8"/>
      <c r="G58" s="8"/>
      <c r="H58" s="8"/>
      <c r="I58" s="8"/>
      <c r="J58" s="8"/>
    </row>
    <row r="59" spans="1:10">
      <c r="A59" s="8"/>
      <c r="B59" s="8"/>
      <c r="C59" s="8"/>
      <c r="D59" s="8"/>
      <c r="E59" s="8"/>
      <c r="F59" s="8"/>
      <c r="G59" s="8"/>
      <c r="H59" s="8"/>
      <c r="I59" s="8"/>
      <c r="J59" s="8"/>
    </row>
    <row r="60" spans="1:10">
      <c r="A60" s="8"/>
      <c r="B60" s="8"/>
      <c r="C60" s="8"/>
      <c r="D60" s="8"/>
      <c r="E60" s="8"/>
      <c r="F60" s="8"/>
      <c r="G60" s="8"/>
      <c r="H60" s="8"/>
      <c r="I60" s="8"/>
      <c r="J60" s="8"/>
    </row>
    <row r="61" spans="1:10">
      <c r="A61" s="8"/>
      <c r="B61" s="8"/>
      <c r="C61" s="8"/>
      <c r="D61" s="8"/>
      <c r="E61" s="8"/>
      <c r="F61" s="8"/>
      <c r="G61" s="8"/>
      <c r="H61" s="8"/>
      <c r="I61" s="8"/>
      <c r="J61" s="8"/>
    </row>
    <row r="62" spans="1:16368">
      <c r="A62" s="8"/>
      <c r="B62" s="8"/>
      <c r="C62" s="8"/>
      <c r="D62" s="8"/>
      <c r="E62" s="8"/>
      <c r="F62" s="8"/>
      <c r="G62" s="8"/>
      <c r="H62" s="8"/>
      <c r="I62" s="8"/>
      <c r="J62" s="8"/>
      <c r="XEN62" s="8">
        <v>5</v>
      </c>
    </row>
    <row r="63" spans="1:10">
      <c r="A63" s="8"/>
      <c r="B63" s="8"/>
      <c r="C63" s="8"/>
      <c r="D63" s="8"/>
      <c r="E63" s="8"/>
      <c r="F63" s="8"/>
      <c r="G63" s="8"/>
      <c r="H63" s="8"/>
      <c r="I63" s="8"/>
      <c r="J63" s="8"/>
    </row>
    <row r="64" spans="1:10">
      <c r="A64" s="8"/>
      <c r="B64" s="8"/>
      <c r="C64" s="8"/>
      <c r="D64" s="8"/>
      <c r="E64" s="8"/>
      <c r="F64" s="8"/>
      <c r="G64" s="8"/>
      <c r="H64" s="8"/>
      <c r="I64" s="8"/>
      <c r="J64" s="8"/>
    </row>
    <row r="65" spans="1:10">
      <c r="A65" s="8"/>
      <c r="B65" s="8"/>
      <c r="C65" s="8"/>
      <c r="D65" s="8"/>
      <c r="E65" s="8"/>
      <c r="F65" s="8"/>
      <c r="G65" s="8"/>
      <c r="H65" s="8"/>
      <c r="I65" s="8"/>
      <c r="J65" s="8"/>
    </row>
    <row r="66" spans="1:10">
      <c r="A66" s="8"/>
      <c r="B66" s="8"/>
      <c r="C66" s="8"/>
      <c r="D66" s="8"/>
      <c r="E66" s="8"/>
      <c r="F66" s="8"/>
      <c r="G66" s="8"/>
      <c r="H66" s="8"/>
      <c r="I66" s="8"/>
      <c r="J66" s="8"/>
    </row>
    <row r="67" spans="1:10">
      <c r="A67" s="8"/>
      <c r="B67" s="8"/>
      <c r="C67" s="8"/>
      <c r="D67" s="8"/>
      <c r="E67" s="8"/>
      <c r="F67" s="8"/>
      <c r="G67" s="8"/>
      <c r="H67" s="8"/>
      <c r="I67" s="8"/>
      <c r="J67" s="8"/>
    </row>
    <row r="68" spans="1:10">
      <c r="A68" s="8"/>
      <c r="B68" s="8"/>
      <c r="C68" s="8"/>
      <c r="D68" s="8"/>
      <c r="E68" s="8"/>
      <c r="F68" s="8"/>
      <c r="G68" s="8"/>
      <c r="H68" s="8"/>
      <c r="I68" s="8"/>
      <c r="J68" s="8"/>
    </row>
    <row r="69" spans="1:10">
      <c r="A69" s="8"/>
      <c r="B69" s="8"/>
      <c r="C69" s="8"/>
      <c r="D69" s="8"/>
      <c r="E69" s="8"/>
      <c r="F69" s="8"/>
      <c r="G69" s="8"/>
      <c r="H69" s="8"/>
      <c r="I69" s="8"/>
      <c r="J69" s="8"/>
    </row>
    <row r="70" spans="1:10">
      <c r="A70" s="8"/>
      <c r="B70" s="8"/>
      <c r="C70" s="8"/>
      <c r="D70" s="8"/>
      <c r="E70" s="8"/>
      <c r="F70" s="8"/>
      <c r="G70" s="8"/>
      <c r="H70" s="8"/>
      <c r="I70" s="8"/>
      <c r="J70" s="8"/>
    </row>
    <row r="71" spans="1:10">
      <c r="A71" s="8"/>
      <c r="B71" s="8"/>
      <c r="C71" s="8"/>
      <c r="D71" s="8"/>
      <c r="E71" s="8"/>
      <c r="F71" s="8"/>
      <c r="G71" s="8"/>
      <c r="H71" s="8"/>
      <c r="I71" s="8"/>
      <c r="J71" s="8"/>
    </row>
    <row r="72" spans="1:10">
      <c r="A72" s="8"/>
      <c r="B72" s="8"/>
      <c r="C72" s="8"/>
      <c r="D72" s="8"/>
      <c r="E72" s="8"/>
      <c r="F72" s="8"/>
      <c r="G72" s="8"/>
      <c r="H72" s="8"/>
      <c r="I72" s="8"/>
      <c r="J72" s="8"/>
    </row>
    <row r="73" spans="1:10">
      <c r="A73" s="8"/>
      <c r="B73" s="8"/>
      <c r="C73" s="8"/>
      <c r="D73" s="8"/>
      <c r="E73" s="8"/>
      <c r="F73" s="8"/>
      <c r="G73" s="8"/>
      <c r="H73" s="8"/>
      <c r="I73" s="8"/>
      <c r="J73" s="8"/>
    </row>
    <row r="74" spans="1:10">
      <c r="A74" s="8"/>
      <c r="B74" s="8"/>
      <c r="C74" s="8"/>
      <c r="D74" s="8"/>
      <c r="E74" s="8"/>
      <c r="F74" s="8"/>
      <c r="G74" s="8"/>
      <c r="H74" s="8"/>
      <c r="I74" s="8"/>
      <c r="J74" s="8"/>
    </row>
    <row r="75" spans="1:10">
      <c r="A75" s="8"/>
      <c r="B75" s="8"/>
      <c r="C75" s="8"/>
      <c r="D75" s="8"/>
      <c r="E75" s="8"/>
      <c r="F75" s="8"/>
      <c r="G75" s="8"/>
      <c r="H75" s="8"/>
      <c r="I75" s="8"/>
      <c r="J75" s="8"/>
    </row>
    <row r="76" spans="1:10">
      <c r="A76" s="8"/>
      <c r="B76" s="8"/>
      <c r="C76" s="8"/>
      <c r="D76" s="8"/>
      <c r="E76" s="8"/>
      <c r="F76" s="8"/>
      <c r="G76" s="8"/>
      <c r="H76" s="8"/>
      <c r="I76" s="8"/>
      <c r="J76" s="8"/>
    </row>
    <row r="77" spans="1:10">
      <c r="A77" s="8"/>
      <c r="B77" s="8"/>
      <c r="C77" s="8"/>
      <c r="D77" s="8"/>
      <c r="E77" s="8"/>
      <c r="F77" s="8"/>
      <c r="G77" s="8"/>
      <c r="H77" s="8"/>
      <c r="I77" s="8"/>
      <c r="J77" s="8"/>
    </row>
    <row r="78" spans="1:10">
      <c r="A78" s="8"/>
      <c r="B78" s="8"/>
      <c r="C78" s="8"/>
      <c r="D78" s="8"/>
      <c r="E78" s="8"/>
      <c r="F78" s="8"/>
      <c r="G78" s="8"/>
      <c r="H78" s="8"/>
      <c r="I78" s="8"/>
      <c r="J78" s="8"/>
    </row>
    <row r="79" spans="1:10">
      <c r="A79" s="8"/>
      <c r="B79" s="8"/>
      <c r="C79" s="8"/>
      <c r="D79" s="8"/>
      <c r="E79" s="8"/>
      <c r="F79" s="8"/>
      <c r="G79" s="8"/>
      <c r="H79" s="8"/>
      <c r="I79" s="8"/>
      <c r="J79" s="8"/>
    </row>
    <row r="80" spans="1:10">
      <c r="A80" s="8"/>
      <c r="B80" s="8"/>
      <c r="C80" s="8"/>
      <c r="D80" s="8"/>
      <c r="E80" s="8"/>
      <c r="F80" s="8"/>
      <c r="G80" s="8"/>
      <c r="H80" s="8"/>
      <c r="I80" s="8"/>
      <c r="J80" s="8"/>
    </row>
    <row r="81" spans="1:10">
      <c r="A81" s="8"/>
      <c r="B81" s="8"/>
      <c r="C81" s="8"/>
      <c r="D81" s="8"/>
      <c r="E81" s="8"/>
      <c r="F81" s="8"/>
      <c r="G81" s="8"/>
      <c r="H81" s="8"/>
      <c r="I81" s="8"/>
      <c r="J81" s="8"/>
    </row>
    <row r="82" spans="1:10">
      <c r="A82" s="8"/>
      <c r="B82" s="8"/>
      <c r="C82" s="8"/>
      <c r="D82" s="8"/>
      <c r="E82" s="8"/>
      <c r="F82" s="8"/>
      <c r="G82" s="8"/>
      <c r="H82" s="8"/>
      <c r="I82" s="8"/>
      <c r="J82" s="8"/>
    </row>
    <row r="83" spans="1:10">
      <c r="A83" s="8"/>
      <c r="B83" s="8"/>
      <c r="C83" s="8"/>
      <c r="D83" s="8"/>
      <c r="E83" s="8"/>
      <c r="F83" s="8"/>
      <c r="G83" s="8"/>
      <c r="H83" s="8"/>
      <c r="I83" s="8"/>
      <c r="J83" s="8"/>
    </row>
    <row r="84" spans="1:10">
      <c r="A84" s="8"/>
      <c r="B84" s="8"/>
      <c r="C84" s="8"/>
      <c r="D84" s="8"/>
      <c r="E84" s="8"/>
      <c r="F84" s="8"/>
      <c r="G84" s="8"/>
      <c r="H84" s="8"/>
      <c r="I84" s="8"/>
      <c r="J84" s="8"/>
    </row>
    <row r="85" spans="1:10">
      <c r="A85" s="8"/>
      <c r="B85" s="8"/>
      <c r="C85" s="8"/>
      <c r="D85" s="8"/>
      <c r="E85" s="8"/>
      <c r="F85" s="8"/>
      <c r="G85" s="8"/>
      <c r="H85" s="8"/>
      <c r="I85" s="8"/>
      <c r="J85" s="8"/>
    </row>
    <row r="86" spans="1:10">
      <c r="A86" s="8"/>
      <c r="B86" s="8"/>
      <c r="C86" s="8"/>
      <c r="D86" s="8"/>
      <c r="E86" s="8"/>
      <c r="F86" s="8"/>
      <c r="G86" s="8"/>
      <c r="H86" s="8"/>
      <c r="I86" s="8"/>
      <c r="J86" s="8"/>
    </row>
    <row r="87" spans="1:10">
      <c r="A87" s="8"/>
      <c r="B87" s="8"/>
      <c r="C87" s="8"/>
      <c r="D87" s="8"/>
      <c r="E87" s="8"/>
      <c r="F87" s="8"/>
      <c r="G87" s="8"/>
      <c r="H87" s="8"/>
      <c r="I87" s="8"/>
      <c r="J87" s="8"/>
    </row>
    <row r="88" spans="1:10">
      <c r="A88" s="8"/>
      <c r="B88" s="8"/>
      <c r="C88" s="8"/>
      <c r="D88" s="8"/>
      <c r="E88" s="8"/>
      <c r="F88" s="8"/>
      <c r="G88" s="8"/>
      <c r="H88" s="8"/>
      <c r="I88" s="8"/>
      <c r="J88" s="8"/>
    </row>
    <row r="89" spans="1:10">
      <c r="A89" s="8"/>
      <c r="B89" s="8"/>
      <c r="C89" s="8"/>
      <c r="D89" s="8"/>
      <c r="E89" s="8"/>
      <c r="F89" s="8"/>
      <c r="G89" s="8"/>
      <c r="H89" s="8"/>
      <c r="I89" s="8"/>
      <c r="J89" s="8"/>
    </row>
    <row r="90" spans="1:10">
      <c r="A90" s="8"/>
      <c r="B90" s="8"/>
      <c r="C90" s="8"/>
      <c r="D90" s="8"/>
      <c r="E90" s="8"/>
      <c r="F90" s="8"/>
      <c r="G90" s="8"/>
      <c r="H90" s="8"/>
      <c r="I90" s="8"/>
      <c r="J90" s="8"/>
    </row>
    <row r="91" spans="1:10">
      <c r="A91" s="8"/>
      <c r="B91" s="8"/>
      <c r="C91" s="8"/>
      <c r="D91" s="8"/>
      <c r="E91" s="8"/>
      <c r="F91" s="8"/>
      <c r="G91" s="8"/>
      <c r="H91" s="8"/>
      <c r="I91" s="8"/>
      <c r="J91" s="8"/>
    </row>
    <row r="92" spans="1:10">
      <c r="A92" s="8"/>
      <c r="B92" s="8"/>
      <c r="C92" s="8"/>
      <c r="D92" s="8"/>
      <c r="E92" s="8"/>
      <c r="F92" s="8"/>
      <c r="G92" s="8"/>
      <c r="H92" s="8"/>
      <c r="I92" s="8"/>
      <c r="J92" s="8"/>
    </row>
    <row r="93" spans="1:10">
      <c r="A93" s="8"/>
      <c r="B93" s="8"/>
      <c r="C93" s="8"/>
      <c r="D93" s="8"/>
      <c r="E93" s="8"/>
      <c r="F93" s="8"/>
      <c r="G93" s="8"/>
      <c r="H93" s="8"/>
      <c r="I93" s="8"/>
      <c r="J93" s="8"/>
    </row>
    <row r="94" spans="1:10">
      <c r="A94" s="8"/>
      <c r="B94" s="8"/>
      <c r="C94" s="8"/>
      <c r="D94" s="8"/>
      <c r="E94" s="8"/>
      <c r="F94" s="8"/>
      <c r="G94" s="8"/>
      <c r="H94" s="8"/>
      <c r="I94" s="8"/>
      <c r="J94" s="8"/>
    </row>
    <row r="95" spans="1:10">
      <c r="A95" s="8"/>
      <c r="B95" s="8"/>
      <c r="C95" s="8"/>
      <c r="D95" s="8"/>
      <c r="E95" s="8"/>
      <c r="F95" s="8"/>
      <c r="G95" s="8"/>
      <c r="H95" s="8"/>
      <c r="I95" s="8"/>
      <c r="J95" s="8"/>
    </row>
    <row r="96" spans="1:10">
      <c r="A96" s="8"/>
      <c r="B96" s="8"/>
      <c r="C96" s="8"/>
      <c r="D96" s="8"/>
      <c r="E96" s="8"/>
      <c r="F96" s="8"/>
      <c r="G96" s="8"/>
      <c r="H96" s="8"/>
      <c r="I96" s="8"/>
      <c r="J96" s="8"/>
    </row>
    <row r="97" spans="1:10">
      <c r="A97" s="8"/>
      <c r="B97" s="8"/>
      <c r="C97" s="8"/>
      <c r="D97" s="8"/>
      <c r="E97" s="8"/>
      <c r="F97" s="8"/>
      <c r="G97" s="8"/>
      <c r="H97" s="8"/>
      <c r="I97" s="8"/>
      <c r="J97" s="8"/>
    </row>
    <row r="98" spans="1:10">
      <c r="A98" s="8"/>
      <c r="B98" s="8"/>
      <c r="C98" s="8"/>
      <c r="D98" s="8"/>
      <c r="E98" s="8"/>
      <c r="F98" s="8"/>
      <c r="G98" s="8"/>
      <c r="H98" s="8"/>
      <c r="I98" s="8"/>
      <c r="J98" s="8"/>
    </row>
    <row r="99" spans="1:10">
      <c r="A99" s="8"/>
      <c r="B99" s="8"/>
      <c r="C99" s="8"/>
      <c r="D99" s="8"/>
      <c r="E99" s="8"/>
      <c r="F99" s="8"/>
      <c r="G99" s="8"/>
      <c r="H99" s="8"/>
      <c r="I99" s="8"/>
      <c r="J99" s="8"/>
    </row>
    <row r="100" spans="1:10">
      <c r="A100" s="8"/>
      <c r="B100" s="8"/>
      <c r="C100" s="8"/>
      <c r="D100" s="8"/>
      <c r="E100" s="8"/>
      <c r="F100" s="8"/>
      <c r="G100" s="8"/>
      <c r="H100" s="8"/>
      <c r="I100" s="8"/>
      <c r="J100" s="8"/>
    </row>
    <row r="101" spans="1:10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>
      <c r="A102" s="8"/>
      <c r="B102" s="8"/>
      <c r="C102" s="8"/>
      <c r="D102" s="8"/>
      <c r="E102" s="8"/>
      <c r="F102" s="8"/>
      <c r="G102" s="8"/>
      <c r="H102" s="8"/>
      <c r="I102" s="8"/>
      <c r="J102" s="8"/>
    </row>
    <row r="103" spans="1:10">
      <c r="A103" s="8"/>
      <c r="B103" s="8"/>
      <c r="C103" s="8"/>
      <c r="D103" s="8"/>
      <c r="E103" s="8"/>
      <c r="F103" s="8"/>
      <c r="G103" s="8"/>
      <c r="H103" s="8"/>
      <c r="I103" s="8"/>
      <c r="J103" s="8"/>
    </row>
    <row r="104" spans="1:10">
      <c r="A104" s="8"/>
      <c r="B104" s="8"/>
      <c r="C104" s="8"/>
      <c r="D104" s="8"/>
      <c r="E104" s="8"/>
      <c r="F104" s="8"/>
      <c r="G104" s="8"/>
      <c r="H104" s="8"/>
      <c r="I104" s="8"/>
      <c r="J104" s="8"/>
    </row>
    <row r="105" spans="1:10">
      <c r="A105" s="8"/>
      <c r="B105" s="8"/>
      <c r="C105" s="8"/>
      <c r="D105" s="8"/>
      <c r="E105" s="8"/>
      <c r="F105" s="8"/>
      <c r="G105" s="8"/>
      <c r="H105" s="8"/>
      <c r="I105" s="8"/>
      <c r="J105" s="8"/>
    </row>
    <row r="106" spans="1:10">
      <c r="A106" s="8"/>
      <c r="B106" s="8"/>
      <c r="C106" s="8"/>
      <c r="D106" s="8"/>
      <c r="E106" s="8"/>
      <c r="F106" s="8"/>
      <c r="G106" s="8"/>
      <c r="H106" s="8"/>
      <c r="I106" s="8"/>
      <c r="J106" s="8"/>
    </row>
    <row r="107" spans="1:10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>
      <c r="A108" s="8"/>
      <c r="B108" s="8"/>
      <c r="C108" s="8"/>
      <c r="D108" s="8"/>
      <c r="E108" s="8"/>
      <c r="F108" s="8"/>
      <c r="G108" s="8"/>
      <c r="H108" s="8"/>
      <c r="I108" s="8"/>
      <c r="J108" s="8"/>
    </row>
    <row r="109" spans="1:10">
      <c r="A109" s="8"/>
      <c r="B109" s="8"/>
      <c r="C109" s="8"/>
      <c r="D109" s="8"/>
      <c r="E109" s="8"/>
      <c r="F109" s="8"/>
      <c r="G109" s="8"/>
      <c r="H109" s="8"/>
      <c r="I109" s="8"/>
      <c r="J109" s="8"/>
    </row>
    <row r="110" spans="1:10">
      <c r="A110" s="8"/>
      <c r="B110" s="8"/>
      <c r="C110" s="8"/>
      <c r="D110" s="8"/>
      <c r="E110" s="8"/>
      <c r="F110" s="8"/>
      <c r="G110" s="8"/>
      <c r="H110" s="8"/>
      <c r="I110" s="8"/>
      <c r="J110" s="8"/>
    </row>
    <row r="111" spans="1:10">
      <c r="A111" s="8"/>
      <c r="B111" s="8"/>
      <c r="C111" s="8"/>
      <c r="D111" s="8"/>
      <c r="E111" s="8"/>
      <c r="F111" s="8"/>
      <c r="G111" s="8"/>
      <c r="H111" s="8"/>
      <c r="I111" s="8"/>
      <c r="J111" s="8"/>
    </row>
    <row r="112" spans="1:10">
      <c r="A112" s="8"/>
      <c r="B112" s="8"/>
      <c r="C112" s="8"/>
      <c r="D112" s="8"/>
      <c r="E112" s="8"/>
      <c r="F112" s="8"/>
      <c r="G112" s="8"/>
      <c r="H112" s="8"/>
      <c r="I112" s="8"/>
      <c r="J112" s="8"/>
    </row>
    <row r="113" spans="1:10">
      <c r="A113" s="8"/>
      <c r="B113" s="8"/>
      <c r="C113" s="8"/>
      <c r="D113" s="8"/>
      <c r="E113" s="8"/>
      <c r="F113" s="8"/>
      <c r="G113" s="8"/>
      <c r="H113" s="8"/>
      <c r="I113" s="8"/>
      <c r="J113" s="8"/>
    </row>
    <row r="114" spans="1:10">
      <c r="A114" s="8"/>
      <c r="B114" s="8"/>
      <c r="C114" s="8"/>
      <c r="D114" s="8"/>
      <c r="E114" s="8"/>
      <c r="F114" s="8"/>
      <c r="G114" s="8"/>
      <c r="H114" s="8"/>
      <c r="I114" s="8"/>
      <c r="J114" s="8"/>
    </row>
    <row r="115" spans="1:10">
      <c r="A115" s="8"/>
      <c r="B115" s="8"/>
      <c r="C115" s="8"/>
      <c r="D115" s="8"/>
      <c r="E115" s="8"/>
      <c r="F115" s="8"/>
      <c r="G115" s="8"/>
      <c r="H115" s="8"/>
      <c r="I115" s="8"/>
      <c r="J115" s="8"/>
    </row>
    <row r="116" spans="1:10">
      <c r="A116" s="8"/>
      <c r="B116" s="8"/>
      <c r="C116" s="8"/>
      <c r="D116" s="8"/>
      <c r="E116" s="8"/>
      <c r="F116" s="8"/>
      <c r="G116" s="8"/>
      <c r="H116" s="8"/>
      <c r="I116" s="8"/>
      <c r="J116" s="8"/>
    </row>
    <row r="117" spans="1:10">
      <c r="A117" s="8"/>
      <c r="B117" s="8"/>
      <c r="C117" s="8"/>
      <c r="D117" s="8"/>
      <c r="E117" s="8"/>
      <c r="F117" s="8"/>
      <c r="G117" s="8"/>
      <c r="H117" s="8"/>
      <c r="I117" s="8"/>
      <c r="J117" s="8"/>
    </row>
    <row r="118" spans="1:10">
      <c r="A118" s="8"/>
      <c r="B118" s="8"/>
      <c r="C118" s="8"/>
      <c r="D118" s="8"/>
      <c r="E118" s="8"/>
      <c r="F118" s="8"/>
      <c r="G118" s="8"/>
      <c r="H118" s="8"/>
      <c r="I118" s="8"/>
      <c r="J118" s="8"/>
    </row>
    <row r="119" spans="1:10">
      <c r="A119" s="8"/>
      <c r="B119" s="8"/>
      <c r="C119" s="8"/>
      <c r="D119" s="8"/>
      <c r="E119" s="8"/>
      <c r="F119" s="8"/>
      <c r="G119" s="8"/>
      <c r="H119" s="8"/>
      <c r="I119" s="8"/>
      <c r="J119" s="8"/>
    </row>
    <row r="120" spans="1:10">
      <c r="A120" s="8"/>
      <c r="B120" s="8"/>
      <c r="C120" s="8"/>
      <c r="D120" s="8"/>
      <c r="E120" s="8"/>
      <c r="F120" s="8"/>
      <c r="G120" s="8"/>
      <c r="H120" s="8"/>
      <c r="I120" s="8"/>
      <c r="J120" s="8"/>
    </row>
    <row r="121" spans="1:10">
      <c r="A121" s="8"/>
      <c r="B121" s="8"/>
      <c r="C121" s="8"/>
      <c r="D121" s="8"/>
      <c r="E121" s="8"/>
      <c r="F121" s="8"/>
      <c r="G121" s="8"/>
      <c r="H121" s="8"/>
      <c r="I121" s="8"/>
      <c r="J121" s="8"/>
    </row>
    <row r="122" spans="1:10">
      <c r="A122" s="8"/>
      <c r="B122" s="8"/>
      <c r="C122" s="8"/>
      <c r="D122" s="8"/>
      <c r="E122" s="8"/>
      <c r="F122" s="8"/>
      <c r="G122" s="8"/>
      <c r="H122" s="8"/>
      <c r="I122" s="8"/>
      <c r="J122" s="8"/>
    </row>
    <row r="123" spans="1:10">
      <c r="A123" s="8"/>
      <c r="B123" s="8"/>
      <c r="C123" s="8"/>
      <c r="D123" s="8"/>
      <c r="E123" s="8"/>
      <c r="F123" s="8"/>
      <c r="G123" s="8"/>
      <c r="H123" s="8"/>
      <c r="I123" s="8"/>
      <c r="J123" s="8"/>
    </row>
    <row r="124" spans="1:10">
      <c r="A124" s="8"/>
      <c r="B124" s="8"/>
      <c r="C124" s="8"/>
      <c r="D124" s="8"/>
      <c r="E124" s="8"/>
      <c r="F124" s="8"/>
      <c r="G124" s="8"/>
      <c r="H124" s="8"/>
      <c r="I124" s="8"/>
      <c r="J124" s="8"/>
    </row>
    <row r="125" spans="1:10">
      <c r="A125" s="8"/>
      <c r="B125" s="8"/>
      <c r="C125" s="8"/>
      <c r="D125" s="8"/>
      <c r="E125" s="8"/>
      <c r="F125" s="8"/>
      <c r="G125" s="8"/>
      <c r="H125" s="8"/>
      <c r="I125" s="8"/>
      <c r="J125" s="8"/>
    </row>
    <row r="126" spans="1:10">
      <c r="A126" s="8"/>
      <c r="B126" s="8"/>
      <c r="C126" s="8"/>
      <c r="D126" s="8"/>
      <c r="E126" s="8"/>
      <c r="F126" s="8"/>
      <c r="G126" s="8"/>
      <c r="H126" s="8"/>
      <c r="I126" s="8"/>
      <c r="J126" s="8"/>
    </row>
    <row r="127" spans="1:10">
      <c r="A127" s="8"/>
      <c r="B127" s="8"/>
      <c r="C127" s="8"/>
      <c r="D127" s="8"/>
      <c r="E127" s="8"/>
      <c r="F127" s="8"/>
      <c r="G127" s="8"/>
      <c r="H127" s="8"/>
      <c r="I127" s="8"/>
      <c r="J127" s="8"/>
    </row>
    <row r="128" spans="1:10">
      <c r="A128" s="8"/>
      <c r="B128" s="8"/>
      <c r="C128" s="8"/>
      <c r="D128" s="8"/>
      <c r="E128" s="8"/>
      <c r="F128" s="8"/>
      <c r="G128" s="8"/>
      <c r="H128" s="8"/>
      <c r="I128" s="8"/>
      <c r="J128" s="8"/>
    </row>
    <row r="129" spans="1:10">
      <c r="A129" s="8"/>
      <c r="B129" s="8"/>
      <c r="C129" s="8"/>
      <c r="D129" s="8"/>
      <c r="E129" s="8"/>
      <c r="F129" s="8"/>
      <c r="G129" s="8"/>
      <c r="H129" s="8"/>
      <c r="I129" s="8"/>
      <c r="J129" s="8"/>
    </row>
    <row r="130" spans="1:10">
      <c r="A130" s="8"/>
      <c r="B130" s="8"/>
      <c r="C130" s="8"/>
      <c r="D130" s="8"/>
      <c r="E130" s="8"/>
      <c r="F130" s="8"/>
      <c r="G130" s="8"/>
      <c r="H130" s="8"/>
      <c r="I130" s="8"/>
      <c r="J130" s="8"/>
    </row>
    <row r="131" spans="1:10">
      <c r="A131" s="8"/>
      <c r="B131" s="8"/>
      <c r="C131" s="8"/>
      <c r="D131" s="8"/>
      <c r="E131" s="8"/>
      <c r="F131" s="8"/>
      <c r="G131" s="8"/>
      <c r="H131" s="8"/>
      <c r="I131" s="8"/>
      <c r="J131" s="8"/>
    </row>
    <row r="132" spans="1:10">
      <c r="A132" s="8"/>
      <c r="B132" s="8"/>
      <c r="C132" s="8"/>
      <c r="D132" s="8"/>
      <c r="E132" s="8"/>
      <c r="F132" s="8"/>
      <c r="G132" s="8"/>
      <c r="H132" s="8"/>
      <c r="I132" s="8"/>
      <c r="J132" s="8"/>
    </row>
    <row r="133" spans="1:10">
      <c r="A133" s="8"/>
      <c r="B133" s="8"/>
      <c r="C133" s="8"/>
      <c r="D133" s="8"/>
      <c r="E133" s="8"/>
      <c r="F133" s="8"/>
      <c r="G133" s="8"/>
      <c r="H133" s="8"/>
      <c r="I133" s="8"/>
      <c r="J133" s="8"/>
    </row>
    <row r="134" spans="1:10">
      <c r="A134" s="8"/>
      <c r="B134" s="8"/>
      <c r="C134" s="8"/>
      <c r="D134" s="8"/>
      <c r="E134" s="8"/>
      <c r="F134" s="8"/>
      <c r="G134" s="8"/>
      <c r="H134" s="8"/>
      <c r="I134" s="8"/>
      <c r="J134" s="8"/>
    </row>
    <row r="135" spans="1:10">
      <c r="A135" s="8"/>
      <c r="B135" s="8"/>
      <c r="C135" s="8"/>
      <c r="D135" s="8"/>
      <c r="E135" s="8"/>
      <c r="F135" s="8"/>
      <c r="G135" s="8"/>
      <c r="H135" s="8"/>
      <c r="I135" s="8"/>
      <c r="J135" s="8"/>
    </row>
    <row r="136" spans="1:10">
      <c r="A136" s="8"/>
      <c r="B136" s="8"/>
      <c r="C136" s="8"/>
      <c r="D136" s="8"/>
      <c r="E136" s="8"/>
      <c r="F136" s="8"/>
      <c r="G136" s="8"/>
      <c r="H136" s="8"/>
      <c r="I136" s="8"/>
      <c r="J136" s="8"/>
    </row>
    <row r="137" spans="1:10">
      <c r="A137" s="8"/>
      <c r="B137" s="8"/>
      <c r="C137" s="8"/>
      <c r="D137" s="8"/>
      <c r="E137" s="8"/>
      <c r="F137" s="8"/>
      <c r="G137" s="8"/>
      <c r="H137" s="8"/>
      <c r="I137" s="8"/>
      <c r="J137" s="8"/>
    </row>
    <row r="138" spans="1:10">
      <c r="A138" s="8"/>
      <c r="B138" s="8"/>
      <c r="C138" s="8"/>
      <c r="D138" s="8"/>
      <c r="E138" s="8"/>
      <c r="F138" s="8"/>
      <c r="G138" s="8"/>
      <c r="H138" s="8"/>
      <c r="I138" s="8"/>
      <c r="J138" s="8"/>
    </row>
    <row r="139" spans="1:10">
      <c r="A139" s="8"/>
      <c r="B139" s="8"/>
      <c r="C139" s="8"/>
      <c r="D139" s="8"/>
      <c r="E139" s="8"/>
      <c r="F139" s="8"/>
      <c r="G139" s="8"/>
      <c r="H139" s="8"/>
      <c r="I139" s="8"/>
      <c r="J139" s="8"/>
    </row>
    <row r="140" spans="1:10">
      <c r="A140" s="8"/>
      <c r="B140" s="8"/>
      <c r="C140" s="8"/>
      <c r="D140" s="8"/>
      <c r="E140" s="8"/>
      <c r="F140" s="8"/>
      <c r="G140" s="8"/>
      <c r="H140" s="8"/>
      <c r="I140" s="8"/>
      <c r="J140" s="8"/>
    </row>
    <row r="141" spans="1:10">
      <c r="A141" s="8"/>
      <c r="B141" s="8"/>
      <c r="C141" s="8"/>
      <c r="D141" s="8"/>
      <c r="E141" s="8"/>
      <c r="F141" s="8"/>
      <c r="G141" s="8"/>
      <c r="H141" s="8"/>
      <c r="I141" s="8"/>
      <c r="J141" s="8"/>
    </row>
    <row r="142" spans="1:10">
      <c r="A142" s="8"/>
      <c r="B142" s="8"/>
      <c r="C142" s="8"/>
      <c r="D142" s="8"/>
      <c r="E142" s="8"/>
      <c r="F142" s="8"/>
      <c r="G142" s="8"/>
      <c r="H142" s="8"/>
      <c r="I142" s="8"/>
      <c r="J142" s="8"/>
    </row>
    <row r="143" spans="1:10">
      <c r="A143" s="8"/>
      <c r="B143" s="8"/>
      <c r="C143" s="8"/>
      <c r="D143" s="8"/>
      <c r="E143" s="8"/>
      <c r="F143" s="8"/>
      <c r="G143" s="8"/>
      <c r="H143" s="8"/>
      <c r="I143" s="8"/>
      <c r="J143" s="8"/>
    </row>
    <row r="144" spans="1:10">
      <c r="A144" s="8"/>
      <c r="B144" s="8"/>
      <c r="C144" s="8"/>
      <c r="D144" s="8"/>
      <c r="E144" s="8"/>
      <c r="F144" s="8"/>
      <c r="G144" s="8"/>
      <c r="H144" s="8"/>
      <c r="I144" s="8"/>
      <c r="J144" s="8"/>
    </row>
    <row r="145" spans="1:10">
      <c r="A145" s="8"/>
      <c r="B145" s="8"/>
      <c r="C145" s="8"/>
      <c r="D145" s="8"/>
      <c r="E145" s="8"/>
      <c r="F145" s="8"/>
      <c r="G145" s="8"/>
      <c r="H145" s="8"/>
      <c r="I145" s="8"/>
      <c r="J145" s="8"/>
    </row>
    <row r="146" spans="1:10">
      <c r="A146" s="8"/>
      <c r="B146" s="8"/>
      <c r="C146" s="8"/>
      <c r="D146" s="8"/>
      <c r="E146" s="8"/>
      <c r="F146" s="8"/>
      <c r="G146" s="8"/>
      <c r="H146" s="8"/>
      <c r="I146" s="8"/>
      <c r="J146" s="8"/>
    </row>
    <row r="147" spans="1:10">
      <c r="A147" s="8"/>
      <c r="B147" s="8"/>
      <c r="C147" s="8"/>
      <c r="D147" s="8"/>
      <c r="E147" s="8"/>
      <c r="F147" s="8"/>
      <c r="G147" s="8"/>
      <c r="H147" s="8"/>
      <c r="I147" s="8"/>
      <c r="J147" s="8"/>
    </row>
    <row r="148" spans="1:10">
      <c r="A148" s="8"/>
      <c r="B148" s="8"/>
      <c r="C148" s="8"/>
      <c r="D148" s="8"/>
      <c r="E148" s="8"/>
      <c r="F148" s="8"/>
      <c r="G148" s="8"/>
      <c r="H148" s="8"/>
      <c r="I148" s="8"/>
      <c r="J148" s="8"/>
    </row>
    <row r="149" spans="1:10">
      <c r="A149" s="8"/>
      <c r="B149" s="8"/>
      <c r="C149" s="8"/>
      <c r="D149" s="8"/>
      <c r="E149" s="8"/>
      <c r="F149" s="8"/>
      <c r="G149" s="8"/>
      <c r="H149" s="8"/>
      <c r="I149" s="8"/>
      <c r="J149" s="8"/>
    </row>
    <row r="150" spans="1:10">
      <c r="A150" s="8"/>
      <c r="B150" s="8"/>
      <c r="C150" s="8"/>
      <c r="D150" s="8"/>
      <c r="E150" s="8"/>
      <c r="F150" s="8"/>
      <c r="G150" s="8"/>
      <c r="H150" s="8"/>
      <c r="I150" s="8"/>
      <c r="J150" s="8"/>
    </row>
    <row r="151" spans="1:10">
      <c r="A151" s="8"/>
      <c r="B151" s="8"/>
      <c r="C151" s="8"/>
      <c r="D151" s="8"/>
      <c r="E151" s="8"/>
      <c r="F151" s="8"/>
      <c r="G151" s="8"/>
      <c r="H151" s="8"/>
      <c r="I151" s="8"/>
      <c r="J151" s="8"/>
    </row>
    <row r="152" spans="1:10">
      <c r="A152" s="8"/>
      <c r="B152" s="8"/>
      <c r="C152" s="8"/>
      <c r="D152" s="8"/>
      <c r="E152" s="8"/>
      <c r="F152" s="8"/>
      <c r="G152" s="8"/>
      <c r="H152" s="8"/>
      <c r="I152" s="8"/>
      <c r="J152" s="8"/>
    </row>
    <row r="153" spans="1:10">
      <c r="A153" s="8"/>
      <c r="B153" s="8"/>
      <c r="C153" s="8"/>
      <c r="D153" s="8"/>
      <c r="E153" s="8"/>
      <c r="F153" s="8"/>
      <c r="G153" s="8"/>
      <c r="H153" s="8"/>
      <c r="I153" s="8"/>
      <c r="J153" s="8"/>
    </row>
    <row r="154" spans="1:10">
      <c r="A154" s="8"/>
      <c r="B154" s="8"/>
      <c r="C154" s="8"/>
      <c r="D154" s="8"/>
      <c r="E154" s="8"/>
      <c r="F154" s="8"/>
      <c r="G154" s="8"/>
      <c r="H154" s="8"/>
      <c r="I154" s="8"/>
      <c r="J154" s="8"/>
    </row>
    <row r="155" spans="1:10">
      <c r="A155" s="8"/>
      <c r="B155" s="8"/>
      <c r="C155" s="8"/>
      <c r="D155" s="8"/>
      <c r="E155" s="8"/>
      <c r="F155" s="8"/>
      <c r="G155" s="8"/>
      <c r="H155" s="8"/>
      <c r="I155" s="8"/>
      <c r="J155" s="8"/>
    </row>
    <row r="156" spans="1:10">
      <c r="A156" s="8"/>
      <c r="B156" s="8"/>
      <c r="C156" s="8"/>
      <c r="D156" s="8"/>
      <c r="E156" s="8"/>
      <c r="F156" s="8"/>
      <c r="G156" s="8"/>
      <c r="H156" s="8"/>
      <c r="I156" s="8"/>
      <c r="J156" s="8"/>
    </row>
    <row r="157" spans="1:10">
      <c r="A157" s="8"/>
      <c r="B157" s="8"/>
      <c r="C157" s="8"/>
      <c r="D157" s="8"/>
      <c r="E157" s="8"/>
      <c r="F157" s="8"/>
      <c r="G157" s="8"/>
      <c r="H157" s="8"/>
      <c r="I157" s="8"/>
      <c r="J157" s="8"/>
    </row>
    <row r="158" spans="1:10">
      <c r="A158" s="8"/>
      <c r="B158" s="8"/>
      <c r="C158" s="8"/>
      <c r="D158" s="8"/>
      <c r="E158" s="8"/>
      <c r="F158" s="8"/>
      <c r="G158" s="8"/>
      <c r="H158" s="8"/>
      <c r="I158" s="8"/>
      <c r="J158" s="8"/>
    </row>
    <row r="159" spans="1:10">
      <c r="A159" s="8"/>
      <c r="B159" s="8"/>
      <c r="C159" s="8"/>
      <c r="D159" s="8"/>
      <c r="E159" s="8"/>
      <c r="F159" s="8"/>
      <c r="G159" s="8"/>
      <c r="H159" s="8"/>
      <c r="I159" s="8"/>
      <c r="J159" s="8"/>
    </row>
    <row r="160" spans="1:10">
      <c r="A160" s="8"/>
      <c r="B160" s="8"/>
      <c r="C160" s="8"/>
      <c r="D160" s="8"/>
      <c r="E160" s="8"/>
      <c r="F160" s="8"/>
      <c r="G160" s="8"/>
      <c r="H160" s="8"/>
      <c r="I160" s="8"/>
      <c r="J160" s="8"/>
    </row>
    <row r="161" spans="1:10">
      <c r="A161" s="8"/>
      <c r="B161" s="8"/>
      <c r="C161" s="8"/>
      <c r="D161" s="8"/>
      <c r="E161" s="8"/>
      <c r="F161" s="8"/>
      <c r="G161" s="8"/>
      <c r="H161" s="8"/>
      <c r="I161" s="8"/>
      <c r="J161" s="8"/>
    </row>
    <row r="162" spans="1:10">
      <c r="A162" s="8"/>
      <c r="B162" s="8"/>
      <c r="C162" s="8"/>
      <c r="D162" s="8"/>
      <c r="E162" s="8"/>
      <c r="F162" s="8"/>
      <c r="G162" s="8"/>
      <c r="H162" s="8"/>
      <c r="I162" s="8"/>
      <c r="J162" s="8"/>
    </row>
    <row r="163" spans="1:10">
      <c r="A163" s="8"/>
      <c r="B163" s="8"/>
      <c r="C163" s="8"/>
      <c r="D163" s="8"/>
      <c r="E163" s="8"/>
      <c r="F163" s="8"/>
      <c r="G163" s="8"/>
      <c r="H163" s="8"/>
      <c r="I163" s="8"/>
      <c r="J163" s="8"/>
    </row>
    <row r="164" spans="1:10">
      <c r="A164" s="8"/>
      <c r="B164" s="8"/>
      <c r="C164" s="8"/>
      <c r="D164" s="8"/>
      <c r="E164" s="8"/>
      <c r="F164" s="8"/>
      <c r="G164" s="8"/>
      <c r="H164" s="8"/>
      <c r="I164" s="8"/>
      <c r="J164" s="8"/>
    </row>
    <row r="165" spans="1:10">
      <c r="A165" s="8"/>
      <c r="B165" s="8"/>
      <c r="C165" s="8"/>
      <c r="D165" s="8"/>
      <c r="E165" s="8"/>
      <c r="F165" s="8"/>
      <c r="G165" s="8"/>
      <c r="H165" s="8"/>
      <c r="I165" s="8"/>
      <c r="J165" s="8"/>
    </row>
    <row r="166" spans="1:10">
      <c r="A166" s="8"/>
      <c r="B166" s="8"/>
      <c r="C166" s="8"/>
      <c r="D166" s="8"/>
      <c r="E166" s="8"/>
      <c r="F166" s="8"/>
      <c r="G166" s="8"/>
      <c r="H166" s="8"/>
      <c r="I166" s="8"/>
      <c r="J166" s="8"/>
    </row>
    <row r="167" spans="1:10">
      <c r="A167" s="8"/>
      <c r="B167" s="8"/>
      <c r="C167" s="8"/>
      <c r="D167" s="8"/>
      <c r="E167" s="8"/>
      <c r="F167" s="8"/>
      <c r="G167" s="8"/>
      <c r="H167" s="8"/>
      <c r="I167" s="8"/>
      <c r="J167" s="8"/>
    </row>
    <row r="168" spans="1:10">
      <c r="A168" s="8"/>
      <c r="B168" s="8"/>
      <c r="C168" s="8"/>
      <c r="D168" s="8"/>
      <c r="E168" s="8"/>
      <c r="F168" s="8"/>
      <c r="G168" s="8"/>
      <c r="H168" s="8"/>
      <c r="I168" s="8"/>
      <c r="J168" s="8"/>
    </row>
    <row r="169" spans="1:10">
      <c r="A169" s="8"/>
      <c r="B169" s="8"/>
      <c r="C169" s="8"/>
      <c r="D169" s="8"/>
      <c r="E169" s="8"/>
      <c r="F169" s="8"/>
      <c r="G169" s="8"/>
      <c r="H169" s="8"/>
      <c r="I169" s="8"/>
      <c r="J169" s="8"/>
    </row>
    <row r="170" spans="1:10">
      <c r="A170" s="8"/>
      <c r="B170" s="8"/>
      <c r="C170" s="8"/>
      <c r="D170" s="8"/>
      <c r="E170" s="8"/>
      <c r="F170" s="8"/>
      <c r="G170" s="8"/>
      <c r="H170" s="8"/>
      <c r="I170" s="8"/>
      <c r="J170" s="8"/>
    </row>
    <row r="171" spans="1:10">
      <c r="A171" s="8"/>
      <c r="B171" s="8"/>
      <c r="C171" s="8"/>
      <c r="D171" s="8"/>
      <c r="E171" s="8"/>
      <c r="F171" s="8"/>
      <c r="G171" s="8"/>
      <c r="H171" s="8"/>
      <c r="I171" s="8"/>
      <c r="J171" s="8"/>
    </row>
    <row r="172" spans="1:10">
      <c r="A172" s="8"/>
      <c r="B172" s="8"/>
      <c r="C172" s="8"/>
      <c r="D172" s="8"/>
      <c r="E172" s="8"/>
      <c r="F172" s="8"/>
      <c r="G172" s="8"/>
      <c r="H172" s="8"/>
      <c r="I172" s="8"/>
      <c r="J172" s="8"/>
    </row>
    <row r="173" spans="1:10">
      <c r="A173" s="8"/>
      <c r="B173" s="8"/>
      <c r="C173" s="8"/>
      <c r="D173" s="8"/>
      <c r="E173" s="8"/>
      <c r="F173" s="8"/>
      <c r="G173" s="8"/>
      <c r="H173" s="8"/>
      <c r="I173" s="8"/>
      <c r="J173" s="8"/>
    </row>
    <row r="174" spans="1:10">
      <c r="A174" s="8"/>
      <c r="B174" s="8"/>
      <c r="C174" s="8"/>
      <c r="D174" s="8"/>
      <c r="E174" s="8"/>
      <c r="F174" s="8"/>
      <c r="G174" s="8"/>
      <c r="H174" s="8"/>
      <c r="I174" s="8"/>
      <c r="J174" s="8"/>
    </row>
    <row r="175" spans="1:10">
      <c r="A175" s="8"/>
      <c r="B175" s="8"/>
      <c r="C175" s="8"/>
      <c r="D175" s="8"/>
      <c r="E175" s="8"/>
      <c r="F175" s="8"/>
      <c r="G175" s="8"/>
      <c r="H175" s="8"/>
      <c r="I175" s="8"/>
      <c r="J175" s="8"/>
    </row>
    <row r="176" spans="1:10">
      <c r="A176" s="8"/>
      <c r="B176" s="8"/>
      <c r="C176" s="8"/>
      <c r="D176" s="8"/>
      <c r="E176" s="8"/>
      <c r="F176" s="8"/>
      <c r="G176" s="8"/>
      <c r="H176" s="8"/>
      <c r="I176" s="8"/>
      <c r="J176" s="8"/>
    </row>
    <row r="177" spans="1:10">
      <c r="A177" s="8"/>
      <c r="B177" s="8"/>
      <c r="C177" s="8"/>
      <c r="D177" s="8"/>
      <c r="E177" s="8"/>
      <c r="F177" s="8"/>
      <c r="G177" s="8"/>
      <c r="H177" s="8"/>
      <c r="I177" s="8"/>
      <c r="J177" s="8"/>
    </row>
    <row r="178" spans="1:10">
      <c r="A178" s="8"/>
      <c r="B178" s="8"/>
      <c r="C178" s="8"/>
      <c r="D178" s="8"/>
      <c r="E178" s="8"/>
      <c r="F178" s="8"/>
      <c r="G178" s="8"/>
      <c r="H178" s="8"/>
      <c r="I178" s="8"/>
      <c r="J178" s="8"/>
    </row>
    <row r="179" spans="1:10">
      <c r="A179" s="8"/>
      <c r="B179" s="8"/>
      <c r="C179" s="8"/>
      <c r="D179" s="8"/>
      <c r="E179" s="8"/>
      <c r="F179" s="8"/>
      <c r="G179" s="8"/>
      <c r="H179" s="8"/>
      <c r="I179" s="8"/>
      <c r="J179" s="8"/>
    </row>
    <row r="180" spans="1:10">
      <c r="A180" s="8"/>
      <c r="B180" s="8"/>
      <c r="C180" s="8"/>
      <c r="D180" s="8"/>
      <c r="E180" s="8"/>
      <c r="F180" s="8"/>
      <c r="G180" s="8"/>
      <c r="H180" s="8"/>
      <c r="I180" s="8"/>
      <c r="J180" s="8"/>
    </row>
    <row r="181" spans="1:10">
      <c r="A181" s="8"/>
      <c r="B181" s="8"/>
      <c r="C181" s="8"/>
      <c r="D181" s="8"/>
      <c r="E181" s="8"/>
      <c r="F181" s="8"/>
      <c r="G181" s="8"/>
      <c r="H181" s="8"/>
      <c r="I181" s="8"/>
      <c r="J181" s="8"/>
    </row>
    <row r="182" spans="1:10">
      <c r="A182" s="8"/>
      <c r="B182" s="8"/>
      <c r="C182" s="8"/>
      <c r="D182" s="8"/>
      <c r="E182" s="8"/>
      <c r="F182" s="8"/>
      <c r="G182" s="8"/>
      <c r="H182" s="8"/>
      <c r="I182" s="8"/>
      <c r="J182" s="8"/>
    </row>
    <row r="183" spans="1:10">
      <c r="A183" s="8"/>
      <c r="B183" s="8"/>
      <c r="C183" s="8"/>
      <c r="D183" s="8"/>
      <c r="E183" s="8"/>
      <c r="F183" s="8"/>
      <c r="G183" s="8"/>
      <c r="H183" s="8"/>
      <c r="I183" s="8"/>
      <c r="J183" s="8"/>
    </row>
    <row r="184" spans="1:10">
      <c r="A184" s="8"/>
      <c r="B184" s="8"/>
      <c r="C184" s="8"/>
      <c r="D184" s="8"/>
      <c r="E184" s="8"/>
      <c r="F184" s="8"/>
      <c r="G184" s="8"/>
      <c r="H184" s="8"/>
      <c r="I184" s="8"/>
      <c r="J184" s="8"/>
    </row>
    <row r="185" spans="1:10">
      <c r="A185" s="8"/>
      <c r="B185" s="8"/>
      <c r="C185" s="8"/>
      <c r="D185" s="8"/>
      <c r="E185" s="8"/>
      <c r="F185" s="8"/>
      <c r="G185" s="8"/>
      <c r="H185" s="8"/>
      <c r="I185" s="8"/>
      <c r="J185" s="8"/>
    </row>
    <row r="186" spans="1:10">
      <c r="A186" s="8"/>
      <c r="B186" s="8"/>
      <c r="C186" s="8"/>
      <c r="D186" s="8"/>
      <c r="E186" s="8"/>
      <c r="F186" s="8"/>
      <c r="G186" s="8"/>
      <c r="H186" s="8"/>
      <c r="I186" s="8"/>
      <c r="J186" s="8"/>
    </row>
    <row r="187" spans="1:10">
      <c r="A187" s="8"/>
      <c r="B187" s="8"/>
      <c r="C187" s="8"/>
      <c r="D187" s="8"/>
      <c r="E187" s="8"/>
      <c r="F187" s="8"/>
      <c r="G187" s="8"/>
      <c r="H187" s="8"/>
      <c r="I187" s="8"/>
      <c r="J187" s="8"/>
    </row>
    <row r="188" spans="1:10">
      <c r="A188" s="8"/>
      <c r="B188" s="8"/>
      <c r="C188" s="8"/>
      <c r="D188" s="8"/>
      <c r="E188" s="8"/>
      <c r="F188" s="8"/>
      <c r="G188" s="8"/>
      <c r="H188" s="8"/>
      <c r="I188" s="8"/>
      <c r="J188" s="8"/>
    </row>
    <row r="189" spans="1:10">
      <c r="A189" s="8"/>
      <c r="B189" s="8"/>
      <c r="C189" s="8"/>
      <c r="D189" s="8"/>
      <c r="E189" s="8"/>
      <c r="F189" s="8"/>
      <c r="G189" s="8"/>
      <c r="H189" s="8"/>
      <c r="I189" s="8"/>
      <c r="J189" s="8"/>
    </row>
    <row r="190" spans="1:10">
      <c r="A190" s="8"/>
      <c r="B190" s="8"/>
      <c r="C190" s="8"/>
      <c r="D190" s="8"/>
      <c r="E190" s="8"/>
      <c r="F190" s="8"/>
      <c r="G190" s="8"/>
      <c r="H190" s="8"/>
      <c r="I190" s="8"/>
      <c r="J190" s="8"/>
    </row>
    <row r="191" spans="1:10">
      <c r="A191" s="8"/>
      <c r="B191" s="8"/>
      <c r="C191" s="8"/>
      <c r="D191" s="8"/>
      <c r="E191" s="8"/>
      <c r="F191" s="8"/>
      <c r="G191" s="8"/>
      <c r="H191" s="8"/>
      <c r="I191" s="8"/>
      <c r="J191" s="8"/>
    </row>
    <row r="192" spans="1:10">
      <c r="A192" s="8"/>
      <c r="B192" s="8"/>
      <c r="C192" s="8"/>
      <c r="D192" s="8"/>
      <c r="E192" s="8"/>
      <c r="F192" s="8"/>
      <c r="G192" s="8"/>
      <c r="H192" s="8"/>
      <c r="I192" s="8"/>
      <c r="J192" s="8"/>
    </row>
    <row r="193" spans="1:10">
      <c r="A193" s="8"/>
      <c r="B193" s="8"/>
      <c r="C193" s="8"/>
      <c r="D193" s="8"/>
      <c r="E193" s="8"/>
      <c r="F193" s="8"/>
      <c r="G193" s="8"/>
      <c r="H193" s="8"/>
      <c r="I193" s="8"/>
      <c r="J193" s="8"/>
    </row>
    <row r="194" spans="1:10">
      <c r="A194" s="8"/>
      <c r="B194" s="8"/>
      <c r="C194" s="8"/>
      <c r="D194" s="8"/>
      <c r="E194" s="8"/>
      <c r="F194" s="8"/>
      <c r="G194" s="8"/>
      <c r="H194" s="8"/>
      <c r="I194" s="8"/>
      <c r="J194" s="8"/>
    </row>
    <row r="195" spans="1:10">
      <c r="A195" s="8"/>
      <c r="B195" s="8"/>
      <c r="C195" s="8"/>
      <c r="D195" s="8"/>
      <c r="E195" s="8"/>
      <c r="F195" s="8"/>
      <c r="G195" s="8"/>
      <c r="H195" s="8"/>
      <c r="I195" s="8"/>
      <c r="J195" s="8"/>
    </row>
    <row r="196" spans="1:10">
      <c r="A196" s="8"/>
      <c r="B196" s="8"/>
      <c r="C196" s="8"/>
      <c r="D196" s="8"/>
      <c r="E196" s="8"/>
      <c r="F196" s="8"/>
      <c r="G196" s="8"/>
      <c r="H196" s="8"/>
      <c r="I196" s="8"/>
      <c r="J196" s="8"/>
    </row>
    <row r="197" spans="1:10">
      <c r="A197" s="8"/>
      <c r="B197" s="8"/>
      <c r="C197" s="8"/>
      <c r="D197" s="8"/>
      <c r="E197" s="8"/>
      <c r="F197" s="8"/>
      <c r="G197" s="8"/>
      <c r="H197" s="8"/>
      <c r="I197" s="8"/>
      <c r="J197" s="8"/>
    </row>
    <row r="198" spans="1:10">
      <c r="A198" s="8"/>
      <c r="B198" s="8"/>
      <c r="C198" s="8"/>
      <c r="D198" s="8"/>
      <c r="E198" s="8"/>
      <c r="F198" s="8"/>
      <c r="G198" s="8"/>
      <c r="H198" s="8"/>
      <c r="I198" s="8"/>
      <c r="J198" s="8"/>
    </row>
    <row r="199" spans="1:10">
      <c r="A199" s="8"/>
      <c r="B199" s="8"/>
      <c r="C199" s="8"/>
      <c r="D199" s="8"/>
      <c r="E199" s="8"/>
      <c r="F199" s="8"/>
      <c r="G199" s="8"/>
      <c r="H199" s="8"/>
      <c r="I199" s="8"/>
      <c r="J199" s="8"/>
    </row>
    <row r="200" spans="1:10">
      <c r="A200" s="8"/>
      <c r="B200" s="8"/>
      <c r="C200" s="8"/>
      <c r="D200" s="8"/>
      <c r="E200" s="8"/>
      <c r="F200" s="8"/>
      <c r="G200" s="8"/>
      <c r="H200" s="8"/>
      <c r="I200" s="8"/>
      <c r="J200" s="8"/>
    </row>
    <row r="201" spans="1:10">
      <c r="A201" s="8"/>
      <c r="B201" s="8"/>
      <c r="C201" s="8"/>
      <c r="D201" s="8"/>
      <c r="E201" s="8"/>
      <c r="F201" s="8"/>
      <c r="G201" s="8"/>
      <c r="H201" s="8"/>
      <c r="I201" s="8"/>
      <c r="J201" s="8"/>
    </row>
    <row r="202" spans="1:10">
      <c r="A202" s="8"/>
      <c r="B202" s="8"/>
      <c r="C202" s="8"/>
      <c r="D202" s="8"/>
      <c r="E202" s="8"/>
      <c r="F202" s="8"/>
      <c r="G202" s="8"/>
      <c r="H202" s="8"/>
      <c r="I202" s="8"/>
      <c r="J202" s="8"/>
    </row>
    <row r="203" spans="1:10">
      <c r="A203" s="8"/>
      <c r="B203" s="8"/>
      <c r="C203" s="8"/>
      <c r="D203" s="8"/>
      <c r="E203" s="8"/>
      <c r="F203" s="8"/>
      <c r="G203" s="8"/>
      <c r="H203" s="8"/>
      <c r="I203" s="8"/>
      <c r="J203" s="8"/>
    </row>
    <row r="204" spans="1:10">
      <c r="A204" s="8"/>
      <c r="B204" s="8"/>
      <c r="C204" s="8"/>
      <c r="D204" s="8"/>
      <c r="E204" s="8"/>
      <c r="F204" s="8"/>
      <c r="G204" s="8"/>
      <c r="H204" s="8"/>
      <c r="I204" s="8"/>
      <c r="J204" s="8"/>
    </row>
    <row r="205" spans="1:10">
      <c r="A205" s="8"/>
      <c r="B205" s="8"/>
      <c r="C205" s="8"/>
      <c r="D205" s="8"/>
      <c r="E205" s="8"/>
      <c r="F205" s="8"/>
      <c r="G205" s="8"/>
      <c r="H205" s="8"/>
      <c r="I205" s="8"/>
      <c r="J205" s="8"/>
    </row>
    <row r="206" spans="1:10">
      <c r="A206" s="8"/>
      <c r="B206" s="8"/>
      <c r="C206" s="8"/>
      <c r="D206" s="8"/>
      <c r="E206" s="8"/>
      <c r="F206" s="8"/>
      <c r="G206" s="8"/>
      <c r="H206" s="8"/>
      <c r="I206" s="8"/>
      <c r="J206" s="8"/>
    </row>
    <row r="207" spans="1:10">
      <c r="A207" s="8"/>
      <c r="B207" s="8"/>
      <c r="C207" s="8"/>
      <c r="D207" s="8"/>
      <c r="E207" s="8"/>
      <c r="F207" s="8"/>
      <c r="G207" s="8"/>
      <c r="H207" s="8"/>
      <c r="I207" s="8"/>
      <c r="J207" s="8"/>
    </row>
    <row r="208" spans="1:10">
      <c r="A208" s="8"/>
      <c r="B208" s="8"/>
      <c r="C208" s="8"/>
      <c r="D208" s="8"/>
      <c r="E208" s="8"/>
      <c r="F208" s="8"/>
      <c r="G208" s="8"/>
      <c r="H208" s="8"/>
      <c r="I208" s="8"/>
      <c r="J208" s="8"/>
    </row>
    <row r="209" spans="1:10">
      <c r="A209" s="8"/>
      <c r="B209" s="8"/>
      <c r="C209" s="8"/>
      <c r="D209" s="8"/>
      <c r="E209" s="8"/>
      <c r="F209" s="8"/>
      <c r="G209" s="8"/>
      <c r="H209" s="8"/>
      <c r="I209" s="8"/>
      <c r="J209" s="8"/>
    </row>
    <row r="210" spans="1:10">
      <c r="A210" s="8"/>
      <c r="B210" s="8"/>
      <c r="C210" s="8"/>
      <c r="D210" s="8"/>
      <c r="E210" s="8"/>
      <c r="F210" s="8"/>
      <c r="G210" s="8"/>
      <c r="H210" s="8"/>
      <c r="I210" s="8"/>
      <c r="J210" s="8"/>
    </row>
    <row r="211" spans="1:10">
      <c r="A211" s="8"/>
      <c r="B211" s="8"/>
      <c r="C211" s="8"/>
      <c r="D211" s="8"/>
      <c r="E211" s="8"/>
      <c r="F211" s="8"/>
      <c r="G211" s="8"/>
      <c r="H211" s="8"/>
      <c r="I211" s="8"/>
      <c r="J211" s="8"/>
    </row>
    <row r="212" spans="1:10">
      <c r="A212" s="8"/>
      <c r="B212" s="8"/>
      <c r="C212" s="8"/>
      <c r="D212" s="8"/>
      <c r="E212" s="8"/>
      <c r="F212" s="8"/>
      <c r="G212" s="8"/>
      <c r="H212" s="8"/>
      <c r="I212" s="8"/>
      <c r="J212" s="8"/>
    </row>
    <row r="213" spans="1:10">
      <c r="A213" s="8"/>
      <c r="B213" s="8"/>
      <c r="C213" s="8"/>
      <c r="D213" s="8"/>
      <c r="E213" s="8"/>
      <c r="F213" s="8"/>
      <c r="G213" s="8"/>
      <c r="H213" s="8"/>
      <c r="I213" s="8"/>
      <c r="J213" s="8"/>
    </row>
    <row r="214" spans="1:10">
      <c r="A214" s="8"/>
      <c r="B214" s="8"/>
      <c r="C214" s="8"/>
      <c r="D214" s="8"/>
      <c r="E214" s="8"/>
      <c r="F214" s="8"/>
      <c r="G214" s="8"/>
      <c r="H214" s="8"/>
      <c r="I214" s="8"/>
      <c r="J214" s="8"/>
    </row>
    <row r="215" spans="1:10">
      <c r="A215" s="8"/>
      <c r="B215" s="8"/>
      <c r="C215" s="8"/>
      <c r="D215" s="8"/>
      <c r="E215" s="8"/>
      <c r="F215" s="8"/>
      <c r="G215" s="8"/>
      <c r="H215" s="8"/>
      <c r="I215" s="8"/>
      <c r="J215" s="8"/>
    </row>
    <row r="216" spans="1:10">
      <c r="A216" s="8"/>
      <c r="B216" s="8"/>
      <c r="C216" s="8"/>
      <c r="D216" s="8"/>
      <c r="E216" s="8"/>
      <c r="F216" s="8"/>
      <c r="G216" s="8"/>
      <c r="H216" s="8"/>
      <c r="I216" s="8"/>
      <c r="J216" s="8"/>
    </row>
    <row r="217" spans="1:10">
      <c r="A217" s="8"/>
      <c r="B217" s="8"/>
      <c r="C217" s="8"/>
      <c r="D217" s="8"/>
      <c r="E217" s="8"/>
      <c r="F217" s="8"/>
      <c r="G217" s="8"/>
      <c r="H217" s="8"/>
      <c r="I217" s="8"/>
      <c r="J217" s="8"/>
    </row>
    <row r="218" spans="1:10">
      <c r="A218" s="8"/>
      <c r="B218" s="8"/>
      <c r="C218" s="8"/>
      <c r="D218" s="8"/>
      <c r="E218" s="8"/>
      <c r="F218" s="8"/>
      <c r="G218" s="8"/>
      <c r="H218" s="8"/>
      <c r="I218" s="8"/>
      <c r="J218" s="8"/>
    </row>
    <row r="219" spans="1:10">
      <c r="A219" s="8"/>
      <c r="B219" s="8"/>
      <c r="C219" s="8"/>
      <c r="D219" s="8"/>
      <c r="E219" s="8"/>
      <c r="F219" s="8"/>
      <c r="G219" s="8"/>
      <c r="H219" s="8"/>
      <c r="I219" s="8"/>
      <c r="J219" s="8"/>
    </row>
    <row r="220" spans="1:10">
      <c r="A220" s="8"/>
      <c r="B220" s="8"/>
      <c r="C220" s="8"/>
      <c r="D220" s="8"/>
      <c r="E220" s="8"/>
      <c r="F220" s="8"/>
      <c r="G220" s="8"/>
      <c r="H220" s="8"/>
      <c r="I220" s="8"/>
      <c r="J220" s="8"/>
    </row>
    <row r="221" spans="1:10">
      <c r="A221" s="8"/>
      <c r="B221" s="8"/>
      <c r="C221" s="8"/>
      <c r="D221" s="8"/>
      <c r="E221" s="8"/>
      <c r="F221" s="8"/>
      <c r="G221" s="8"/>
      <c r="H221" s="8"/>
      <c r="I221" s="8"/>
      <c r="J221" s="8"/>
    </row>
    <row r="222" spans="1:10">
      <c r="A222" s="8"/>
      <c r="B222" s="8"/>
      <c r="C222" s="8"/>
      <c r="D222" s="8"/>
      <c r="E222" s="8"/>
      <c r="F222" s="8"/>
      <c r="G222" s="8"/>
      <c r="H222" s="8"/>
      <c r="I222" s="8"/>
      <c r="J222" s="8"/>
    </row>
    <row r="223" spans="1:10">
      <c r="A223" s="8"/>
      <c r="B223" s="8"/>
      <c r="C223" s="8"/>
      <c r="D223" s="8"/>
      <c r="E223" s="8"/>
      <c r="F223" s="8"/>
      <c r="G223" s="8"/>
      <c r="H223" s="8"/>
      <c r="I223" s="8"/>
      <c r="J223" s="8"/>
    </row>
    <row r="224" spans="1:10">
      <c r="A224" s="8"/>
      <c r="B224" s="8"/>
      <c r="C224" s="8"/>
      <c r="D224" s="8"/>
      <c r="E224" s="8"/>
      <c r="F224" s="8"/>
      <c r="G224" s="8"/>
      <c r="H224" s="8"/>
      <c r="I224" s="8"/>
      <c r="J224" s="8"/>
    </row>
    <row r="225" spans="1:10">
      <c r="A225" s="8"/>
      <c r="B225" s="8"/>
      <c r="C225" s="8"/>
      <c r="D225" s="8"/>
      <c r="E225" s="8"/>
      <c r="F225" s="8"/>
      <c r="G225" s="8"/>
      <c r="H225" s="8"/>
      <c r="I225" s="8"/>
      <c r="J225" s="8"/>
    </row>
    <row r="226" spans="1:10">
      <c r="A226" s="8"/>
      <c r="B226" s="8"/>
      <c r="C226" s="8"/>
      <c r="D226" s="8"/>
      <c r="E226" s="8"/>
      <c r="F226" s="8"/>
      <c r="G226" s="8"/>
      <c r="H226" s="8"/>
      <c r="I226" s="8"/>
      <c r="J226" s="8"/>
    </row>
    <row r="227" spans="1:10">
      <c r="A227" s="8"/>
      <c r="B227" s="8"/>
      <c r="C227" s="8"/>
      <c r="D227" s="8"/>
      <c r="E227" s="8"/>
      <c r="F227" s="8"/>
      <c r="G227" s="8"/>
      <c r="H227" s="8"/>
      <c r="I227" s="8"/>
      <c r="J227" s="8"/>
    </row>
    <row r="228" spans="1:10">
      <c r="A228" s="8"/>
      <c r="B228" s="8"/>
      <c r="C228" s="8"/>
      <c r="D228" s="8"/>
      <c r="E228" s="8"/>
      <c r="F228" s="8"/>
      <c r="G228" s="8"/>
      <c r="H228" s="8"/>
      <c r="I228" s="8"/>
      <c r="J228" s="8"/>
    </row>
    <row r="229" spans="1:10">
      <c r="A229" s="8"/>
      <c r="B229" s="8"/>
      <c r="C229" s="8"/>
      <c r="D229" s="8"/>
      <c r="E229" s="8"/>
      <c r="F229" s="8"/>
      <c r="G229" s="8"/>
      <c r="H229" s="8"/>
      <c r="I229" s="8"/>
      <c r="J229" s="8"/>
    </row>
    <row r="230" spans="1:10">
      <c r="A230" s="8"/>
      <c r="B230" s="8"/>
      <c r="C230" s="8"/>
      <c r="D230" s="8"/>
      <c r="E230" s="8"/>
      <c r="F230" s="8"/>
      <c r="G230" s="8"/>
      <c r="H230" s="8"/>
      <c r="I230" s="8"/>
      <c r="J230" s="8"/>
    </row>
    <row r="231" spans="1:10">
      <c r="A231" s="8"/>
      <c r="B231" s="8"/>
      <c r="C231" s="8"/>
      <c r="D231" s="8"/>
      <c r="E231" s="8"/>
      <c r="F231" s="8"/>
      <c r="G231" s="8"/>
      <c r="H231" s="8"/>
      <c r="I231" s="8"/>
      <c r="J231" s="8"/>
    </row>
    <row r="232" spans="1:10">
      <c r="A232" s="8"/>
      <c r="B232" s="8"/>
      <c r="C232" s="8"/>
      <c r="D232" s="8"/>
      <c r="E232" s="8"/>
      <c r="F232" s="8"/>
      <c r="G232" s="8"/>
      <c r="H232" s="8"/>
      <c r="I232" s="8"/>
      <c r="J232" s="8"/>
    </row>
    <row r="233" spans="1:10">
      <c r="A233" s="8"/>
      <c r="B233" s="8"/>
      <c r="C233" s="8"/>
      <c r="D233" s="8"/>
      <c r="E233" s="8"/>
      <c r="F233" s="8"/>
      <c r="G233" s="8"/>
      <c r="H233" s="8"/>
      <c r="I233" s="8"/>
      <c r="J233" s="8"/>
    </row>
    <row r="234" spans="1:10">
      <c r="A234" s="8"/>
      <c r="B234" s="8"/>
      <c r="C234" s="8"/>
      <c r="D234" s="8"/>
      <c r="E234" s="8"/>
      <c r="F234" s="8"/>
      <c r="G234" s="8"/>
      <c r="H234" s="8"/>
      <c r="I234" s="8"/>
      <c r="J234" s="8"/>
    </row>
    <row r="235" spans="1:10">
      <c r="A235" s="8"/>
      <c r="B235" s="8"/>
      <c r="C235" s="8"/>
      <c r="D235" s="8"/>
      <c r="E235" s="8"/>
      <c r="F235" s="8"/>
      <c r="G235" s="8"/>
      <c r="H235" s="8"/>
      <c r="I235" s="8"/>
      <c r="J235" s="8"/>
    </row>
    <row r="236" spans="1:10">
      <c r="A236" s="8"/>
      <c r="B236" s="8"/>
      <c r="C236" s="8"/>
      <c r="D236" s="8"/>
      <c r="E236" s="8"/>
      <c r="F236" s="8"/>
      <c r="G236" s="8"/>
      <c r="H236" s="8"/>
      <c r="I236" s="8"/>
      <c r="J236" s="8"/>
    </row>
    <row r="237" spans="1:10">
      <c r="A237" s="8"/>
      <c r="B237" s="8"/>
      <c r="C237" s="8"/>
      <c r="D237" s="8"/>
      <c r="E237" s="8"/>
      <c r="F237" s="8"/>
      <c r="G237" s="8"/>
      <c r="H237" s="8"/>
      <c r="I237" s="8"/>
      <c r="J237" s="8"/>
    </row>
    <row r="238" spans="1:10">
      <c r="A238" s="8"/>
      <c r="B238" s="8"/>
      <c r="C238" s="8"/>
      <c r="D238" s="8"/>
      <c r="E238" s="8"/>
      <c r="F238" s="8"/>
      <c r="G238" s="8"/>
      <c r="H238" s="8"/>
      <c r="I238" s="8"/>
      <c r="J238" s="8"/>
    </row>
    <row r="239" spans="1:10">
      <c r="A239" s="8"/>
      <c r="B239" s="8"/>
      <c r="C239" s="8"/>
      <c r="D239" s="8"/>
      <c r="E239" s="8"/>
      <c r="F239" s="8"/>
      <c r="G239" s="8"/>
      <c r="H239" s="8"/>
      <c r="I239" s="8"/>
      <c r="J239" s="8"/>
    </row>
    <row r="240" spans="1:10">
      <c r="A240" s="8"/>
      <c r="B240" s="8"/>
      <c r="C240" s="8"/>
      <c r="D240" s="8"/>
      <c r="E240" s="8"/>
      <c r="F240" s="8"/>
      <c r="G240" s="8"/>
      <c r="H240" s="8"/>
      <c r="I240" s="8"/>
      <c r="J240" s="8"/>
    </row>
    <row r="241" spans="1:10">
      <c r="A241" s="8"/>
      <c r="B241" s="8"/>
      <c r="C241" s="8"/>
      <c r="D241" s="8"/>
      <c r="E241" s="8"/>
      <c r="F241" s="8"/>
      <c r="G241" s="8"/>
      <c r="H241" s="8"/>
      <c r="I241" s="8"/>
      <c r="J241" s="8"/>
    </row>
    <row r="242" spans="1:10">
      <c r="A242" s="8"/>
      <c r="B242" s="8"/>
      <c r="C242" s="8"/>
      <c r="D242" s="8"/>
      <c r="E242" s="8"/>
      <c r="F242" s="8"/>
      <c r="G242" s="8"/>
      <c r="H242" s="8"/>
      <c r="I242" s="8"/>
      <c r="J242" s="8"/>
    </row>
    <row r="243" spans="1:10">
      <c r="A243" s="8"/>
      <c r="B243" s="8"/>
      <c r="C243" s="8"/>
      <c r="D243" s="8"/>
      <c r="E243" s="8"/>
      <c r="F243" s="8"/>
      <c r="G243" s="8"/>
      <c r="H243" s="8"/>
      <c r="I243" s="8"/>
      <c r="J243" s="8"/>
    </row>
    <row r="244" spans="1:10">
      <c r="A244" s="8"/>
      <c r="B244" s="8"/>
      <c r="C244" s="8"/>
      <c r="D244" s="8"/>
      <c r="E244" s="8"/>
      <c r="F244" s="8"/>
      <c r="G244" s="8"/>
      <c r="H244" s="8"/>
      <c r="I244" s="8"/>
      <c r="J244" s="8"/>
    </row>
    <row r="245" spans="1:10">
      <c r="A245" s="8"/>
      <c r="B245" s="8"/>
      <c r="C245" s="8"/>
      <c r="D245" s="8"/>
      <c r="E245" s="8"/>
      <c r="F245" s="8"/>
      <c r="G245" s="8"/>
      <c r="H245" s="8"/>
      <c r="I245" s="8"/>
      <c r="J245" s="8"/>
    </row>
    <row r="246" spans="1:10">
      <c r="A246" s="8"/>
      <c r="B246" s="8"/>
      <c r="C246" s="8"/>
      <c r="D246" s="8"/>
      <c r="E246" s="8"/>
      <c r="F246" s="8"/>
      <c r="G246" s="8"/>
      <c r="H246" s="8"/>
      <c r="I246" s="8"/>
      <c r="J246" s="8"/>
    </row>
    <row r="247" spans="1:10">
      <c r="A247" s="8"/>
      <c r="B247" s="8"/>
      <c r="C247" s="8"/>
      <c r="D247" s="8"/>
      <c r="E247" s="8"/>
      <c r="F247" s="8"/>
      <c r="G247" s="8"/>
      <c r="H247" s="8"/>
      <c r="I247" s="8"/>
      <c r="J247" s="8"/>
    </row>
    <row r="248" spans="1:10">
      <c r="A248" s="8"/>
      <c r="B248" s="8"/>
      <c r="C248" s="8"/>
      <c r="D248" s="8"/>
      <c r="E248" s="8"/>
      <c r="F248" s="8"/>
      <c r="G248" s="8"/>
      <c r="H248" s="8"/>
      <c r="I248" s="8"/>
      <c r="J248" s="8"/>
    </row>
    <row r="249" spans="1:10">
      <c r="A249" s="8"/>
      <c r="B249" s="8"/>
      <c r="C249" s="8"/>
      <c r="D249" s="8"/>
      <c r="E249" s="8"/>
      <c r="F249" s="8"/>
      <c r="G249" s="8"/>
      <c r="H249" s="8"/>
      <c r="I249" s="8"/>
      <c r="J249" s="8"/>
    </row>
    <row r="250" spans="1:10">
      <c r="A250" s="8"/>
      <c r="B250" s="8"/>
      <c r="C250" s="8"/>
      <c r="D250" s="8"/>
      <c r="E250" s="8"/>
      <c r="F250" s="8"/>
      <c r="G250" s="8"/>
      <c r="H250" s="8"/>
      <c r="I250" s="8"/>
      <c r="J250" s="8"/>
    </row>
    <row r="251" spans="1:10">
      <c r="A251" s="8"/>
      <c r="B251" s="8"/>
      <c r="C251" s="8"/>
      <c r="D251" s="8"/>
      <c r="E251" s="8"/>
      <c r="F251" s="8"/>
      <c r="G251" s="8"/>
      <c r="H251" s="8"/>
      <c r="I251" s="8"/>
      <c r="J251" s="8"/>
    </row>
    <row r="252" spans="1:10">
      <c r="A252" s="8"/>
      <c r="B252" s="8"/>
      <c r="C252" s="8"/>
      <c r="D252" s="8"/>
      <c r="E252" s="8"/>
      <c r="F252" s="8"/>
      <c r="G252" s="8"/>
      <c r="H252" s="8"/>
      <c r="I252" s="8"/>
      <c r="J252" s="8"/>
    </row>
    <row r="253" spans="1:10">
      <c r="A253" s="8"/>
      <c r="B253" s="8"/>
      <c r="C253" s="8"/>
      <c r="D253" s="8"/>
      <c r="E253" s="8"/>
      <c r="F253" s="8"/>
      <c r="G253" s="8"/>
      <c r="H253" s="8"/>
      <c r="I253" s="8"/>
      <c r="J253" s="8"/>
    </row>
    <row r="254" spans="1:10">
      <c r="A254" s="8"/>
      <c r="B254" s="8"/>
      <c r="C254" s="8"/>
      <c r="D254" s="8"/>
      <c r="E254" s="8"/>
      <c r="F254" s="8"/>
      <c r="G254" s="8"/>
      <c r="H254" s="8"/>
      <c r="I254" s="8"/>
      <c r="J254" s="8"/>
    </row>
    <row r="255" spans="1:10">
      <c r="A255" s="8"/>
      <c r="B255" s="8"/>
      <c r="C255" s="8"/>
      <c r="D255" s="8"/>
      <c r="E255" s="8"/>
      <c r="F255" s="8"/>
      <c r="G255" s="8"/>
      <c r="H255" s="8"/>
      <c r="I255" s="8"/>
      <c r="J255" s="8"/>
    </row>
    <row r="256" spans="1:10">
      <c r="A256" s="8"/>
      <c r="B256" s="8"/>
      <c r="C256" s="8"/>
      <c r="D256" s="8"/>
      <c r="E256" s="8"/>
      <c r="F256" s="8"/>
      <c r="G256" s="8"/>
      <c r="H256" s="8"/>
      <c r="I256" s="8"/>
      <c r="J256" s="8"/>
    </row>
    <row r="257" spans="1:10">
      <c r="A257" s="8"/>
      <c r="B257" s="8"/>
      <c r="C257" s="8"/>
      <c r="D257" s="8"/>
      <c r="E257" s="8"/>
      <c r="F257" s="8"/>
      <c r="G257" s="8"/>
      <c r="H257" s="8"/>
      <c r="I257" s="8"/>
      <c r="J257" s="8"/>
    </row>
    <row r="258" spans="1:10">
      <c r="A258" s="8"/>
      <c r="B258" s="8"/>
      <c r="C258" s="8"/>
      <c r="D258" s="8"/>
      <c r="E258" s="8"/>
      <c r="F258" s="8"/>
      <c r="G258" s="8"/>
      <c r="H258" s="8"/>
      <c r="I258" s="8"/>
      <c r="J258" s="8"/>
    </row>
    <row r="259" spans="1:10">
      <c r="A259" s="8"/>
      <c r="B259" s="8"/>
      <c r="C259" s="8"/>
      <c r="D259" s="8"/>
      <c r="E259" s="8"/>
      <c r="F259" s="8"/>
      <c r="G259" s="8"/>
      <c r="H259" s="8"/>
      <c r="I259" s="8"/>
      <c r="J259" s="8"/>
    </row>
    <row r="260" spans="1:10">
      <c r="A260" s="8"/>
      <c r="B260" s="8"/>
      <c r="C260" s="8"/>
      <c r="D260" s="8"/>
      <c r="E260" s="8"/>
      <c r="F260" s="8"/>
      <c r="G260" s="8"/>
      <c r="H260" s="8"/>
      <c r="I260" s="8"/>
      <c r="J260" s="8"/>
    </row>
    <row r="261" spans="1:10">
      <c r="A261" s="8"/>
      <c r="B261" s="8"/>
      <c r="C261" s="8"/>
      <c r="D261" s="8"/>
      <c r="E261" s="8"/>
      <c r="F261" s="8"/>
      <c r="G261" s="8"/>
      <c r="H261" s="8"/>
      <c r="I261" s="8"/>
      <c r="J261" s="8"/>
    </row>
    <row r="262" spans="1:10">
      <c r="A262" s="8"/>
      <c r="B262" s="8"/>
      <c r="C262" s="8"/>
      <c r="D262" s="8"/>
      <c r="E262" s="8"/>
      <c r="F262" s="8"/>
      <c r="G262" s="8"/>
      <c r="H262" s="8"/>
      <c r="I262" s="8"/>
      <c r="J262" s="8"/>
    </row>
    <row r="263" spans="1:10">
      <c r="A263" s="8"/>
      <c r="B263" s="8"/>
      <c r="C263" s="8"/>
      <c r="D263" s="8"/>
      <c r="E263" s="8"/>
      <c r="F263" s="8"/>
      <c r="G263" s="8"/>
      <c r="H263" s="8"/>
      <c r="I263" s="8"/>
      <c r="J263" s="8"/>
    </row>
    <row r="264" spans="1:10">
      <c r="A264" s="8"/>
      <c r="B264" s="8"/>
      <c r="C264" s="8"/>
      <c r="D264" s="8"/>
      <c r="E264" s="8"/>
      <c r="F264" s="8"/>
      <c r="G264" s="8"/>
      <c r="H264" s="8"/>
      <c r="I264" s="8"/>
      <c r="J264" s="8"/>
    </row>
    <row r="265" spans="1:10">
      <c r="A265" s="8"/>
      <c r="B265" s="8"/>
      <c r="C265" s="8"/>
      <c r="D265" s="8"/>
      <c r="E265" s="8"/>
      <c r="F265" s="8"/>
      <c r="G265" s="8"/>
      <c r="H265" s="8"/>
      <c r="I265" s="8"/>
      <c r="J265" s="8"/>
    </row>
    <row r="266" spans="1:10">
      <c r="A266" s="8"/>
      <c r="B266" s="8"/>
      <c r="C266" s="8"/>
      <c r="D266" s="8"/>
      <c r="E266" s="8"/>
      <c r="F266" s="8"/>
      <c r="G266" s="8"/>
      <c r="H266" s="8"/>
      <c r="I266" s="8"/>
      <c r="J266" s="8"/>
    </row>
    <row r="267" spans="1:10">
      <c r="A267" s="8"/>
      <c r="B267" s="8"/>
      <c r="C267" s="8"/>
      <c r="D267" s="8"/>
      <c r="E267" s="8"/>
      <c r="F267" s="8"/>
      <c r="G267" s="8"/>
      <c r="H267" s="8"/>
      <c r="I267" s="8"/>
      <c r="J267" s="8"/>
    </row>
    <row r="268" spans="1:10">
      <c r="A268" s="8"/>
      <c r="B268" s="8"/>
      <c r="C268" s="8"/>
      <c r="D268" s="8"/>
      <c r="E268" s="8"/>
      <c r="F268" s="8"/>
      <c r="G268" s="8"/>
      <c r="H268" s="8"/>
      <c r="I268" s="8"/>
      <c r="J268" s="8"/>
    </row>
    <row r="269" spans="1:10">
      <c r="A269" s="8"/>
      <c r="B269" s="8"/>
      <c r="C269" s="8"/>
      <c r="D269" s="8"/>
      <c r="E269" s="8"/>
      <c r="F269" s="8"/>
      <c r="G269" s="8"/>
      <c r="H269" s="8"/>
      <c r="I269" s="8"/>
      <c r="J269" s="8"/>
    </row>
    <row r="270" spans="1:10">
      <c r="A270" s="8"/>
      <c r="B270" s="8"/>
      <c r="C270" s="8"/>
      <c r="D270" s="8"/>
      <c r="E270" s="8"/>
      <c r="F270" s="8"/>
      <c r="G270" s="8"/>
      <c r="H270" s="8"/>
      <c r="I270" s="8"/>
      <c r="J270" s="8"/>
    </row>
    <row r="271" spans="1:10">
      <c r="A271" s="8"/>
      <c r="B271" s="8"/>
      <c r="C271" s="8"/>
      <c r="D271" s="8"/>
      <c r="E271" s="8"/>
      <c r="F271" s="8"/>
      <c r="G271" s="8"/>
      <c r="H271" s="8"/>
      <c r="I271" s="8"/>
      <c r="J271" s="8"/>
    </row>
    <row r="272" spans="1:10">
      <c r="A272" s="8"/>
      <c r="B272" s="8"/>
      <c r="C272" s="8"/>
      <c r="D272" s="8"/>
      <c r="E272" s="8"/>
      <c r="F272" s="8"/>
      <c r="G272" s="8"/>
      <c r="H272" s="8"/>
      <c r="I272" s="8"/>
      <c r="J272" s="8"/>
    </row>
    <row r="273" spans="1:10">
      <c r="A273" s="8"/>
      <c r="B273" s="8"/>
      <c r="C273" s="8"/>
      <c r="D273" s="8"/>
      <c r="E273" s="8"/>
      <c r="F273" s="8"/>
      <c r="G273" s="8"/>
      <c r="H273" s="8"/>
      <c r="I273" s="8"/>
      <c r="J273" s="8"/>
    </row>
    <row r="274" spans="1:10">
      <c r="A274" s="8"/>
      <c r="B274" s="8"/>
      <c r="C274" s="8"/>
      <c r="D274" s="8"/>
      <c r="E274" s="8"/>
      <c r="F274" s="8"/>
      <c r="G274" s="8"/>
      <c r="H274" s="8"/>
      <c r="I274" s="8"/>
      <c r="J274" s="8"/>
    </row>
    <row r="275" spans="1:10">
      <c r="A275" s="8"/>
      <c r="B275" s="8"/>
      <c r="C275" s="8"/>
      <c r="D275" s="8"/>
      <c r="E275" s="8"/>
      <c r="F275" s="8"/>
      <c r="G275" s="8"/>
      <c r="H275" s="8"/>
      <c r="I275" s="8"/>
      <c r="J275" s="8"/>
    </row>
    <row r="276" spans="1:10">
      <c r="A276" s="8"/>
      <c r="B276" s="8"/>
      <c r="C276" s="8"/>
      <c r="D276" s="8"/>
      <c r="E276" s="8"/>
      <c r="F276" s="8"/>
      <c r="G276" s="8"/>
      <c r="H276" s="8"/>
      <c r="I276" s="8"/>
      <c r="J276" s="8"/>
    </row>
    <row r="277" spans="1:10">
      <c r="A277" s="8"/>
      <c r="B277" s="8"/>
      <c r="C277" s="8"/>
      <c r="D277" s="8"/>
      <c r="E277" s="8"/>
      <c r="F277" s="8"/>
      <c r="G277" s="8"/>
      <c r="H277" s="8"/>
      <c r="I277" s="8"/>
      <c r="J277" s="8"/>
    </row>
    <row r="278" spans="1:10">
      <c r="A278" s="8"/>
      <c r="B278" s="8"/>
      <c r="C278" s="8"/>
      <c r="D278" s="8"/>
      <c r="E278" s="8"/>
      <c r="F278" s="8"/>
      <c r="G278" s="8"/>
      <c r="H278" s="8"/>
      <c r="I278" s="8"/>
      <c r="J278" s="8"/>
    </row>
    <row r="279" spans="1:10">
      <c r="A279" s="8"/>
      <c r="B279" s="8"/>
      <c r="C279" s="8"/>
      <c r="D279" s="8"/>
      <c r="E279" s="8"/>
      <c r="F279" s="8"/>
      <c r="G279" s="8"/>
      <c r="H279" s="8"/>
      <c r="I279" s="8"/>
      <c r="J279" s="8"/>
    </row>
    <row r="280" spans="1:10">
      <c r="A280" s="8"/>
      <c r="B280" s="8"/>
      <c r="C280" s="8"/>
      <c r="D280" s="8"/>
      <c r="E280" s="8"/>
      <c r="F280" s="8"/>
      <c r="G280" s="8"/>
      <c r="H280" s="8"/>
      <c r="I280" s="8"/>
      <c r="J280" s="8"/>
    </row>
    <row r="281" spans="1:10">
      <c r="A281" s="8"/>
      <c r="B281" s="8"/>
      <c r="C281" s="8"/>
      <c r="D281" s="8"/>
      <c r="E281" s="8"/>
      <c r="F281" s="8"/>
      <c r="G281" s="8"/>
      <c r="H281" s="8"/>
      <c r="I281" s="8"/>
      <c r="J281" s="8"/>
    </row>
    <row r="282" spans="1:10">
      <c r="A282" s="8"/>
      <c r="B282" s="8"/>
      <c r="C282" s="8"/>
      <c r="D282" s="8"/>
      <c r="E282" s="8"/>
      <c r="F282" s="8"/>
      <c r="G282" s="8"/>
      <c r="H282" s="8"/>
      <c r="I282" s="8"/>
      <c r="J282" s="8"/>
    </row>
    <row r="283" spans="1:10">
      <c r="A283" s="8"/>
      <c r="B283" s="8"/>
      <c r="C283" s="8"/>
      <c r="D283" s="8"/>
      <c r="E283" s="8"/>
      <c r="F283" s="8"/>
      <c r="G283" s="8"/>
      <c r="H283" s="8"/>
      <c r="I283" s="8"/>
      <c r="J283" s="8"/>
    </row>
    <row r="284" spans="1:10">
      <c r="A284" s="8"/>
      <c r="B284" s="8"/>
      <c r="C284" s="8"/>
      <c r="D284" s="8"/>
      <c r="E284" s="8"/>
      <c r="F284" s="8"/>
      <c r="G284" s="8"/>
      <c r="H284" s="8"/>
      <c r="I284" s="8"/>
      <c r="J284" s="8"/>
    </row>
    <row r="285" spans="1:10">
      <c r="A285" s="8"/>
      <c r="B285" s="8"/>
      <c r="C285" s="8"/>
      <c r="D285" s="8"/>
      <c r="E285" s="8"/>
      <c r="F285" s="8"/>
      <c r="G285" s="8"/>
      <c r="H285" s="8"/>
      <c r="I285" s="8"/>
      <c r="J285" s="8"/>
    </row>
    <row r="286" spans="1:10">
      <c r="A286" s="8"/>
      <c r="B286" s="8"/>
      <c r="C286" s="8"/>
      <c r="D286" s="8"/>
      <c r="E286" s="8"/>
      <c r="F286" s="8"/>
      <c r="G286" s="8"/>
      <c r="H286" s="8"/>
      <c r="I286" s="8"/>
      <c r="J286" s="8"/>
    </row>
    <row r="287" spans="1:10">
      <c r="A287" s="8"/>
      <c r="B287" s="8"/>
      <c r="C287" s="8"/>
      <c r="D287" s="8"/>
      <c r="E287" s="8"/>
      <c r="F287" s="8"/>
      <c r="G287" s="8"/>
      <c r="H287" s="8"/>
      <c r="I287" s="8"/>
      <c r="J287" s="8"/>
    </row>
    <row r="288" spans="1:10">
      <c r="A288" s="8"/>
      <c r="B288" s="8"/>
      <c r="C288" s="8"/>
      <c r="D288" s="8"/>
      <c r="E288" s="8"/>
      <c r="F288" s="8"/>
      <c r="G288" s="8"/>
      <c r="H288" s="8"/>
      <c r="I288" s="8"/>
      <c r="J288" s="8"/>
    </row>
    <row r="289" spans="1:10">
      <c r="A289" s="8"/>
      <c r="B289" s="8"/>
      <c r="C289" s="8"/>
      <c r="D289" s="8"/>
      <c r="E289" s="8"/>
      <c r="F289" s="8"/>
      <c r="G289" s="8"/>
      <c r="H289" s="8"/>
      <c r="I289" s="8"/>
      <c r="J289" s="8"/>
    </row>
    <row r="290" spans="1:10">
      <c r="A290" s="8"/>
      <c r="B290" s="8"/>
      <c r="C290" s="8"/>
      <c r="D290" s="8"/>
      <c r="E290" s="8"/>
      <c r="F290" s="8"/>
      <c r="G290" s="8"/>
      <c r="H290" s="8"/>
      <c r="I290" s="8"/>
      <c r="J290" s="8"/>
    </row>
    <row r="291" s="2" customFormat="1" ht="14.25"/>
    <row r="292" s="2" customFormat="1" ht="14.25"/>
    <row r="293" spans="1:10">
      <c r="A293" s="8"/>
      <c r="B293" s="8"/>
      <c r="C293" s="8"/>
      <c r="D293" s="8"/>
      <c r="E293" s="8"/>
      <c r="F293" s="8"/>
      <c r="G293" s="8"/>
      <c r="H293" s="8"/>
      <c r="I293" s="8"/>
      <c r="J293" s="8"/>
    </row>
    <row r="294" spans="1:10">
      <c r="A294" s="8"/>
      <c r="B294" s="8"/>
      <c r="C294" s="8"/>
      <c r="D294" s="8"/>
      <c r="E294" s="8"/>
      <c r="F294" s="8"/>
      <c r="G294" s="8"/>
      <c r="H294" s="8"/>
      <c r="I294" s="8"/>
      <c r="J294" s="8"/>
    </row>
    <row r="295" spans="1:10">
      <c r="A295" s="8"/>
      <c r="B295" s="8"/>
      <c r="C295" s="8"/>
      <c r="D295" s="8"/>
      <c r="E295" s="8"/>
      <c r="F295" s="8"/>
      <c r="G295" s="8"/>
      <c r="H295" s="8"/>
      <c r="I295" s="8"/>
      <c r="J295" s="8"/>
    </row>
    <row r="296" spans="1:10">
      <c r="A296" s="8"/>
      <c r="B296" s="8"/>
      <c r="C296" s="8"/>
      <c r="D296" s="8"/>
      <c r="E296" s="8"/>
      <c r="F296" s="8"/>
      <c r="G296" s="8"/>
      <c r="H296" s="8"/>
      <c r="I296" s="8"/>
      <c r="J296" s="8"/>
    </row>
    <row r="297" spans="1:10">
      <c r="A297" s="8"/>
      <c r="B297" s="8"/>
      <c r="C297" s="8"/>
      <c r="D297" s="8"/>
      <c r="E297" s="8"/>
      <c r="F297" s="8"/>
      <c r="G297" s="8"/>
      <c r="H297" s="8"/>
      <c r="I297" s="8"/>
      <c r="J297" s="8"/>
    </row>
    <row r="298" spans="1:10">
      <c r="A298" s="8"/>
      <c r="B298" s="8"/>
      <c r="C298" s="8"/>
      <c r="D298" s="8"/>
      <c r="E298" s="8"/>
      <c r="F298" s="8"/>
      <c r="G298" s="8"/>
      <c r="H298" s="8"/>
      <c r="I298" s="8"/>
      <c r="J298" s="8"/>
    </row>
    <row r="299" spans="1:10">
      <c r="A299" s="8"/>
      <c r="B299" s="8"/>
      <c r="C299" s="8"/>
      <c r="D299" s="8"/>
      <c r="E299" s="8"/>
      <c r="F299" s="8"/>
      <c r="G299" s="8"/>
      <c r="H299" s="8"/>
      <c r="I299" s="8"/>
      <c r="J299" s="8"/>
    </row>
    <row r="300" spans="1:10">
      <c r="A300" s="8"/>
      <c r="B300" s="8"/>
      <c r="C300" s="8"/>
      <c r="D300" s="8"/>
      <c r="E300" s="8"/>
      <c r="F300" s="8"/>
      <c r="G300" s="8"/>
      <c r="H300" s="8"/>
      <c r="I300" s="8"/>
      <c r="J300" s="8"/>
    </row>
    <row r="301" spans="1:10">
      <c r="A301" s="8"/>
      <c r="B301" s="8"/>
      <c r="C301" s="8"/>
      <c r="D301" s="8"/>
      <c r="E301" s="8"/>
      <c r="F301" s="8"/>
      <c r="G301" s="8"/>
      <c r="H301" s="8"/>
      <c r="I301" s="8"/>
      <c r="J301" s="8"/>
    </row>
    <row r="302" spans="1:10">
      <c r="A302" s="8"/>
      <c r="B302" s="8"/>
      <c r="C302" s="8"/>
      <c r="D302" s="8"/>
      <c r="E302" s="8"/>
      <c r="F302" s="8"/>
      <c r="G302" s="8"/>
      <c r="H302" s="8"/>
      <c r="I302" s="8"/>
      <c r="J302" s="8"/>
    </row>
    <row r="303" spans="1:10">
      <c r="A303" s="8"/>
      <c r="B303" s="8"/>
      <c r="C303" s="8"/>
      <c r="D303" s="8"/>
      <c r="E303" s="8"/>
      <c r="F303" s="8"/>
      <c r="G303" s="8"/>
      <c r="H303" s="8"/>
      <c r="I303" s="8"/>
      <c r="J303" s="8"/>
    </row>
    <row r="304" spans="1:10">
      <c r="A304" s="8"/>
      <c r="B304" s="8"/>
      <c r="C304" s="8"/>
      <c r="D304" s="8"/>
      <c r="E304" s="8"/>
      <c r="F304" s="8"/>
      <c r="G304" s="8"/>
      <c r="H304" s="8"/>
      <c r="I304" s="8"/>
      <c r="J304" s="8"/>
    </row>
    <row r="305" spans="1:10">
      <c r="A305" s="8"/>
      <c r="B305" s="8"/>
      <c r="C305" s="8"/>
      <c r="D305" s="8"/>
      <c r="E305" s="8"/>
      <c r="F305" s="8"/>
      <c r="G305" s="8"/>
      <c r="H305" s="8"/>
      <c r="I305" s="8"/>
      <c r="J305" s="8"/>
    </row>
    <row r="306" spans="1:10">
      <c r="A306" s="8"/>
      <c r="B306" s="8"/>
      <c r="C306" s="8"/>
      <c r="D306" s="8"/>
      <c r="E306" s="8"/>
      <c r="F306" s="8"/>
      <c r="G306" s="8"/>
      <c r="H306" s="8"/>
      <c r="I306" s="8"/>
      <c r="J306" s="8"/>
    </row>
    <row r="307" spans="1:10">
      <c r="A307" s="8"/>
      <c r="B307" s="8"/>
      <c r="C307" s="8"/>
      <c r="D307" s="8"/>
      <c r="E307" s="8"/>
      <c r="F307" s="8"/>
      <c r="G307" s="8"/>
      <c r="H307" s="8"/>
      <c r="I307" s="8"/>
      <c r="J307" s="8"/>
    </row>
    <row r="308" spans="1:10">
      <c r="A308" s="8"/>
      <c r="B308" s="8"/>
      <c r="C308" s="8"/>
      <c r="D308" s="8"/>
      <c r="E308" s="8"/>
      <c r="F308" s="8"/>
      <c r="G308" s="8"/>
      <c r="H308" s="8"/>
      <c r="I308" s="8"/>
      <c r="J308" s="8"/>
    </row>
    <row r="309" spans="1:10">
      <c r="A309" s="8"/>
      <c r="B309" s="8"/>
      <c r="C309" s="8"/>
      <c r="D309" s="8"/>
      <c r="E309" s="8"/>
      <c r="F309" s="8"/>
      <c r="G309" s="8"/>
      <c r="H309" s="8"/>
      <c r="I309" s="8"/>
      <c r="J309" s="8"/>
    </row>
    <row r="310" spans="1:10">
      <c r="A310" s="8"/>
      <c r="B310" s="8"/>
      <c r="C310" s="8"/>
      <c r="D310" s="8"/>
      <c r="E310" s="8"/>
      <c r="F310" s="8"/>
      <c r="G310" s="8"/>
      <c r="H310" s="8"/>
      <c r="I310" s="8"/>
      <c r="J310" s="8"/>
    </row>
    <row r="311" spans="1:10">
      <c r="A311" s="8"/>
      <c r="B311" s="8"/>
      <c r="C311" s="8"/>
      <c r="D311" s="8"/>
      <c r="E311" s="8"/>
      <c r="F311" s="8"/>
      <c r="G311" s="8"/>
      <c r="H311" s="8"/>
      <c r="I311" s="8"/>
      <c r="J311" s="8"/>
    </row>
    <row r="312" spans="1:10">
      <c r="A312" s="8"/>
      <c r="B312" s="8"/>
      <c r="C312" s="8"/>
      <c r="D312" s="8"/>
      <c r="E312" s="8"/>
      <c r="F312" s="8"/>
      <c r="G312" s="8"/>
      <c r="H312" s="8"/>
      <c r="I312" s="8"/>
      <c r="J312" s="8"/>
    </row>
    <row r="313" spans="1:10">
      <c r="A313" s="8"/>
      <c r="B313" s="8"/>
      <c r="C313" s="8"/>
      <c r="D313" s="8"/>
      <c r="E313" s="8"/>
      <c r="F313" s="8"/>
      <c r="G313" s="8"/>
      <c r="H313" s="8"/>
      <c r="I313" s="8"/>
      <c r="J313" s="8"/>
    </row>
    <row r="314" spans="1:10">
      <c r="A314" s="8"/>
      <c r="B314" s="8"/>
      <c r="C314" s="8"/>
      <c r="D314" s="8"/>
      <c r="E314" s="8"/>
      <c r="F314" s="8"/>
      <c r="G314" s="8"/>
      <c r="H314" s="8"/>
      <c r="I314" s="8"/>
      <c r="J314" s="8"/>
    </row>
    <row r="315" spans="1:10">
      <c r="A315" s="8"/>
      <c r="B315" s="8"/>
      <c r="C315" s="8"/>
      <c r="D315" s="8"/>
      <c r="E315" s="8"/>
      <c r="F315" s="8"/>
      <c r="G315" s="8"/>
      <c r="H315" s="8"/>
      <c r="I315" s="8"/>
      <c r="J315" s="8"/>
    </row>
    <row r="316" spans="1:10">
      <c r="A316" s="8"/>
      <c r="B316" s="8"/>
      <c r="C316" s="8"/>
      <c r="D316" s="8"/>
      <c r="E316" s="8"/>
      <c r="F316" s="8"/>
      <c r="G316" s="8"/>
      <c r="H316" s="8"/>
      <c r="I316" s="8"/>
      <c r="J316" s="8"/>
    </row>
    <row r="317" spans="1:10">
      <c r="A317" s="8"/>
      <c r="B317" s="8"/>
      <c r="C317" s="8"/>
      <c r="D317" s="8"/>
      <c r="E317" s="8"/>
      <c r="F317" s="8"/>
      <c r="G317" s="8"/>
      <c r="H317" s="8"/>
      <c r="I317" s="8"/>
      <c r="J317" s="8"/>
    </row>
    <row r="318" spans="1:10">
      <c r="A318" s="8"/>
      <c r="B318" s="8"/>
      <c r="C318" s="8"/>
      <c r="D318" s="8"/>
      <c r="E318" s="8"/>
      <c r="F318" s="8"/>
      <c r="G318" s="8"/>
      <c r="H318" s="8"/>
      <c r="I318" s="8"/>
      <c r="J318" s="8"/>
    </row>
    <row r="319" spans="1:10">
      <c r="A319" s="8"/>
      <c r="B319" s="8"/>
      <c r="C319" s="8"/>
      <c r="D319" s="8"/>
      <c r="E319" s="8"/>
      <c r="F319" s="8"/>
      <c r="G319" s="8"/>
      <c r="H319" s="8"/>
      <c r="I319" s="8"/>
      <c r="J319" s="8"/>
    </row>
    <row r="320" spans="1:10">
      <c r="A320" s="8"/>
      <c r="B320" s="8"/>
      <c r="C320" s="8"/>
      <c r="D320" s="8"/>
      <c r="E320" s="8"/>
      <c r="F320" s="8"/>
      <c r="G320" s="8"/>
      <c r="H320" s="8"/>
      <c r="I320" s="8"/>
      <c r="J320" s="8"/>
    </row>
    <row r="321" spans="1:10">
      <c r="A321" s="8"/>
      <c r="B321" s="8"/>
      <c r="C321" s="8"/>
      <c r="D321" s="8"/>
      <c r="E321" s="8"/>
      <c r="F321" s="8"/>
      <c r="G321" s="8"/>
      <c r="H321" s="8"/>
      <c r="I321" s="8"/>
      <c r="J321" s="8"/>
    </row>
    <row r="322" spans="1:10">
      <c r="A322" s="8"/>
      <c r="B322" s="8"/>
      <c r="C322" s="8"/>
      <c r="D322" s="8"/>
      <c r="E322" s="8"/>
      <c r="F322" s="8"/>
      <c r="G322" s="8"/>
      <c r="H322" s="8"/>
      <c r="I322" s="8"/>
      <c r="J322" s="8"/>
    </row>
    <row r="323" spans="1:10">
      <c r="A323" s="8"/>
      <c r="B323" s="8"/>
      <c r="C323" s="8"/>
      <c r="D323" s="8"/>
      <c r="E323" s="8"/>
      <c r="F323" s="8"/>
      <c r="G323" s="8"/>
      <c r="H323" s="8"/>
      <c r="I323" s="8"/>
      <c r="J323" s="8"/>
    </row>
    <row r="324" spans="1:10">
      <c r="A324" s="8"/>
      <c r="B324" s="8"/>
      <c r="C324" s="8"/>
      <c r="D324" s="8"/>
      <c r="E324" s="8"/>
      <c r="F324" s="8"/>
      <c r="G324" s="8"/>
      <c r="H324" s="8"/>
      <c r="I324" s="8"/>
      <c r="J324" s="8"/>
    </row>
    <row r="325" spans="1:10">
      <c r="A325" s="8"/>
      <c r="B325" s="8"/>
      <c r="C325" s="8"/>
      <c r="D325" s="8"/>
      <c r="E325" s="8"/>
      <c r="F325" s="8"/>
      <c r="G325" s="8"/>
      <c r="H325" s="8"/>
      <c r="I325" s="8"/>
      <c r="J325" s="8"/>
    </row>
    <row r="326" spans="1:10">
      <c r="A326" s="8"/>
      <c r="B326" s="8"/>
      <c r="C326" s="8"/>
      <c r="D326" s="8"/>
      <c r="E326" s="8"/>
      <c r="F326" s="8"/>
      <c r="G326" s="8"/>
      <c r="H326" s="8"/>
      <c r="I326" s="8"/>
      <c r="J326" s="8"/>
    </row>
    <row r="327" spans="1:10">
      <c r="A327" s="8"/>
      <c r="B327" s="8"/>
      <c r="C327" s="8"/>
      <c r="D327" s="8"/>
      <c r="E327" s="8"/>
      <c r="F327" s="8"/>
      <c r="G327" s="8"/>
      <c r="H327" s="8"/>
      <c r="I327" s="8"/>
      <c r="J327" s="8"/>
    </row>
    <row r="328" spans="1:10">
      <c r="A328" s="8"/>
      <c r="B328" s="8"/>
      <c r="C328" s="8"/>
      <c r="D328" s="8"/>
      <c r="E328" s="8"/>
      <c r="F328" s="8"/>
      <c r="G328" s="8"/>
      <c r="H328" s="8"/>
      <c r="I328" s="8"/>
      <c r="J328" s="8"/>
    </row>
    <row r="329" spans="1:10">
      <c r="A329" s="8"/>
      <c r="B329" s="8"/>
      <c r="C329" s="8"/>
      <c r="D329" s="8"/>
      <c r="E329" s="8"/>
      <c r="F329" s="8"/>
      <c r="G329" s="8"/>
      <c r="H329" s="8"/>
      <c r="I329" s="8"/>
      <c r="J329" s="8"/>
    </row>
    <row r="330" spans="1:10">
      <c r="A330" s="8"/>
      <c r="B330" s="8"/>
      <c r="C330" s="8"/>
      <c r="D330" s="8"/>
      <c r="E330" s="8"/>
      <c r="F330" s="8"/>
      <c r="G330" s="8"/>
      <c r="H330" s="8"/>
      <c r="I330" s="8"/>
      <c r="J330" s="8"/>
    </row>
    <row r="331" spans="1:10">
      <c r="A331" s="8"/>
      <c r="B331" s="8"/>
      <c r="C331" s="8"/>
      <c r="D331" s="8"/>
      <c r="E331" s="8"/>
      <c r="F331" s="8"/>
      <c r="G331" s="8"/>
      <c r="H331" s="8"/>
      <c r="I331" s="8"/>
      <c r="J331" s="8"/>
    </row>
    <row r="332" spans="1:10">
      <c r="A332" s="8"/>
      <c r="B332" s="8"/>
      <c r="C332" s="8"/>
      <c r="D332" s="8"/>
      <c r="E332" s="8"/>
      <c r="F332" s="8"/>
      <c r="G332" s="8"/>
      <c r="H332" s="8"/>
      <c r="I332" s="8"/>
      <c r="J332" s="8"/>
    </row>
    <row r="333" spans="1:10">
      <c r="A333" s="8"/>
      <c r="B333" s="8"/>
      <c r="C333" s="8"/>
      <c r="D333" s="8"/>
      <c r="E333" s="8"/>
      <c r="F333" s="8"/>
      <c r="G333" s="8"/>
      <c r="H333" s="8"/>
      <c r="I333" s="8"/>
      <c r="J333" s="8"/>
    </row>
    <row r="334" spans="1:10">
      <c r="A334" s="8"/>
      <c r="B334" s="8"/>
      <c r="C334" s="8"/>
      <c r="D334" s="8"/>
      <c r="E334" s="8"/>
      <c r="F334" s="8"/>
      <c r="G334" s="8"/>
      <c r="H334" s="8"/>
      <c r="I334" s="8"/>
      <c r="J334" s="8"/>
    </row>
    <row r="335" spans="1:10">
      <c r="A335" s="8"/>
      <c r="B335" s="8"/>
      <c r="C335" s="8"/>
      <c r="D335" s="8"/>
      <c r="E335" s="8"/>
      <c r="F335" s="8"/>
      <c r="G335" s="8"/>
      <c r="H335" s="8"/>
      <c r="I335" s="8"/>
      <c r="J335" s="8"/>
    </row>
    <row r="336" spans="1:10">
      <c r="A336" s="8"/>
      <c r="B336" s="8"/>
      <c r="C336" s="8"/>
      <c r="D336" s="8"/>
      <c r="E336" s="8"/>
      <c r="F336" s="8"/>
      <c r="G336" s="8"/>
      <c r="H336" s="8"/>
      <c r="I336" s="8"/>
      <c r="J336" s="8"/>
    </row>
    <row r="337" spans="1:10">
      <c r="A337" s="8"/>
      <c r="B337" s="8"/>
      <c r="C337" s="8"/>
      <c r="D337" s="8"/>
      <c r="E337" s="8"/>
      <c r="F337" s="8"/>
      <c r="G337" s="8"/>
      <c r="H337" s="8"/>
      <c r="I337" s="8"/>
      <c r="J337" s="8"/>
    </row>
    <row r="338" spans="1:10">
      <c r="A338" s="8"/>
      <c r="B338" s="8"/>
      <c r="C338" s="8"/>
      <c r="D338" s="8"/>
      <c r="E338" s="8"/>
      <c r="F338" s="8"/>
      <c r="G338" s="8"/>
      <c r="H338" s="8"/>
      <c r="I338" s="8"/>
      <c r="J338" s="8"/>
    </row>
    <row r="339" spans="1:10">
      <c r="A339" s="8"/>
      <c r="B339" s="8"/>
      <c r="C339" s="8"/>
      <c r="D339" s="8"/>
      <c r="E339" s="8"/>
      <c r="F339" s="8"/>
      <c r="G339" s="8"/>
      <c r="H339" s="8"/>
      <c r="I339" s="8"/>
      <c r="J339" s="8"/>
    </row>
    <row r="340" spans="1:10">
      <c r="A340" s="8"/>
      <c r="B340" s="8"/>
      <c r="C340" s="8"/>
      <c r="D340" s="8"/>
      <c r="E340" s="8"/>
      <c r="F340" s="8"/>
      <c r="G340" s="8"/>
      <c r="H340" s="8"/>
      <c r="I340" s="8"/>
      <c r="J340" s="8"/>
    </row>
    <row r="341" spans="1:10">
      <c r="A341" s="8"/>
      <c r="B341" s="8"/>
      <c r="C341" s="8"/>
      <c r="D341" s="8"/>
      <c r="E341" s="8"/>
      <c r="F341" s="8"/>
      <c r="G341" s="8"/>
      <c r="H341" s="8"/>
      <c r="I341" s="8"/>
      <c r="J341" s="8"/>
    </row>
    <row r="342" spans="1:10">
      <c r="A342" s="8"/>
      <c r="B342" s="8"/>
      <c r="C342" s="8"/>
      <c r="D342" s="8"/>
      <c r="E342" s="8"/>
      <c r="F342" s="8"/>
      <c r="G342" s="8"/>
      <c r="H342" s="8"/>
      <c r="I342" s="8"/>
      <c r="J342" s="8"/>
    </row>
    <row r="343" spans="1:10">
      <c r="A343" s="8"/>
      <c r="B343" s="8"/>
      <c r="C343" s="8"/>
      <c r="D343" s="8"/>
      <c r="E343" s="8"/>
      <c r="F343" s="8"/>
      <c r="G343" s="8"/>
      <c r="H343" s="8"/>
      <c r="I343" s="8"/>
      <c r="J343" s="8"/>
    </row>
    <row r="344" spans="1:10">
      <c r="A344" s="8"/>
      <c r="B344" s="8"/>
      <c r="C344" s="8"/>
      <c r="D344" s="8"/>
      <c r="E344" s="8"/>
      <c r="F344" s="8"/>
      <c r="G344" s="8"/>
      <c r="H344" s="8"/>
      <c r="I344" s="8"/>
      <c r="J344" s="8"/>
    </row>
    <row r="345" spans="1:10">
      <c r="A345" s="8"/>
      <c r="B345" s="8"/>
      <c r="C345" s="8"/>
      <c r="D345" s="8"/>
      <c r="E345" s="8"/>
      <c r="F345" s="8"/>
      <c r="G345" s="8"/>
      <c r="H345" s="8"/>
      <c r="I345" s="8"/>
      <c r="J345" s="8"/>
    </row>
    <row r="346" spans="1:10">
      <c r="A346" s="8"/>
      <c r="B346" s="8"/>
      <c r="C346" s="8"/>
      <c r="D346" s="8"/>
      <c r="E346" s="8"/>
      <c r="F346" s="8"/>
      <c r="G346" s="8"/>
      <c r="H346" s="8"/>
      <c r="I346" s="8"/>
      <c r="J346" s="8"/>
    </row>
    <row r="347" spans="1:10">
      <c r="A347" s="8"/>
      <c r="B347" s="8"/>
      <c r="C347" s="8"/>
      <c r="D347" s="8"/>
      <c r="E347" s="8"/>
      <c r="F347" s="8"/>
      <c r="G347" s="8"/>
      <c r="H347" s="8"/>
      <c r="I347" s="8"/>
      <c r="J347" s="8"/>
    </row>
    <row r="348" spans="1:10">
      <c r="A348" s="8"/>
      <c r="B348" s="8"/>
      <c r="C348" s="8"/>
      <c r="D348" s="8"/>
      <c r="E348" s="8"/>
      <c r="F348" s="8"/>
      <c r="G348" s="8"/>
      <c r="H348" s="8"/>
      <c r="I348" s="8"/>
      <c r="J348" s="8"/>
    </row>
    <row r="349" spans="1:10">
      <c r="A349" s="8"/>
      <c r="B349" s="8"/>
      <c r="C349" s="8"/>
      <c r="D349" s="8"/>
      <c r="E349" s="8"/>
      <c r="F349" s="8"/>
      <c r="G349" s="8"/>
      <c r="H349" s="8"/>
      <c r="I349" s="8"/>
      <c r="J349" s="8"/>
    </row>
    <row r="350" spans="1:10">
      <c r="A350" s="8"/>
      <c r="B350" s="8"/>
      <c r="C350" s="8"/>
      <c r="D350" s="8"/>
      <c r="E350" s="8"/>
      <c r="F350" s="8"/>
      <c r="G350" s="8"/>
      <c r="H350" s="8"/>
      <c r="I350" s="8"/>
      <c r="J350" s="8"/>
    </row>
    <row r="351" spans="1:10">
      <c r="A351" s="8"/>
      <c r="B351" s="8"/>
      <c r="C351" s="8"/>
      <c r="D351" s="8"/>
      <c r="E351" s="8"/>
      <c r="F351" s="8"/>
      <c r="G351" s="8"/>
      <c r="H351" s="8"/>
      <c r="I351" s="8"/>
      <c r="J351" s="8"/>
    </row>
    <row r="352" spans="1:10">
      <c r="A352" s="8"/>
      <c r="B352" s="8"/>
      <c r="C352" s="8"/>
      <c r="D352" s="8"/>
      <c r="E352" s="8"/>
      <c r="F352" s="8"/>
      <c r="G352" s="8"/>
      <c r="H352" s="8"/>
      <c r="I352" s="8"/>
      <c r="J352" s="8"/>
    </row>
    <row r="353" spans="1:10">
      <c r="A353" s="8"/>
      <c r="B353" s="8"/>
      <c r="C353" s="8"/>
      <c r="D353" s="8"/>
      <c r="E353" s="8"/>
      <c r="F353" s="8"/>
      <c r="G353" s="8"/>
      <c r="H353" s="8"/>
      <c r="I353" s="8"/>
      <c r="J353" s="8"/>
    </row>
    <row r="354" spans="1:10">
      <c r="A354" s="8"/>
      <c r="B354" s="8"/>
      <c r="C354" s="8"/>
      <c r="D354" s="8"/>
      <c r="E354" s="8"/>
      <c r="F354" s="8"/>
      <c r="G354" s="8"/>
      <c r="H354" s="8"/>
      <c r="I354" s="8"/>
      <c r="J354" s="8"/>
    </row>
    <row r="355" spans="1:10">
      <c r="A355" s="8"/>
      <c r="B355" s="8"/>
      <c r="C355" s="8"/>
      <c r="D355" s="8"/>
      <c r="E355" s="8"/>
      <c r="F355" s="8"/>
      <c r="G355" s="8"/>
      <c r="H355" s="8"/>
      <c r="I355" s="8"/>
      <c r="J355" s="8"/>
    </row>
    <row r="356" spans="1:10">
      <c r="A356" s="8"/>
      <c r="B356" s="8"/>
      <c r="C356" s="8"/>
      <c r="D356" s="8"/>
      <c r="E356" s="8"/>
      <c r="F356" s="8"/>
      <c r="G356" s="8"/>
      <c r="H356" s="8"/>
      <c r="I356" s="8"/>
      <c r="J356" s="8"/>
    </row>
    <row r="357" spans="1:10">
      <c r="A357" s="8"/>
      <c r="B357" s="8"/>
      <c r="C357" s="8"/>
      <c r="D357" s="8"/>
      <c r="E357" s="8"/>
      <c r="F357" s="8"/>
      <c r="G357" s="8"/>
      <c r="H357" s="8"/>
      <c r="I357" s="8"/>
      <c r="J357" s="8"/>
    </row>
    <row r="358" spans="1:10">
      <c r="A358" s="8"/>
      <c r="B358" s="8"/>
      <c r="C358" s="8"/>
      <c r="D358" s="8"/>
      <c r="E358" s="8"/>
      <c r="F358" s="8"/>
      <c r="G358" s="8"/>
      <c r="H358" s="8"/>
      <c r="I358" s="8"/>
      <c r="J358" s="8"/>
    </row>
    <row r="359" spans="1:10">
      <c r="A359" s="8"/>
      <c r="B359" s="8"/>
      <c r="C359" s="8"/>
      <c r="D359" s="8"/>
      <c r="E359" s="8"/>
      <c r="F359" s="8"/>
      <c r="G359" s="8"/>
      <c r="H359" s="8"/>
      <c r="I359" s="8"/>
      <c r="J359" s="8"/>
    </row>
    <row r="360" spans="1:10">
      <c r="A360" s="8"/>
      <c r="B360" s="8"/>
      <c r="C360" s="8"/>
      <c r="D360" s="8"/>
      <c r="E360" s="8"/>
      <c r="F360" s="8"/>
      <c r="G360" s="8"/>
      <c r="H360" s="8"/>
      <c r="I360" s="8"/>
      <c r="J360" s="8"/>
    </row>
    <row r="361" spans="1:10">
      <c r="A361" s="8"/>
      <c r="B361" s="8"/>
      <c r="C361" s="8"/>
      <c r="D361" s="8"/>
      <c r="E361" s="8"/>
      <c r="F361" s="8"/>
      <c r="G361" s="8"/>
      <c r="H361" s="8"/>
      <c r="I361" s="8"/>
      <c r="J361" s="8"/>
    </row>
    <row r="362" spans="1:10">
      <c r="A362" s="8"/>
      <c r="B362" s="8"/>
      <c r="C362" s="8"/>
      <c r="D362" s="8"/>
      <c r="E362" s="8"/>
      <c r="F362" s="8"/>
      <c r="G362" s="8"/>
      <c r="H362" s="8"/>
      <c r="I362" s="8"/>
      <c r="J362" s="8"/>
    </row>
    <row r="363" spans="1:10">
      <c r="A363" s="8"/>
      <c r="B363" s="8"/>
      <c r="C363" s="8"/>
      <c r="D363" s="8"/>
      <c r="E363" s="8"/>
      <c r="F363" s="8"/>
      <c r="G363" s="8"/>
      <c r="H363" s="8"/>
      <c r="I363" s="8"/>
      <c r="J363" s="8"/>
    </row>
    <row r="364" spans="1:10">
      <c r="A364" s="8"/>
      <c r="B364" s="8"/>
      <c r="C364" s="8"/>
      <c r="D364" s="8"/>
      <c r="E364" s="8"/>
      <c r="F364" s="8"/>
      <c r="G364" s="8"/>
      <c r="H364" s="8"/>
      <c r="I364" s="8"/>
      <c r="J364" s="8"/>
    </row>
    <row r="365" spans="1:10">
      <c r="A365" s="8"/>
      <c r="B365" s="8"/>
      <c r="C365" s="8"/>
      <c r="D365" s="8"/>
      <c r="E365" s="8"/>
      <c r="F365" s="8"/>
      <c r="G365" s="8"/>
      <c r="H365" s="8"/>
      <c r="I365" s="8"/>
      <c r="J365" s="8"/>
    </row>
    <row r="366" spans="1:10">
      <c r="A366" s="8"/>
      <c r="B366" s="8"/>
      <c r="C366" s="8"/>
      <c r="D366" s="8"/>
      <c r="E366" s="8"/>
      <c r="F366" s="8"/>
      <c r="G366" s="8"/>
      <c r="H366" s="8"/>
      <c r="I366" s="8"/>
      <c r="J366" s="8"/>
    </row>
    <row r="367" spans="1:10">
      <c r="A367" s="8"/>
      <c r="B367" s="8"/>
      <c r="C367" s="8"/>
      <c r="D367" s="8"/>
      <c r="E367" s="8"/>
      <c r="F367" s="8"/>
      <c r="G367" s="8"/>
      <c r="H367" s="8"/>
      <c r="I367" s="8"/>
      <c r="J367" s="8"/>
    </row>
    <row r="368" spans="1:10">
      <c r="A368" s="8"/>
      <c r="B368" s="8"/>
      <c r="C368" s="8"/>
      <c r="D368" s="8"/>
      <c r="E368" s="8"/>
      <c r="F368" s="8"/>
      <c r="G368" s="8"/>
      <c r="H368" s="8"/>
      <c r="I368" s="8"/>
      <c r="J368" s="8"/>
    </row>
    <row r="369" spans="1:10">
      <c r="A369" s="8"/>
      <c r="B369" s="8"/>
      <c r="C369" s="8"/>
      <c r="D369" s="8"/>
      <c r="E369" s="8"/>
      <c r="F369" s="8"/>
      <c r="G369" s="8"/>
      <c r="H369" s="8"/>
      <c r="I369" s="8"/>
      <c r="J369" s="8"/>
    </row>
    <row r="370" spans="1:10">
      <c r="A370" s="8"/>
      <c r="B370" s="8"/>
      <c r="C370" s="8"/>
      <c r="D370" s="8"/>
      <c r="E370" s="8"/>
      <c r="F370" s="8"/>
      <c r="G370" s="8"/>
      <c r="H370" s="8"/>
      <c r="I370" s="8"/>
      <c r="J370" s="8"/>
    </row>
    <row r="371" spans="1:10">
      <c r="A371" s="8"/>
      <c r="B371" s="8"/>
      <c r="C371" s="8"/>
      <c r="D371" s="8"/>
      <c r="E371" s="8"/>
      <c r="F371" s="8"/>
      <c r="G371" s="8"/>
      <c r="H371" s="8"/>
      <c r="I371" s="8"/>
      <c r="J371" s="8"/>
    </row>
    <row r="372" spans="1:10">
      <c r="A372" s="8"/>
      <c r="B372" s="8"/>
      <c r="C372" s="8"/>
      <c r="D372" s="8"/>
      <c r="E372" s="8"/>
      <c r="F372" s="8"/>
      <c r="G372" s="8"/>
      <c r="H372" s="8"/>
      <c r="I372" s="8"/>
      <c r="J372" s="8"/>
    </row>
    <row r="373" s="2" customFormat="1" ht="14.25"/>
    <row r="374" s="2" customFormat="1" ht="14.25"/>
    <row r="375" spans="1:10">
      <c r="A375" s="8"/>
      <c r="B375" s="8"/>
      <c r="C375" s="8"/>
      <c r="D375" s="8"/>
      <c r="E375" s="8"/>
      <c r="F375" s="8"/>
      <c r="G375" s="8"/>
      <c r="H375" s="8"/>
      <c r="I375" s="8"/>
      <c r="J375" s="8"/>
    </row>
    <row r="376" spans="1:10">
      <c r="A376" s="8"/>
      <c r="B376" s="8"/>
      <c r="C376" s="8"/>
      <c r="D376" s="8"/>
      <c r="E376" s="8"/>
      <c r="F376" s="8"/>
      <c r="G376" s="8"/>
      <c r="H376" s="8"/>
      <c r="I376" s="8"/>
      <c r="J376" s="8"/>
    </row>
    <row r="377" spans="1:10">
      <c r="A377" s="8"/>
      <c r="B377" s="8"/>
      <c r="C377" s="8"/>
      <c r="D377" s="8"/>
      <c r="E377" s="8"/>
      <c r="F377" s="8"/>
      <c r="G377" s="8"/>
      <c r="H377" s="8"/>
      <c r="I377" s="8"/>
      <c r="J377" s="8"/>
    </row>
    <row r="378" spans="1:10">
      <c r="A378" s="8"/>
      <c r="B378" s="8"/>
      <c r="C378" s="8"/>
      <c r="D378" s="8"/>
      <c r="E378" s="8"/>
      <c r="F378" s="8"/>
      <c r="G378" s="8"/>
      <c r="H378" s="8"/>
      <c r="I378" s="8"/>
      <c r="J378" s="8"/>
    </row>
    <row r="379" spans="1:10">
      <c r="A379" s="8"/>
      <c r="B379" s="8"/>
      <c r="C379" s="8"/>
      <c r="D379" s="8"/>
      <c r="E379" s="8"/>
      <c r="F379" s="8"/>
      <c r="G379" s="8"/>
      <c r="H379" s="8"/>
      <c r="I379" s="8"/>
      <c r="J379" s="8"/>
    </row>
    <row r="380" spans="1:10">
      <c r="A380" s="8"/>
      <c r="B380" s="8"/>
      <c r="C380" s="8"/>
      <c r="D380" s="8"/>
      <c r="E380" s="8"/>
      <c r="F380" s="8"/>
      <c r="G380" s="8"/>
      <c r="H380" s="8"/>
      <c r="I380" s="8"/>
      <c r="J380" s="8"/>
    </row>
    <row r="381" spans="1:10">
      <c r="A381" s="8"/>
      <c r="B381" s="8"/>
      <c r="C381" s="8"/>
      <c r="D381" s="8"/>
      <c r="E381" s="8"/>
      <c r="F381" s="8"/>
      <c r="G381" s="8"/>
      <c r="H381" s="8"/>
      <c r="I381" s="8"/>
      <c r="J381" s="8"/>
    </row>
    <row r="382" spans="1:10">
      <c r="A382" s="8"/>
      <c r="B382" s="8"/>
      <c r="C382" s="8"/>
      <c r="D382" s="8"/>
      <c r="E382" s="8"/>
      <c r="F382" s="8"/>
      <c r="G382" s="8"/>
      <c r="H382" s="8"/>
      <c r="I382" s="8"/>
      <c r="J382" s="8"/>
    </row>
    <row r="383" spans="1:10">
      <c r="A383" s="8"/>
      <c r="B383" s="8"/>
      <c r="C383" s="8"/>
      <c r="D383" s="8"/>
      <c r="E383" s="8"/>
      <c r="F383" s="8"/>
      <c r="G383" s="8"/>
      <c r="H383" s="8"/>
      <c r="I383" s="8"/>
      <c r="J383" s="8"/>
    </row>
    <row r="384" spans="1:10">
      <c r="A384" s="8"/>
      <c r="B384" s="8"/>
      <c r="C384" s="8"/>
      <c r="D384" s="8"/>
      <c r="E384" s="8"/>
      <c r="F384" s="8"/>
      <c r="G384" s="8"/>
      <c r="H384" s="8"/>
      <c r="I384" s="8"/>
      <c r="J384" s="8"/>
    </row>
    <row r="385" spans="1:10">
      <c r="A385" s="8"/>
      <c r="B385" s="8"/>
      <c r="C385" s="8"/>
      <c r="D385" s="8"/>
      <c r="E385" s="8"/>
      <c r="F385" s="8"/>
      <c r="G385" s="8"/>
      <c r="H385" s="8"/>
      <c r="I385" s="8"/>
      <c r="J385" s="8"/>
    </row>
    <row r="386" spans="1:10">
      <c r="A386" s="8"/>
      <c r="B386" s="8"/>
      <c r="C386" s="8"/>
      <c r="D386" s="8"/>
      <c r="E386" s="8"/>
      <c r="F386" s="8"/>
      <c r="G386" s="8"/>
      <c r="H386" s="8"/>
      <c r="I386" s="8"/>
      <c r="J386" s="8"/>
    </row>
    <row r="387" spans="1:10">
      <c r="A387" s="8"/>
      <c r="B387" s="8"/>
      <c r="C387" s="8"/>
      <c r="D387" s="8"/>
      <c r="E387" s="8"/>
      <c r="F387" s="8"/>
      <c r="G387" s="8"/>
      <c r="H387" s="8"/>
      <c r="I387" s="8"/>
      <c r="J387" s="8"/>
    </row>
    <row r="388" spans="1:10">
      <c r="A388" s="8"/>
      <c r="B388" s="8"/>
      <c r="C388" s="8"/>
      <c r="D388" s="8"/>
      <c r="E388" s="8"/>
      <c r="F388" s="8"/>
      <c r="G388" s="8"/>
      <c r="H388" s="8"/>
      <c r="I388" s="8"/>
      <c r="J388" s="8"/>
    </row>
    <row r="389" spans="1:10">
      <c r="A389" s="8"/>
      <c r="B389" s="8"/>
      <c r="C389" s="8"/>
      <c r="D389" s="8"/>
      <c r="E389" s="8"/>
      <c r="F389" s="8"/>
      <c r="G389" s="8"/>
      <c r="H389" s="8"/>
      <c r="I389" s="8"/>
      <c r="J389" s="8"/>
    </row>
    <row r="390" spans="1:10">
      <c r="A390" s="8"/>
      <c r="B390" s="8"/>
      <c r="C390" s="8"/>
      <c r="D390" s="8"/>
      <c r="E390" s="8"/>
      <c r="F390" s="8"/>
      <c r="G390" s="8"/>
      <c r="H390" s="8"/>
      <c r="I390" s="8"/>
      <c r="J390" s="8"/>
    </row>
    <row r="391" spans="1:10">
      <c r="A391" s="8"/>
      <c r="B391" s="8"/>
      <c r="C391" s="8"/>
      <c r="D391" s="8"/>
      <c r="E391" s="8"/>
      <c r="F391" s="8"/>
      <c r="G391" s="8"/>
      <c r="H391" s="8"/>
      <c r="I391" s="8"/>
      <c r="J391" s="8"/>
    </row>
    <row r="392" spans="1:10">
      <c r="A392" s="8"/>
      <c r="B392" s="8"/>
      <c r="C392" s="8"/>
      <c r="D392" s="8"/>
      <c r="E392" s="8"/>
      <c r="F392" s="8"/>
      <c r="G392" s="8"/>
      <c r="H392" s="8"/>
      <c r="I392" s="8"/>
      <c r="J392" s="8"/>
    </row>
    <row r="393" spans="1:10">
      <c r="A393" s="8"/>
      <c r="B393" s="8"/>
      <c r="C393" s="8"/>
      <c r="D393" s="8"/>
      <c r="E393" s="8"/>
      <c r="F393" s="8"/>
      <c r="G393" s="8"/>
      <c r="H393" s="8"/>
      <c r="I393" s="8"/>
      <c r="J393" s="8"/>
    </row>
    <row r="394" spans="1:10">
      <c r="A394" s="8"/>
      <c r="B394" s="8"/>
      <c r="C394" s="8"/>
      <c r="D394" s="8"/>
      <c r="E394" s="8"/>
      <c r="F394" s="8"/>
      <c r="G394" s="8"/>
      <c r="H394" s="8"/>
      <c r="I394" s="8"/>
      <c r="J394" s="8"/>
    </row>
    <row r="395" spans="1:10">
      <c r="A395" s="8"/>
      <c r="B395" s="8"/>
      <c r="C395" s="8"/>
      <c r="D395" s="8"/>
      <c r="E395" s="8"/>
      <c r="F395" s="8"/>
      <c r="G395" s="8"/>
      <c r="H395" s="8"/>
      <c r="I395" s="8"/>
      <c r="J395" s="8"/>
    </row>
    <row r="396" spans="1:10">
      <c r="A396" s="8"/>
      <c r="B396" s="8"/>
      <c r="C396" s="8"/>
      <c r="D396" s="8"/>
      <c r="E396" s="8"/>
      <c r="F396" s="8"/>
      <c r="G396" s="8"/>
      <c r="H396" s="8"/>
      <c r="I396" s="8"/>
      <c r="J396" s="8"/>
    </row>
    <row r="397" spans="1:10">
      <c r="A397" s="8"/>
      <c r="B397" s="8"/>
      <c r="C397" s="8"/>
      <c r="D397" s="8"/>
      <c r="E397" s="8"/>
      <c r="F397" s="8"/>
      <c r="G397" s="8"/>
      <c r="H397" s="8"/>
      <c r="I397" s="8"/>
      <c r="J397" s="8"/>
    </row>
    <row r="398" spans="1:10">
      <c r="A398" s="8"/>
      <c r="B398" s="8"/>
      <c r="C398" s="8"/>
      <c r="D398" s="8"/>
      <c r="E398" s="8"/>
      <c r="F398" s="8"/>
      <c r="G398" s="8"/>
      <c r="H398" s="8"/>
      <c r="I398" s="8"/>
      <c r="J398" s="8"/>
    </row>
    <row r="399" spans="1:10">
      <c r="A399" s="8"/>
      <c r="B399" s="8"/>
      <c r="C399" s="8"/>
      <c r="D399" s="8"/>
      <c r="E399" s="8"/>
      <c r="F399" s="8"/>
      <c r="G399" s="8"/>
      <c r="H399" s="8"/>
      <c r="I399" s="8"/>
      <c r="J399" s="8"/>
    </row>
    <row r="400" spans="1:10">
      <c r="A400" s="8"/>
      <c r="B400" s="8"/>
      <c r="C400" s="8"/>
      <c r="D400" s="8"/>
      <c r="E400" s="8"/>
      <c r="F400" s="8"/>
      <c r="G400" s="8"/>
      <c r="H400" s="8"/>
      <c r="I400" s="8"/>
      <c r="J400" s="8"/>
    </row>
    <row r="401" spans="1:10">
      <c r="A401" s="8"/>
      <c r="B401" s="8"/>
      <c r="C401" s="8"/>
      <c r="D401" s="8"/>
      <c r="E401" s="8"/>
      <c r="F401" s="8"/>
      <c r="G401" s="8"/>
      <c r="H401" s="8"/>
      <c r="I401" s="8"/>
      <c r="J401" s="8"/>
    </row>
    <row r="402" spans="1:10">
      <c r="A402" s="8"/>
      <c r="B402" s="8"/>
      <c r="C402" s="8"/>
      <c r="D402" s="8"/>
      <c r="E402" s="8"/>
      <c r="F402" s="8"/>
      <c r="G402" s="8"/>
      <c r="H402" s="8"/>
      <c r="I402" s="8"/>
      <c r="J402" s="8"/>
    </row>
    <row r="403" spans="1:10">
      <c r="A403" s="8"/>
      <c r="B403" s="8"/>
      <c r="C403" s="8"/>
      <c r="D403" s="8"/>
      <c r="E403" s="8"/>
      <c r="F403" s="8"/>
      <c r="G403" s="8"/>
      <c r="H403" s="8"/>
      <c r="I403" s="8"/>
      <c r="J403" s="8"/>
    </row>
    <row r="404" spans="1:10">
      <c r="A404" s="8"/>
      <c r="B404" s="8"/>
      <c r="C404" s="8"/>
      <c r="D404" s="8"/>
      <c r="E404" s="8"/>
      <c r="F404" s="8"/>
      <c r="G404" s="8"/>
      <c r="H404" s="8"/>
      <c r="I404" s="8"/>
      <c r="J404" s="8"/>
    </row>
    <row r="405" spans="1:10">
      <c r="A405" s="8"/>
      <c r="B405" s="8"/>
      <c r="C405" s="8"/>
      <c r="D405" s="8"/>
      <c r="E405" s="8"/>
      <c r="F405" s="8"/>
      <c r="G405" s="8"/>
      <c r="H405" s="8"/>
      <c r="I405" s="8"/>
      <c r="J405" s="8"/>
    </row>
    <row r="406" spans="1:10">
      <c r="A406" s="8"/>
      <c r="B406" s="8"/>
      <c r="C406" s="8"/>
      <c r="D406" s="8"/>
      <c r="E406" s="8"/>
      <c r="F406" s="8"/>
      <c r="G406" s="8"/>
      <c r="H406" s="8"/>
      <c r="I406" s="8"/>
      <c r="J406" s="8"/>
    </row>
    <row r="407" spans="1:10">
      <c r="A407" s="8"/>
      <c r="B407" s="8"/>
      <c r="C407" s="8"/>
      <c r="D407" s="8"/>
      <c r="E407" s="8"/>
      <c r="F407" s="8"/>
      <c r="G407" s="8"/>
      <c r="H407" s="8"/>
      <c r="I407" s="8"/>
      <c r="J407" s="8"/>
    </row>
    <row r="408" spans="1:10">
      <c r="A408" s="8"/>
      <c r="B408" s="8"/>
      <c r="C408" s="8"/>
      <c r="D408" s="8"/>
      <c r="E408" s="8"/>
      <c r="F408" s="8"/>
      <c r="G408" s="8"/>
      <c r="H408" s="8"/>
      <c r="I408" s="8"/>
      <c r="J408" s="8"/>
    </row>
    <row r="409" spans="1:10">
      <c r="A409" s="8"/>
      <c r="B409" s="8"/>
      <c r="C409" s="8"/>
      <c r="D409" s="8"/>
      <c r="E409" s="8"/>
      <c r="F409" s="8"/>
      <c r="G409" s="8"/>
      <c r="H409" s="8"/>
      <c r="I409" s="8"/>
      <c r="J409" s="8"/>
    </row>
    <row r="410" spans="1:10">
      <c r="A410" s="8"/>
      <c r="B410" s="8"/>
      <c r="C410" s="8"/>
      <c r="D410" s="8"/>
      <c r="E410" s="8"/>
      <c r="F410" s="8"/>
      <c r="G410" s="8"/>
      <c r="H410" s="8"/>
      <c r="I410" s="8"/>
      <c r="J410" s="8"/>
    </row>
    <row r="411" spans="1:10">
      <c r="A411" s="8"/>
      <c r="B411" s="8"/>
      <c r="C411" s="8"/>
      <c r="D411" s="8"/>
      <c r="E411" s="8"/>
      <c r="F411" s="8"/>
      <c r="G411" s="8"/>
      <c r="H411" s="8"/>
      <c r="I411" s="8"/>
      <c r="J411" s="8"/>
    </row>
    <row r="412" spans="1:10">
      <c r="A412" s="8"/>
      <c r="B412" s="8"/>
      <c r="C412" s="8"/>
      <c r="D412" s="8"/>
      <c r="E412" s="8"/>
      <c r="F412" s="8"/>
      <c r="G412" s="8"/>
      <c r="H412" s="8"/>
      <c r="I412" s="8"/>
      <c r="J412" s="8"/>
    </row>
    <row r="413" spans="1:10">
      <c r="A413" s="8"/>
      <c r="B413" s="8"/>
      <c r="C413" s="8"/>
      <c r="D413" s="8"/>
      <c r="E413" s="8"/>
      <c r="F413" s="8"/>
      <c r="G413" s="8"/>
      <c r="H413" s="8"/>
      <c r="I413" s="8"/>
      <c r="J413" s="8"/>
    </row>
    <row r="414" spans="1:10">
      <c r="A414" s="8"/>
      <c r="B414" s="8"/>
      <c r="C414" s="8"/>
      <c r="D414" s="8"/>
      <c r="E414" s="8"/>
      <c r="F414" s="8"/>
      <c r="G414" s="8"/>
      <c r="H414" s="8"/>
      <c r="I414" s="8"/>
      <c r="J414" s="8"/>
    </row>
    <row r="415" spans="1:10">
      <c r="A415" s="8"/>
      <c r="B415" s="8"/>
      <c r="C415" s="8"/>
      <c r="D415" s="8"/>
      <c r="E415" s="8"/>
      <c r="F415" s="8"/>
      <c r="G415" s="8"/>
      <c r="H415" s="8"/>
      <c r="I415" s="8"/>
      <c r="J415" s="8"/>
    </row>
    <row r="416" spans="1:10">
      <c r="A416" s="8"/>
      <c r="B416" s="8"/>
      <c r="C416" s="8"/>
      <c r="D416" s="8"/>
      <c r="E416" s="8"/>
      <c r="F416" s="8"/>
      <c r="G416" s="8"/>
      <c r="H416" s="8"/>
      <c r="I416" s="8"/>
      <c r="J416" s="8"/>
    </row>
    <row r="417" spans="1:10">
      <c r="A417" s="8"/>
      <c r="B417" s="8"/>
      <c r="C417" s="8"/>
      <c r="D417" s="8"/>
      <c r="E417" s="8"/>
      <c r="F417" s="8"/>
      <c r="G417" s="8"/>
      <c r="H417" s="8"/>
      <c r="I417" s="8"/>
      <c r="J417" s="8"/>
    </row>
    <row r="418" spans="1:10">
      <c r="A418" s="8"/>
      <c r="B418" s="8"/>
      <c r="C418" s="8"/>
      <c r="D418" s="8"/>
      <c r="E418" s="8"/>
      <c r="F418" s="8"/>
      <c r="G418" s="8"/>
      <c r="H418" s="8"/>
      <c r="I418" s="8"/>
      <c r="J418" s="8"/>
    </row>
    <row r="419" spans="1:10">
      <c r="A419" s="8"/>
      <c r="B419" s="8"/>
      <c r="C419" s="8"/>
      <c r="D419" s="8"/>
      <c r="E419" s="8"/>
      <c r="F419" s="8"/>
      <c r="G419" s="8"/>
      <c r="H419" s="8"/>
      <c r="I419" s="8"/>
      <c r="J419" s="8"/>
    </row>
    <row r="420" spans="1:10">
      <c r="A420" s="8"/>
      <c r="B420" s="8"/>
      <c r="C420" s="8"/>
      <c r="D420" s="8"/>
      <c r="E420" s="8"/>
      <c r="F420" s="8"/>
      <c r="G420" s="8"/>
      <c r="H420" s="8"/>
      <c r="I420" s="8"/>
      <c r="J420" s="8"/>
    </row>
    <row r="421" spans="1:10">
      <c r="A421" s="8"/>
      <c r="B421" s="8"/>
      <c r="C421" s="8"/>
      <c r="D421" s="8"/>
      <c r="E421" s="8"/>
      <c r="F421" s="8"/>
      <c r="G421" s="8"/>
      <c r="H421" s="8"/>
      <c r="I421" s="8"/>
      <c r="J421" s="8"/>
    </row>
    <row r="422" spans="1:10">
      <c r="A422" s="8"/>
      <c r="B422" s="8"/>
      <c r="C422" s="8"/>
      <c r="D422" s="8"/>
      <c r="E422" s="8"/>
      <c r="F422" s="8"/>
      <c r="G422" s="8"/>
      <c r="H422" s="8"/>
      <c r="I422" s="8"/>
      <c r="J422" s="8"/>
    </row>
    <row r="423" spans="1:10">
      <c r="A423" s="8"/>
      <c r="B423" s="8"/>
      <c r="C423" s="8"/>
      <c r="D423" s="8"/>
      <c r="E423" s="8"/>
      <c r="F423" s="8"/>
      <c r="G423" s="8"/>
      <c r="H423" s="8"/>
      <c r="I423" s="8"/>
      <c r="J423" s="8"/>
    </row>
    <row r="424" spans="1:10">
      <c r="A424" s="8"/>
      <c r="B424" s="8"/>
      <c r="C424" s="8"/>
      <c r="D424" s="8"/>
      <c r="E424" s="8"/>
      <c r="F424" s="8"/>
      <c r="G424" s="8"/>
      <c r="H424" s="8"/>
      <c r="I424" s="8"/>
      <c r="J424" s="8"/>
    </row>
    <row r="425" spans="1:10">
      <c r="A425" s="8"/>
      <c r="B425" s="8"/>
      <c r="C425" s="8"/>
      <c r="D425" s="8"/>
      <c r="E425" s="8"/>
      <c r="F425" s="8"/>
      <c r="G425" s="8"/>
      <c r="H425" s="8"/>
      <c r="I425" s="8"/>
      <c r="J425" s="8"/>
    </row>
    <row r="426" spans="1:10">
      <c r="A426" s="8"/>
      <c r="B426" s="8"/>
      <c r="C426" s="8"/>
      <c r="D426" s="8"/>
      <c r="E426" s="8"/>
      <c r="F426" s="8"/>
      <c r="G426" s="8"/>
      <c r="H426" s="8"/>
      <c r="I426" s="8"/>
      <c r="J426" s="8"/>
    </row>
    <row r="427" spans="1:10">
      <c r="A427" s="8"/>
      <c r="B427" s="8"/>
      <c r="C427" s="8"/>
      <c r="D427" s="8"/>
      <c r="E427" s="8"/>
      <c r="F427" s="8"/>
      <c r="G427" s="8"/>
      <c r="H427" s="8"/>
      <c r="I427" s="8"/>
      <c r="J427" s="8"/>
    </row>
    <row r="428" spans="1:10">
      <c r="A428" s="8"/>
      <c r="B428" s="8"/>
      <c r="C428" s="8"/>
      <c r="D428" s="8"/>
      <c r="E428" s="8"/>
      <c r="F428" s="8"/>
      <c r="G428" s="8"/>
      <c r="H428" s="8"/>
      <c r="I428" s="8"/>
      <c r="J428" s="8"/>
    </row>
    <row r="429" spans="1:10">
      <c r="A429" s="8"/>
      <c r="B429" s="8"/>
      <c r="C429" s="8"/>
      <c r="D429" s="8"/>
      <c r="E429" s="8"/>
      <c r="F429" s="8"/>
      <c r="G429" s="8"/>
      <c r="H429" s="8"/>
      <c r="I429" s="8"/>
      <c r="J429" s="8"/>
    </row>
    <row r="430" spans="1:10">
      <c r="A430" s="8"/>
      <c r="B430" s="8"/>
      <c r="C430" s="8"/>
      <c r="D430" s="8"/>
      <c r="E430" s="8"/>
      <c r="F430" s="8"/>
      <c r="G430" s="8"/>
      <c r="H430" s="8"/>
      <c r="I430" s="8"/>
      <c r="J430" s="8"/>
    </row>
    <row r="431" spans="1:10">
      <c r="A431" s="8"/>
      <c r="B431" s="8"/>
      <c r="C431" s="8"/>
      <c r="D431" s="8"/>
      <c r="E431" s="8"/>
      <c r="F431" s="8"/>
      <c r="G431" s="8"/>
      <c r="H431" s="8"/>
      <c r="I431" s="8"/>
      <c r="J431" s="8"/>
    </row>
    <row r="432" spans="1:10">
      <c r="A432" s="8"/>
      <c r="B432" s="8"/>
      <c r="C432" s="8"/>
      <c r="D432" s="8"/>
      <c r="E432" s="8"/>
      <c r="F432" s="8"/>
      <c r="G432" s="8"/>
      <c r="H432" s="8"/>
      <c r="I432" s="8"/>
      <c r="J432" s="8"/>
    </row>
    <row r="433" spans="1:10">
      <c r="A433" s="8"/>
      <c r="B433" s="8"/>
      <c r="C433" s="8"/>
      <c r="D433" s="8"/>
      <c r="E433" s="8"/>
      <c r="F433" s="8"/>
      <c r="G433" s="8"/>
      <c r="H433" s="8"/>
      <c r="I433" s="8"/>
      <c r="J433" s="8"/>
    </row>
    <row r="434" spans="1:10">
      <c r="A434" s="8"/>
      <c r="B434" s="8"/>
      <c r="C434" s="8"/>
      <c r="D434" s="8"/>
      <c r="E434" s="8"/>
      <c r="F434" s="8"/>
      <c r="G434" s="8"/>
      <c r="H434" s="8"/>
      <c r="I434" s="8"/>
      <c r="J434" s="8"/>
    </row>
    <row r="435" spans="1:10">
      <c r="A435" s="8"/>
      <c r="B435" s="8"/>
      <c r="C435" s="8"/>
      <c r="D435" s="8"/>
      <c r="E435" s="8"/>
      <c r="F435" s="8"/>
      <c r="G435" s="8"/>
      <c r="H435" s="8"/>
      <c r="I435" s="8"/>
      <c r="J435" s="8"/>
    </row>
    <row r="436" spans="1:10">
      <c r="A436" s="8"/>
      <c r="B436" s="8"/>
      <c r="C436" s="8"/>
      <c r="D436" s="8"/>
      <c r="E436" s="8"/>
      <c r="F436" s="8"/>
      <c r="G436" s="8"/>
      <c r="H436" s="8"/>
      <c r="I436" s="8"/>
      <c r="J436" s="8"/>
    </row>
    <row r="437" spans="1:10">
      <c r="A437" s="8"/>
      <c r="B437" s="8"/>
      <c r="C437" s="8"/>
      <c r="D437" s="8"/>
      <c r="E437" s="8"/>
      <c r="F437" s="8"/>
      <c r="G437" s="8"/>
      <c r="H437" s="8"/>
      <c r="I437" s="8"/>
      <c r="J437" s="8"/>
    </row>
    <row r="438" spans="1:10">
      <c r="A438" s="8"/>
      <c r="B438" s="8"/>
      <c r="C438" s="8"/>
      <c r="D438" s="8"/>
      <c r="E438" s="8"/>
      <c r="F438" s="8"/>
      <c r="G438" s="8"/>
      <c r="H438" s="8"/>
      <c r="I438" s="8"/>
      <c r="J438" s="8"/>
    </row>
    <row r="439" spans="1:10">
      <c r="A439" s="8"/>
      <c r="B439" s="8"/>
      <c r="C439" s="8"/>
      <c r="D439" s="8"/>
      <c r="E439" s="8"/>
      <c r="F439" s="8"/>
      <c r="G439" s="8"/>
      <c r="H439" s="8"/>
      <c r="I439" s="8"/>
      <c r="J439" s="8"/>
    </row>
    <row r="440" spans="1:10">
      <c r="A440" s="8"/>
      <c r="B440" s="8"/>
      <c r="C440" s="8"/>
      <c r="D440" s="8"/>
      <c r="E440" s="8"/>
      <c r="F440" s="8"/>
      <c r="G440" s="8"/>
      <c r="H440" s="8"/>
      <c r="I440" s="8"/>
      <c r="J440" s="8"/>
    </row>
    <row r="441" spans="1:10">
      <c r="A441" s="8"/>
      <c r="B441" s="8"/>
      <c r="C441" s="8"/>
      <c r="D441" s="8"/>
      <c r="E441" s="8"/>
      <c r="F441" s="8"/>
      <c r="G441" s="8"/>
      <c r="H441" s="8"/>
      <c r="I441" s="8"/>
      <c r="J441" s="8"/>
    </row>
    <row r="442" spans="1:10">
      <c r="A442" s="8"/>
      <c r="B442" s="8"/>
      <c r="C442" s="8"/>
      <c r="D442" s="8"/>
      <c r="E442" s="8"/>
      <c r="F442" s="8"/>
      <c r="G442" s="8"/>
      <c r="H442" s="8"/>
      <c r="I442" s="8"/>
      <c r="J442" s="8"/>
    </row>
    <row r="443" spans="1:10">
      <c r="A443" s="8"/>
      <c r="B443" s="8"/>
      <c r="C443" s="8"/>
      <c r="D443" s="8"/>
      <c r="E443" s="8"/>
      <c r="F443" s="8"/>
      <c r="G443" s="8"/>
      <c r="H443" s="8"/>
      <c r="I443" s="8"/>
      <c r="J443" s="8"/>
    </row>
    <row r="444" spans="1:10">
      <c r="A444" s="8"/>
      <c r="B444" s="8"/>
      <c r="C444" s="8"/>
      <c r="D444" s="8"/>
      <c r="E444" s="8"/>
      <c r="F444" s="8"/>
      <c r="G444" s="8"/>
      <c r="H444" s="8"/>
      <c r="I444" s="8"/>
      <c r="J444" s="8"/>
    </row>
    <row r="445" spans="1:10">
      <c r="A445" s="8"/>
      <c r="B445" s="8"/>
      <c r="C445" s="8"/>
      <c r="D445" s="8"/>
      <c r="E445" s="8"/>
      <c r="F445" s="8"/>
      <c r="G445" s="8"/>
      <c r="H445" s="8"/>
      <c r="I445" s="8"/>
      <c r="J445" s="8"/>
    </row>
    <row r="446" spans="1:10">
      <c r="A446" s="8"/>
      <c r="B446" s="8"/>
      <c r="C446" s="8"/>
      <c r="D446" s="8"/>
      <c r="E446" s="8"/>
      <c r="F446" s="8"/>
      <c r="G446" s="8"/>
      <c r="H446" s="8"/>
      <c r="I446" s="8"/>
      <c r="J446" s="8"/>
    </row>
    <row r="447" spans="1:10">
      <c r="A447" s="8"/>
      <c r="B447" s="8"/>
      <c r="C447" s="8"/>
      <c r="D447" s="8"/>
      <c r="E447" s="8"/>
      <c r="F447" s="8"/>
      <c r="G447" s="8"/>
      <c r="H447" s="8"/>
      <c r="I447" s="8"/>
      <c r="J447" s="8"/>
    </row>
    <row r="448" spans="1:10">
      <c r="A448" s="8"/>
      <c r="B448" s="8"/>
      <c r="C448" s="8"/>
      <c r="D448" s="8"/>
      <c r="E448" s="8"/>
      <c r="F448" s="8"/>
      <c r="G448" s="8"/>
      <c r="H448" s="8"/>
      <c r="I448" s="8"/>
      <c r="J448" s="8"/>
    </row>
    <row r="449" spans="1:10">
      <c r="A449" s="8"/>
      <c r="B449" s="8"/>
      <c r="C449" s="8"/>
      <c r="D449" s="8"/>
      <c r="E449" s="8"/>
      <c r="F449" s="8"/>
      <c r="G449" s="8"/>
      <c r="H449" s="8"/>
      <c r="I449" s="8"/>
      <c r="J449" s="8"/>
    </row>
    <row r="450" spans="1:10">
      <c r="A450" s="8"/>
      <c r="B450" s="8"/>
      <c r="C450" s="8"/>
      <c r="D450" s="8"/>
      <c r="E450" s="8"/>
      <c r="F450" s="8"/>
      <c r="G450" s="8"/>
      <c r="H450" s="8"/>
      <c r="I450" s="8"/>
      <c r="J450" s="8"/>
    </row>
    <row r="451" spans="1:10">
      <c r="A451" s="8"/>
      <c r="B451" s="8"/>
      <c r="C451" s="8"/>
      <c r="D451" s="8"/>
      <c r="E451" s="8"/>
      <c r="F451" s="8"/>
      <c r="G451" s="8"/>
      <c r="H451" s="8"/>
      <c r="I451" s="8"/>
      <c r="J451" s="8"/>
    </row>
    <row r="452" spans="1:10">
      <c r="A452" s="8"/>
      <c r="B452" s="8"/>
      <c r="C452" s="8"/>
      <c r="D452" s="8"/>
      <c r="E452" s="8"/>
      <c r="F452" s="8"/>
      <c r="G452" s="8"/>
      <c r="H452" s="8"/>
      <c r="I452" s="8"/>
      <c r="J452" s="8"/>
    </row>
    <row r="453" s="2" customFormat="1" ht="14.25"/>
    <row r="454" s="2" customFormat="1" ht="14.25"/>
    <row r="455" spans="1:10">
      <c r="A455" s="8"/>
      <c r="B455" s="8"/>
      <c r="C455" s="8"/>
      <c r="D455" s="8"/>
      <c r="E455" s="8"/>
      <c r="F455" s="8"/>
      <c r="G455" s="8"/>
      <c r="H455" s="8"/>
      <c r="I455" s="8"/>
      <c r="J455" s="8"/>
    </row>
    <row r="456" spans="1:10">
      <c r="A456" s="8"/>
      <c r="B456" s="8"/>
      <c r="C456" s="8"/>
      <c r="D456" s="8"/>
      <c r="E456" s="8"/>
      <c r="F456" s="8"/>
      <c r="G456" s="8"/>
      <c r="H456" s="8"/>
      <c r="I456" s="8"/>
      <c r="J456" s="8"/>
    </row>
    <row r="457" spans="1:10">
      <c r="A457" s="8"/>
      <c r="B457" s="8"/>
      <c r="C457" s="8"/>
      <c r="D457" s="8"/>
      <c r="E457" s="8"/>
      <c r="F457" s="8"/>
      <c r="G457" s="8"/>
      <c r="H457" s="8"/>
      <c r="I457" s="8"/>
      <c r="J457" s="8"/>
    </row>
    <row r="458" spans="1:10">
      <c r="A458" s="8"/>
      <c r="B458" s="8"/>
      <c r="C458" s="8"/>
      <c r="D458" s="8"/>
      <c r="E458" s="8"/>
      <c r="F458" s="8"/>
      <c r="G458" s="8"/>
      <c r="H458" s="8"/>
      <c r="I458" s="8"/>
      <c r="J458" s="8"/>
    </row>
    <row r="459" spans="1:10">
      <c r="A459" s="8"/>
      <c r="B459" s="8"/>
      <c r="C459" s="8"/>
      <c r="D459" s="8"/>
      <c r="E459" s="8"/>
      <c r="F459" s="8"/>
      <c r="G459" s="8"/>
      <c r="H459" s="8"/>
      <c r="I459" s="8"/>
      <c r="J459" s="8"/>
    </row>
    <row r="460" spans="1:10">
      <c r="A460" s="8"/>
      <c r="B460" s="8"/>
      <c r="C460" s="8"/>
      <c r="D460" s="8"/>
      <c r="E460" s="8"/>
      <c r="F460" s="8"/>
      <c r="G460" s="8"/>
      <c r="H460" s="8"/>
      <c r="I460" s="8"/>
      <c r="J460" s="8"/>
    </row>
    <row r="461" spans="1:10">
      <c r="A461" s="8"/>
      <c r="B461" s="8"/>
      <c r="C461" s="8"/>
      <c r="D461" s="8"/>
      <c r="E461" s="8"/>
      <c r="F461" s="8"/>
      <c r="G461" s="8"/>
      <c r="H461" s="8"/>
      <c r="I461" s="8"/>
      <c r="J461" s="8"/>
    </row>
    <row r="462" spans="1:10">
      <c r="A462" s="8"/>
      <c r="B462" s="8"/>
      <c r="C462" s="8"/>
      <c r="D462" s="8"/>
      <c r="E462" s="8"/>
      <c r="F462" s="8"/>
      <c r="G462" s="8"/>
      <c r="H462" s="8"/>
      <c r="I462" s="8"/>
      <c r="J462" s="8"/>
    </row>
    <row r="463" spans="1:10">
      <c r="A463" s="8"/>
      <c r="B463" s="8"/>
      <c r="C463" s="8"/>
      <c r="D463" s="8"/>
      <c r="E463" s="8"/>
      <c r="F463" s="8"/>
      <c r="G463" s="8"/>
      <c r="H463" s="8"/>
      <c r="I463" s="8"/>
      <c r="J463" s="8"/>
    </row>
    <row r="464" spans="1:10">
      <c r="A464" s="8"/>
      <c r="B464" s="8"/>
      <c r="C464" s="8"/>
      <c r="D464" s="8"/>
      <c r="E464" s="8"/>
      <c r="F464" s="8"/>
      <c r="G464" s="8"/>
      <c r="H464" s="8"/>
      <c r="I464" s="8"/>
      <c r="J464" s="8"/>
    </row>
    <row r="465" spans="1:10">
      <c r="A465" s="8"/>
      <c r="B465" s="8"/>
      <c r="C465" s="8"/>
      <c r="D465" s="8"/>
      <c r="E465" s="8"/>
      <c r="F465" s="8"/>
      <c r="G465" s="8"/>
      <c r="H465" s="8"/>
      <c r="I465" s="8"/>
      <c r="J465" s="8"/>
    </row>
    <row r="466" spans="1:10">
      <c r="A466" s="8"/>
      <c r="B466" s="8"/>
      <c r="C466" s="8"/>
      <c r="D466" s="8"/>
      <c r="E466" s="8"/>
      <c r="F466" s="8"/>
      <c r="G466" s="8"/>
      <c r="H466" s="8"/>
      <c r="I466" s="8"/>
      <c r="J466" s="8"/>
    </row>
    <row r="467" spans="1:10">
      <c r="A467" s="8"/>
      <c r="B467" s="8"/>
      <c r="C467" s="8"/>
      <c r="D467" s="8"/>
      <c r="E467" s="8"/>
      <c r="F467" s="8"/>
      <c r="G467" s="8"/>
      <c r="H467" s="8"/>
      <c r="I467" s="8"/>
      <c r="J467" s="8"/>
    </row>
    <row r="468" spans="1:10">
      <c r="A468" s="8"/>
      <c r="B468" s="8"/>
      <c r="C468" s="8"/>
      <c r="D468" s="8"/>
      <c r="E468" s="8"/>
      <c r="F468" s="8"/>
      <c r="G468" s="8"/>
      <c r="H468" s="8"/>
      <c r="I468" s="8"/>
      <c r="J468" s="8"/>
    </row>
    <row r="469" spans="1:10">
      <c r="A469" s="8"/>
      <c r="B469" s="8"/>
      <c r="C469" s="8"/>
      <c r="D469" s="8"/>
      <c r="E469" s="8"/>
      <c r="F469" s="8"/>
      <c r="G469" s="8"/>
      <c r="H469" s="8"/>
      <c r="I469" s="8"/>
      <c r="J469" s="8"/>
    </row>
    <row r="470" spans="1:10">
      <c r="A470" s="8"/>
      <c r="B470" s="8"/>
      <c r="C470" s="8"/>
      <c r="D470" s="8"/>
      <c r="E470" s="8"/>
      <c r="F470" s="8"/>
      <c r="G470" s="8"/>
      <c r="H470" s="8"/>
      <c r="I470" s="8"/>
      <c r="J470" s="8"/>
    </row>
    <row r="471" spans="1:10">
      <c r="A471" s="8"/>
      <c r="B471" s="8"/>
      <c r="C471" s="8"/>
      <c r="D471" s="8"/>
      <c r="E471" s="8"/>
      <c r="F471" s="8"/>
      <c r="G471" s="8"/>
      <c r="H471" s="8"/>
      <c r="I471" s="8"/>
      <c r="J471" s="8"/>
    </row>
    <row r="472" spans="1:10">
      <c r="A472" s="8"/>
      <c r="B472" s="8"/>
      <c r="C472" s="8"/>
      <c r="D472" s="8"/>
      <c r="E472" s="8"/>
      <c r="F472" s="8"/>
      <c r="G472" s="8"/>
      <c r="H472" s="8"/>
      <c r="I472" s="8"/>
      <c r="J472" s="8"/>
    </row>
    <row r="473" spans="1:10">
      <c r="A473" s="8"/>
      <c r="B473" s="8"/>
      <c r="C473" s="8"/>
      <c r="D473" s="8"/>
      <c r="E473" s="8"/>
      <c r="F473" s="8"/>
      <c r="G473" s="8"/>
      <c r="H473" s="8"/>
      <c r="I473" s="8"/>
      <c r="J473" s="8"/>
    </row>
    <row r="474" spans="1:10">
      <c r="A474" s="8"/>
      <c r="B474" s="8"/>
      <c r="C474" s="8"/>
      <c r="D474" s="8"/>
      <c r="E474" s="8"/>
      <c r="F474" s="8"/>
      <c r="G474" s="8"/>
      <c r="H474" s="8"/>
      <c r="I474" s="8"/>
      <c r="J474" s="8"/>
    </row>
    <row r="475" spans="1:10">
      <c r="A475" s="8"/>
      <c r="B475" s="8"/>
      <c r="C475" s="8"/>
      <c r="D475" s="8"/>
      <c r="E475" s="8"/>
      <c r="F475" s="8"/>
      <c r="G475" s="8"/>
      <c r="H475" s="8"/>
      <c r="I475" s="8"/>
      <c r="J475" s="8"/>
    </row>
    <row r="476" spans="1:10">
      <c r="A476" s="8"/>
      <c r="B476" s="8"/>
      <c r="C476" s="8"/>
      <c r="D476" s="8"/>
      <c r="E476" s="8"/>
      <c r="F476" s="8"/>
      <c r="G476" s="8"/>
      <c r="H476" s="8"/>
      <c r="I476" s="8"/>
      <c r="J476" s="8"/>
    </row>
    <row r="477" spans="1:10">
      <c r="A477" s="8"/>
      <c r="B477" s="8"/>
      <c r="C477" s="8"/>
      <c r="D477" s="8"/>
      <c r="E477" s="8"/>
      <c r="F477" s="8"/>
      <c r="G477" s="8"/>
      <c r="H477" s="8"/>
      <c r="I477" s="8"/>
      <c r="J477" s="8"/>
    </row>
    <row r="478" spans="1:10">
      <c r="A478" s="8"/>
      <c r="B478" s="8"/>
      <c r="C478" s="8"/>
      <c r="D478" s="8"/>
      <c r="E478" s="8"/>
      <c r="F478" s="8"/>
      <c r="G478" s="8"/>
      <c r="H478" s="8"/>
      <c r="I478" s="8"/>
      <c r="J478" s="8"/>
    </row>
    <row r="479" spans="1:10">
      <c r="A479" s="8"/>
      <c r="B479" s="8"/>
      <c r="C479" s="8"/>
      <c r="D479" s="8"/>
      <c r="E479" s="8"/>
      <c r="F479" s="8"/>
      <c r="G479" s="8"/>
      <c r="H479" s="8"/>
      <c r="I479" s="8"/>
      <c r="J479" s="8"/>
    </row>
    <row r="480" spans="1:10">
      <c r="A480" s="8"/>
      <c r="B480" s="8"/>
      <c r="C480" s="8"/>
      <c r="D480" s="8"/>
      <c r="E480" s="8"/>
      <c r="F480" s="8"/>
      <c r="G480" s="8"/>
      <c r="H480" s="8"/>
      <c r="I480" s="8"/>
      <c r="J480" s="8"/>
    </row>
    <row r="481" spans="1:10">
      <c r="A481" s="8"/>
      <c r="B481" s="8"/>
      <c r="C481" s="8"/>
      <c r="D481" s="8"/>
      <c r="E481" s="8"/>
      <c r="F481" s="8"/>
      <c r="G481" s="8"/>
      <c r="H481" s="8"/>
      <c r="I481" s="8"/>
      <c r="J481" s="8"/>
    </row>
    <row r="482" spans="1:10">
      <c r="A482" s="8"/>
      <c r="B482" s="8"/>
      <c r="C482" s="8"/>
      <c r="D482" s="8"/>
      <c r="E482" s="8"/>
      <c r="F482" s="8"/>
      <c r="G482" s="8"/>
      <c r="H482" s="8"/>
      <c r="I482" s="8"/>
      <c r="J482" s="8"/>
    </row>
    <row r="483" spans="1:10">
      <c r="A483" s="8"/>
      <c r="B483" s="8"/>
      <c r="C483" s="8"/>
      <c r="D483" s="8"/>
      <c r="E483" s="8"/>
      <c r="F483" s="8"/>
      <c r="G483" s="8"/>
      <c r="H483" s="8"/>
      <c r="I483" s="8"/>
      <c r="J483" s="8"/>
    </row>
    <row r="484" spans="1:10">
      <c r="A484" s="8"/>
      <c r="B484" s="8"/>
      <c r="C484" s="8"/>
      <c r="D484" s="8"/>
      <c r="E484" s="8"/>
      <c r="F484" s="8"/>
      <c r="G484" s="8"/>
      <c r="H484" s="8"/>
      <c r="I484" s="8"/>
      <c r="J484" s="8"/>
    </row>
    <row r="485" spans="1:10">
      <c r="A485" s="8"/>
      <c r="B485" s="8"/>
      <c r="C485" s="8"/>
      <c r="D485" s="8"/>
      <c r="E485" s="8"/>
      <c r="F485" s="8"/>
      <c r="G485" s="8"/>
      <c r="H485" s="8"/>
      <c r="I485" s="8"/>
      <c r="J485" s="8"/>
    </row>
    <row r="486" spans="1:10">
      <c r="A486" s="8"/>
      <c r="B486" s="8"/>
      <c r="C486" s="8"/>
      <c r="D486" s="8"/>
      <c r="E486" s="8"/>
      <c r="F486" s="8"/>
      <c r="G486" s="8"/>
      <c r="H486" s="8"/>
      <c r="I486" s="8"/>
      <c r="J486" s="8"/>
    </row>
    <row r="487" spans="1:10">
      <c r="A487" s="8"/>
      <c r="B487" s="8"/>
      <c r="C487" s="8"/>
      <c r="D487" s="8"/>
      <c r="E487" s="8"/>
      <c r="F487" s="8"/>
      <c r="G487" s="8"/>
      <c r="H487" s="8"/>
      <c r="I487" s="8"/>
      <c r="J487" s="8"/>
    </row>
    <row r="488" spans="1:10">
      <c r="A488" s="8"/>
      <c r="B488" s="8"/>
      <c r="C488" s="8"/>
      <c r="D488" s="8"/>
      <c r="E488" s="8"/>
      <c r="F488" s="8"/>
      <c r="G488" s="8"/>
      <c r="H488" s="8"/>
      <c r="I488" s="8"/>
      <c r="J488" s="8"/>
    </row>
    <row r="489" spans="1:10">
      <c r="A489" s="8"/>
      <c r="B489" s="8"/>
      <c r="C489" s="8"/>
      <c r="D489" s="8"/>
      <c r="E489" s="8"/>
      <c r="F489" s="8"/>
      <c r="G489" s="8"/>
      <c r="H489" s="8"/>
      <c r="I489" s="8"/>
      <c r="J489" s="8"/>
    </row>
    <row r="490" spans="1:10">
      <c r="A490" s="8"/>
      <c r="B490" s="8"/>
      <c r="C490" s="8"/>
      <c r="D490" s="8"/>
      <c r="E490" s="8"/>
      <c r="F490" s="8"/>
      <c r="G490" s="8"/>
      <c r="H490" s="8"/>
      <c r="I490" s="8"/>
      <c r="J490" s="8"/>
    </row>
    <row r="491" spans="1:10">
      <c r="A491" s="8"/>
      <c r="B491" s="8"/>
      <c r="C491" s="8"/>
      <c r="D491" s="8"/>
      <c r="E491" s="8"/>
      <c r="F491" s="8"/>
      <c r="G491" s="8"/>
      <c r="H491" s="8"/>
      <c r="I491" s="8"/>
      <c r="J491" s="8"/>
    </row>
    <row r="492" spans="1:10">
      <c r="A492" s="8"/>
      <c r="B492" s="8"/>
      <c r="C492" s="8"/>
      <c r="D492" s="8"/>
      <c r="E492" s="8"/>
      <c r="F492" s="8"/>
      <c r="G492" s="8"/>
      <c r="H492" s="8"/>
      <c r="I492" s="8"/>
      <c r="J492" s="8"/>
    </row>
    <row r="493" spans="1:10">
      <c r="A493" s="8"/>
      <c r="B493" s="8"/>
      <c r="C493" s="8"/>
      <c r="D493" s="8"/>
      <c r="E493" s="8"/>
      <c r="F493" s="8"/>
      <c r="G493" s="8"/>
      <c r="H493" s="8"/>
      <c r="I493" s="8"/>
      <c r="J493" s="8"/>
    </row>
    <row r="494" spans="1:10">
      <c r="A494" s="8"/>
      <c r="B494" s="8"/>
      <c r="C494" s="8"/>
      <c r="D494" s="8"/>
      <c r="E494" s="8"/>
      <c r="F494" s="8"/>
      <c r="G494" s="8"/>
      <c r="H494" s="8"/>
      <c r="I494" s="8"/>
      <c r="J494" s="8"/>
    </row>
    <row r="495" spans="1:10">
      <c r="A495" s="8"/>
      <c r="B495" s="8"/>
      <c r="C495" s="8"/>
      <c r="D495" s="8"/>
      <c r="E495" s="8"/>
      <c r="F495" s="8"/>
      <c r="G495" s="8"/>
      <c r="H495" s="8"/>
      <c r="I495" s="8"/>
      <c r="J495" s="8"/>
    </row>
    <row r="496" spans="1:10">
      <c r="A496" s="8"/>
      <c r="B496" s="8"/>
      <c r="C496" s="8"/>
      <c r="D496" s="8"/>
      <c r="E496" s="8"/>
      <c r="F496" s="8"/>
      <c r="G496" s="8"/>
      <c r="H496" s="8"/>
      <c r="I496" s="8"/>
      <c r="J496" s="8"/>
    </row>
    <row r="497" spans="1:10">
      <c r="A497" s="8"/>
      <c r="B497" s="8"/>
      <c r="C497" s="8"/>
      <c r="D497" s="8"/>
      <c r="E497" s="8"/>
      <c r="F497" s="8"/>
      <c r="G497" s="8"/>
      <c r="H497" s="8"/>
      <c r="I497" s="8"/>
      <c r="J497" s="8"/>
    </row>
    <row r="498" spans="1:10">
      <c r="A498" s="8"/>
      <c r="B498" s="8"/>
      <c r="C498" s="8"/>
      <c r="D498" s="8"/>
      <c r="E498" s="8"/>
      <c r="F498" s="8"/>
      <c r="G498" s="8"/>
      <c r="H498" s="8"/>
      <c r="I498" s="8"/>
      <c r="J498" s="8"/>
    </row>
    <row r="499" spans="1:10">
      <c r="A499" s="8"/>
      <c r="B499" s="8"/>
      <c r="C499" s="8"/>
      <c r="D499" s="8"/>
      <c r="E499" s="8"/>
      <c r="F499" s="8"/>
      <c r="G499" s="8"/>
      <c r="H499" s="8"/>
      <c r="I499" s="8"/>
      <c r="J499" s="8"/>
    </row>
    <row r="500" spans="1:10">
      <c r="A500" s="8"/>
      <c r="B500" s="8"/>
      <c r="C500" s="8"/>
      <c r="D500" s="8"/>
      <c r="E500" s="8"/>
      <c r="F500" s="8"/>
      <c r="G500" s="8"/>
      <c r="H500" s="8"/>
      <c r="I500" s="8"/>
      <c r="J500" s="8"/>
    </row>
    <row r="501" spans="1:10">
      <c r="A501" s="8"/>
      <c r="B501" s="8"/>
      <c r="C501" s="8"/>
      <c r="D501" s="8"/>
      <c r="E501" s="8"/>
      <c r="F501" s="8"/>
      <c r="G501" s="8"/>
      <c r="H501" s="8"/>
      <c r="I501" s="8"/>
      <c r="J501" s="8"/>
    </row>
    <row r="502" spans="1:10">
      <c r="A502" s="8"/>
      <c r="B502" s="8"/>
      <c r="C502" s="8"/>
      <c r="D502" s="8"/>
      <c r="E502" s="8"/>
      <c r="F502" s="8"/>
      <c r="G502" s="8"/>
      <c r="H502" s="8"/>
      <c r="I502" s="8"/>
      <c r="J502" s="8"/>
    </row>
    <row r="503" spans="1:10">
      <c r="A503" s="8"/>
      <c r="B503" s="8"/>
      <c r="C503" s="8"/>
      <c r="D503" s="8"/>
      <c r="E503" s="8"/>
      <c r="F503" s="8"/>
      <c r="G503" s="8"/>
      <c r="H503" s="8"/>
      <c r="I503" s="8"/>
      <c r="J503" s="8"/>
    </row>
    <row r="504" spans="1:10">
      <c r="A504" s="8"/>
      <c r="B504" s="8"/>
      <c r="C504" s="8"/>
      <c r="D504" s="8"/>
      <c r="E504" s="8"/>
      <c r="F504" s="8"/>
      <c r="G504" s="8"/>
      <c r="H504" s="8"/>
      <c r="I504" s="8"/>
      <c r="J504" s="8"/>
    </row>
    <row r="505" spans="1:10">
      <c r="A505" s="8"/>
      <c r="B505" s="8"/>
      <c r="C505" s="8"/>
      <c r="D505" s="8"/>
      <c r="E505" s="8"/>
      <c r="F505" s="8"/>
      <c r="G505" s="8"/>
      <c r="H505" s="8"/>
      <c r="I505" s="8"/>
      <c r="J505" s="8"/>
    </row>
    <row r="506" spans="1:10">
      <c r="A506" s="8"/>
      <c r="B506" s="8"/>
      <c r="C506" s="8"/>
      <c r="D506" s="8"/>
      <c r="E506" s="8"/>
      <c r="F506" s="8"/>
      <c r="G506" s="8"/>
      <c r="H506" s="8"/>
      <c r="I506" s="8"/>
      <c r="J506" s="8"/>
    </row>
    <row r="507" spans="1:10">
      <c r="A507" s="8"/>
      <c r="B507" s="8"/>
      <c r="C507" s="8"/>
      <c r="D507" s="8"/>
      <c r="E507" s="8"/>
      <c r="F507" s="8"/>
      <c r="G507" s="8"/>
      <c r="H507" s="8"/>
      <c r="I507" s="8"/>
      <c r="J507" s="8"/>
    </row>
    <row r="508" spans="1:10">
      <c r="A508" s="8"/>
      <c r="B508" s="8"/>
      <c r="C508" s="8"/>
      <c r="D508" s="8"/>
      <c r="E508" s="8"/>
      <c r="F508" s="8"/>
      <c r="G508" s="8"/>
      <c r="H508" s="8"/>
      <c r="I508" s="8"/>
      <c r="J508" s="8"/>
    </row>
    <row r="509" spans="1:10">
      <c r="A509" s="8"/>
      <c r="B509" s="8"/>
      <c r="C509" s="8"/>
      <c r="D509" s="8"/>
      <c r="E509" s="8"/>
      <c r="F509" s="8"/>
      <c r="G509" s="8"/>
      <c r="H509" s="8"/>
      <c r="I509" s="8"/>
      <c r="J509" s="8"/>
    </row>
    <row r="510" spans="1:10">
      <c r="A510" s="8"/>
      <c r="B510" s="8"/>
      <c r="C510" s="8"/>
      <c r="D510" s="8"/>
      <c r="E510" s="8"/>
      <c r="F510" s="8"/>
      <c r="G510" s="8"/>
      <c r="H510" s="8"/>
      <c r="I510" s="8"/>
      <c r="J510" s="8"/>
    </row>
    <row r="511" spans="1:10">
      <c r="A511" s="8"/>
      <c r="B511" s="8"/>
      <c r="C511" s="8"/>
      <c r="D511" s="8"/>
      <c r="E511" s="8"/>
      <c r="F511" s="8"/>
      <c r="G511" s="8"/>
      <c r="H511" s="8"/>
      <c r="I511" s="8"/>
      <c r="J511" s="8"/>
    </row>
    <row r="512" spans="1:10">
      <c r="A512" s="8"/>
      <c r="B512" s="8"/>
      <c r="C512" s="8"/>
      <c r="D512" s="8"/>
      <c r="E512" s="8"/>
      <c r="F512" s="8"/>
      <c r="G512" s="8"/>
      <c r="H512" s="8"/>
      <c r="I512" s="8"/>
      <c r="J512" s="8"/>
    </row>
    <row r="513" spans="1:10">
      <c r="A513" s="8"/>
      <c r="B513" s="8"/>
      <c r="C513" s="8"/>
      <c r="D513" s="8"/>
      <c r="E513" s="8"/>
      <c r="F513" s="8"/>
      <c r="G513" s="8"/>
      <c r="H513" s="8"/>
      <c r="I513" s="8"/>
      <c r="J513" s="8"/>
    </row>
    <row r="514" spans="1:10">
      <c r="A514" s="8"/>
      <c r="B514" s="8"/>
      <c r="C514" s="8"/>
      <c r="D514" s="8"/>
      <c r="E514" s="8"/>
      <c r="F514" s="8"/>
      <c r="G514" s="8"/>
      <c r="H514" s="8"/>
      <c r="I514" s="8"/>
      <c r="J514" s="8"/>
    </row>
    <row r="515" spans="1:10">
      <c r="A515" s="8"/>
      <c r="B515" s="8"/>
      <c r="C515" s="8"/>
      <c r="D515" s="8"/>
      <c r="E515" s="8"/>
      <c r="F515" s="8"/>
      <c r="G515" s="8"/>
      <c r="H515" s="8"/>
      <c r="I515" s="8"/>
      <c r="J515" s="8"/>
    </row>
    <row r="516" spans="1:10">
      <c r="A516" s="8"/>
      <c r="B516" s="8"/>
      <c r="C516" s="8"/>
      <c r="D516" s="8"/>
      <c r="E516" s="8"/>
      <c r="F516" s="8"/>
      <c r="G516" s="8"/>
      <c r="H516" s="8"/>
      <c r="I516" s="8"/>
      <c r="J516" s="8"/>
    </row>
    <row r="517" s="2" customFormat="1" ht="14.25"/>
    <row r="518" s="2" customFormat="1" ht="14.25"/>
    <row r="519" spans="1:10">
      <c r="A519" s="8"/>
      <c r="B519" s="8"/>
      <c r="C519" s="8"/>
      <c r="D519" s="8"/>
      <c r="E519" s="8"/>
      <c r="F519" s="8"/>
      <c r="G519" s="8"/>
      <c r="H519" s="8"/>
      <c r="I519" s="8"/>
      <c r="J519" s="8"/>
    </row>
    <row r="520" spans="1:10">
      <c r="A520" s="8"/>
      <c r="B520" s="8"/>
      <c r="C520" s="8"/>
      <c r="D520" s="8"/>
      <c r="E520" s="8"/>
      <c r="F520" s="8"/>
      <c r="G520" s="8"/>
      <c r="H520" s="8"/>
      <c r="I520" s="8"/>
      <c r="J520" s="8"/>
    </row>
    <row r="521" spans="1:10">
      <c r="A521" s="8"/>
      <c r="B521" s="8"/>
      <c r="C521" s="8"/>
      <c r="D521" s="8"/>
      <c r="E521" s="8"/>
      <c r="F521" s="8"/>
      <c r="G521" s="8"/>
      <c r="H521" s="8"/>
      <c r="I521" s="8"/>
      <c r="J521" s="8"/>
    </row>
    <row r="522" spans="1:10">
      <c r="A522" s="8"/>
      <c r="B522" s="8"/>
      <c r="C522" s="8"/>
      <c r="D522" s="8"/>
      <c r="E522" s="8"/>
      <c r="F522" s="8"/>
      <c r="G522" s="8"/>
      <c r="H522" s="8"/>
      <c r="I522" s="8"/>
      <c r="J522" s="8"/>
    </row>
    <row r="523" spans="1:10">
      <c r="A523" s="8"/>
      <c r="B523" s="8"/>
      <c r="C523" s="8"/>
      <c r="D523" s="8"/>
      <c r="E523" s="8"/>
      <c r="F523" s="8"/>
      <c r="G523" s="8"/>
      <c r="H523" s="8"/>
      <c r="I523" s="8"/>
      <c r="J523" s="8"/>
    </row>
    <row r="524" spans="1:10">
      <c r="A524" s="8"/>
      <c r="B524" s="8"/>
      <c r="C524" s="8"/>
      <c r="D524" s="8"/>
      <c r="E524" s="8"/>
      <c r="F524" s="8"/>
      <c r="G524" s="8"/>
      <c r="H524" s="8"/>
      <c r="I524" s="8"/>
      <c r="J524" s="8"/>
    </row>
    <row r="525" spans="1:10">
      <c r="A525" s="8"/>
      <c r="B525" s="8"/>
      <c r="C525" s="8"/>
      <c r="D525" s="8"/>
      <c r="E525" s="8"/>
      <c r="F525" s="8"/>
      <c r="G525" s="8"/>
      <c r="H525" s="8"/>
      <c r="I525" s="8"/>
      <c r="J525" s="8"/>
    </row>
    <row r="526" spans="1:10">
      <c r="A526" s="8"/>
      <c r="B526" s="8"/>
      <c r="C526" s="8"/>
      <c r="D526" s="8"/>
      <c r="E526" s="8"/>
      <c r="F526" s="8"/>
      <c r="G526" s="8"/>
      <c r="H526" s="8"/>
      <c r="I526" s="8"/>
      <c r="J526" s="8"/>
    </row>
    <row r="527" spans="1:10">
      <c r="A527" s="8"/>
      <c r="B527" s="8"/>
      <c r="C527" s="8"/>
      <c r="D527" s="8"/>
      <c r="E527" s="8"/>
      <c r="F527" s="8"/>
      <c r="G527" s="8"/>
      <c r="H527" s="8"/>
      <c r="I527" s="8"/>
      <c r="J527" s="8"/>
    </row>
    <row r="528" spans="1:10">
      <c r="A528" s="8"/>
      <c r="B528" s="8"/>
      <c r="C528" s="8"/>
      <c r="D528" s="8"/>
      <c r="E528" s="8"/>
      <c r="F528" s="8"/>
      <c r="G528" s="8"/>
      <c r="H528" s="8"/>
      <c r="I528" s="8"/>
      <c r="J528" s="8"/>
    </row>
    <row r="529" spans="1:10">
      <c r="A529" s="8"/>
      <c r="B529" s="8"/>
      <c r="C529" s="8"/>
      <c r="D529" s="8"/>
      <c r="E529" s="8"/>
      <c r="F529" s="8"/>
      <c r="G529" s="8"/>
      <c r="H529" s="8"/>
      <c r="I529" s="8"/>
      <c r="J529" s="8"/>
    </row>
    <row r="530" spans="1:10">
      <c r="A530" s="8"/>
      <c r="B530" s="8"/>
      <c r="C530" s="8"/>
      <c r="D530" s="8"/>
      <c r="E530" s="8"/>
      <c r="F530" s="8"/>
      <c r="G530" s="8"/>
      <c r="H530" s="8"/>
      <c r="I530" s="8"/>
      <c r="J530" s="8"/>
    </row>
    <row r="531" spans="1:10">
      <c r="A531" s="8"/>
      <c r="B531" s="8"/>
      <c r="C531" s="8"/>
      <c r="D531" s="8"/>
      <c r="E531" s="8"/>
      <c r="F531" s="8"/>
      <c r="G531" s="8"/>
      <c r="H531" s="8"/>
      <c r="I531" s="8"/>
      <c r="J531" s="8"/>
    </row>
    <row r="532" spans="1:10">
      <c r="A532" s="8"/>
      <c r="B532" s="8"/>
      <c r="C532" s="8"/>
      <c r="D532" s="8"/>
      <c r="E532" s="8"/>
      <c r="F532" s="8"/>
      <c r="G532" s="8"/>
      <c r="H532" s="8"/>
      <c r="I532" s="8"/>
      <c r="J532" s="8"/>
    </row>
    <row r="533" spans="1:10">
      <c r="A533" s="8"/>
      <c r="B533" s="8"/>
      <c r="C533" s="8"/>
      <c r="D533" s="8"/>
      <c r="E533" s="8"/>
      <c r="F533" s="8"/>
      <c r="G533" s="8"/>
      <c r="H533" s="8"/>
      <c r="I533" s="8"/>
      <c r="J533" s="8"/>
    </row>
    <row r="534" spans="1:10">
      <c r="A534" s="8"/>
      <c r="B534" s="8"/>
      <c r="C534" s="8"/>
      <c r="D534" s="8"/>
      <c r="E534" s="8"/>
      <c r="F534" s="8"/>
      <c r="G534" s="8"/>
      <c r="H534" s="8"/>
      <c r="I534" s="8"/>
      <c r="J534" s="8"/>
    </row>
    <row r="535" spans="1:10">
      <c r="A535" s="8"/>
      <c r="B535" s="8"/>
      <c r="C535" s="8"/>
      <c r="D535" s="8"/>
      <c r="E535" s="8"/>
      <c r="F535" s="8"/>
      <c r="G535" s="8"/>
      <c r="H535" s="8"/>
      <c r="I535" s="8"/>
      <c r="J535" s="8"/>
    </row>
    <row r="536" spans="1:10">
      <c r="A536" s="8"/>
      <c r="B536" s="8"/>
      <c r="C536" s="8"/>
      <c r="D536" s="8"/>
      <c r="E536" s="8"/>
      <c r="F536" s="8"/>
      <c r="G536" s="8"/>
      <c r="H536" s="8"/>
      <c r="I536" s="8"/>
      <c r="J536" s="8"/>
    </row>
    <row r="537" spans="1:10">
      <c r="A537" s="8"/>
      <c r="B537" s="8"/>
      <c r="C537" s="8"/>
      <c r="D537" s="8"/>
      <c r="E537" s="8"/>
      <c r="F537" s="8"/>
      <c r="G537" s="8"/>
      <c r="H537" s="8"/>
      <c r="I537" s="8"/>
      <c r="J537" s="8"/>
    </row>
    <row r="538" spans="1:10">
      <c r="A538" s="8"/>
      <c r="B538" s="8"/>
      <c r="C538" s="8"/>
      <c r="D538" s="8"/>
      <c r="E538" s="8"/>
      <c r="F538" s="8"/>
      <c r="G538" s="8"/>
      <c r="H538" s="8"/>
      <c r="I538" s="8"/>
      <c r="J538" s="8"/>
    </row>
    <row r="539" spans="1:10">
      <c r="A539" s="8"/>
      <c r="B539" s="8"/>
      <c r="C539" s="8"/>
      <c r="D539" s="8"/>
      <c r="E539" s="8"/>
      <c r="F539" s="8"/>
      <c r="G539" s="8"/>
      <c r="H539" s="8"/>
      <c r="I539" s="8"/>
      <c r="J539" s="8"/>
    </row>
    <row r="540" spans="1:10">
      <c r="A540" s="8"/>
      <c r="B540" s="8"/>
      <c r="C540" s="8"/>
      <c r="D540" s="8"/>
      <c r="E540" s="8"/>
      <c r="F540" s="8"/>
      <c r="G540" s="8"/>
      <c r="H540" s="8"/>
      <c r="I540" s="8"/>
      <c r="J540" s="8"/>
    </row>
    <row r="541" s="3" customFormat="1" ht="14.25"/>
    <row r="542" s="2" customFormat="1" ht="14.25"/>
    <row r="543" s="2" customFormat="1" ht="14.25"/>
    <row r="544" s="2" customFormat="1" ht="14.25"/>
    <row r="545" s="2" customFormat="1" ht="14.25"/>
    <row r="546" s="2" customFormat="1" ht="14.25"/>
    <row r="547" s="2" customFormat="1" ht="14.25"/>
    <row r="548" s="2" customFormat="1" ht="14.25"/>
    <row r="549" s="2" customFormat="1" ht="14.25"/>
    <row r="550" s="2" customFormat="1" ht="14.25"/>
    <row r="551" s="2" customFormat="1" ht="14.25"/>
    <row r="552" s="2" customFormat="1" ht="14.25"/>
    <row r="553" s="2" customFormat="1" ht="14.25"/>
    <row r="554" s="2" customFormat="1" ht="14.25"/>
    <row r="555" s="2" customFormat="1" ht="14.25"/>
    <row r="556" s="2" customFormat="1" ht="14.25"/>
    <row r="557" s="2" customFormat="1" ht="14.25"/>
    <row r="558" s="2" customFormat="1" ht="14.25"/>
    <row r="559" s="2" customFormat="1" ht="14.25"/>
    <row r="560" s="2" customFormat="1" ht="14.25"/>
    <row r="561" s="2" customFormat="1" ht="14.25"/>
    <row r="562" s="2" customFormat="1" ht="14.25"/>
    <row r="563" s="2" customFormat="1" ht="14.25"/>
    <row r="564" s="2" customFormat="1" ht="14.25"/>
    <row r="565" s="2" customFormat="1" ht="14.25"/>
    <row r="566" s="2" customFormat="1" ht="14.25"/>
    <row r="567" s="2" customFormat="1" ht="14.25"/>
    <row r="568" s="2" customFormat="1" ht="14.25"/>
    <row r="569" s="2" customFormat="1" ht="14.25"/>
    <row r="570" s="2" customFormat="1" ht="14.25"/>
    <row r="571" s="2" customFormat="1" ht="14.25"/>
    <row r="572" s="2" customFormat="1" ht="14.25"/>
    <row r="573" s="2" customFormat="1" ht="14.25"/>
    <row r="574" s="2" customFormat="1" ht="14.25"/>
    <row r="575" s="2" customFormat="1" ht="14.25"/>
    <row r="576" s="2" customFormat="1" ht="14.25"/>
    <row r="577" s="2" customFormat="1" ht="14.25"/>
    <row r="578" s="2" customFormat="1" ht="14.25"/>
    <row r="579" s="2" customFormat="1" ht="14.25"/>
    <row r="580" s="2" customFormat="1" ht="14.25"/>
    <row r="581" s="2" customFormat="1" ht="14.25"/>
    <row r="582" s="4" customFormat="1" ht="14.25" spans="1:1636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  <c r="AMX582" s="2"/>
      <c r="AMY582" s="2"/>
      <c r="AMZ582" s="2"/>
      <c r="ANA582" s="2"/>
      <c r="ANB582" s="2"/>
      <c r="ANC582" s="2"/>
      <c r="AND582" s="2"/>
      <c r="ANE582" s="2"/>
      <c r="ANF582" s="2"/>
      <c r="ANG582" s="2"/>
      <c r="ANH582" s="2"/>
      <c r="ANI582" s="2"/>
      <c r="ANJ582" s="2"/>
      <c r="ANK582" s="2"/>
      <c r="ANL582" s="2"/>
      <c r="ANM582" s="2"/>
      <c r="ANN582" s="2"/>
      <c r="ANO582" s="2"/>
      <c r="ANP582" s="2"/>
      <c r="ANQ582" s="2"/>
      <c r="ANR582" s="2"/>
      <c r="ANS582" s="2"/>
      <c r="ANT582" s="2"/>
      <c r="ANU582" s="2"/>
      <c r="ANV582" s="2"/>
      <c r="ANW582" s="2"/>
      <c r="ANX582" s="2"/>
      <c r="ANY582" s="2"/>
      <c r="ANZ582" s="2"/>
      <c r="AOA582" s="2"/>
      <c r="AOB582" s="2"/>
      <c r="AOC582" s="2"/>
      <c r="AOD582" s="2"/>
      <c r="AOE582" s="2"/>
      <c r="AOF582" s="2"/>
      <c r="AOG582" s="2"/>
      <c r="AOH582" s="2"/>
      <c r="AOI582" s="2"/>
      <c r="AOJ582" s="2"/>
      <c r="AOK582" s="2"/>
      <c r="AOL582" s="2"/>
      <c r="AOM582" s="2"/>
      <c r="AON582" s="2"/>
      <c r="AOO582" s="2"/>
      <c r="AOP582" s="2"/>
      <c r="AOQ582" s="2"/>
      <c r="AOR582" s="2"/>
      <c r="AOS582" s="2"/>
      <c r="AOT582" s="2"/>
      <c r="AOU582" s="2"/>
      <c r="AOV582" s="2"/>
      <c r="AOW582" s="2"/>
      <c r="AOX582" s="2"/>
      <c r="AOY582" s="2"/>
      <c r="AOZ582" s="2"/>
      <c r="APA582" s="2"/>
      <c r="APB582" s="2"/>
      <c r="APC582" s="2"/>
      <c r="APD582" s="2"/>
      <c r="APE582" s="2"/>
      <c r="APF582" s="2"/>
      <c r="APG582" s="2"/>
      <c r="APH582" s="2"/>
      <c r="API582" s="2"/>
      <c r="APJ582" s="2"/>
      <c r="APK582" s="2"/>
      <c r="APL582" s="2"/>
      <c r="APM582" s="2"/>
      <c r="APN582" s="2"/>
      <c r="APO582" s="2"/>
      <c r="APP582" s="2"/>
      <c r="APQ582" s="2"/>
      <c r="APR582" s="2"/>
      <c r="APS582" s="2"/>
      <c r="APT582" s="2"/>
      <c r="APU582" s="2"/>
      <c r="APV582" s="2"/>
      <c r="APW582" s="2"/>
      <c r="APX582" s="2"/>
      <c r="APY582" s="2"/>
      <c r="APZ582" s="2"/>
      <c r="AQA582" s="2"/>
      <c r="AQB582" s="2"/>
      <c r="AQC582" s="2"/>
      <c r="AQD582" s="2"/>
      <c r="AQE582" s="2"/>
      <c r="AQF582" s="2"/>
      <c r="AQG582" s="2"/>
      <c r="AQH582" s="2"/>
      <c r="AQI582" s="2"/>
      <c r="AQJ582" s="2"/>
      <c r="AQK582" s="2"/>
      <c r="AQL582" s="2"/>
      <c r="AQM582" s="2"/>
      <c r="AQN582" s="2"/>
      <c r="AQO582" s="2"/>
      <c r="AQP582" s="2"/>
      <c r="AQQ582" s="2"/>
      <c r="AQR582" s="2"/>
      <c r="AQS582" s="2"/>
      <c r="AQT582" s="2"/>
      <c r="AQU582" s="2"/>
      <c r="AQV582" s="2"/>
      <c r="AQW582" s="2"/>
      <c r="AQX582" s="2"/>
      <c r="AQY582" s="2"/>
      <c r="AQZ582" s="2"/>
      <c r="ARA582" s="2"/>
      <c r="ARB582" s="2"/>
      <c r="ARC582" s="2"/>
      <c r="ARD582" s="2"/>
      <c r="ARE582" s="2"/>
      <c r="ARF582" s="2"/>
      <c r="ARG582" s="2"/>
      <c r="ARH582" s="2"/>
      <c r="ARI582" s="2"/>
      <c r="ARJ582" s="2"/>
      <c r="ARK582" s="2"/>
      <c r="ARL582" s="2"/>
      <c r="ARM582" s="2"/>
      <c r="ARN582" s="2"/>
      <c r="ARO582" s="2"/>
      <c r="ARP582" s="2"/>
      <c r="ARQ582" s="2"/>
      <c r="ARR582" s="2"/>
      <c r="ARS582" s="2"/>
      <c r="ART582" s="2"/>
      <c r="ARU582" s="2"/>
      <c r="ARV582" s="2"/>
      <c r="ARW582" s="2"/>
      <c r="ARX582" s="2"/>
      <c r="ARY582" s="2"/>
      <c r="ARZ582" s="2"/>
      <c r="ASA582" s="2"/>
      <c r="ASB582" s="2"/>
      <c r="ASC582" s="2"/>
      <c r="ASD582" s="2"/>
      <c r="ASE582" s="2"/>
      <c r="ASF582" s="2"/>
      <c r="ASG582" s="2"/>
      <c r="ASH582" s="2"/>
      <c r="ASI582" s="2"/>
      <c r="ASJ582" s="2"/>
      <c r="ASK582" s="2"/>
      <c r="ASL582" s="2"/>
      <c r="ASM582" s="2"/>
      <c r="ASN582" s="2"/>
      <c r="ASO582" s="2"/>
      <c r="ASP582" s="2"/>
      <c r="ASQ582" s="2"/>
      <c r="ASR582" s="2"/>
      <c r="ASS582" s="2"/>
      <c r="AST582" s="2"/>
      <c r="ASU582" s="2"/>
      <c r="ASV582" s="2"/>
      <c r="ASW582" s="2"/>
      <c r="ASX582" s="2"/>
      <c r="ASY582" s="2"/>
      <c r="ASZ582" s="2"/>
      <c r="ATA582" s="2"/>
      <c r="ATB582" s="2"/>
      <c r="ATC582" s="2"/>
      <c r="ATD582" s="2"/>
      <c r="ATE582" s="2"/>
      <c r="ATF582" s="2"/>
      <c r="ATG582" s="2"/>
      <c r="ATH582" s="2"/>
      <c r="ATI582" s="2"/>
      <c r="ATJ582" s="2"/>
      <c r="ATK582" s="2"/>
      <c r="ATL582" s="2"/>
      <c r="ATM582" s="2"/>
      <c r="ATN582" s="2"/>
      <c r="ATO582" s="2"/>
      <c r="ATP582" s="2"/>
      <c r="ATQ582" s="2"/>
      <c r="ATR582" s="2"/>
      <c r="ATS582" s="2"/>
      <c r="ATT582" s="2"/>
      <c r="ATU582" s="2"/>
      <c r="ATV582" s="2"/>
      <c r="ATW582" s="2"/>
      <c r="ATX582" s="2"/>
      <c r="ATY582" s="2"/>
      <c r="ATZ582" s="2"/>
      <c r="AUA582" s="2"/>
      <c r="AUB582" s="2"/>
      <c r="AUC582" s="2"/>
      <c r="AUD582" s="2"/>
      <c r="AUE582" s="2"/>
      <c r="AUF582" s="2"/>
      <c r="AUG582" s="2"/>
      <c r="AUH582" s="2"/>
      <c r="AUI582" s="2"/>
      <c r="AUJ582" s="2"/>
      <c r="AUK582" s="2"/>
      <c r="AUL582" s="2"/>
      <c r="AUM582" s="2"/>
      <c r="AUN582" s="2"/>
      <c r="AUO582" s="2"/>
      <c r="AUP582" s="2"/>
      <c r="AUQ582" s="2"/>
      <c r="AUR582" s="2"/>
      <c r="AUS582" s="2"/>
      <c r="AUT582" s="2"/>
      <c r="AUU582" s="2"/>
      <c r="AUV582" s="2"/>
      <c r="AUW582" s="2"/>
      <c r="AUX582" s="2"/>
      <c r="AUY582" s="2"/>
      <c r="AUZ582" s="2"/>
      <c r="AVA582" s="2"/>
      <c r="AVB582" s="2"/>
      <c r="AVC582" s="2"/>
      <c r="AVD582" s="2"/>
      <c r="AVE582" s="2"/>
      <c r="AVF582" s="2"/>
      <c r="AVG582" s="2"/>
      <c r="AVH582" s="2"/>
      <c r="AVI582" s="2"/>
      <c r="AVJ582" s="2"/>
      <c r="AVK582" s="2"/>
      <c r="AVL582" s="2"/>
      <c r="AVM582" s="2"/>
      <c r="AVN582" s="2"/>
      <c r="AVO582" s="2"/>
      <c r="AVP582" s="2"/>
      <c r="AVQ582" s="2"/>
      <c r="AVR582" s="2"/>
      <c r="AVS582" s="2"/>
      <c r="AVT582" s="2"/>
      <c r="AVU582" s="2"/>
      <c r="AVV582" s="2"/>
      <c r="AVW582" s="2"/>
      <c r="AVX582" s="2"/>
      <c r="AVY582" s="2"/>
      <c r="AVZ582" s="2"/>
      <c r="AWA582" s="2"/>
      <c r="AWB582" s="2"/>
      <c r="AWC582" s="2"/>
      <c r="AWD582" s="2"/>
      <c r="AWE582" s="2"/>
      <c r="AWF582" s="2"/>
      <c r="AWG582" s="2"/>
      <c r="AWH582" s="2"/>
      <c r="AWI582" s="2"/>
      <c r="AWJ582" s="2"/>
      <c r="AWK582" s="2"/>
      <c r="AWL582" s="2"/>
      <c r="AWM582" s="2"/>
      <c r="AWN582" s="2"/>
      <c r="AWO582" s="2"/>
      <c r="AWP582" s="2"/>
      <c r="AWQ582" s="2"/>
      <c r="AWR582" s="2"/>
      <c r="AWS582" s="2"/>
      <c r="AWT582" s="2"/>
      <c r="AWU582" s="2"/>
      <c r="AWV582" s="2"/>
      <c r="AWW582" s="2"/>
      <c r="AWX582" s="2"/>
      <c r="AWY582" s="2"/>
      <c r="AWZ582" s="2"/>
      <c r="AXA582" s="2"/>
      <c r="AXB582" s="2"/>
      <c r="AXC582" s="2"/>
      <c r="AXD582" s="2"/>
      <c r="AXE582" s="2"/>
      <c r="AXF582" s="2"/>
      <c r="AXG582" s="2"/>
      <c r="AXH582" s="2"/>
      <c r="AXI582" s="2"/>
      <c r="AXJ582" s="2"/>
      <c r="AXK582" s="2"/>
      <c r="AXL582" s="2"/>
      <c r="AXM582" s="2"/>
      <c r="AXN582" s="2"/>
      <c r="AXO582" s="2"/>
      <c r="AXP582" s="2"/>
      <c r="AXQ582" s="2"/>
      <c r="AXR582" s="2"/>
      <c r="AXS582" s="2"/>
      <c r="AXT582" s="2"/>
      <c r="AXU582" s="2"/>
      <c r="AXV582" s="2"/>
      <c r="AXW582" s="2"/>
      <c r="AXX582" s="2"/>
      <c r="AXY582" s="2"/>
      <c r="AXZ582" s="2"/>
      <c r="AYA582" s="2"/>
      <c r="AYB582" s="2"/>
      <c r="AYC582" s="2"/>
      <c r="AYD582" s="2"/>
      <c r="AYE582" s="2"/>
      <c r="AYF582" s="2"/>
      <c r="AYG582" s="2"/>
      <c r="AYH582" s="2"/>
      <c r="AYI582" s="2"/>
      <c r="AYJ582" s="2"/>
      <c r="AYK582" s="2"/>
      <c r="AYL582" s="2"/>
      <c r="AYM582" s="2"/>
      <c r="AYN582" s="2"/>
      <c r="AYO582" s="2"/>
      <c r="AYP582" s="2"/>
      <c r="AYQ582" s="2"/>
      <c r="AYR582" s="2"/>
      <c r="AYS582" s="2"/>
      <c r="AYT582" s="2"/>
      <c r="AYU582" s="2"/>
      <c r="AYV582" s="2"/>
      <c r="AYW582" s="2"/>
      <c r="AYX582" s="2"/>
      <c r="AYY582" s="2"/>
      <c r="AYZ582" s="2"/>
      <c r="AZA582" s="2"/>
      <c r="AZB582" s="2"/>
      <c r="AZC582" s="2"/>
      <c r="AZD582" s="2"/>
      <c r="AZE582" s="2"/>
      <c r="AZF582" s="2"/>
      <c r="AZG582" s="2"/>
      <c r="AZH582" s="2"/>
      <c r="AZI582" s="2"/>
      <c r="AZJ582" s="2"/>
      <c r="AZK582" s="2"/>
      <c r="AZL582" s="2"/>
      <c r="AZM582" s="2"/>
      <c r="AZN582" s="2"/>
      <c r="AZO582" s="2"/>
      <c r="AZP582" s="2"/>
      <c r="AZQ582" s="2"/>
      <c r="AZR582" s="2"/>
      <c r="AZS582" s="2"/>
      <c r="AZT582" s="2"/>
      <c r="AZU582" s="2"/>
      <c r="AZV582" s="2"/>
      <c r="AZW582" s="2"/>
      <c r="AZX582" s="2"/>
      <c r="AZY582" s="2"/>
      <c r="AZZ582" s="2"/>
      <c r="BAA582" s="2"/>
      <c r="BAB582" s="2"/>
      <c r="BAC582" s="2"/>
      <c r="BAD582" s="2"/>
      <c r="BAE582" s="2"/>
      <c r="BAF582" s="2"/>
      <c r="BAG582" s="2"/>
      <c r="BAH582" s="2"/>
      <c r="BAI582" s="2"/>
      <c r="BAJ582" s="2"/>
      <c r="BAK582" s="2"/>
      <c r="BAL582" s="2"/>
      <c r="BAM582" s="2"/>
      <c r="BAN582" s="2"/>
      <c r="BAO582" s="2"/>
      <c r="BAP582" s="2"/>
      <c r="BAQ582" s="2"/>
      <c r="BAR582" s="2"/>
      <c r="BAS582" s="2"/>
      <c r="BAT582" s="2"/>
      <c r="BAU582" s="2"/>
      <c r="BAV582" s="2"/>
      <c r="BAW582" s="2"/>
      <c r="BAX582" s="2"/>
      <c r="BAY582" s="2"/>
      <c r="BAZ582" s="2"/>
      <c r="BBA582" s="2"/>
      <c r="BBB582" s="2"/>
      <c r="BBC582" s="2"/>
      <c r="BBD582" s="2"/>
      <c r="BBE582" s="2"/>
      <c r="BBF582" s="2"/>
      <c r="BBG582" s="2"/>
      <c r="BBH582" s="2"/>
      <c r="BBI582" s="2"/>
      <c r="BBJ582" s="2"/>
      <c r="BBK582" s="2"/>
      <c r="BBL582" s="2"/>
      <c r="BBM582" s="2"/>
      <c r="BBN582" s="2"/>
      <c r="BBO582" s="2"/>
      <c r="BBP582" s="2"/>
      <c r="BBQ582" s="2"/>
      <c r="BBR582" s="2"/>
      <c r="BBS582" s="2"/>
      <c r="BBT582" s="2"/>
      <c r="BBU582" s="2"/>
      <c r="BBV582" s="2"/>
      <c r="BBW582" s="2"/>
      <c r="BBX582" s="2"/>
      <c r="BBY582" s="2"/>
      <c r="BBZ582" s="2"/>
      <c r="BCA582" s="2"/>
      <c r="BCB582" s="2"/>
      <c r="BCC582" s="2"/>
      <c r="BCD582" s="2"/>
      <c r="BCE582" s="2"/>
      <c r="BCF582" s="2"/>
      <c r="BCG582" s="2"/>
      <c r="BCH582" s="2"/>
      <c r="BCI582" s="2"/>
      <c r="BCJ582" s="2"/>
      <c r="BCK582" s="2"/>
      <c r="BCL582" s="2"/>
      <c r="BCM582" s="2"/>
      <c r="BCN582" s="2"/>
      <c r="BCO582" s="2"/>
      <c r="BCP582" s="2"/>
      <c r="BCQ582" s="2"/>
      <c r="BCR582" s="2"/>
      <c r="BCS582" s="2"/>
      <c r="BCT582" s="2"/>
      <c r="BCU582" s="2"/>
      <c r="BCV582" s="2"/>
      <c r="BCW582" s="2"/>
      <c r="BCX582" s="2"/>
      <c r="BCY582" s="2"/>
      <c r="BCZ582" s="2"/>
      <c r="BDA582" s="2"/>
      <c r="BDB582" s="2"/>
      <c r="BDC582" s="2"/>
      <c r="BDD582" s="2"/>
      <c r="BDE582" s="2"/>
      <c r="BDF582" s="2"/>
      <c r="BDG582" s="2"/>
      <c r="BDH582" s="2"/>
      <c r="BDI582" s="2"/>
      <c r="BDJ582" s="2"/>
      <c r="BDK582" s="2"/>
      <c r="BDL582" s="2"/>
      <c r="BDM582" s="2"/>
      <c r="BDN582" s="2"/>
      <c r="BDO582" s="2"/>
      <c r="BDP582" s="2"/>
      <c r="BDQ582" s="2"/>
      <c r="BDR582" s="2"/>
      <c r="BDS582" s="2"/>
      <c r="BDT582" s="2"/>
      <c r="BDU582" s="2"/>
      <c r="BDV582" s="2"/>
      <c r="BDW582" s="2"/>
      <c r="BDX582" s="2"/>
      <c r="BDY582" s="2"/>
      <c r="BDZ582" s="2"/>
      <c r="BEA582" s="2"/>
      <c r="BEB582" s="2"/>
      <c r="BEC582" s="2"/>
      <c r="BED582" s="2"/>
      <c r="BEE582" s="2"/>
      <c r="BEF582" s="2"/>
      <c r="BEG582" s="2"/>
      <c r="BEH582" s="2"/>
      <c r="BEI582" s="2"/>
      <c r="BEJ582" s="2"/>
      <c r="BEK582" s="2"/>
      <c r="BEL582" s="2"/>
      <c r="BEM582" s="2"/>
      <c r="BEN582" s="2"/>
      <c r="BEO582" s="2"/>
      <c r="BEP582" s="2"/>
      <c r="BEQ582" s="2"/>
      <c r="BER582" s="2"/>
      <c r="BES582" s="2"/>
      <c r="BET582" s="2"/>
      <c r="BEU582" s="2"/>
      <c r="BEV582" s="2"/>
      <c r="BEW582" s="2"/>
      <c r="BEX582" s="2"/>
      <c r="BEY582" s="2"/>
      <c r="BEZ582" s="2"/>
      <c r="BFA582" s="2"/>
      <c r="BFB582" s="2"/>
      <c r="BFC582" s="2"/>
      <c r="BFD582" s="2"/>
      <c r="BFE582" s="2"/>
      <c r="BFF582" s="2"/>
      <c r="BFG582" s="2"/>
      <c r="BFH582" s="2"/>
      <c r="BFI582" s="2"/>
      <c r="BFJ582" s="2"/>
      <c r="BFK582" s="2"/>
      <c r="BFL582" s="2"/>
      <c r="BFM582" s="2"/>
      <c r="BFN582" s="2"/>
      <c r="BFO582" s="2"/>
      <c r="BFP582" s="2"/>
      <c r="BFQ582" s="2"/>
      <c r="BFR582" s="2"/>
      <c r="BFS582" s="2"/>
      <c r="BFT582" s="2"/>
      <c r="BFU582" s="2"/>
      <c r="BFV582" s="2"/>
      <c r="BFW582" s="2"/>
      <c r="BFX582" s="2"/>
      <c r="BFY582" s="2"/>
      <c r="BFZ582" s="2"/>
      <c r="BGA582" s="2"/>
      <c r="BGB582" s="2"/>
      <c r="BGC582" s="2"/>
      <c r="BGD582" s="2"/>
      <c r="BGE582" s="2"/>
      <c r="BGF582" s="2"/>
      <c r="BGG582" s="2"/>
      <c r="BGH582" s="2"/>
      <c r="BGI582" s="2"/>
      <c r="BGJ582" s="2"/>
      <c r="BGK582" s="2"/>
      <c r="BGL582" s="2"/>
      <c r="BGM582" s="2"/>
      <c r="BGN582" s="2"/>
      <c r="BGO582" s="2"/>
      <c r="BGP582" s="2"/>
      <c r="BGQ582" s="2"/>
      <c r="BGR582" s="2"/>
      <c r="BGS582" s="2"/>
      <c r="BGT582" s="2"/>
      <c r="BGU582" s="2"/>
      <c r="BGV582" s="2"/>
      <c r="BGW582" s="2"/>
      <c r="BGX582" s="2"/>
      <c r="BGY582" s="2"/>
      <c r="BGZ582" s="2"/>
      <c r="BHA582" s="2"/>
      <c r="BHB582" s="2"/>
      <c r="BHC582" s="2"/>
      <c r="BHD582" s="2"/>
      <c r="BHE582" s="2"/>
      <c r="BHF582" s="2"/>
      <c r="BHG582" s="2"/>
      <c r="BHH582" s="2"/>
      <c r="BHI582" s="2"/>
      <c r="BHJ582" s="2"/>
      <c r="BHK582" s="2"/>
      <c r="BHL582" s="2"/>
      <c r="BHM582" s="2"/>
      <c r="BHN582" s="2"/>
      <c r="BHO582" s="2"/>
      <c r="BHP582" s="2"/>
      <c r="BHQ582" s="2"/>
      <c r="BHR582" s="2"/>
      <c r="BHS582" s="2"/>
      <c r="BHT582" s="2"/>
      <c r="BHU582" s="2"/>
      <c r="BHV582" s="2"/>
      <c r="BHW582" s="2"/>
      <c r="BHX582" s="2"/>
      <c r="BHY582" s="2"/>
      <c r="BHZ582" s="2"/>
      <c r="BIA582" s="2"/>
      <c r="BIB582" s="2"/>
      <c r="BIC582" s="2"/>
      <c r="BID582" s="2"/>
      <c r="BIE582" s="2"/>
      <c r="BIF582" s="2"/>
      <c r="BIG582" s="2"/>
      <c r="BIH582" s="2"/>
      <c r="BII582" s="2"/>
      <c r="BIJ582" s="2"/>
      <c r="BIK582" s="2"/>
      <c r="BIL582" s="2"/>
      <c r="BIM582" s="2"/>
      <c r="BIN582" s="2"/>
      <c r="BIO582" s="2"/>
      <c r="BIP582" s="2"/>
      <c r="BIQ582" s="2"/>
      <c r="BIR582" s="2"/>
      <c r="BIS582" s="2"/>
      <c r="BIT582" s="2"/>
      <c r="BIU582" s="2"/>
      <c r="BIV582" s="2"/>
      <c r="BIW582" s="2"/>
      <c r="BIX582" s="2"/>
      <c r="BIY582" s="2"/>
      <c r="BIZ582" s="2"/>
      <c r="BJA582" s="2"/>
      <c r="BJB582" s="2"/>
      <c r="BJC582" s="2"/>
      <c r="BJD582" s="2"/>
      <c r="BJE582" s="2"/>
      <c r="BJF582" s="2"/>
      <c r="BJG582" s="2"/>
      <c r="BJH582" s="2"/>
      <c r="BJI582" s="2"/>
      <c r="BJJ582" s="2"/>
      <c r="BJK582" s="2"/>
      <c r="BJL582" s="2"/>
      <c r="BJM582" s="2"/>
      <c r="BJN582" s="2"/>
      <c r="BJO582" s="2"/>
      <c r="BJP582" s="2"/>
      <c r="BJQ582" s="2"/>
      <c r="BJR582" s="2"/>
      <c r="BJS582" s="2"/>
      <c r="BJT582" s="2"/>
      <c r="BJU582" s="2"/>
      <c r="BJV582" s="2"/>
      <c r="BJW582" s="2"/>
      <c r="BJX582" s="2"/>
      <c r="BJY582" s="2"/>
      <c r="BJZ582" s="2"/>
      <c r="BKA582" s="2"/>
      <c r="BKB582" s="2"/>
      <c r="BKC582" s="2"/>
      <c r="BKD582" s="2"/>
      <c r="BKE582" s="2"/>
      <c r="BKF582" s="2"/>
      <c r="BKG582" s="2"/>
      <c r="BKH582" s="2"/>
      <c r="BKI582" s="2"/>
      <c r="BKJ582" s="2"/>
      <c r="BKK582" s="2"/>
      <c r="BKL582" s="2"/>
      <c r="BKM582" s="2"/>
      <c r="BKN582" s="2"/>
      <c r="BKO582" s="2"/>
      <c r="BKP582" s="2"/>
      <c r="BKQ582" s="2"/>
      <c r="BKR582" s="2"/>
      <c r="BKS582" s="2"/>
      <c r="BKT582" s="2"/>
      <c r="BKU582" s="2"/>
      <c r="BKV582" s="2"/>
      <c r="BKW582" s="2"/>
      <c r="BKX582" s="2"/>
      <c r="BKY582" s="2"/>
      <c r="BKZ582" s="2"/>
      <c r="BLA582" s="2"/>
      <c r="BLB582" s="2"/>
      <c r="BLC582" s="2"/>
      <c r="BLD582" s="2"/>
      <c r="BLE582" s="2"/>
      <c r="BLF582" s="2"/>
      <c r="BLG582" s="2"/>
      <c r="BLH582" s="2"/>
      <c r="BLI582" s="2"/>
      <c r="BLJ582" s="2"/>
      <c r="BLK582" s="2"/>
      <c r="BLL582" s="2"/>
      <c r="BLM582" s="2"/>
      <c r="BLN582" s="2"/>
      <c r="BLO582" s="2"/>
      <c r="BLP582" s="2"/>
      <c r="BLQ582" s="2"/>
      <c r="BLR582" s="2"/>
      <c r="BLS582" s="2"/>
      <c r="BLT582" s="2"/>
      <c r="BLU582" s="2"/>
      <c r="BLV582" s="2"/>
      <c r="BLW582" s="2"/>
      <c r="BLX582" s="2"/>
      <c r="BLY582" s="2"/>
      <c r="BLZ582" s="2"/>
      <c r="BMA582" s="2"/>
      <c r="BMB582" s="2"/>
      <c r="BMC582" s="2"/>
      <c r="BMD582" s="2"/>
      <c r="BME582" s="2"/>
      <c r="BMF582" s="2"/>
      <c r="BMG582" s="2"/>
      <c r="BMH582" s="2"/>
      <c r="BMI582" s="2"/>
      <c r="BMJ582" s="2"/>
      <c r="BMK582" s="2"/>
      <c r="BML582" s="2"/>
      <c r="BMM582" s="2"/>
      <c r="BMN582" s="2"/>
      <c r="BMO582" s="2"/>
      <c r="BMP582" s="2"/>
      <c r="BMQ582" s="2"/>
      <c r="BMR582" s="2"/>
      <c r="BMS582" s="2"/>
      <c r="BMT582" s="2"/>
      <c r="BMU582" s="2"/>
      <c r="BMV582" s="2"/>
      <c r="BMW582" s="2"/>
      <c r="BMX582" s="2"/>
      <c r="BMY582" s="2"/>
      <c r="BMZ582" s="2"/>
      <c r="BNA582" s="2"/>
      <c r="BNB582" s="2"/>
      <c r="BNC582" s="2"/>
      <c r="BND582" s="2"/>
      <c r="BNE582" s="2"/>
      <c r="BNF582" s="2"/>
      <c r="BNG582" s="2"/>
      <c r="BNH582" s="2"/>
      <c r="BNI582" s="2"/>
      <c r="BNJ582" s="2"/>
      <c r="BNK582" s="2"/>
      <c r="BNL582" s="2"/>
      <c r="BNM582" s="2"/>
      <c r="BNN582" s="2"/>
      <c r="BNO582" s="2"/>
      <c r="BNP582" s="2"/>
      <c r="BNQ582" s="2"/>
      <c r="BNR582" s="2"/>
      <c r="BNS582" s="2"/>
      <c r="BNT582" s="2"/>
      <c r="BNU582" s="2"/>
      <c r="BNV582" s="2"/>
      <c r="BNW582" s="2"/>
      <c r="BNX582" s="2"/>
      <c r="BNY582" s="2"/>
      <c r="BNZ582" s="2"/>
      <c r="BOA582" s="2"/>
      <c r="BOB582" s="2"/>
      <c r="BOC582" s="2"/>
      <c r="BOD582" s="2"/>
      <c r="BOE582" s="2"/>
      <c r="BOF582" s="2"/>
      <c r="BOG582" s="2"/>
      <c r="BOH582" s="2"/>
      <c r="BOI582" s="2"/>
      <c r="BOJ582" s="2"/>
      <c r="BOK582" s="2"/>
      <c r="BOL582" s="2"/>
      <c r="BOM582" s="2"/>
      <c r="BON582" s="2"/>
      <c r="BOO582" s="2"/>
      <c r="BOP582" s="2"/>
      <c r="BOQ582" s="2"/>
      <c r="BOR582" s="2"/>
      <c r="BOS582" s="2"/>
      <c r="BOT582" s="2"/>
      <c r="BOU582" s="2"/>
      <c r="BOV582" s="2"/>
      <c r="BOW582" s="2"/>
      <c r="BOX582" s="2"/>
      <c r="BOY582" s="2"/>
      <c r="BOZ582" s="2"/>
      <c r="BPA582" s="2"/>
      <c r="BPB582" s="2"/>
      <c r="BPC582" s="2"/>
      <c r="BPD582" s="2"/>
      <c r="BPE582" s="2"/>
      <c r="BPF582" s="2"/>
      <c r="BPG582" s="2"/>
      <c r="BPH582" s="2"/>
      <c r="BPI582" s="2"/>
      <c r="BPJ582" s="2"/>
      <c r="BPK582" s="2"/>
      <c r="BPL582" s="2"/>
      <c r="BPM582" s="2"/>
      <c r="BPN582" s="2"/>
      <c r="BPO582" s="2"/>
      <c r="BPP582" s="2"/>
      <c r="BPQ582" s="2"/>
      <c r="BPR582" s="2"/>
      <c r="BPS582" s="2"/>
      <c r="BPT582" s="2"/>
      <c r="BPU582" s="2"/>
      <c r="BPV582" s="2"/>
      <c r="BPW582" s="2"/>
      <c r="BPX582" s="2"/>
      <c r="BPY582" s="2"/>
      <c r="BPZ582" s="2"/>
      <c r="BQA582" s="2"/>
      <c r="BQB582" s="2"/>
      <c r="BQC582" s="2"/>
      <c r="BQD582" s="2"/>
      <c r="BQE582" s="2"/>
      <c r="BQF582" s="2"/>
      <c r="BQG582" s="2"/>
      <c r="BQH582" s="2"/>
      <c r="BQI582" s="2"/>
      <c r="BQJ582" s="2"/>
      <c r="BQK582" s="2"/>
      <c r="BQL582" s="2"/>
      <c r="BQM582" s="2"/>
      <c r="BQN582" s="2"/>
      <c r="BQO582" s="2"/>
      <c r="BQP582" s="2"/>
      <c r="BQQ582" s="2"/>
      <c r="BQR582" s="2"/>
      <c r="BQS582" s="2"/>
      <c r="BQT582" s="2"/>
      <c r="BQU582" s="2"/>
      <c r="BQV582" s="2"/>
      <c r="BQW582" s="2"/>
      <c r="BQX582" s="2"/>
      <c r="BQY582" s="2"/>
      <c r="BQZ582" s="2"/>
      <c r="BRA582" s="2"/>
      <c r="BRB582" s="2"/>
      <c r="BRC582" s="2"/>
      <c r="BRD582" s="2"/>
      <c r="BRE582" s="2"/>
      <c r="BRF582" s="2"/>
      <c r="BRG582" s="2"/>
      <c r="BRH582" s="2"/>
      <c r="BRI582" s="2"/>
      <c r="BRJ582" s="2"/>
      <c r="BRK582" s="2"/>
      <c r="BRL582" s="2"/>
      <c r="BRM582" s="2"/>
      <c r="BRN582" s="2"/>
      <c r="BRO582" s="2"/>
      <c r="BRP582" s="2"/>
      <c r="BRQ582" s="2"/>
      <c r="BRR582" s="2"/>
      <c r="BRS582" s="2"/>
      <c r="BRT582" s="2"/>
      <c r="BRU582" s="2"/>
      <c r="BRV582" s="2"/>
      <c r="BRW582" s="2"/>
      <c r="BRX582" s="2"/>
      <c r="BRY582" s="2"/>
      <c r="BRZ582" s="2"/>
      <c r="BSA582" s="2"/>
      <c r="BSB582" s="2"/>
      <c r="BSC582" s="2"/>
      <c r="BSD582" s="2"/>
      <c r="BSE582" s="2"/>
      <c r="BSF582" s="2"/>
      <c r="BSG582" s="2"/>
      <c r="BSH582" s="2"/>
      <c r="BSI582" s="2"/>
      <c r="BSJ582" s="2"/>
      <c r="BSK582" s="2"/>
      <c r="BSL582" s="2"/>
      <c r="BSM582" s="2"/>
      <c r="BSN582" s="2"/>
      <c r="BSO582" s="2"/>
      <c r="BSP582" s="2"/>
      <c r="BSQ582" s="2"/>
      <c r="BSR582" s="2"/>
      <c r="BSS582" s="2"/>
      <c r="BST582" s="2"/>
      <c r="BSU582" s="2"/>
      <c r="BSV582" s="2"/>
      <c r="BSW582" s="2"/>
      <c r="BSX582" s="2"/>
      <c r="BSY582" s="2"/>
      <c r="BSZ582" s="2"/>
      <c r="BTA582" s="2"/>
      <c r="BTB582" s="2"/>
      <c r="BTC582" s="2"/>
      <c r="BTD582" s="2"/>
      <c r="BTE582" s="2"/>
      <c r="BTF582" s="2"/>
      <c r="BTG582" s="2"/>
      <c r="BTH582" s="2"/>
      <c r="BTI582" s="2"/>
      <c r="BTJ582" s="2"/>
      <c r="BTK582" s="2"/>
      <c r="BTL582" s="2"/>
      <c r="BTM582" s="2"/>
      <c r="BTN582" s="2"/>
      <c r="BTO582" s="2"/>
      <c r="BTP582" s="2"/>
      <c r="BTQ582" s="2"/>
      <c r="BTR582" s="2"/>
      <c r="BTS582" s="2"/>
      <c r="BTT582" s="2"/>
      <c r="BTU582" s="2"/>
      <c r="BTV582" s="2"/>
      <c r="BTW582" s="2"/>
      <c r="BTX582" s="2"/>
      <c r="BTY582" s="2"/>
      <c r="BTZ582" s="2"/>
      <c r="BUA582" s="2"/>
      <c r="BUB582" s="2"/>
      <c r="BUC582" s="2"/>
      <c r="BUD582" s="2"/>
      <c r="BUE582" s="2"/>
      <c r="BUF582" s="2"/>
      <c r="BUG582" s="2"/>
      <c r="BUH582" s="2"/>
      <c r="BUI582" s="2"/>
      <c r="BUJ582" s="2"/>
      <c r="BUK582" s="2"/>
      <c r="BUL582" s="2"/>
      <c r="BUM582" s="2"/>
      <c r="BUN582" s="2"/>
      <c r="BUO582" s="2"/>
      <c r="BUP582" s="2"/>
      <c r="BUQ582" s="2"/>
      <c r="BUR582" s="2"/>
      <c r="BUS582" s="2"/>
      <c r="BUT582" s="2"/>
      <c r="BUU582" s="2"/>
      <c r="BUV582" s="2"/>
      <c r="BUW582" s="2"/>
      <c r="BUX582" s="2"/>
      <c r="BUY582" s="2"/>
      <c r="BUZ582" s="2"/>
      <c r="BVA582" s="2"/>
      <c r="BVB582" s="2"/>
      <c r="BVC582" s="2"/>
      <c r="BVD582" s="2"/>
      <c r="BVE582" s="2"/>
      <c r="BVF582" s="2"/>
      <c r="BVG582" s="2"/>
      <c r="BVH582" s="2"/>
      <c r="BVI582" s="2"/>
      <c r="BVJ582" s="2"/>
      <c r="BVK582" s="2"/>
      <c r="BVL582" s="2"/>
      <c r="BVM582" s="2"/>
      <c r="BVN582" s="2"/>
      <c r="BVO582" s="2"/>
      <c r="BVP582" s="2"/>
      <c r="BVQ582" s="2"/>
      <c r="BVR582" s="2"/>
      <c r="BVS582" s="2"/>
      <c r="BVT582" s="2"/>
      <c r="BVU582" s="2"/>
      <c r="BVV582" s="2"/>
      <c r="BVW582" s="2"/>
      <c r="BVX582" s="2"/>
      <c r="BVY582" s="2"/>
      <c r="BVZ582" s="2"/>
      <c r="BWA582" s="2"/>
      <c r="BWB582" s="2"/>
      <c r="BWC582" s="2"/>
      <c r="BWD582" s="2"/>
      <c r="BWE582" s="2"/>
      <c r="BWF582" s="2"/>
      <c r="BWG582" s="2"/>
      <c r="BWH582" s="2"/>
      <c r="BWI582" s="2"/>
      <c r="BWJ582" s="2"/>
      <c r="BWK582" s="2"/>
      <c r="BWL582" s="2"/>
      <c r="BWM582" s="2"/>
      <c r="BWN582" s="2"/>
      <c r="BWO582" s="2"/>
      <c r="BWP582" s="2"/>
      <c r="BWQ582" s="2"/>
      <c r="BWR582" s="2"/>
      <c r="BWS582" s="2"/>
      <c r="BWT582" s="2"/>
      <c r="BWU582" s="2"/>
      <c r="BWV582" s="2"/>
      <c r="BWW582" s="2"/>
      <c r="BWX582" s="2"/>
      <c r="BWY582" s="2"/>
      <c r="BWZ582" s="2"/>
      <c r="BXA582" s="2"/>
      <c r="BXB582" s="2"/>
      <c r="BXC582" s="2"/>
      <c r="BXD582" s="2"/>
      <c r="BXE582" s="2"/>
      <c r="BXF582" s="2"/>
      <c r="BXG582" s="2"/>
      <c r="BXH582" s="2"/>
      <c r="BXI582" s="2"/>
      <c r="BXJ582" s="2"/>
      <c r="BXK582" s="2"/>
      <c r="BXL582" s="2"/>
      <c r="BXM582" s="2"/>
      <c r="BXN582" s="2"/>
      <c r="BXO582" s="2"/>
      <c r="BXP582" s="2"/>
      <c r="BXQ582" s="2"/>
      <c r="BXR582" s="2"/>
      <c r="BXS582" s="2"/>
      <c r="BXT582" s="2"/>
      <c r="BXU582" s="2"/>
      <c r="BXV582" s="2"/>
      <c r="BXW582" s="2"/>
      <c r="BXX582" s="2"/>
      <c r="BXY582" s="2"/>
      <c r="BXZ582" s="2"/>
      <c r="BYA582" s="2"/>
      <c r="BYB582" s="2"/>
      <c r="BYC582" s="2"/>
      <c r="BYD582" s="2"/>
      <c r="BYE582" s="2"/>
      <c r="BYF582" s="2"/>
      <c r="BYG582" s="2"/>
      <c r="BYH582" s="2"/>
      <c r="BYI582" s="2"/>
      <c r="BYJ582" s="2"/>
      <c r="BYK582" s="2"/>
      <c r="BYL582" s="2"/>
      <c r="BYM582" s="2"/>
      <c r="BYN582" s="2"/>
      <c r="BYO582" s="2"/>
      <c r="BYP582" s="2"/>
      <c r="BYQ582" s="2"/>
      <c r="BYR582" s="2"/>
      <c r="BYS582" s="2"/>
      <c r="BYT582" s="2"/>
      <c r="BYU582" s="2"/>
      <c r="BYV582" s="2"/>
      <c r="BYW582" s="2"/>
      <c r="BYX582" s="2"/>
      <c r="BYY582" s="2"/>
      <c r="BYZ582" s="2"/>
      <c r="BZA582" s="2"/>
      <c r="BZB582" s="2"/>
      <c r="BZC582" s="2"/>
      <c r="BZD582" s="2"/>
      <c r="BZE582" s="2"/>
      <c r="BZF582" s="2"/>
      <c r="BZG582" s="2"/>
      <c r="BZH582" s="2"/>
      <c r="BZI582" s="2"/>
      <c r="BZJ582" s="2"/>
      <c r="BZK582" s="2"/>
      <c r="BZL582" s="2"/>
      <c r="BZM582" s="2"/>
      <c r="BZN582" s="2"/>
      <c r="BZO582" s="2"/>
      <c r="BZP582" s="2"/>
      <c r="BZQ582" s="2"/>
      <c r="BZR582" s="2"/>
      <c r="BZS582" s="2"/>
      <c r="BZT582" s="2"/>
      <c r="BZU582" s="2"/>
      <c r="BZV582" s="2"/>
      <c r="BZW582" s="2"/>
      <c r="BZX582" s="2"/>
      <c r="BZY582" s="2"/>
      <c r="BZZ582" s="2"/>
      <c r="CAA582" s="2"/>
      <c r="CAB582" s="2"/>
      <c r="CAC582" s="2"/>
      <c r="CAD582" s="2"/>
      <c r="CAE582" s="2"/>
      <c r="CAF582" s="2"/>
      <c r="CAG582" s="2"/>
      <c r="CAH582" s="2"/>
      <c r="CAI582" s="2"/>
      <c r="CAJ582" s="2"/>
      <c r="CAK582" s="2"/>
      <c r="CAL582" s="2"/>
      <c r="CAM582" s="2"/>
      <c r="CAN582" s="2"/>
      <c r="CAO582" s="2"/>
      <c r="CAP582" s="2"/>
      <c r="CAQ582" s="2"/>
      <c r="CAR582" s="2"/>
      <c r="CAS582" s="2"/>
      <c r="CAT582" s="2"/>
      <c r="CAU582" s="2"/>
      <c r="CAV582" s="2"/>
      <c r="CAW582" s="2"/>
      <c r="CAX582" s="2"/>
      <c r="CAY582" s="2"/>
      <c r="CAZ582" s="2"/>
      <c r="CBA582" s="2"/>
      <c r="CBB582" s="2"/>
      <c r="CBC582" s="2"/>
      <c r="CBD582" s="2"/>
      <c r="CBE582" s="2"/>
      <c r="CBF582" s="2"/>
      <c r="CBG582" s="2"/>
      <c r="CBH582" s="2"/>
      <c r="CBI582" s="2"/>
      <c r="CBJ582" s="2"/>
      <c r="CBK582" s="2"/>
      <c r="CBL582" s="2"/>
      <c r="CBM582" s="2"/>
      <c r="CBN582" s="2"/>
      <c r="CBO582" s="2"/>
      <c r="CBP582" s="2"/>
      <c r="CBQ582" s="2"/>
      <c r="CBR582" s="2"/>
      <c r="CBS582" s="2"/>
      <c r="CBT582" s="2"/>
      <c r="CBU582" s="2"/>
      <c r="CBV582" s="2"/>
      <c r="CBW582" s="2"/>
      <c r="CBX582" s="2"/>
      <c r="CBY582" s="2"/>
      <c r="CBZ582" s="2"/>
      <c r="CCA582" s="2"/>
      <c r="CCB582" s="2"/>
      <c r="CCC582" s="2"/>
      <c r="CCD582" s="2"/>
      <c r="CCE582" s="2"/>
      <c r="CCF582" s="2"/>
      <c r="CCG582" s="2"/>
      <c r="CCH582" s="2"/>
      <c r="CCI582" s="2"/>
      <c r="CCJ582" s="2"/>
      <c r="CCK582" s="2"/>
      <c r="CCL582" s="2"/>
      <c r="CCM582" s="2"/>
      <c r="CCN582" s="2"/>
      <c r="CCO582" s="2"/>
      <c r="CCP582" s="2"/>
      <c r="CCQ582" s="2"/>
      <c r="CCR582" s="2"/>
      <c r="CCS582" s="2"/>
      <c r="CCT582" s="2"/>
      <c r="CCU582" s="2"/>
      <c r="CCV582" s="2"/>
      <c r="CCW582" s="2"/>
      <c r="CCX582" s="2"/>
      <c r="CCY582" s="2"/>
      <c r="CCZ582" s="2"/>
      <c r="CDA582" s="2"/>
      <c r="CDB582" s="2"/>
      <c r="CDC582" s="2"/>
      <c r="CDD582" s="2"/>
      <c r="CDE582" s="2"/>
      <c r="CDF582" s="2"/>
      <c r="CDG582" s="2"/>
      <c r="CDH582" s="2"/>
      <c r="CDI582" s="2"/>
      <c r="CDJ582" s="2"/>
      <c r="CDK582" s="2"/>
      <c r="CDL582" s="2"/>
      <c r="CDM582" s="2"/>
      <c r="CDN582" s="2"/>
      <c r="CDO582" s="2"/>
      <c r="CDP582" s="2"/>
      <c r="CDQ582" s="2"/>
      <c r="CDR582" s="2"/>
      <c r="CDS582" s="2"/>
      <c r="CDT582" s="2"/>
      <c r="CDU582" s="2"/>
      <c r="CDV582" s="2"/>
      <c r="CDW582" s="2"/>
      <c r="CDX582" s="2"/>
      <c r="CDY582" s="2"/>
      <c r="CDZ582" s="2"/>
      <c r="CEA582" s="2"/>
      <c r="CEB582" s="2"/>
      <c r="CEC582" s="2"/>
      <c r="CED582" s="2"/>
      <c r="CEE582" s="2"/>
      <c r="CEF582" s="2"/>
      <c r="CEG582" s="2"/>
      <c r="CEH582" s="2"/>
      <c r="CEI582" s="2"/>
      <c r="CEJ582" s="2"/>
      <c r="CEK582" s="2"/>
      <c r="CEL582" s="2"/>
      <c r="CEM582" s="2"/>
      <c r="CEN582" s="2"/>
      <c r="CEO582" s="2"/>
      <c r="CEP582" s="2"/>
      <c r="CEQ582" s="2"/>
      <c r="CER582" s="2"/>
      <c r="CES582" s="2"/>
      <c r="CET582" s="2"/>
      <c r="CEU582" s="2"/>
      <c r="CEV582" s="2"/>
      <c r="CEW582" s="2"/>
      <c r="CEX582" s="2"/>
      <c r="CEY582" s="2"/>
      <c r="CEZ582" s="2"/>
      <c r="CFA582" s="2"/>
      <c r="CFB582" s="2"/>
      <c r="CFC582" s="2"/>
      <c r="CFD582" s="2"/>
      <c r="CFE582" s="2"/>
      <c r="CFF582" s="2"/>
      <c r="CFG582" s="2"/>
      <c r="CFH582" s="2"/>
      <c r="CFI582" s="2"/>
      <c r="CFJ582" s="2"/>
      <c r="CFK582" s="2"/>
      <c r="CFL582" s="2"/>
      <c r="CFM582" s="2"/>
      <c r="CFN582" s="2"/>
      <c r="CFO582" s="2"/>
      <c r="CFP582" s="2"/>
      <c r="CFQ582" s="2"/>
      <c r="CFR582" s="2"/>
      <c r="CFS582" s="2"/>
      <c r="CFT582" s="2"/>
      <c r="CFU582" s="2"/>
      <c r="CFV582" s="2"/>
      <c r="CFW582" s="2"/>
      <c r="CFX582" s="2"/>
      <c r="CFY582" s="2"/>
      <c r="CFZ582" s="2"/>
      <c r="CGA582" s="2"/>
      <c r="CGB582" s="2"/>
      <c r="CGC582" s="2"/>
      <c r="CGD582" s="2"/>
      <c r="CGE582" s="2"/>
      <c r="CGF582" s="2"/>
      <c r="CGG582" s="2"/>
      <c r="CGH582" s="2"/>
      <c r="CGI582" s="2"/>
      <c r="CGJ582" s="2"/>
      <c r="CGK582" s="2"/>
      <c r="CGL582" s="2"/>
      <c r="CGM582" s="2"/>
      <c r="CGN582" s="2"/>
      <c r="CGO582" s="2"/>
      <c r="CGP582" s="2"/>
      <c r="CGQ582" s="2"/>
      <c r="CGR582" s="2"/>
      <c r="CGS582" s="2"/>
      <c r="CGT582" s="2"/>
      <c r="CGU582" s="2"/>
      <c r="CGV582" s="2"/>
      <c r="CGW582" s="2"/>
      <c r="CGX582" s="2"/>
      <c r="CGY582" s="2"/>
      <c r="CGZ582" s="2"/>
      <c r="CHA582" s="2"/>
      <c r="CHB582" s="2"/>
      <c r="CHC582" s="2"/>
      <c r="CHD582" s="2"/>
      <c r="CHE582" s="2"/>
      <c r="CHF582" s="2"/>
      <c r="CHG582" s="2"/>
      <c r="CHH582" s="2"/>
      <c r="CHI582" s="2"/>
      <c r="CHJ582" s="2"/>
      <c r="CHK582" s="2"/>
      <c r="CHL582" s="2"/>
      <c r="CHM582" s="2"/>
      <c r="CHN582" s="2"/>
      <c r="CHO582" s="2"/>
      <c r="CHP582" s="2"/>
      <c r="CHQ582" s="2"/>
      <c r="CHR582" s="2"/>
      <c r="CHS582" s="2"/>
      <c r="CHT582" s="2"/>
      <c r="CHU582" s="2"/>
      <c r="CHV582" s="2"/>
      <c r="CHW582" s="2"/>
      <c r="CHX582" s="2"/>
      <c r="CHY582" s="2"/>
      <c r="CHZ582" s="2"/>
      <c r="CIA582" s="2"/>
      <c r="CIB582" s="2"/>
      <c r="CIC582" s="2"/>
      <c r="CID582" s="2"/>
      <c r="CIE582" s="2"/>
      <c r="CIF582" s="2"/>
      <c r="CIG582" s="2"/>
      <c r="CIH582" s="2"/>
      <c r="CII582" s="2"/>
      <c r="CIJ582" s="2"/>
      <c r="CIK582" s="2"/>
      <c r="CIL582" s="2"/>
      <c r="CIM582" s="2"/>
      <c r="CIN582" s="2"/>
      <c r="CIO582" s="2"/>
      <c r="CIP582" s="2"/>
      <c r="CIQ582" s="2"/>
      <c r="CIR582" s="2"/>
      <c r="CIS582" s="2"/>
      <c r="CIT582" s="2"/>
      <c r="CIU582" s="2"/>
      <c r="CIV582" s="2"/>
      <c r="CIW582" s="2"/>
      <c r="CIX582" s="2"/>
      <c r="CIY582" s="2"/>
      <c r="CIZ582" s="2"/>
      <c r="CJA582" s="2"/>
      <c r="CJB582" s="2"/>
      <c r="CJC582" s="2"/>
      <c r="CJD582" s="2"/>
      <c r="CJE582" s="2"/>
      <c r="CJF582" s="2"/>
      <c r="CJG582" s="2"/>
      <c r="CJH582" s="2"/>
      <c r="CJI582" s="2"/>
      <c r="CJJ582" s="2"/>
      <c r="CJK582" s="2"/>
      <c r="CJL582" s="2"/>
      <c r="CJM582" s="2"/>
      <c r="CJN582" s="2"/>
      <c r="CJO582" s="2"/>
      <c r="CJP582" s="2"/>
      <c r="CJQ582" s="2"/>
      <c r="CJR582" s="2"/>
      <c r="CJS582" s="2"/>
      <c r="CJT582" s="2"/>
      <c r="CJU582" s="2"/>
      <c r="CJV582" s="2"/>
      <c r="CJW582" s="2"/>
      <c r="CJX582" s="2"/>
      <c r="CJY582" s="2"/>
      <c r="CJZ582" s="2"/>
      <c r="CKA582" s="2"/>
      <c r="CKB582" s="2"/>
      <c r="CKC582" s="2"/>
      <c r="CKD582" s="2"/>
      <c r="CKE582" s="2"/>
      <c r="CKF582" s="2"/>
      <c r="CKG582" s="2"/>
      <c r="CKH582" s="2"/>
      <c r="CKI582" s="2"/>
      <c r="CKJ582" s="2"/>
      <c r="CKK582" s="2"/>
      <c r="CKL582" s="2"/>
      <c r="CKM582" s="2"/>
      <c r="CKN582" s="2"/>
      <c r="CKO582" s="2"/>
      <c r="CKP582" s="2"/>
      <c r="CKQ582" s="2"/>
      <c r="CKR582" s="2"/>
      <c r="CKS582" s="2"/>
      <c r="CKT582" s="2"/>
      <c r="CKU582" s="2"/>
      <c r="CKV582" s="2"/>
      <c r="CKW582" s="2"/>
      <c r="CKX582" s="2"/>
      <c r="CKY582" s="2"/>
      <c r="CKZ582" s="2"/>
      <c r="CLA582" s="2"/>
      <c r="CLB582" s="2"/>
      <c r="CLC582" s="2"/>
      <c r="CLD582" s="2"/>
      <c r="CLE582" s="2"/>
      <c r="CLF582" s="2"/>
      <c r="CLG582" s="2"/>
      <c r="CLH582" s="2"/>
      <c r="CLI582" s="2"/>
      <c r="CLJ582" s="2"/>
      <c r="CLK582" s="2"/>
      <c r="CLL582" s="2"/>
      <c r="CLM582" s="2"/>
      <c r="CLN582" s="2"/>
      <c r="CLO582" s="2"/>
      <c r="CLP582" s="2"/>
      <c r="CLQ582" s="2"/>
      <c r="CLR582" s="2"/>
      <c r="CLS582" s="2"/>
      <c r="CLT582" s="2"/>
      <c r="CLU582" s="2"/>
      <c r="CLV582" s="2"/>
      <c r="CLW582" s="2"/>
      <c r="CLX582" s="2"/>
      <c r="CLY582" s="2"/>
      <c r="CLZ582" s="2"/>
      <c r="CMA582" s="2"/>
      <c r="CMB582" s="2"/>
      <c r="CMC582" s="2"/>
      <c r="CMD582" s="2"/>
      <c r="CME582" s="2"/>
      <c r="CMF582" s="2"/>
      <c r="CMG582" s="2"/>
      <c r="CMH582" s="2"/>
      <c r="CMI582" s="2"/>
      <c r="CMJ582" s="2"/>
      <c r="CMK582" s="2"/>
      <c r="CML582" s="2"/>
      <c r="CMM582" s="2"/>
      <c r="CMN582" s="2"/>
      <c r="CMO582" s="2"/>
      <c r="CMP582" s="2"/>
      <c r="CMQ582" s="2"/>
      <c r="CMR582" s="2"/>
      <c r="CMS582" s="2"/>
      <c r="CMT582" s="2"/>
      <c r="CMU582" s="2"/>
      <c r="CMV582" s="2"/>
      <c r="CMW582" s="2"/>
      <c r="CMX582" s="2"/>
      <c r="CMY582" s="2"/>
      <c r="CMZ582" s="2"/>
      <c r="CNA582" s="2"/>
      <c r="CNB582" s="2"/>
      <c r="CNC582" s="2"/>
      <c r="CND582" s="2"/>
      <c r="CNE582" s="2"/>
      <c r="CNF582" s="2"/>
      <c r="CNG582" s="2"/>
      <c r="CNH582" s="2"/>
      <c r="CNI582" s="2"/>
      <c r="CNJ582" s="2"/>
      <c r="CNK582" s="2"/>
      <c r="CNL582" s="2"/>
      <c r="CNM582" s="2"/>
      <c r="CNN582" s="2"/>
      <c r="CNO582" s="2"/>
      <c r="CNP582" s="2"/>
      <c r="CNQ582" s="2"/>
      <c r="CNR582" s="2"/>
      <c r="CNS582" s="2"/>
      <c r="CNT582" s="2"/>
      <c r="CNU582" s="2"/>
      <c r="CNV582" s="2"/>
      <c r="CNW582" s="2"/>
      <c r="CNX582" s="2"/>
      <c r="CNY582" s="2"/>
      <c r="CNZ582" s="2"/>
      <c r="COA582" s="2"/>
      <c r="COB582" s="2"/>
      <c r="COC582" s="2"/>
      <c r="COD582" s="2"/>
      <c r="COE582" s="2"/>
      <c r="COF582" s="2"/>
      <c r="COG582" s="2"/>
      <c r="COH582" s="2"/>
      <c r="COI582" s="2"/>
      <c r="COJ582" s="2"/>
      <c r="COK582" s="2"/>
      <c r="COL582" s="2"/>
      <c r="COM582" s="2"/>
      <c r="CON582" s="2"/>
      <c r="COO582" s="2"/>
      <c r="COP582" s="2"/>
      <c r="COQ582" s="2"/>
      <c r="COR582" s="2"/>
      <c r="COS582" s="2"/>
      <c r="COT582" s="2"/>
      <c r="COU582" s="2"/>
      <c r="COV582" s="2"/>
      <c r="COW582" s="2"/>
      <c r="COX582" s="2"/>
      <c r="COY582" s="2"/>
      <c r="COZ582" s="2"/>
      <c r="CPA582" s="2"/>
      <c r="CPB582" s="2"/>
      <c r="CPC582" s="2"/>
      <c r="CPD582" s="2"/>
      <c r="CPE582" s="2"/>
      <c r="CPF582" s="2"/>
      <c r="CPG582" s="2"/>
      <c r="CPH582" s="2"/>
      <c r="CPI582" s="2"/>
      <c r="CPJ582" s="2"/>
      <c r="CPK582" s="2"/>
      <c r="CPL582" s="2"/>
      <c r="CPM582" s="2"/>
      <c r="CPN582" s="2"/>
      <c r="CPO582" s="2"/>
      <c r="CPP582" s="2"/>
      <c r="CPQ582" s="2"/>
      <c r="CPR582" s="2"/>
      <c r="CPS582" s="2"/>
      <c r="CPT582" s="2"/>
      <c r="CPU582" s="2"/>
      <c r="CPV582" s="2"/>
      <c r="CPW582" s="2"/>
      <c r="CPX582" s="2"/>
      <c r="CPY582" s="2"/>
      <c r="CPZ582" s="2"/>
      <c r="CQA582" s="2"/>
      <c r="CQB582" s="2"/>
      <c r="CQC582" s="2"/>
      <c r="CQD582" s="2"/>
      <c r="CQE582" s="2"/>
      <c r="CQF582" s="2"/>
      <c r="CQG582" s="2"/>
      <c r="CQH582" s="2"/>
      <c r="CQI582" s="2"/>
      <c r="CQJ582" s="2"/>
      <c r="CQK582" s="2"/>
      <c r="CQL582" s="2"/>
      <c r="CQM582" s="2"/>
      <c r="CQN582" s="2"/>
      <c r="CQO582" s="2"/>
      <c r="CQP582" s="2"/>
      <c r="CQQ582" s="2"/>
      <c r="CQR582" s="2"/>
      <c r="CQS582" s="2"/>
      <c r="CQT582" s="2"/>
      <c r="CQU582" s="2"/>
      <c r="CQV582" s="2"/>
      <c r="CQW582" s="2"/>
      <c r="CQX582" s="2"/>
      <c r="CQY582" s="2"/>
      <c r="CQZ582" s="2"/>
      <c r="CRA582" s="2"/>
      <c r="CRB582" s="2"/>
      <c r="CRC582" s="2"/>
      <c r="CRD582" s="2"/>
      <c r="CRE582" s="2"/>
      <c r="CRF582" s="2"/>
      <c r="CRG582" s="2"/>
      <c r="CRH582" s="2"/>
      <c r="CRI582" s="2"/>
      <c r="CRJ582" s="2"/>
      <c r="CRK582" s="2"/>
      <c r="CRL582" s="2"/>
      <c r="CRM582" s="2"/>
      <c r="CRN582" s="2"/>
      <c r="CRO582" s="2"/>
      <c r="CRP582" s="2"/>
      <c r="CRQ582" s="2"/>
      <c r="CRR582" s="2"/>
      <c r="CRS582" s="2"/>
      <c r="CRT582" s="2"/>
      <c r="CRU582" s="2"/>
      <c r="CRV582" s="2"/>
      <c r="CRW582" s="2"/>
      <c r="CRX582" s="2"/>
      <c r="CRY582" s="2"/>
      <c r="CRZ582" s="2"/>
      <c r="CSA582" s="2"/>
      <c r="CSB582" s="2"/>
      <c r="CSC582" s="2"/>
      <c r="CSD582" s="2"/>
      <c r="CSE582" s="2"/>
      <c r="CSF582" s="2"/>
      <c r="CSG582" s="2"/>
      <c r="CSH582" s="2"/>
      <c r="CSI582" s="2"/>
      <c r="CSJ582" s="2"/>
      <c r="CSK582" s="2"/>
      <c r="CSL582" s="2"/>
      <c r="CSM582" s="2"/>
      <c r="CSN582" s="2"/>
      <c r="CSO582" s="2"/>
      <c r="CSP582" s="2"/>
      <c r="CSQ582" s="2"/>
      <c r="CSR582" s="2"/>
      <c r="CSS582" s="2"/>
      <c r="CST582" s="2"/>
      <c r="CSU582" s="2"/>
      <c r="CSV582" s="2"/>
      <c r="CSW582" s="2"/>
      <c r="CSX582" s="2"/>
      <c r="CSY582" s="2"/>
      <c r="CSZ582" s="2"/>
      <c r="CTA582" s="2"/>
      <c r="CTB582" s="2"/>
      <c r="CTC582" s="2"/>
      <c r="CTD582" s="2"/>
      <c r="CTE582" s="2"/>
      <c r="CTF582" s="2"/>
      <c r="CTG582" s="2"/>
      <c r="CTH582" s="2"/>
      <c r="CTI582" s="2"/>
      <c r="CTJ582" s="2"/>
      <c r="CTK582" s="2"/>
      <c r="CTL582" s="2"/>
      <c r="CTM582" s="2"/>
      <c r="CTN582" s="2"/>
      <c r="CTO582" s="2"/>
      <c r="CTP582" s="2"/>
      <c r="CTQ582" s="2"/>
      <c r="CTR582" s="2"/>
      <c r="CTS582" s="2"/>
      <c r="CTT582" s="2"/>
      <c r="CTU582" s="2"/>
      <c r="CTV582" s="2"/>
      <c r="CTW582" s="2"/>
      <c r="CTX582" s="2"/>
      <c r="CTY582" s="2"/>
      <c r="CTZ582" s="2"/>
      <c r="CUA582" s="2"/>
      <c r="CUB582" s="2"/>
      <c r="CUC582" s="2"/>
      <c r="CUD582" s="2"/>
      <c r="CUE582" s="2"/>
      <c r="CUF582" s="2"/>
      <c r="CUG582" s="2"/>
      <c r="CUH582" s="2"/>
      <c r="CUI582" s="2"/>
      <c r="CUJ582" s="2"/>
      <c r="CUK582" s="2"/>
      <c r="CUL582" s="2"/>
      <c r="CUM582" s="2"/>
      <c r="CUN582" s="2"/>
      <c r="CUO582" s="2"/>
      <c r="CUP582" s="2"/>
      <c r="CUQ582" s="2"/>
      <c r="CUR582" s="2"/>
      <c r="CUS582" s="2"/>
      <c r="CUT582" s="2"/>
      <c r="CUU582" s="2"/>
      <c r="CUV582" s="2"/>
      <c r="CUW582" s="2"/>
      <c r="CUX582" s="2"/>
      <c r="CUY582" s="2"/>
      <c r="CUZ582" s="2"/>
      <c r="CVA582" s="2"/>
      <c r="CVB582" s="2"/>
      <c r="CVC582" s="2"/>
      <c r="CVD582" s="2"/>
      <c r="CVE582" s="2"/>
      <c r="CVF582" s="2"/>
      <c r="CVG582" s="2"/>
      <c r="CVH582" s="2"/>
      <c r="CVI582" s="2"/>
      <c r="CVJ582" s="2"/>
      <c r="CVK582" s="2"/>
      <c r="CVL582" s="2"/>
      <c r="CVM582" s="2"/>
      <c r="CVN582" s="2"/>
      <c r="CVO582" s="2"/>
      <c r="CVP582" s="2"/>
      <c r="CVQ582" s="2"/>
      <c r="CVR582" s="2"/>
      <c r="CVS582" s="2"/>
      <c r="CVT582" s="2"/>
      <c r="CVU582" s="2"/>
      <c r="CVV582" s="2"/>
      <c r="CVW582" s="2"/>
      <c r="CVX582" s="2"/>
      <c r="CVY582" s="2"/>
      <c r="CVZ582" s="2"/>
      <c r="CWA582" s="2"/>
      <c r="CWB582" s="2"/>
      <c r="CWC582" s="2"/>
      <c r="CWD582" s="2"/>
      <c r="CWE582" s="2"/>
      <c r="CWF582" s="2"/>
      <c r="CWG582" s="2"/>
      <c r="CWH582" s="2"/>
      <c r="CWI582" s="2"/>
      <c r="CWJ582" s="2"/>
      <c r="CWK582" s="2"/>
      <c r="CWL582" s="2"/>
      <c r="CWM582" s="2"/>
      <c r="CWN582" s="2"/>
      <c r="CWO582" s="2"/>
      <c r="CWP582" s="2"/>
      <c r="CWQ582" s="2"/>
      <c r="CWR582" s="2"/>
      <c r="CWS582" s="2"/>
      <c r="CWT582" s="2"/>
      <c r="CWU582" s="2"/>
      <c r="CWV582" s="2"/>
      <c r="CWW582" s="2"/>
      <c r="CWX582" s="2"/>
      <c r="CWY582" s="2"/>
      <c r="CWZ582" s="2"/>
      <c r="CXA582" s="2"/>
      <c r="CXB582" s="2"/>
      <c r="CXC582" s="2"/>
      <c r="CXD582" s="2"/>
      <c r="CXE582" s="2"/>
      <c r="CXF582" s="2"/>
      <c r="CXG582" s="2"/>
      <c r="CXH582" s="2"/>
      <c r="CXI582" s="2"/>
      <c r="CXJ582" s="2"/>
      <c r="CXK582" s="2"/>
      <c r="CXL582" s="2"/>
      <c r="CXM582" s="2"/>
      <c r="CXN582" s="2"/>
      <c r="CXO582" s="2"/>
      <c r="CXP582" s="2"/>
      <c r="CXQ582" s="2"/>
      <c r="CXR582" s="2"/>
      <c r="CXS582" s="2"/>
      <c r="CXT582" s="2"/>
      <c r="CXU582" s="2"/>
      <c r="CXV582" s="2"/>
      <c r="CXW582" s="2"/>
      <c r="CXX582" s="2"/>
      <c r="CXY582" s="2"/>
      <c r="CXZ582" s="2"/>
      <c r="CYA582" s="2"/>
      <c r="CYB582" s="2"/>
      <c r="CYC582" s="2"/>
      <c r="CYD582" s="2"/>
      <c r="CYE582" s="2"/>
      <c r="CYF582" s="2"/>
      <c r="CYG582" s="2"/>
      <c r="CYH582" s="2"/>
      <c r="CYI582" s="2"/>
      <c r="CYJ582" s="2"/>
      <c r="CYK582" s="2"/>
      <c r="CYL582" s="2"/>
      <c r="CYM582" s="2"/>
      <c r="CYN582" s="2"/>
      <c r="CYO582" s="2"/>
      <c r="CYP582" s="2"/>
      <c r="CYQ582" s="2"/>
      <c r="CYR582" s="2"/>
      <c r="CYS582" s="2"/>
      <c r="CYT582" s="2"/>
      <c r="CYU582" s="2"/>
      <c r="CYV582" s="2"/>
      <c r="CYW582" s="2"/>
      <c r="CYX582" s="2"/>
      <c r="CYY582" s="2"/>
      <c r="CYZ582" s="2"/>
      <c r="CZA582" s="2"/>
      <c r="CZB582" s="2"/>
      <c r="CZC582" s="2"/>
      <c r="CZD582" s="2"/>
      <c r="CZE582" s="2"/>
      <c r="CZF582" s="2"/>
      <c r="CZG582" s="2"/>
      <c r="CZH582" s="2"/>
      <c r="CZI582" s="2"/>
      <c r="CZJ582" s="2"/>
      <c r="CZK582" s="2"/>
      <c r="CZL582" s="2"/>
      <c r="CZM582" s="2"/>
      <c r="CZN582" s="2"/>
      <c r="CZO582" s="2"/>
      <c r="CZP582" s="2"/>
      <c r="CZQ582" s="2"/>
      <c r="CZR582" s="2"/>
      <c r="CZS582" s="2"/>
      <c r="CZT582" s="2"/>
      <c r="CZU582" s="2"/>
      <c r="CZV582" s="2"/>
      <c r="CZW582" s="2"/>
      <c r="CZX582" s="2"/>
      <c r="CZY582" s="2"/>
      <c r="CZZ582" s="2"/>
      <c r="DAA582" s="2"/>
      <c r="DAB582" s="2"/>
      <c r="DAC582" s="2"/>
      <c r="DAD582" s="2"/>
      <c r="DAE582" s="2"/>
      <c r="DAF582" s="2"/>
      <c r="DAG582" s="2"/>
      <c r="DAH582" s="2"/>
      <c r="DAI582" s="2"/>
      <c r="DAJ582" s="2"/>
      <c r="DAK582" s="2"/>
      <c r="DAL582" s="2"/>
      <c r="DAM582" s="2"/>
      <c r="DAN582" s="2"/>
      <c r="DAO582" s="2"/>
      <c r="DAP582" s="2"/>
      <c r="DAQ582" s="2"/>
      <c r="DAR582" s="2"/>
      <c r="DAS582" s="2"/>
      <c r="DAT582" s="2"/>
      <c r="DAU582" s="2"/>
      <c r="DAV582" s="2"/>
      <c r="DAW582" s="2"/>
      <c r="DAX582" s="2"/>
      <c r="DAY582" s="2"/>
      <c r="DAZ582" s="2"/>
      <c r="DBA582" s="2"/>
      <c r="DBB582" s="2"/>
      <c r="DBC582" s="2"/>
      <c r="DBD582" s="2"/>
      <c r="DBE582" s="2"/>
      <c r="DBF582" s="2"/>
      <c r="DBG582" s="2"/>
      <c r="DBH582" s="2"/>
      <c r="DBI582" s="2"/>
      <c r="DBJ582" s="2"/>
      <c r="DBK582" s="2"/>
      <c r="DBL582" s="2"/>
      <c r="DBM582" s="2"/>
      <c r="DBN582" s="2"/>
      <c r="DBO582" s="2"/>
      <c r="DBP582" s="2"/>
      <c r="DBQ582" s="2"/>
      <c r="DBR582" s="2"/>
      <c r="DBS582" s="2"/>
      <c r="DBT582" s="2"/>
      <c r="DBU582" s="2"/>
      <c r="DBV582" s="2"/>
      <c r="DBW582" s="2"/>
      <c r="DBX582" s="2"/>
      <c r="DBY582" s="2"/>
      <c r="DBZ582" s="2"/>
      <c r="DCA582" s="2"/>
      <c r="DCB582" s="2"/>
      <c r="DCC582" s="2"/>
      <c r="DCD582" s="2"/>
      <c r="DCE582" s="2"/>
      <c r="DCF582" s="2"/>
      <c r="DCG582" s="2"/>
      <c r="DCH582" s="2"/>
      <c r="DCI582" s="2"/>
      <c r="DCJ582" s="2"/>
      <c r="DCK582" s="2"/>
      <c r="DCL582" s="2"/>
      <c r="DCM582" s="2"/>
      <c r="DCN582" s="2"/>
      <c r="DCO582" s="2"/>
      <c r="DCP582" s="2"/>
      <c r="DCQ582" s="2"/>
      <c r="DCR582" s="2"/>
      <c r="DCS582" s="2"/>
      <c r="DCT582" s="2"/>
      <c r="DCU582" s="2"/>
      <c r="DCV582" s="2"/>
      <c r="DCW582" s="2"/>
      <c r="DCX582" s="2"/>
      <c r="DCY582" s="2"/>
      <c r="DCZ582" s="2"/>
      <c r="DDA582" s="2"/>
      <c r="DDB582" s="2"/>
      <c r="DDC582" s="2"/>
      <c r="DDD582" s="2"/>
      <c r="DDE582" s="2"/>
      <c r="DDF582" s="2"/>
      <c r="DDG582" s="2"/>
      <c r="DDH582" s="2"/>
      <c r="DDI582" s="2"/>
      <c r="DDJ582" s="2"/>
      <c r="DDK582" s="2"/>
      <c r="DDL582" s="2"/>
      <c r="DDM582" s="2"/>
      <c r="DDN582" s="2"/>
      <c r="DDO582" s="2"/>
      <c r="DDP582" s="2"/>
      <c r="DDQ582" s="2"/>
      <c r="DDR582" s="2"/>
      <c r="DDS582" s="2"/>
      <c r="DDT582" s="2"/>
      <c r="DDU582" s="2"/>
      <c r="DDV582" s="2"/>
      <c r="DDW582" s="2"/>
      <c r="DDX582" s="2"/>
      <c r="DDY582" s="2"/>
      <c r="DDZ582" s="2"/>
      <c r="DEA582" s="2"/>
      <c r="DEB582" s="2"/>
      <c r="DEC582" s="2"/>
      <c r="DED582" s="2"/>
      <c r="DEE582" s="2"/>
      <c r="DEF582" s="2"/>
      <c r="DEG582" s="2"/>
      <c r="DEH582" s="2"/>
      <c r="DEI582" s="2"/>
      <c r="DEJ582" s="2"/>
      <c r="DEK582" s="2"/>
      <c r="DEL582" s="2"/>
      <c r="DEM582" s="2"/>
      <c r="DEN582" s="2"/>
      <c r="DEO582" s="2"/>
      <c r="DEP582" s="2"/>
      <c r="DEQ582" s="2"/>
      <c r="DER582" s="2"/>
      <c r="DES582" s="2"/>
      <c r="DET582" s="2"/>
      <c r="DEU582" s="2"/>
      <c r="DEV582" s="2"/>
      <c r="DEW582" s="2"/>
      <c r="DEX582" s="2"/>
      <c r="DEY582" s="2"/>
      <c r="DEZ582" s="2"/>
      <c r="DFA582" s="2"/>
      <c r="DFB582" s="2"/>
      <c r="DFC582" s="2"/>
      <c r="DFD582" s="2"/>
      <c r="DFE582" s="2"/>
      <c r="DFF582" s="2"/>
      <c r="DFG582" s="2"/>
      <c r="DFH582" s="2"/>
      <c r="DFI582" s="2"/>
      <c r="DFJ582" s="2"/>
      <c r="DFK582" s="2"/>
      <c r="DFL582" s="2"/>
      <c r="DFM582" s="2"/>
      <c r="DFN582" s="2"/>
      <c r="DFO582" s="2"/>
      <c r="DFP582" s="2"/>
      <c r="DFQ582" s="2"/>
      <c r="DFR582" s="2"/>
      <c r="DFS582" s="2"/>
      <c r="DFT582" s="2"/>
      <c r="DFU582" s="2"/>
      <c r="DFV582" s="2"/>
      <c r="DFW582" s="2"/>
      <c r="DFX582" s="2"/>
      <c r="DFY582" s="2"/>
      <c r="DFZ582" s="2"/>
      <c r="DGA582" s="2"/>
      <c r="DGB582" s="2"/>
      <c r="DGC582" s="2"/>
      <c r="DGD582" s="2"/>
      <c r="DGE582" s="2"/>
      <c r="DGF582" s="2"/>
      <c r="DGG582" s="2"/>
      <c r="DGH582" s="2"/>
      <c r="DGI582" s="2"/>
      <c r="DGJ582" s="2"/>
      <c r="DGK582" s="2"/>
      <c r="DGL582" s="2"/>
      <c r="DGM582" s="2"/>
      <c r="DGN582" s="2"/>
      <c r="DGO582" s="2"/>
      <c r="DGP582" s="2"/>
      <c r="DGQ582" s="2"/>
      <c r="DGR582" s="2"/>
      <c r="DGS582" s="2"/>
      <c r="DGT582" s="2"/>
      <c r="DGU582" s="2"/>
      <c r="DGV582" s="2"/>
      <c r="DGW582" s="2"/>
      <c r="DGX582" s="2"/>
      <c r="DGY582" s="2"/>
      <c r="DGZ582" s="2"/>
      <c r="DHA582" s="2"/>
      <c r="DHB582" s="2"/>
      <c r="DHC582" s="2"/>
      <c r="DHD582" s="2"/>
      <c r="DHE582" s="2"/>
      <c r="DHF582" s="2"/>
      <c r="DHG582" s="2"/>
      <c r="DHH582" s="2"/>
      <c r="DHI582" s="2"/>
      <c r="DHJ582" s="2"/>
      <c r="DHK582" s="2"/>
      <c r="DHL582" s="2"/>
      <c r="DHM582" s="2"/>
      <c r="DHN582" s="2"/>
      <c r="DHO582" s="2"/>
      <c r="DHP582" s="2"/>
      <c r="DHQ582" s="2"/>
      <c r="DHR582" s="2"/>
      <c r="DHS582" s="2"/>
      <c r="DHT582" s="2"/>
      <c r="DHU582" s="2"/>
      <c r="DHV582" s="2"/>
      <c r="DHW582" s="2"/>
      <c r="DHX582" s="2"/>
      <c r="DHY582" s="2"/>
      <c r="DHZ582" s="2"/>
      <c r="DIA582" s="2"/>
      <c r="DIB582" s="2"/>
      <c r="DIC582" s="2"/>
      <c r="DID582" s="2"/>
      <c r="DIE582" s="2"/>
      <c r="DIF582" s="2"/>
      <c r="DIG582" s="2"/>
      <c r="DIH582" s="2"/>
      <c r="DII582" s="2"/>
      <c r="DIJ582" s="2"/>
      <c r="DIK582" s="2"/>
      <c r="DIL582" s="2"/>
      <c r="DIM582" s="2"/>
      <c r="DIN582" s="2"/>
      <c r="DIO582" s="2"/>
      <c r="DIP582" s="2"/>
      <c r="DIQ582" s="2"/>
      <c r="DIR582" s="2"/>
      <c r="DIS582" s="2"/>
      <c r="DIT582" s="2"/>
      <c r="DIU582" s="2"/>
      <c r="DIV582" s="2"/>
      <c r="DIW582" s="2"/>
      <c r="DIX582" s="2"/>
      <c r="DIY582" s="2"/>
      <c r="DIZ582" s="2"/>
      <c r="DJA582" s="2"/>
      <c r="DJB582" s="2"/>
      <c r="DJC582" s="2"/>
      <c r="DJD582" s="2"/>
      <c r="DJE582" s="2"/>
      <c r="DJF582" s="2"/>
      <c r="DJG582" s="2"/>
      <c r="DJH582" s="2"/>
      <c r="DJI582" s="2"/>
      <c r="DJJ582" s="2"/>
      <c r="DJK582" s="2"/>
      <c r="DJL582" s="2"/>
      <c r="DJM582" s="2"/>
      <c r="DJN582" s="2"/>
      <c r="DJO582" s="2"/>
      <c r="DJP582" s="2"/>
      <c r="DJQ582" s="2"/>
      <c r="DJR582" s="2"/>
      <c r="DJS582" s="2"/>
      <c r="DJT582" s="2"/>
      <c r="DJU582" s="2"/>
      <c r="DJV582" s="2"/>
      <c r="DJW582" s="2"/>
      <c r="DJX582" s="2"/>
      <c r="DJY582" s="2"/>
      <c r="DJZ582" s="2"/>
      <c r="DKA582" s="2"/>
      <c r="DKB582" s="2"/>
      <c r="DKC582" s="2"/>
      <c r="DKD582" s="2"/>
      <c r="DKE582" s="2"/>
      <c r="DKF582" s="2"/>
      <c r="DKG582" s="2"/>
      <c r="DKH582" s="2"/>
      <c r="DKI582" s="2"/>
      <c r="DKJ582" s="2"/>
      <c r="DKK582" s="2"/>
      <c r="DKL582" s="2"/>
      <c r="DKM582" s="2"/>
      <c r="DKN582" s="2"/>
      <c r="DKO582" s="2"/>
      <c r="DKP582" s="2"/>
      <c r="DKQ582" s="2"/>
      <c r="DKR582" s="2"/>
      <c r="DKS582" s="2"/>
      <c r="DKT582" s="2"/>
      <c r="DKU582" s="2"/>
      <c r="DKV582" s="2"/>
      <c r="DKW582" s="2"/>
      <c r="DKX582" s="2"/>
      <c r="DKY582" s="2"/>
      <c r="DKZ582" s="2"/>
      <c r="DLA582" s="2"/>
      <c r="DLB582" s="2"/>
      <c r="DLC582" s="2"/>
      <c r="DLD582" s="2"/>
      <c r="DLE582" s="2"/>
      <c r="DLF582" s="2"/>
      <c r="DLG582" s="2"/>
      <c r="DLH582" s="2"/>
      <c r="DLI582" s="2"/>
      <c r="DLJ582" s="2"/>
      <c r="DLK582" s="2"/>
      <c r="DLL582" s="2"/>
      <c r="DLM582" s="2"/>
      <c r="DLN582" s="2"/>
      <c r="DLO582" s="2"/>
      <c r="DLP582" s="2"/>
      <c r="DLQ582" s="2"/>
      <c r="DLR582" s="2"/>
      <c r="DLS582" s="2"/>
      <c r="DLT582" s="2"/>
      <c r="DLU582" s="2"/>
      <c r="DLV582" s="2"/>
      <c r="DLW582" s="2"/>
      <c r="DLX582" s="2"/>
      <c r="DLY582" s="2"/>
      <c r="DLZ582" s="2"/>
      <c r="DMA582" s="2"/>
      <c r="DMB582" s="2"/>
      <c r="DMC582" s="2"/>
      <c r="DMD582" s="2"/>
      <c r="DME582" s="2"/>
      <c r="DMF582" s="2"/>
      <c r="DMG582" s="2"/>
      <c r="DMH582" s="2"/>
      <c r="DMI582" s="2"/>
      <c r="DMJ582" s="2"/>
      <c r="DMK582" s="2"/>
      <c r="DML582" s="2"/>
      <c r="DMM582" s="2"/>
      <c r="DMN582" s="2"/>
      <c r="DMO582" s="2"/>
      <c r="DMP582" s="2"/>
      <c r="DMQ582" s="2"/>
      <c r="DMR582" s="2"/>
      <c r="DMS582" s="2"/>
      <c r="DMT582" s="2"/>
      <c r="DMU582" s="2"/>
      <c r="DMV582" s="2"/>
      <c r="DMW582" s="2"/>
      <c r="DMX582" s="2"/>
      <c r="DMY582" s="2"/>
      <c r="DMZ582" s="2"/>
      <c r="DNA582" s="2"/>
      <c r="DNB582" s="2"/>
      <c r="DNC582" s="2"/>
      <c r="DND582" s="2"/>
      <c r="DNE582" s="2"/>
      <c r="DNF582" s="2"/>
      <c r="DNG582" s="2"/>
      <c r="DNH582" s="2"/>
      <c r="DNI582" s="2"/>
      <c r="DNJ582" s="2"/>
      <c r="DNK582" s="2"/>
      <c r="DNL582" s="2"/>
      <c r="DNM582" s="2"/>
      <c r="DNN582" s="2"/>
      <c r="DNO582" s="2"/>
      <c r="DNP582" s="2"/>
      <c r="DNQ582" s="2"/>
      <c r="DNR582" s="2"/>
      <c r="DNS582" s="2"/>
      <c r="DNT582" s="2"/>
      <c r="DNU582" s="2"/>
      <c r="DNV582" s="2"/>
      <c r="DNW582" s="2"/>
      <c r="DNX582" s="2"/>
      <c r="DNY582" s="2"/>
      <c r="DNZ582" s="2"/>
      <c r="DOA582" s="2"/>
      <c r="DOB582" s="2"/>
      <c r="DOC582" s="2"/>
      <c r="DOD582" s="2"/>
      <c r="DOE582" s="2"/>
      <c r="DOF582" s="2"/>
      <c r="DOG582" s="2"/>
      <c r="DOH582" s="2"/>
      <c r="DOI582" s="2"/>
      <c r="DOJ582" s="2"/>
      <c r="DOK582" s="2"/>
      <c r="DOL582" s="2"/>
      <c r="DOM582" s="2"/>
      <c r="DON582" s="2"/>
      <c r="DOO582" s="2"/>
      <c r="DOP582" s="2"/>
      <c r="DOQ582" s="2"/>
      <c r="DOR582" s="2"/>
      <c r="DOS582" s="2"/>
      <c r="DOT582" s="2"/>
      <c r="DOU582" s="2"/>
      <c r="DOV582" s="2"/>
      <c r="DOW582" s="2"/>
      <c r="DOX582" s="2"/>
      <c r="DOY582" s="2"/>
      <c r="DOZ582" s="2"/>
      <c r="DPA582" s="2"/>
      <c r="DPB582" s="2"/>
      <c r="DPC582" s="2"/>
      <c r="DPD582" s="2"/>
      <c r="DPE582" s="2"/>
      <c r="DPF582" s="2"/>
      <c r="DPG582" s="2"/>
      <c r="DPH582" s="2"/>
      <c r="DPI582" s="2"/>
      <c r="DPJ582" s="2"/>
      <c r="DPK582" s="2"/>
      <c r="DPL582" s="2"/>
      <c r="DPM582" s="2"/>
      <c r="DPN582" s="2"/>
      <c r="DPO582" s="2"/>
      <c r="DPP582" s="2"/>
      <c r="DPQ582" s="2"/>
      <c r="DPR582" s="2"/>
      <c r="DPS582" s="2"/>
      <c r="DPT582" s="2"/>
      <c r="DPU582" s="2"/>
      <c r="DPV582" s="2"/>
      <c r="DPW582" s="2"/>
      <c r="DPX582" s="2"/>
      <c r="DPY582" s="2"/>
      <c r="DPZ582" s="2"/>
      <c r="DQA582" s="2"/>
      <c r="DQB582" s="2"/>
      <c r="DQC582" s="2"/>
      <c r="DQD582" s="2"/>
      <c r="DQE582" s="2"/>
      <c r="DQF582" s="2"/>
      <c r="DQG582" s="2"/>
      <c r="DQH582" s="2"/>
      <c r="DQI582" s="2"/>
      <c r="DQJ582" s="2"/>
      <c r="DQK582" s="2"/>
      <c r="DQL582" s="2"/>
      <c r="DQM582" s="2"/>
      <c r="DQN582" s="2"/>
      <c r="DQO582" s="2"/>
      <c r="DQP582" s="2"/>
      <c r="DQQ582" s="2"/>
      <c r="DQR582" s="2"/>
      <c r="DQS582" s="2"/>
      <c r="DQT582" s="2"/>
      <c r="DQU582" s="2"/>
      <c r="DQV582" s="2"/>
      <c r="DQW582" s="2"/>
      <c r="DQX582" s="2"/>
      <c r="DQY582" s="2"/>
      <c r="DQZ582" s="2"/>
      <c r="DRA582" s="2"/>
      <c r="DRB582" s="2"/>
      <c r="DRC582" s="2"/>
      <c r="DRD582" s="2"/>
      <c r="DRE582" s="2"/>
      <c r="DRF582" s="2"/>
      <c r="DRG582" s="2"/>
      <c r="DRH582" s="2"/>
      <c r="DRI582" s="2"/>
      <c r="DRJ582" s="2"/>
      <c r="DRK582" s="2"/>
      <c r="DRL582" s="2"/>
      <c r="DRM582" s="2"/>
      <c r="DRN582" s="2"/>
      <c r="DRO582" s="2"/>
      <c r="DRP582" s="2"/>
      <c r="DRQ582" s="2"/>
      <c r="DRR582" s="2"/>
      <c r="DRS582" s="2"/>
      <c r="DRT582" s="2"/>
      <c r="DRU582" s="2"/>
      <c r="DRV582" s="2"/>
      <c r="DRW582" s="2"/>
      <c r="DRX582" s="2"/>
      <c r="DRY582" s="2"/>
      <c r="DRZ582" s="2"/>
      <c r="DSA582" s="2"/>
      <c r="DSB582" s="2"/>
      <c r="DSC582" s="2"/>
      <c r="DSD582" s="2"/>
      <c r="DSE582" s="2"/>
      <c r="DSF582" s="2"/>
      <c r="DSG582" s="2"/>
      <c r="DSH582" s="2"/>
      <c r="DSI582" s="2"/>
      <c r="DSJ582" s="2"/>
      <c r="DSK582" s="2"/>
      <c r="DSL582" s="2"/>
      <c r="DSM582" s="2"/>
      <c r="DSN582" s="2"/>
      <c r="DSO582" s="2"/>
      <c r="DSP582" s="2"/>
      <c r="DSQ582" s="2"/>
      <c r="DSR582" s="2"/>
      <c r="DSS582" s="2"/>
      <c r="DST582" s="2"/>
      <c r="DSU582" s="2"/>
      <c r="DSV582" s="2"/>
      <c r="DSW582" s="2"/>
      <c r="DSX582" s="2"/>
      <c r="DSY582" s="2"/>
      <c r="DSZ582" s="2"/>
      <c r="DTA582" s="2"/>
      <c r="DTB582" s="2"/>
      <c r="DTC582" s="2"/>
      <c r="DTD582" s="2"/>
      <c r="DTE582" s="2"/>
      <c r="DTF582" s="2"/>
      <c r="DTG582" s="2"/>
      <c r="DTH582" s="2"/>
      <c r="DTI582" s="2"/>
      <c r="DTJ582" s="2"/>
      <c r="DTK582" s="2"/>
      <c r="DTL582" s="2"/>
      <c r="DTM582" s="2"/>
      <c r="DTN582" s="2"/>
      <c r="DTO582" s="2"/>
      <c r="DTP582" s="2"/>
      <c r="DTQ582" s="2"/>
      <c r="DTR582" s="2"/>
      <c r="DTS582" s="2"/>
      <c r="DTT582" s="2"/>
      <c r="DTU582" s="2"/>
      <c r="DTV582" s="2"/>
      <c r="DTW582" s="2"/>
      <c r="DTX582" s="2"/>
      <c r="DTY582" s="2"/>
      <c r="DTZ582" s="2"/>
      <c r="DUA582" s="2"/>
      <c r="DUB582" s="2"/>
      <c r="DUC582" s="2"/>
      <c r="DUD582" s="2"/>
      <c r="DUE582" s="2"/>
      <c r="DUF582" s="2"/>
      <c r="DUG582" s="2"/>
      <c r="DUH582" s="2"/>
      <c r="DUI582" s="2"/>
      <c r="DUJ582" s="2"/>
      <c r="DUK582" s="2"/>
      <c r="DUL582" s="2"/>
      <c r="DUM582" s="2"/>
      <c r="DUN582" s="2"/>
      <c r="DUO582" s="2"/>
      <c r="DUP582" s="2"/>
      <c r="DUQ582" s="2"/>
      <c r="DUR582" s="2"/>
      <c r="DUS582" s="2"/>
      <c r="DUT582" s="2"/>
      <c r="DUU582" s="2"/>
      <c r="DUV582" s="2"/>
      <c r="DUW582" s="2"/>
      <c r="DUX582" s="2"/>
      <c r="DUY582" s="2"/>
      <c r="DUZ582" s="2"/>
      <c r="DVA582" s="2"/>
      <c r="DVB582" s="2"/>
      <c r="DVC582" s="2"/>
      <c r="DVD582" s="2"/>
      <c r="DVE582" s="2"/>
      <c r="DVF582" s="2"/>
      <c r="DVG582" s="2"/>
      <c r="DVH582" s="2"/>
      <c r="DVI582" s="2"/>
      <c r="DVJ582" s="2"/>
      <c r="DVK582" s="2"/>
      <c r="DVL582" s="2"/>
      <c r="DVM582" s="2"/>
      <c r="DVN582" s="2"/>
      <c r="DVO582" s="2"/>
      <c r="DVP582" s="2"/>
      <c r="DVQ582" s="2"/>
      <c r="DVR582" s="2"/>
      <c r="DVS582" s="2"/>
      <c r="DVT582" s="2"/>
      <c r="DVU582" s="2"/>
      <c r="DVV582" s="2"/>
      <c r="DVW582" s="2"/>
      <c r="DVX582" s="2"/>
      <c r="DVY582" s="2"/>
      <c r="DVZ582" s="2"/>
      <c r="DWA582" s="2"/>
      <c r="DWB582" s="2"/>
      <c r="DWC582" s="2"/>
      <c r="DWD582" s="2"/>
      <c r="DWE582" s="2"/>
      <c r="DWF582" s="2"/>
      <c r="DWG582" s="2"/>
      <c r="DWH582" s="2"/>
      <c r="DWI582" s="2"/>
      <c r="DWJ582" s="2"/>
      <c r="DWK582" s="2"/>
      <c r="DWL582" s="2"/>
      <c r="DWM582" s="2"/>
      <c r="DWN582" s="2"/>
      <c r="DWO582" s="2"/>
      <c r="DWP582" s="2"/>
      <c r="DWQ582" s="2"/>
      <c r="DWR582" s="2"/>
      <c r="DWS582" s="2"/>
      <c r="DWT582" s="2"/>
      <c r="DWU582" s="2"/>
      <c r="DWV582" s="2"/>
      <c r="DWW582" s="2"/>
      <c r="DWX582" s="2"/>
      <c r="DWY582" s="2"/>
      <c r="DWZ582" s="2"/>
      <c r="DXA582" s="2"/>
      <c r="DXB582" s="2"/>
      <c r="DXC582" s="2"/>
      <c r="DXD582" s="2"/>
      <c r="DXE582" s="2"/>
      <c r="DXF582" s="2"/>
      <c r="DXG582" s="2"/>
      <c r="DXH582" s="2"/>
      <c r="DXI582" s="2"/>
      <c r="DXJ582" s="2"/>
      <c r="DXK582" s="2"/>
      <c r="DXL582" s="2"/>
      <c r="DXM582" s="2"/>
      <c r="DXN582" s="2"/>
      <c r="DXO582" s="2"/>
      <c r="DXP582" s="2"/>
      <c r="DXQ582" s="2"/>
      <c r="DXR582" s="2"/>
      <c r="DXS582" s="2"/>
      <c r="DXT582" s="2"/>
      <c r="DXU582" s="2"/>
      <c r="DXV582" s="2"/>
      <c r="DXW582" s="2"/>
      <c r="DXX582" s="2"/>
      <c r="DXY582" s="2"/>
      <c r="DXZ582" s="2"/>
      <c r="DYA582" s="2"/>
      <c r="DYB582" s="2"/>
      <c r="DYC582" s="2"/>
      <c r="DYD582" s="2"/>
      <c r="DYE582" s="2"/>
      <c r="DYF582" s="2"/>
      <c r="DYG582" s="2"/>
      <c r="DYH582" s="2"/>
      <c r="DYI582" s="2"/>
      <c r="DYJ582" s="2"/>
      <c r="DYK582" s="2"/>
      <c r="DYL582" s="2"/>
      <c r="DYM582" s="2"/>
      <c r="DYN582" s="2"/>
      <c r="DYO582" s="2"/>
      <c r="DYP582" s="2"/>
      <c r="DYQ582" s="2"/>
      <c r="DYR582" s="2"/>
      <c r="DYS582" s="2"/>
      <c r="DYT582" s="2"/>
      <c r="DYU582" s="2"/>
      <c r="DYV582" s="2"/>
      <c r="DYW582" s="2"/>
      <c r="DYX582" s="2"/>
      <c r="DYY582" s="2"/>
      <c r="DYZ582" s="2"/>
      <c r="DZA582" s="2"/>
      <c r="DZB582" s="2"/>
      <c r="DZC582" s="2"/>
      <c r="DZD582" s="2"/>
      <c r="DZE582" s="2"/>
      <c r="DZF582" s="2"/>
      <c r="DZG582" s="2"/>
      <c r="DZH582" s="2"/>
      <c r="DZI582" s="2"/>
      <c r="DZJ582" s="2"/>
      <c r="DZK582" s="2"/>
      <c r="DZL582" s="2"/>
      <c r="DZM582" s="2"/>
      <c r="DZN582" s="2"/>
      <c r="DZO582" s="2"/>
      <c r="DZP582" s="2"/>
      <c r="DZQ582" s="2"/>
      <c r="DZR582" s="2"/>
      <c r="DZS582" s="2"/>
      <c r="DZT582" s="2"/>
      <c r="DZU582" s="2"/>
      <c r="DZV582" s="2"/>
      <c r="DZW582" s="2"/>
      <c r="DZX582" s="2"/>
      <c r="DZY582" s="2"/>
      <c r="DZZ582" s="2"/>
      <c r="EAA582" s="2"/>
      <c r="EAB582" s="2"/>
      <c r="EAC582" s="2"/>
      <c r="EAD582" s="2"/>
      <c r="EAE582" s="2"/>
      <c r="EAF582" s="2"/>
      <c r="EAG582" s="2"/>
      <c r="EAH582" s="2"/>
      <c r="EAI582" s="2"/>
      <c r="EAJ582" s="2"/>
      <c r="EAK582" s="2"/>
      <c r="EAL582" s="2"/>
      <c r="EAM582" s="2"/>
      <c r="EAN582" s="2"/>
      <c r="EAO582" s="2"/>
      <c r="EAP582" s="2"/>
      <c r="EAQ582" s="2"/>
      <c r="EAR582" s="2"/>
      <c r="EAS582" s="2"/>
      <c r="EAT582" s="2"/>
      <c r="EAU582" s="2"/>
      <c r="EAV582" s="2"/>
      <c r="EAW582" s="2"/>
      <c r="EAX582" s="2"/>
      <c r="EAY582" s="2"/>
      <c r="EAZ582" s="2"/>
      <c r="EBA582" s="2"/>
      <c r="EBB582" s="2"/>
      <c r="EBC582" s="2"/>
      <c r="EBD582" s="2"/>
      <c r="EBE582" s="2"/>
      <c r="EBF582" s="2"/>
      <c r="EBG582" s="2"/>
      <c r="EBH582" s="2"/>
      <c r="EBI582" s="2"/>
      <c r="EBJ582" s="2"/>
      <c r="EBK582" s="2"/>
      <c r="EBL582" s="2"/>
      <c r="EBM582" s="2"/>
      <c r="EBN582" s="2"/>
      <c r="EBO582" s="2"/>
      <c r="EBP582" s="2"/>
      <c r="EBQ582" s="2"/>
      <c r="EBR582" s="2"/>
      <c r="EBS582" s="2"/>
      <c r="EBT582" s="2"/>
      <c r="EBU582" s="2"/>
      <c r="EBV582" s="2"/>
      <c r="EBW582" s="2"/>
      <c r="EBX582" s="2"/>
      <c r="EBY582" s="2"/>
      <c r="EBZ582" s="2"/>
      <c r="ECA582" s="2"/>
      <c r="ECB582" s="2"/>
      <c r="ECC582" s="2"/>
      <c r="ECD582" s="2"/>
      <c r="ECE582" s="2"/>
      <c r="ECF582" s="2"/>
      <c r="ECG582" s="2"/>
      <c r="ECH582" s="2"/>
      <c r="ECI582" s="2"/>
      <c r="ECJ582" s="2"/>
      <c r="ECK582" s="2"/>
      <c r="ECL582" s="2"/>
      <c r="ECM582" s="2"/>
      <c r="ECN582" s="2"/>
      <c r="ECO582" s="2"/>
      <c r="ECP582" s="2"/>
      <c r="ECQ582" s="2"/>
      <c r="ECR582" s="2"/>
      <c r="ECS582" s="2"/>
      <c r="ECT582" s="2"/>
      <c r="ECU582" s="2"/>
      <c r="ECV582" s="2"/>
      <c r="ECW582" s="2"/>
      <c r="ECX582" s="2"/>
      <c r="ECY582" s="2"/>
      <c r="ECZ582" s="2"/>
      <c r="EDA582" s="2"/>
      <c r="EDB582" s="2"/>
      <c r="EDC582" s="2"/>
      <c r="EDD582" s="2"/>
      <c r="EDE582" s="2"/>
      <c r="EDF582" s="2"/>
      <c r="EDG582" s="2"/>
      <c r="EDH582" s="2"/>
      <c r="EDI582" s="2"/>
      <c r="EDJ582" s="2"/>
      <c r="EDK582" s="2"/>
      <c r="EDL582" s="2"/>
      <c r="EDM582" s="2"/>
      <c r="EDN582" s="2"/>
      <c r="EDO582" s="2"/>
      <c r="EDP582" s="2"/>
      <c r="EDQ582" s="2"/>
      <c r="EDR582" s="2"/>
      <c r="EDS582" s="2"/>
      <c r="EDT582" s="2"/>
      <c r="EDU582" s="2"/>
      <c r="EDV582" s="2"/>
      <c r="EDW582" s="2"/>
      <c r="EDX582" s="2"/>
      <c r="EDY582" s="2"/>
      <c r="EDZ582" s="2"/>
      <c r="EEA582" s="2"/>
      <c r="EEB582" s="2"/>
      <c r="EEC582" s="2"/>
      <c r="EED582" s="2"/>
      <c r="EEE582" s="2"/>
      <c r="EEF582" s="2"/>
      <c r="EEG582" s="2"/>
      <c r="EEH582" s="2"/>
      <c r="EEI582" s="2"/>
      <c r="EEJ582" s="2"/>
      <c r="EEK582" s="2"/>
      <c r="EEL582" s="2"/>
      <c r="EEM582" s="2"/>
      <c r="EEN582" s="2"/>
      <c r="EEO582" s="2"/>
      <c r="EEP582" s="2"/>
      <c r="EEQ582" s="2"/>
      <c r="EER582" s="2"/>
      <c r="EES582" s="2"/>
      <c r="EET582" s="2"/>
      <c r="EEU582" s="2"/>
      <c r="EEV582" s="2"/>
      <c r="EEW582" s="2"/>
      <c r="EEX582" s="2"/>
      <c r="EEY582" s="2"/>
      <c r="EEZ582" s="2"/>
      <c r="EFA582" s="2"/>
      <c r="EFB582" s="2"/>
      <c r="EFC582" s="2"/>
      <c r="EFD582" s="2"/>
      <c r="EFE582" s="2"/>
      <c r="EFF582" s="2"/>
      <c r="EFG582" s="2"/>
      <c r="EFH582" s="2"/>
      <c r="EFI582" s="2"/>
      <c r="EFJ582" s="2"/>
      <c r="EFK582" s="2"/>
      <c r="EFL582" s="2"/>
      <c r="EFM582" s="2"/>
      <c r="EFN582" s="2"/>
      <c r="EFO582" s="2"/>
      <c r="EFP582" s="2"/>
      <c r="EFQ582" s="2"/>
      <c r="EFR582" s="2"/>
      <c r="EFS582" s="2"/>
      <c r="EFT582" s="2"/>
      <c r="EFU582" s="2"/>
      <c r="EFV582" s="2"/>
      <c r="EFW582" s="2"/>
      <c r="EFX582" s="2"/>
      <c r="EFY582" s="2"/>
      <c r="EFZ582" s="2"/>
      <c r="EGA582" s="2"/>
      <c r="EGB582" s="2"/>
      <c r="EGC582" s="2"/>
      <c r="EGD582" s="2"/>
      <c r="EGE582" s="2"/>
      <c r="EGF582" s="2"/>
      <c r="EGG582" s="2"/>
      <c r="EGH582" s="2"/>
      <c r="EGI582" s="2"/>
      <c r="EGJ582" s="2"/>
      <c r="EGK582" s="2"/>
      <c r="EGL582" s="2"/>
      <c r="EGM582" s="2"/>
      <c r="EGN582" s="2"/>
      <c r="EGO582" s="2"/>
      <c r="EGP582" s="2"/>
      <c r="EGQ582" s="2"/>
      <c r="EGR582" s="2"/>
      <c r="EGS582" s="2"/>
      <c r="EGT582" s="2"/>
      <c r="EGU582" s="2"/>
      <c r="EGV582" s="2"/>
      <c r="EGW582" s="2"/>
      <c r="EGX582" s="2"/>
      <c r="EGY582" s="2"/>
      <c r="EGZ582" s="2"/>
      <c r="EHA582" s="2"/>
      <c r="EHB582" s="2"/>
      <c r="EHC582" s="2"/>
      <c r="EHD582" s="2"/>
      <c r="EHE582" s="2"/>
      <c r="EHF582" s="2"/>
      <c r="EHG582" s="2"/>
      <c r="EHH582" s="2"/>
      <c r="EHI582" s="2"/>
      <c r="EHJ582" s="2"/>
      <c r="EHK582" s="2"/>
      <c r="EHL582" s="2"/>
      <c r="EHM582" s="2"/>
      <c r="EHN582" s="2"/>
      <c r="EHO582" s="2"/>
      <c r="EHP582" s="2"/>
      <c r="EHQ582" s="2"/>
      <c r="EHR582" s="2"/>
      <c r="EHS582" s="2"/>
      <c r="EHT582" s="2"/>
      <c r="EHU582" s="2"/>
      <c r="EHV582" s="2"/>
      <c r="EHW582" s="2"/>
      <c r="EHX582" s="2"/>
      <c r="EHY582" s="2"/>
      <c r="EHZ582" s="2"/>
      <c r="EIA582" s="2"/>
      <c r="EIB582" s="2"/>
      <c r="EIC582" s="2"/>
      <c r="EID582" s="2"/>
      <c r="EIE582" s="2"/>
      <c r="EIF582" s="2"/>
      <c r="EIG582" s="2"/>
      <c r="EIH582" s="2"/>
      <c r="EII582" s="2"/>
      <c r="EIJ582" s="2"/>
      <c r="EIK582" s="2"/>
      <c r="EIL582" s="2"/>
      <c r="EIM582" s="2"/>
      <c r="EIN582" s="2"/>
      <c r="EIO582" s="2"/>
      <c r="EIP582" s="2"/>
      <c r="EIQ582" s="2"/>
      <c r="EIR582" s="2"/>
      <c r="EIS582" s="2"/>
      <c r="EIT582" s="2"/>
      <c r="EIU582" s="2"/>
      <c r="EIV582" s="2"/>
      <c r="EIW582" s="2"/>
      <c r="EIX582" s="2"/>
      <c r="EIY582" s="2"/>
      <c r="EIZ582" s="2"/>
      <c r="EJA582" s="2"/>
      <c r="EJB582" s="2"/>
      <c r="EJC582" s="2"/>
      <c r="EJD582" s="2"/>
      <c r="EJE582" s="2"/>
      <c r="EJF582" s="2"/>
      <c r="EJG582" s="2"/>
      <c r="EJH582" s="2"/>
      <c r="EJI582" s="2"/>
      <c r="EJJ582" s="2"/>
      <c r="EJK582" s="2"/>
      <c r="EJL582" s="2"/>
      <c r="EJM582" s="2"/>
      <c r="EJN582" s="2"/>
      <c r="EJO582" s="2"/>
      <c r="EJP582" s="2"/>
      <c r="EJQ582" s="2"/>
      <c r="EJR582" s="2"/>
      <c r="EJS582" s="2"/>
      <c r="EJT582" s="2"/>
      <c r="EJU582" s="2"/>
      <c r="EJV582" s="2"/>
      <c r="EJW582" s="2"/>
      <c r="EJX582" s="2"/>
      <c r="EJY582" s="2"/>
      <c r="EJZ582" s="2"/>
      <c r="EKA582" s="2"/>
      <c r="EKB582" s="2"/>
      <c r="EKC582" s="2"/>
      <c r="EKD582" s="2"/>
      <c r="EKE582" s="2"/>
      <c r="EKF582" s="2"/>
      <c r="EKG582" s="2"/>
      <c r="EKH582" s="2"/>
      <c r="EKI582" s="2"/>
      <c r="EKJ582" s="2"/>
      <c r="EKK582" s="2"/>
      <c r="EKL582" s="2"/>
      <c r="EKM582" s="2"/>
      <c r="EKN582" s="2"/>
      <c r="EKO582" s="2"/>
      <c r="EKP582" s="2"/>
      <c r="EKQ582" s="2"/>
      <c r="EKR582" s="2"/>
      <c r="EKS582" s="2"/>
      <c r="EKT582" s="2"/>
      <c r="EKU582" s="2"/>
      <c r="EKV582" s="2"/>
      <c r="EKW582" s="2"/>
      <c r="EKX582" s="2"/>
      <c r="EKY582" s="2"/>
      <c r="EKZ582" s="2"/>
      <c r="ELA582" s="2"/>
      <c r="ELB582" s="2"/>
      <c r="ELC582" s="2"/>
      <c r="ELD582" s="2"/>
      <c r="ELE582" s="2"/>
      <c r="ELF582" s="2"/>
      <c r="ELG582" s="2"/>
      <c r="ELH582" s="2"/>
      <c r="ELI582" s="2"/>
      <c r="ELJ582" s="2"/>
      <c r="ELK582" s="2"/>
      <c r="ELL582" s="2"/>
      <c r="ELM582" s="2"/>
      <c r="ELN582" s="2"/>
      <c r="ELO582" s="2"/>
      <c r="ELP582" s="2"/>
      <c r="ELQ582" s="2"/>
      <c r="ELR582" s="2"/>
      <c r="ELS582" s="2"/>
      <c r="ELT582" s="2"/>
      <c r="ELU582" s="2"/>
      <c r="ELV582" s="2"/>
      <c r="ELW582" s="2"/>
      <c r="ELX582" s="2"/>
      <c r="ELY582" s="2"/>
      <c r="ELZ582" s="2"/>
      <c r="EMA582" s="2"/>
      <c r="EMB582" s="2"/>
      <c r="EMC582" s="2"/>
      <c r="EMD582" s="2"/>
      <c r="EME582" s="2"/>
      <c r="EMF582" s="2"/>
      <c r="EMG582" s="2"/>
      <c r="EMH582" s="2"/>
      <c r="EMI582" s="2"/>
      <c r="EMJ582" s="2"/>
      <c r="EMK582" s="2"/>
      <c r="EML582" s="2"/>
      <c r="EMM582" s="2"/>
      <c r="EMN582" s="2"/>
      <c r="EMO582" s="2"/>
      <c r="EMP582" s="2"/>
      <c r="EMQ582" s="2"/>
      <c r="EMR582" s="2"/>
      <c r="EMS582" s="2"/>
      <c r="EMT582" s="2"/>
      <c r="EMU582" s="2"/>
      <c r="EMV582" s="2"/>
      <c r="EMW582" s="2"/>
      <c r="EMX582" s="2"/>
      <c r="EMY582" s="2"/>
      <c r="EMZ582" s="2"/>
      <c r="ENA582" s="2"/>
      <c r="ENB582" s="2"/>
      <c r="ENC582" s="2"/>
      <c r="END582" s="2"/>
      <c r="ENE582" s="2"/>
      <c r="ENF582" s="2"/>
      <c r="ENG582" s="2"/>
      <c r="ENH582" s="2"/>
      <c r="ENI582" s="2"/>
      <c r="ENJ582" s="2"/>
      <c r="ENK582" s="2"/>
      <c r="ENL582" s="2"/>
      <c r="ENM582" s="2"/>
      <c r="ENN582" s="2"/>
      <c r="ENO582" s="2"/>
      <c r="ENP582" s="2"/>
      <c r="ENQ582" s="2"/>
      <c r="ENR582" s="2"/>
      <c r="ENS582" s="2"/>
      <c r="ENT582" s="2"/>
      <c r="ENU582" s="2"/>
      <c r="ENV582" s="2"/>
      <c r="ENW582" s="2"/>
      <c r="ENX582" s="2"/>
      <c r="ENY582" s="2"/>
      <c r="ENZ582" s="2"/>
      <c r="EOA582" s="2"/>
      <c r="EOB582" s="2"/>
      <c r="EOC582" s="2"/>
      <c r="EOD582" s="2"/>
      <c r="EOE582" s="2"/>
      <c r="EOF582" s="2"/>
      <c r="EOG582" s="2"/>
      <c r="EOH582" s="2"/>
      <c r="EOI582" s="2"/>
      <c r="EOJ582" s="2"/>
      <c r="EOK582" s="2"/>
      <c r="EOL582" s="2"/>
      <c r="EOM582" s="2"/>
      <c r="EON582" s="2"/>
      <c r="EOO582" s="2"/>
      <c r="EOP582" s="2"/>
      <c r="EOQ582" s="2"/>
      <c r="EOR582" s="2"/>
      <c r="EOS582" s="2"/>
      <c r="EOT582" s="2"/>
      <c r="EOU582" s="2"/>
      <c r="EOV582" s="2"/>
      <c r="EOW582" s="2"/>
      <c r="EOX582" s="2"/>
      <c r="EOY582" s="2"/>
      <c r="EOZ582" s="2"/>
      <c r="EPA582" s="2"/>
      <c r="EPB582" s="2"/>
      <c r="EPC582" s="2"/>
      <c r="EPD582" s="2"/>
      <c r="EPE582" s="2"/>
      <c r="EPF582" s="2"/>
      <c r="EPG582" s="2"/>
      <c r="EPH582" s="2"/>
      <c r="EPI582" s="2"/>
      <c r="EPJ582" s="2"/>
      <c r="EPK582" s="2"/>
      <c r="EPL582" s="2"/>
      <c r="EPM582" s="2"/>
      <c r="EPN582" s="2"/>
      <c r="EPO582" s="2"/>
      <c r="EPP582" s="2"/>
      <c r="EPQ582" s="2"/>
      <c r="EPR582" s="2"/>
      <c r="EPS582" s="2"/>
      <c r="EPT582" s="2"/>
      <c r="EPU582" s="2"/>
      <c r="EPV582" s="2"/>
      <c r="EPW582" s="2"/>
      <c r="EPX582" s="2"/>
      <c r="EPY582" s="2"/>
      <c r="EPZ582" s="2"/>
      <c r="EQA582" s="2"/>
      <c r="EQB582" s="2"/>
      <c r="EQC582" s="2"/>
      <c r="EQD582" s="2"/>
      <c r="EQE582" s="2"/>
      <c r="EQF582" s="2"/>
      <c r="EQG582" s="2"/>
      <c r="EQH582" s="2"/>
      <c r="EQI582" s="2"/>
      <c r="EQJ582" s="2"/>
      <c r="EQK582" s="2"/>
      <c r="EQL582" s="2"/>
      <c r="EQM582" s="2"/>
      <c r="EQN582" s="2"/>
      <c r="EQO582" s="2"/>
      <c r="EQP582" s="2"/>
      <c r="EQQ582" s="2"/>
      <c r="EQR582" s="2"/>
      <c r="EQS582" s="2"/>
      <c r="EQT582" s="2"/>
      <c r="EQU582" s="2"/>
      <c r="EQV582" s="2"/>
      <c r="EQW582" s="2"/>
      <c r="EQX582" s="2"/>
      <c r="EQY582" s="2"/>
      <c r="EQZ582" s="2"/>
      <c r="ERA582" s="2"/>
      <c r="ERB582" s="2"/>
      <c r="ERC582" s="2"/>
      <c r="ERD582" s="2"/>
      <c r="ERE582" s="2"/>
      <c r="ERF582" s="2"/>
      <c r="ERG582" s="2"/>
      <c r="ERH582" s="2"/>
      <c r="ERI582" s="2"/>
      <c r="ERJ582" s="2"/>
      <c r="ERK582" s="2"/>
      <c r="ERL582" s="2"/>
      <c r="ERM582" s="2"/>
      <c r="ERN582" s="2"/>
      <c r="ERO582" s="2"/>
      <c r="ERP582" s="2"/>
      <c r="ERQ582" s="2"/>
      <c r="ERR582" s="2"/>
      <c r="ERS582" s="2"/>
      <c r="ERT582" s="2"/>
      <c r="ERU582" s="2"/>
      <c r="ERV582" s="2"/>
      <c r="ERW582" s="2"/>
      <c r="ERX582" s="2"/>
      <c r="ERY582" s="2"/>
      <c r="ERZ582" s="2"/>
      <c r="ESA582" s="2"/>
      <c r="ESB582" s="2"/>
      <c r="ESC582" s="2"/>
      <c r="ESD582" s="2"/>
      <c r="ESE582" s="2"/>
      <c r="ESF582" s="2"/>
      <c r="ESG582" s="2"/>
      <c r="ESH582" s="2"/>
      <c r="ESI582" s="2"/>
      <c r="ESJ582" s="2"/>
      <c r="ESK582" s="2"/>
      <c r="ESL582" s="2"/>
      <c r="ESM582" s="2"/>
      <c r="ESN582" s="2"/>
      <c r="ESO582" s="2"/>
      <c r="ESP582" s="2"/>
      <c r="ESQ582" s="2"/>
      <c r="ESR582" s="2"/>
      <c r="ESS582" s="2"/>
      <c r="EST582" s="2"/>
      <c r="ESU582" s="2"/>
      <c r="ESV582" s="2"/>
      <c r="ESW582" s="2"/>
      <c r="ESX582" s="2"/>
      <c r="ESY582" s="2"/>
      <c r="ESZ582" s="2"/>
      <c r="ETA582" s="2"/>
      <c r="ETB582" s="2"/>
      <c r="ETC582" s="2"/>
      <c r="ETD582" s="2"/>
      <c r="ETE582" s="2"/>
      <c r="ETF582" s="2"/>
      <c r="ETG582" s="2"/>
      <c r="ETH582" s="2"/>
      <c r="ETI582" s="2"/>
      <c r="ETJ582" s="2"/>
      <c r="ETK582" s="2"/>
      <c r="ETL582" s="2"/>
      <c r="ETM582" s="2"/>
      <c r="ETN582" s="2"/>
      <c r="ETO582" s="2"/>
      <c r="ETP582" s="2"/>
      <c r="ETQ582" s="2"/>
      <c r="ETR582" s="2"/>
      <c r="ETS582" s="2"/>
      <c r="ETT582" s="2"/>
      <c r="ETU582" s="2"/>
      <c r="ETV582" s="2"/>
      <c r="ETW582" s="2"/>
      <c r="ETX582" s="2"/>
      <c r="ETY582" s="2"/>
      <c r="ETZ582" s="2"/>
      <c r="EUA582" s="2"/>
      <c r="EUB582" s="2"/>
      <c r="EUC582" s="2"/>
      <c r="EUD582" s="2"/>
      <c r="EUE582" s="2"/>
      <c r="EUF582" s="2"/>
      <c r="EUG582" s="2"/>
      <c r="EUH582" s="2"/>
      <c r="EUI582" s="2"/>
      <c r="EUJ582" s="2"/>
      <c r="EUK582" s="2"/>
      <c r="EUL582" s="2"/>
      <c r="EUM582" s="2"/>
      <c r="EUN582" s="2"/>
      <c r="EUO582" s="2"/>
      <c r="EUP582" s="2"/>
      <c r="EUQ582" s="2"/>
      <c r="EUR582" s="2"/>
      <c r="EUS582" s="2"/>
      <c r="EUT582" s="2"/>
      <c r="EUU582" s="2"/>
      <c r="EUV582" s="2"/>
      <c r="EUW582" s="2"/>
      <c r="EUX582" s="2"/>
      <c r="EUY582" s="2"/>
      <c r="EUZ582" s="2"/>
      <c r="EVA582" s="2"/>
      <c r="EVB582" s="2"/>
      <c r="EVC582" s="2"/>
      <c r="EVD582" s="2"/>
      <c r="EVE582" s="2"/>
      <c r="EVF582" s="2"/>
      <c r="EVG582" s="2"/>
      <c r="EVH582" s="2"/>
      <c r="EVI582" s="2"/>
      <c r="EVJ582" s="2"/>
      <c r="EVK582" s="2"/>
      <c r="EVL582" s="2"/>
      <c r="EVM582" s="2"/>
      <c r="EVN582" s="2"/>
      <c r="EVO582" s="2"/>
      <c r="EVP582" s="2"/>
      <c r="EVQ582" s="2"/>
      <c r="EVR582" s="2"/>
      <c r="EVS582" s="2"/>
      <c r="EVT582" s="2"/>
      <c r="EVU582" s="2"/>
      <c r="EVV582" s="2"/>
      <c r="EVW582" s="2"/>
      <c r="EVX582" s="2"/>
      <c r="EVY582" s="2"/>
      <c r="EVZ582" s="2"/>
      <c r="EWA582" s="2"/>
      <c r="EWB582" s="2"/>
      <c r="EWC582" s="2"/>
      <c r="EWD582" s="2"/>
      <c r="EWE582" s="2"/>
      <c r="EWF582" s="2"/>
      <c r="EWG582" s="2"/>
      <c r="EWH582" s="2"/>
      <c r="EWI582" s="2"/>
      <c r="EWJ582" s="2"/>
      <c r="EWK582" s="2"/>
      <c r="EWL582" s="2"/>
      <c r="EWM582" s="2"/>
      <c r="EWN582" s="2"/>
      <c r="EWO582" s="2"/>
      <c r="EWP582" s="2"/>
      <c r="EWQ582" s="2"/>
      <c r="EWR582" s="2"/>
      <c r="EWS582" s="2"/>
      <c r="EWT582" s="2"/>
      <c r="EWU582" s="2"/>
      <c r="EWV582" s="2"/>
      <c r="EWW582" s="2"/>
      <c r="EWX582" s="2"/>
      <c r="EWY582" s="2"/>
      <c r="EWZ582" s="2"/>
      <c r="EXA582" s="2"/>
      <c r="EXB582" s="2"/>
      <c r="EXC582" s="2"/>
      <c r="EXD582" s="2"/>
      <c r="EXE582" s="2"/>
      <c r="EXF582" s="2"/>
      <c r="EXG582" s="2"/>
      <c r="EXH582" s="2"/>
      <c r="EXI582" s="2"/>
      <c r="EXJ582" s="2"/>
      <c r="EXK582" s="2"/>
      <c r="EXL582" s="2"/>
      <c r="EXM582" s="2"/>
      <c r="EXN582" s="2"/>
      <c r="EXO582" s="2"/>
      <c r="EXP582" s="2"/>
      <c r="EXQ582" s="2"/>
      <c r="EXR582" s="2"/>
      <c r="EXS582" s="2"/>
      <c r="EXT582" s="2"/>
      <c r="EXU582" s="2"/>
      <c r="EXV582" s="2"/>
      <c r="EXW582" s="2"/>
      <c r="EXX582" s="2"/>
      <c r="EXY582" s="2"/>
      <c r="EXZ582" s="2"/>
      <c r="EYA582" s="2"/>
      <c r="EYB582" s="2"/>
      <c r="EYC582" s="2"/>
      <c r="EYD582" s="2"/>
      <c r="EYE582" s="2"/>
      <c r="EYF582" s="2"/>
      <c r="EYG582" s="2"/>
      <c r="EYH582" s="2"/>
      <c r="EYI582" s="2"/>
      <c r="EYJ582" s="2"/>
      <c r="EYK582" s="2"/>
      <c r="EYL582" s="2"/>
      <c r="EYM582" s="2"/>
      <c r="EYN582" s="2"/>
      <c r="EYO582" s="2"/>
      <c r="EYP582" s="2"/>
      <c r="EYQ582" s="2"/>
      <c r="EYR582" s="2"/>
      <c r="EYS582" s="2"/>
      <c r="EYT582" s="2"/>
      <c r="EYU582" s="2"/>
      <c r="EYV582" s="2"/>
      <c r="EYW582" s="2"/>
      <c r="EYX582" s="2"/>
      <c r="EYY582" s="2"/>
      <c r="EYZ582" s="2"/>
      <c r="EZA582" s="2"/>
      <c r="EZB582" s="2"/>
      <c r="EZC582" s="2"/>
      <c r="EZD582" s="2"/>
      <c r="EZE582" s="2"/>
      <c r="EZF582" s="2"/>
      <c r="EZG582" s="2"/>
      <c r="EZH582" s="2"/>
      <c r="EZI582" s="2"/>
      <c r="EZJ582" s="2"/>
      <c r="EZK582" s="2"/>
      <c r="EZL582" s="2"/>
      <c r="EZM582" s="2"/>
      <c r="EZN582" s="2"/>
      <c r="EZO582" s="2"/>
      <c r="EZP582" s="2"/>
      <c r="EZQ582" s="2"/>
      <c r="EZR582" s="2"/>
      <c r="EZS582" s="2"/>
      <c r="EZT582" s="2"/>
      <c r="EZU582" s="2"/>
      <c r="EZV582" s="2"/>
      <c r="EZW582" s="2"/>
      <c r="EZX582" s="2"/>
      <c r="EZY582" s="2"/>
      <c r="EZZ582" s="2"/>
      <c r="FAA582" s="2"/>
      <c r="FAB582" s="2"/>
      <c r="FAC582" s="2"/>
      <c r="FAD582" s="2"/>
      <c r="FAE582" s="2"/>
      <c r="FAF582" s="2"/>
      <c r="FAG582" s="2"/>
      <c r="FAH582" s="2"/>
      <c r="FAI582" s="2"/>
      <c r="FAJ582" s="2"/>
      <c r="FAK582" s="2"/>
      <c r="FAL582" s="2"/>
      <c r="FAM582" s="2"/>
      <c r="FAN582" s="2"/>
      <c r="FAO582" s="2"/>
      <c r="FAP582" s="2"/>
      <c r="FAQ582" s="2"/>
      <c r="FAR582" s="2"/>
      <c r="FAS582" s="2"/>
      <c r="FAT582" s="2"/>
      <c r="FAU582" s="2"/>
      <c r="FAV582" s="2"/>
      <c r="FAW582" s="2"/>
      <c r="FAX582" s="2"/>
      <c r="FAY582" s="2"/>
      <c r="FAZ582" s="2"/>
      <c r="FBA582" s="2"/>
      <c r="FBB582" s="2"/>
      <c r="FBC582" s="2"/>
      <c r="FBD582" s="2"/>
      <c r="FBE582" s="2"/>
      <c r="FBF582" s="2"/>
      <c r="FBG582" s="2"/>
      <c r="FBH582" s="2"/>
      <c r="FBI582" s="2"/>
      <c r="FBJ582" s="2"/>
      <c r="FBK582" s="2"/>
      <c r="FBL582" s="2"/>
      <c r="FBM582" s="2"/>
      <c r="FBN582" s="2"/>
      <c r="FBO582" s="2"/>
      <c r="FBP582" s="2"/>
      <c r="FBQ582" s="2"/>
      <c r="FBR582" s="2"/>
      <c r="FBS582" s="2"/>
      <c r="FBT582" s="2"/>
      <c r="FBU582" s="2"/>
      <c r="FBV582" s="2"/>
      <c r="FBW582" s="2"/>
      <c r="FBX582" s="2"/>
      <c r="FBY582" s="2"/>
      <c r="FBZ582" s="2"/>
      <c r="FCA582" s="2"/>
      <c r="FCB582" s="2"/>
      <c r="FCC582" s="2"/>
      <c r="FCD582" s="2"/>
      <c r="FCE582" s="2"/>
      <c r="FCF582" s="2"/>
      <c r="FCG582" s="2"/>
      <c r="FCH582" s="2"/>
      <c r="FCI582" s="2"/>
      <c r="FCJ582" s="2"/>
      <c r="FCK582" s="2"/>
      <c r="FCL582" s="2"/>
      <c r="FCM582" s="2"/>
      <c r="FCN582" s="2"/>
      <c r="FCO582" s="2"/>
      <c r="FCP582" s="2"/>
      <c r="FCQ582" s="2"/>
      <c r="FCR582" s="2"/>
      <c r="FCS582" s="2"/>
      <c r="FCT582" s="2"/>
      <c r="FCU582" s="2"/>
      <c r="FCV582" s="2"/>
      <c r="FCW582" s="2"/>
      <c r="FCX582" s="2"/>
      <c r="FCY582" s="2"/>
      <c r="FCZ582" s="2"/>
      <c r="FDA582" s="2"/>
      <c r="FDB582" s="2"/>
      <c r="FDC582" s="2"/>
      <c r="FDD582" s="2"/>
      <c r="FDE582" s="2"/>
      <c r="FDF582" s="2"/>
      <c r="FDG582" s="2"/>
      <c r="FDH582" s="2"/>
      <c r="FDI582" s="2"/>
      <c r="FDJ582" s="2"/>
      <c r="FDK582" s="2"/>
      <c r="FDL582" s="2"/>
      <c r="FDM582" s="2"/>
      <c r="FDN582" s="2"/>
      <c r="FDO582" s="2"/>
      <c r="FDP582" s="2"/>
      <c r="FDQ582" s="2"/>
      <c r="FDR582" s="2"/>
      <c r="FDS582" s="2"/>
      <c r="FDT582" s="2"/>
      <c r="FDU582" s="2"/>
      <c r="FDV582" s="2"/>
      <c r="FDW582" s="2"/>
      <c r="FDX582" s="2"/>
      <c r="FDY582" s="2"/>
      <c r="FDZ582" s="2"/>
      <c r="FEA582" s="2"/>
      <c r="FEB582" s="2"/>
      <c r="FEC582" s="2"/>
      <c r="FED582" s="2"/>
      <c r="FEE582" s="2"/>
      <c r="FEF582" s="2"/>
      <c r="FEG582" s="2"/>
      <c r="FEH582" s="2"/>
      <c r="FEI582" s="2"/>
      <c r="FEJ582" s="2"/>
      <c r="FEK582" s="2"/>
      <c r="FEL582" s="2"/>
      <c r="FEM582" s="2"/>
      <c r="FEN582" s="2"/>
      <c r="FEO582" s="2"/>
      <c r="FEP582" s="2"/>
      <c r="FEQ582" s="2"/>
      <c r="FER582" s="2"/>
      <c r="FES582" s="2"/>
      <c r="FET582" s="2"/>
      <c r="FEU582" s="2"/>
      <c r="FEV582" s="2"/>
      <c r="FEW582" s="2"/>
      <c r="FEX582" s="2"/>
      <c r="FEY582" s="2"/>
      <c r="FEZ582" s="2"/>
      <c r="FFA582" s="2"/>
      <c r="FFB582" s="2"/>
      <c r="FFC582" s="2"/>
      <c r="FFD582" s="2"/>
      <c r="FFE582" s="2"/>
      <c r="FFF582" s="2"/>
      <c r="FFG582" s="2"/>
      <c r="FFH582" s="2"/>
      <c r="FFI582" s="2"/>
      <c r="FFJ582" s="2"/>
      <c r="FFK582" s="2"/>
      <c r="FFL582" s="2"/>
      <c r="FFM582" s="2"/>
      <c r="FFN582" s="2"/>
      <c r="FFO582" s="2"/>
      <c r="FFP582" s="2"/>
      <c r="FFQ582" s="2"/>
      <c r="FFR582" s="2"/>
      <c r="FFS582" s="2"/>
      <c r="FFT582" s="2"/>
      <c r="FFU582" s="2"/>
      <c r="FFV582" s="2"/>
      <c r="FFW582" s="2"/>
      <c r="FFX582" s="2"/>
      <c r="FFY582" s="2"/>
      <c r="FFZ582" s="2"/>
      <c r="FGA582" s="2"/>
      <c r="FGB582" s="2"/>
      <c r="FGC582" s="2"/>
      <c r="FGD582" s="2"/>
      <c r="FGE582" s="2"/>
      <c r="FGF582" s="2"/>
      <c r="FGG582" s="2"/>
      <c r="FGH582" s="2"/>
      <c r="FGI582" s="2"/>
      <c r="FGJ582" s="2"/>
      <c r="FGK582" s="2"/>
      <c r="FGL582" s="2"/>
      <c r="FGM582" s="2"/>
      <c r="FGN582" s="2"/>
      <c r="FGO582" s="2"/>
      <c r="FGP582" s="2"/>
      <c r="FGQ582" s="2"/>
      <c r="FGR582" s="2"/>
      <c r="FGS582" s="2"/>
      <c r="FGT582" s="2"/>
      <c r="FGU582" s="2"/>
      <c r="FGV582" s="2"/>
      <c r="FGW582" s="2"/>
      <c r="FGX582" s="2"/>
      <c r="FGY582" s="2"/>
      <c r="FGZ582" s="2"/>
      <c r="FHA582" s="2"/>
      <c r="FHB582" s="2"/>
      <c r="FHC582" s="2"/>
      <c r="FHD582" s="2"/>
      <c r="FHE582" s="2"/>
      <c r="FHF582" s="2"/>
      <c r="FHG582" s="2"/>
      <c r="FHH582" s="2"/>
      <c r="FHI582" s="2"/>
      <c r="FHJ582" s="2"/>
      <c r="FHK582" s="2"/>
      <c r="FHL582" s="2"/>
      <c r="FHM582" s="2"/>
      <c r="FHN582" s="2"/>
      <c r="FHO582" s="2"/>
      <c r="FHP582" s="2"/>
      <c r="FHQ582" s="2"/>
      <c r="FHR582" s="2"/>
      <c r="FHS582" s="2"/>
      <c r="FHT582" s="2"/>
      <c r="FHU582" s="2"/>
      <c r="FHV582" s="2"/>
      <c r="FHW582" s="2"/>
      <c r="FHX582" s="2"/>
      <c r="FHY582" s="2"/>
      <c r="FHZ582" s="2"/>
      <c r="FIA582" s="2"/>
      <c r="FIB582" s="2"/>
      <c r="FIC582" s="2"/>
      <c r="FID582" s="2"/>
      <c r="FIE582" s="2"/>
      <c r="FIF582" s="2"/>
      <c r="FIG582" s="2"/>
      <c r="FIH582" s="2"/>
      <c r="FII582" s="2"/>
      <c r="FIJ582" s="2"/>
      <c r="FIK582" s="2"/>
      <c r="FIL582" s="2"/>
      <c r="FIM582" s="2"/>
      <c r="FIN582" s="2"/>
      <c r="FIO582" s="2"/>
      <c r="FIP582" s="2"/>
      <c r="FIQ582" s="2"/>
      <c r="FIR582" s="2"/>
      <c r="FIS582" s="2"/>
      <c r="FIT582" s="2"/>
      <c r="FIU582" s="2"/>
      <c r="FIV582" s="2"/>
      <c r="FIW582" s="2"/>
      <c r="FIX582" s="2"/>
      <c r="FIY582" s="2"/>
      <c r="FIZ582" s="2"/>
      <c r="FJA582" s="2"/>
      <c r="FJB582" s="2"/>
      <c r="FJC582" s="2"/>
      <c r="FJD582" s="2"/>
      <c r="FJE582" s="2"/>
      <c r="FJF582" s="2"/>
      <c r="FJG582" s="2"/>
      <c r="FJH582" s="2"/>
      <c r="FJI582" s="2"/>
      <c r="FJJ582" s="2"/>
      <c r="FJK582" s="2"/>
      <c r="FJL582" s="2"/>
      <c r="FJM582" s="2"/>
      <c r="FJN582" s="2"/>
      <c r="FJO582" s="2"/>
      <c r="FJP582" s="2"/>
      <c r="FJQ582" s="2"/>
      <c r="FJR582" s="2"/>
      <c r="FJS582" s="2"/>
      <c r="FJT582" s="2"/>
      <c r="FJU582" s="2"/>
      <c r="FJV582" s="2"/>
      <c r="FJW582" s="2"/>
      <c r="FJX582" s="2"/>
      <c r="FJY582" s="2"/>
      <c r="FJZ582" s="2"/>
      <c r="FKA582" s="2"/>
      <c r="FKB582" s="2"/>
      <c r="FKC582" s="2"/>
      <c r="FKD582" s="2"/>
      <c r="FKE582" s="2"/>
      <c r="FKF582" s="2"/>
      <c r="FKG582" s="2"/>
      <c r="FKH582" s="2"/>
      <c r="FKI582" s="2"/>
      <c r="FKJ582" s="2"/>
      <c r="FKK582" s="2"/>
      <c r="FKL582" s="2"/>
      <c r="FKM582" s="2"/>
      <c r="FKN582" s="2"/>
      <c r="FKO582" s="2"/>
      <c r="FKP582" s="2"/>
      <c r="FKQ582" s="2"/>
      <c r="FKR582" s="2"/>
      <c r="FKS582" s="2"/>
      <c r="FKT582" s="2"/>
      <c r="FKU582" s="2"/>
      <c r="FKV582" s="2"/>
      <c r="FKW582" s="2"/>
      <c r="FKX582" s="2"/>
      <c r="FKY582" s="2"/>
      <c r="FKZ582" s="2"/>
      <c r="FLA582" s="2"/>
      <c r="FLB582" s="2"/>
      <c r="FLC582" s="2"/>
      <c r="FLD582" s="2"/>
      <c r="FLE582" s="2"/>
      <c r="FLF582" s="2"/>
      <c r="FLG582" s="2"/>
      <c r="FLH582" s="2"/>
      <c r="FLI582" s="2"/>
      <c r="FLJ582" s="2"/>
      <c r="FLK582" s="2"/>
      <c r="FLL582" s="2"/>
      <c r="FLM582" s="2"/>
      <c r="FLN582" s="2"/>
      <c r="FLO582" s="2"/>
      <c r="FLP582" s="2"/>
      <c r="FLQ582" s="2"/>
      <c r="FLR582" s="2"/>
      <c r="FLS582" s="2"/>
      <c r="FLT582" s="2"/>
      <c r="FLU582" s="2"/>
      <c r="FLV582" s="2"/>
      <c r="FLW582" s="2"/>
      <c r="FLX582" s="2"/>
      <c r="FLY582" s="2"/>
      <c r="FLZ582" s="2"/>
      <c r="FMA582" s="2"/>
      <c r="FMB582" s="2"/>
      <c r="FMC582" s="2"/>
      <c r="FMD582" s="2"/>
      <c r="FME582" s="2"/>
      <c r="FMF582" s="2"/>
      <c r="FMG582" s="2"/>
      <c r="FMH582" s="2"/>
      <c r="FMI582" s="2"/>
      <c r="FMJ582" s="2"/>
      <c r="FMK582" s="2"/>
      <c r="FML582" s="2"/>
      <c r="FMM582" s="2"/>
      <c r="FMN582" s="2"/>
      <c r="FMO582" s="2"/>
      <c r="FMP582" s="2"/>
      <c r="FMQ582" s="2"/>
      <c r="FMR582" s="2"/>
      <c r="FMS582" s="2"/>
      <c r="FMT582" s="2"/>
      <c r="FMU582" s="2"/>
      <c r="FMV582" s="2"/>
      <c r="FMW582" s="2"/>
      <c r="FMX582" s="2"/>
      <c r="FMY582" s="2"/>
      <c r="FMZ582" s="2"/>
      <c r="FNA582" s="2"/>
      <c r="FNB582" s="2"/>
      <c r="FNC582" s="2"/>
      <c r="FND582" s="2"/>
      <c r="FNE582" s="2"/>
      <c r="FNF582" s="2"/>
      <c r="FNG582" s="2"/>
      <c r="FNH582" s="2"/>
      <c r="FNI582" s="2"/>
      <c r="FNJ582" s="2"/>
      <c r="FNK582" s="2"/>
      <c r="FNL582" s="2"/>
      <c r="FNM582" s="2"/>
      <c r="FNN582" s="2"/>
      <c r="FNO582" s="2"/>
      <c r="FNP582" s="2"/>
      <c r="FNQ582" s="2"/>
      <c r="FNR582" s="2"/>
      <c r="FNS582" s="2"/>
      <c r="FNT582" s="2"/>
      <c r="FNU582" s="2"/>
      <c r="FNV582" s="2"/>
      <c r="FNW582" s="2"/>
      <c r="FNX582" s="2"/>
      <c r="FNY582" s="2"/>
      <c r="FNZ582" s="2"/>
      <c r="FOA582" s="2"/>
      <c r="FOB582" s="2"/>
      <c r="FOC582" s="2"/>
      <c r="FOD582" s="2"/>
      <c r="FOE582" s="2"/>
      <c r="FOF582" s="2"/>
      <c r="FOG582" s="2"/>
      <c r="FOH582" s="2"/>
      <c r="FOI582" s="2"/>
      <c r="FOJ582" s="2"/>
      <c r="FOK582" s="2"/>
      <c r="FOL582" s="2"/>
      <c r="FOM582" s="2"/>
      <c r="FON582" s="2"/>
      <c r="FOO582" s="2"/>
      <c r="FOP582" s="2"/>
      <c r="FOQ582" s="2"/>
      <c r="FOR582" s="2"/>
      <c r="FOS582" s="2"/>
      <c r="FOT582" s="2"/>
      <c r="FOU582" s="2"/>
      <c r="FOV582" s="2"/>
      <c r="FOW582" s="2"/>
      <c r="FOX582" s="2"/>
      <c r="FOY582" s="2"/>
      <c r="FOZ582" s="2"/>
      <c r="FPA582" s="2"/>
      <c r="FPB582" s="2"/>
      <c r="FPC582" s="2"/>
      <c r="FPD582" s="2"/>
      <c r="FPE582" s="2"/>
      <c r="FPF582" s="2"/>
      <c r="FPG582" s="2"/>
      <c r="FPH582" s="2"/>
      <c r="FPI582" s="2"/>
      <c r="FPJ582" s="2"/>
      <c r="FPK582" s="2"/>
      <c r="FPL582" s="2"/>
      <c r="FPM582" s="2"/>
      <c r="FPN582" s="2"/>
      <c r="FPO582" s="2"/>
      <c r="FPP582" s="2"/>
      <c r="FPQ582" s="2"/>
      <c r="FPR582" s="2"/>
      <c r="FPS582" s="2"/>
      <c r="FPT582" s="2"/>
      <c r="FPU582" s="2"/>
      <c r="FPV582" s="2"/>
      <c r="FPW582" s="2"/>
      <c r="FPX582" s="2"/>
      <c r="FPY582" s="2"/>
      <c r="FPZ582" s="2"/>
      <c r="FQA582" s="2"/>
      <c r="FQB582" s="2"/>
      <c r="FQC582" s="2"/>
      <c r="FQD582" s="2"/>
      <c r="FQE582" s="2"/>
      <c r="FQF582" s="2"/>
      <c r="FQG582" s="2"/>
      <c r="FQH582" s="2"/>
      <c r="FQI582" s="2"/>
      <c r="FQJ582" s="2"/>
      <c r="FQK582" s="2"/>
      <c r="FQL582" s="2"/>
      <c r="FQM582" s="2"/>
      <c r="FQN582" s="2"/>
      <c r="FQO582" s="2"/>
      <c r="FQP582" s="2"/>
      <c r="FQQ582" s="2"/>
      <c r="FQR582" s="2"/>
      <c r="FQS582" s="2"/>
      <c r="FQT582" s="2"/>
      <c r="FQU582" s="2"/>
      <c r="FQV582" s="2"/>
      <c r="FQW582" s="2"/>
      <c r="FQX582" s="2"/>
      <c r="FQY582" s="2"/>
      <c r="FQZ582" s="2"/>
      <c r="FRA582" s="2"/>
      <c r="FRB582" s="2"/>
      <c r="FRC582" s="2"/>
      <c r="FRD582" s="2"/>
      <c r="FRE582" s="2"/>
      <c r="FRF582" s="2"/>
      <c r="FRG582" s="2"/>
      <c r="FRH582" s="2"/>
      <c r="FRI582" s="2"/>
      <c r="FRJ582" s="2"/>
      <c r="FRK582" s="2"/>
      <c r="FRL582" s="2"/>
      <c r="FRM582" s="2"/>
      <c r="FRN582" s="2"/>
      <c r="FRO582" s="2"/>
      <c r="FRP582" s="2"/>
      <c r="FRQ582" s="2"/>
      <c r="FRR582" s="2"/>
      <c r="FRS582" s="2"/>
      <c r="FRT582" s="2"/>
      <c r="FRU582" s="2"/>
      <c r="FRV582" s="2"/>
      <c r="FRW582" s="2"/>
      <c r="FRX582" s="2"/>
      <c r="FRY582" s="2"/>
      <c r="FRZ582" s="2"/>
      <c r="FSA582" s="2"/>
      <c r="FSB582" s="2"/>
      <c r="FSC582" s="2"/>
      <c r="FSD582" s="2"/>
      <c r="FSE582" s="2"/>
      <c r="FSF582" s="2"/>
      <c r="FSG582" s="2"/>
      <c r="FSH582" s="2"/>
      <c r="FSI582" s="2"/>
      <c r="FSJ582" s="2"/>
      <c r="FSK582" s="2"/>
      <c r="FSL582" s="2"/>
      <c r="FSM582" s="2"/>
      <c r="FSN582" s="2"/>
      <c r="FSO582" s="2"/>
      <c r="FSP582" s="2"/>
      <c r="FSQ582" s="2"/>
      <c r="FSR582" s="2"/>
      <c r="FSS582" s="2"/>
      <c r="FST582" s="2"/>
      <c r="FSU582" s="2"/>
      <c r="FSV582" s="2"/>
      <c r="FSW582" s="2"/>
      <c r="FSX582" s="2"/>
      <c r="FSY582" s="2"/>
      <c r="FSZ582" s="2"/>
      <c r="FTA582" s="2"/>
      <c r="FTB582" s="2"/>
      <c r="FTC582" s="2"/>
      <c r="FTD582" s="2"/>
      <c r="FTE582" s="2"/>
      <c r="FTF582" s="2"/>
      <c r="FTG582" s="2"/>
      <c r="FTH582" s="2"/>
      <c r="FTI582" s="2"/>
      <c r="FTJ582" s="2"/>
      <c r="FTK582" s="2"/>
      <c r="FTL582" s="2"/>
      <c r="FTM582" s="2"/>
      <c r="FTN582" s="2"/>
      <c r="FTO582" s="2"/>
      <c r="FTP582" s="2"/>
      <c r="FTQ582" s="2"/>
      <c r="FTR582" s="2"/>
      <c r="FTS582" s="2"/>
      <c r="FTT582" s="2"/>
      <c r="FTU582" s="2"/>
      <c r="FTV582" s="2"/>
      <c r="FTW582" s="2"/>
      <c r="FTX582" s="2"/>
      <c r="FTY582" s="2"/>
      <c r="FTZ582" s="2"/>
      <c r="FUA582" s="2"/>
      <c r="FUB582" s="2"/>
      <c r="FUC582" s="2"/>
      <c r="FUD582" s="2"/>
      <c r="FUE582" s="2"/>
      <c r="FUF582" s="2"/>
      <c r="FUG582" s="2"/>
      <c r="FUH582" s="2"/>
      <c r="FUI582" s="2"/>
      <c r="FUJ582" s="2"/>
      <c r="FUK582" s="2"/>
      <c r="FUL582" s="2"/>
      <c r="FUM582" s="2"/>
      <c r="FUN582" s="2"/>
      <c r="FUO582" s="2"/>
      <c r="FUP582" s="2"/>
      <c r="FUQ582" s="2"/>
      <c r="FUR582" s="2"/>
      <c r="FUS582" s="2"/>
      <c r="FUT582" s="2"/>
      <c r="FUU582" s="2"/>
      <c r="FUV582" s="2"/>
      <c r="FUW582" s="2"/>
      <c r="FUX582" s="2"/>
      <c r="FUY582" s="2"/>
      <c r="FUZ582" s="2"/>
      <c r="FVA582" s="2"/>
      <c r="FVB582" s="2"/>
      <c r="FVC582" s="2"/>
      <c r="FVD582" s="2"/>
      <c r="FVE582" s="2"/>
      <c r="FVF582" s="2"/>
      <c r="FVG582" s="2"/>
      <c r="FVH582" s="2"/>
      <c r="FVI582" s="2"/>
      <c r="FVJ582" s="2"/>
      <c r="FVK582" s="2"/>
      <c r="FVL582" s="2"/>
      <c r="FVM582" s="2"/>
      <c r="FVN582" s="2"/>
      <c r="FVO582" s="2"/>
      <c r="FVP582" s="2"/>
      <c r="FVQ582" s="2"/>
      <c r="FVR582" s="2"/>
      <c r="FVS582" s="2"/>
      <c r="FVT582" s="2"/>
      <c r="FVU582" s="2"/>
      <c r="FVV582" s="2"/>
      <c r="FVW582" s="2"/>
      <c r="FVX582" s="2"/>
      <c r="FVY582" s="2"/>
      <c r="FVZ582" s="2"/>
      <c r="FWA582" s="2"/>
      <c r="FWB582" s="2"/>
      <c r="FWC582" s="2"/>
      <c r="FWD582" s="2"/>
      <c r="FWE582" s="2"/>
      <c r="FWF582" s="2"/>
      <c r="FWG582" s="2"/>
      <c r="FWH582" s="2"/>
      <c r="FWI582" s="2"/>
      <c r="FWJ582" s="2"/>
      <c r="FWK582" s="2"/>
      <c r="FWL582" s="2"/>
      <c r="FWM582" s="2"/>
      <c r="FWN582" s="2"/>
      <c r="FWO582" s="2"/>
      <c r="FWP582" s="2"/>
      <c r="FWQ582" s="2"/>
      <c r="FWR582" s="2"/>
      <c r="FWS582" s="2"/>
      <c r="FWT582" s="2"/>
      <c r="FWU582" s="2"/>
      <c r="FWV582" s="2"/>
      <c r="FWW582" s="2"/>
      <c r="FWX582" s="2"/>
      <c r="FWY582" s="2"/>
      <c r="FWZ582" s="2"/>
      <c r="FXA582" s="2"/>
      <c r="FXB582" s="2"/>
      <c r="FXC582" s="2"/>
      <c r="FXD582" s="2"/>
      <c r="FXE582" s="2"/>
      <c r="FXF582" s="2"/>
      <c r="FXG582" s="2"/>
      <c r="FXH582" s="2"/>
      <c r="FXI582" s="2"/>
      <c r="FXJ582" s="2"/>
      <c r="FXK582" s="2"/>
      <c r="FXL582" s="2"/>
      <c r="FXM582" s="2"/>
      <c r="FXN582" s="2"/>
      <c r="FXO582" s="2"/>
      <c r="FXP582" s="2"/>
      <c r="FXQ582" s="2"/>
      <c r="FXR582" s="2"/>
      <c r="FXS582" s="2"/>
      <c r="FXT582" s="2"/>
      <c r="FXU582" s="2"/>
      <c r="FXV582" s="2"/>
      <c r="FXW582" s="2"/>
      <c r="FXX582" s="2"/>
      <c r="FXY582" s="2"/>
      <c r="FXZ582" s="2"/>
      <c r="FYA582" s="2"/>
      <c r="FYB582" s="2"/>
      <c r="FYC582" s="2"/>
      <c r="FYD582" s="2"/>
      <c r="FYE582" s="2"/>
      <c r="FYF582" s="2"/>
      <c r="FYG582" s="2"/>
      <c r="FYH582" s="2"/>
      <c r="FYI582" s="2"/>
      <c r="FYJ582" s="2"/>
      <c r="FYK582" s="2"/>
      <c r="FYL582" s="2"/>
      <c r="FYM582" s="2"/>
      <c r="FYN582" s="2"/>
      <c r="FYO582" s="2"/>
      <c r="FYP582" s="2"/>
      <c r="FYQ582" s="2"/>
      <c r="FYR582" s="2"/>
      <c r="FYS582" s="2"/>
      <c r="FYT582" s="2"/>
      <c r="FYU582" s="2"/>
      <c r="FYV582" s="2"/>
      <c r="FYW582" s="2"/>
      <c r="FYX582" s="2"/>
      <c r="FYY582" s="2"/>
      <c r="FYZ582" s="2"/>
      <c r="FZA582" s="2"/>
      <c r="FZB582" s="2"/>
      <c r="FZC582" s="2"/>
      <c r="FZD582" s="2"/>
      <c r="FZE582" s="2"/>
      <c r="FZF582" s="2"/>
      <c r="FZG582" s="2"/>
      <c r="FZH582" s="2"/>
      <c r="FZI582" s="2"/>
      <c r="FZJ582" s="2"/>
      <c r="FZK582" s="2"/>
      <c r="FZL582" s="2"/>
      <c r="FZM582" s="2"/>
      <c r="FZN582" s="2"/>
      <c r="FZO582" s="2"/>
      <c r="FZP582" s="2"/>
      <c r="FZQ582" s="2"/>
      <c r="FZR582" s="2"/>
      <c r="FZS582" s="2"/>
      <c r="FZT582" s="2"/>
      <c r="FZU582" s="2"/>
      <c r="FZV582" s="2"/>
      <c r="FZW582" s="2"/>
      <c r="FZX582" s="2"/>
      <c r="FZY582" s="2"/>
      <c r="FZZ582" s="2"/>
      <c r="GAA582" s="2"/>
      <c r="GAB582" s="2"/>
      <c r="GAC582" s="2"/>
      <c r="GAD582" s="2"/>
      <c r="GAE582" s="2"/>
      <c r="GAF582" s="2"/>
      <c r="GAG582" s="2"/>
      <c r="GAH582" s="2"/>
      <c r="GAI582" s="2"/>
      <c r="GAJ582" s="2"/>
      <c r="GAK582" s="2"/>
      <c r="GAL582" s="2"/>
      <c r="GAM582" s="2"/>
      <c r="GAN582" s="2"/>
      <c r="GAO582" s="2"/>
      <c r="GAP582" s="2"/>
      <c r="GAQ582" s="2"/>
      <c r="GAR582" s="2"/>
      <c r="GAS582" s="2"/>
      <c r="GAT582" s="2"/>
      <c r="GAU582" s="2"/>
      <c r="GAV582" s="2"/>
      <c r="GAW582" s="2"/>
      <c r="GAX582" s="2"/>
      <c r="GAY582" s="2"/>
      <c r="GAZ582" s="2"/>
      <c r="GBA582" s="2"/>
      <c r="GBB582" s="2"/>
      <c r="GBC582" s="2"/>
      <c r="GBD582" s="2"/>
      <c r="GBE582" s="2"/>
      <c r="GBF582" s="2"/>
      <c r="GBG582" s="2"/>
      <c r="GBH582" s="2"/>
      <c r="GBI582" s="2"/>
      <c r="GBJ582" s="2"/>
      <c r="GBK582" s="2"/>
      <c r="GBL582" s="2"/>
      <c r="GBM582" s="2"/>
      <c r="GBN582" s="2"/>
      <c r="GBO582" s="2"/>
      <c r="GBP582" s="2"/>
      <c r="GBQ582" s="2"/>
      <c r="GBR582" s="2"/>
      <c r="GBS582" s="2"/>
      <c r="GBT582" s="2"/>
      <c r="GBU582" s="2"/>
      <c r="GBV582" s="2"/>
      <c r="GBW582" s="2"/>
      <c r="GBX582" s="2"/>
      <c r="GBY582" s="2"/>
      <c r="GBZ582" s="2"/>
      <c r="GCA582" s="2"/>
      <c r="GCB582" s="2"/>
      <c r="GCC582" s="2"/>
      <c r="GCD582" s="2"/>
      <c r="GCE582" s="2"/>
      <c r="GCF582" s="2"/>
      <c r="GCG582" s="2"/>
      <c r="GCH582" s="2"/>
      <c r="GCI582" s="2"/>
      <c r="GCJ582" s="2"/>
      <c r="GCK582" s="2"/>
      <c r="GCL582" s="2"/>
      <c r="GCM582" s="2"/>
      <c r="GCN582" s="2"/>
      <c r="GCO582" s="2"/>
      <c r="GCP582" s="2"/>
      <c r="GCQ582" s="2"/>
      <c r="GCR582" s="2"/>
      <c r="GCS582" s="2"/>
      <c r="GCT582" s="2"/>
      <c r="GCU582" s="2"/>
      <c r="GCV582" s="2"/>
      <c r="GCW582" s="2"/>
      <c r="GCX582" s="2"/>
      <c r="GCY582" s="2"/>
      <c r="GCZ582" s="2"/>
      <c r="GDA582" s="2"/>
      <c r="GDB582" s="2"/>
      <c r="GDC582" s="2"/>
      <c r="GDD582" s="2"/>
      <c r="GDE582" s="2"/>
      <c r="GDF582" s="2"/>
      <c r="GDG582" s="2"/>
      <c r="GDH582" s="2"/>
      <c r="GDI582" s="2"/>
      <c r="GDJ582" s="2"/>
      <c r="GDK582" s="2"/>
      <c r="GDL582" s="2"/>
      <c r="GDM582" s="2"/>
      <c r="GDN582" s="2"/>
      <c r="GDO582" s="2"/>
      <c r="GDP582" s="2"/>
      <c r="GDQ582" s="2"/>
      <c r="GDR582" s="2"/>
      <c r="GDS582" s="2"/>
      <c r="GDT582" s="2"/>
      <c r="GDU582" s="2"/>
      <c r="GDV582" s="2"/>
      <c r="GDW582" s="2"/>
      <c r="GDX582" s="2"/>
      <c r="GDY582" s="2"/>
      <c r="GDZ582" s="2"/>
      <c r="GEA582" s="2"/>
      <c r="GEB582" s="2"/>
      <c r="GEC582" s="2"/>
      <c r="GED582" s="2"/>
      <c r="GEE582" s="2"/>
      <c r="GEF582" s="2"/>
      <c r="GEG582" s="2"/>
      <c r="GEH582" s="2"/>
      <c r="GEI582" s="2"/>
      <c r="GEJ582" s="2"/>
      <c r="GEK582" s="2"/>
      <c r="GEL582" s="2"/>
      <c r="GEM582" s="2"/>
      <c r="GEN582" s="2"/>
      <c r="GEO582" s="2"/>
      <c r="GEP582" s="2"/>
      <c r="GEQ582" s="2"/>
      <c r="GER582" s="2"/>
      <c r="GES582" s="2"/>
      <c r="GET582" s="2"/>
      <c r="GEU582" s="2"/>
      <c r="GEV582" s="2"/>
      <c r="GEW582" s="2"/>
      <c r="GEX582" s="2"/>
      <c r="GEY582" s="2"/>
      <c r="GEZ582" s="2"/>
      <c r="GFA582" s="2"/>
      <c r="GFB582" s="2"/>
      <c r="GFC582" s="2"/>
      <c r="GFD582" s="2"/>
      <c r="GFE582" s="2"/>
      <c r="GFF582" s="2"/>
      <c r="GFG582" s="2"/>
      <c r="GFH582" s="2"/>
      <c r="GFI582" s="2"/>
      <c r="GFJ582" s="2"/>
      <c r="GFK582" s="2"/>
      <c r="GFL582" s="2"/>
      <c r="GFM582" s="2"/>
      <c r="GFN582" s="2"/>
      <c r="GFO582" s="2"/>
      <c r="GFP582" s="2"/>
      <c r="GFQ582" s="2"/>
      <c r="GFR582" s="2"/>
      <c r="GFS582" s="2"/>
      <c r="GFT582" s="2"/>
      <c r="GFU582" s="2"/>
      <c r="GFV582" s="2"/>
      <c r="GFW582" s="2"/>
      <c r="GFX582" s="2"/>
      <c r="GFY582" s="2"/>
      <c r="GFZ582" s="2"/>
      <c r="GGA582" s="2"/>
      <c r="GGB582" s="2"/>
      <c r="GGC582" s="2"/>
      <c r="GGD582" s="2"/>
      <c r="GGE582" s="2"/>
      <c r="GGF582" s="2"/>
      <c r="GGG582" s="2"/>
      <c r="GGH582" s="2"/>
      <c r="GGI582" s="2"/>
      <c r="GGJ582" s="2"/>
      <c r="GGK582" s="2"/>
      <c r="GGL582" s="2"/>
      <c r="GGM582" s="2"/>
      <c r="GGN582" s="2"/>
      <c r="GGO582" s="2"/>
      <c r="GGP582" s="2"/>
      <c r="GGQ582" s="2"/>
      <c r="GGR582" s="2"/>
      <c r="GGS582" s="2"/>
      <c r="GGT582" s="2"/>
      <c r="GGU582" s="2"/>
      <c r="GGV582" s="2"/>
      <c r="GGW582" s="2"/>
      <c r="GGX582" s="2"/>
      <c r="GGY582" s="2"/>
      <c r="GGZ582" s="2"/>
      <c r="GHA582" s="2"/>
      <c r="GHB582" s="2"/>
      <c r="GHC582" s="2"/>
      <c r="GHD582" s="2"/>
      <c r="GHE582" s="2"/>
      <c r="GHF582" s="2"/>
      <c r="GHG582" s="2"/>
      <c r="GHH582" s="2"/>
      <c r="GHI582" s="2"/>
      <c r="GHJ582" s="2"/>
      <c r="GHK582" s="2"/>
      <c r="GHL582" s="2"/>
      <c r="GHM582" s="2"/>
      <c r="GHN582" s="2"/>
      <c r="GHO582" s="2"/>
      <c r="GHP582" s="2"/>
      <c r="GHQ582" s="2"/>
      <c r="GHR582" s="2"/>
      <c r="GHS582" s="2"/>
      <c r="GHT582" s="2"/>
      <c r="GHU582" s="2"/>
      <c r="GHV582" s="2"/>
      <c r="GHW582" s="2"/>
      <c r="GHX582" s="2"/>
      <c r="GHY582" s="2"/>
      <c r="GHZ582" s="2"/>
      <c r="GIA582" s="2"/>
      <c r="GIB582" s="2"/>
      <c r="GIC582" s="2"/>
      <c r="GID582" s="2"/>
      <c r="GIE582" s="2"/>
      <c r="GIF582" s="2"/>
      <c r="GIG582" s="2"/>
      <c r="GIH582" s="2"/>
      <c r="GII582" s="2"/>
      <c r="GIJ582" s="2"/>
      <c r="GIK582" s="2"/>
      <c r="GIL582" s="2"/>
      <c r="GIM582" s="2"/>
      <c r="GIN582" s="2"/>
      <c r="GIO582" s="2"/>
      <c r="GIP582" s="2"/>
      <c r="GIQ582" s="2"/>
      <c r="GIR582" s="2"/>
      <c r="GIS582" s="2"/>
      <c r="GIT582" s="2"/>
      <c r="GIU582" s="2"/>
      <c r="GIV582" s="2"/>
      <c r="GIW582" s="2"/>
      <c r="GIX582" s="2"/>
      <c r="GIY582" s="2"/>
      <c r="GIZ582" s="2"/>
      <c r="GJA582" s="2"/>
      <c r="GJB582" s="2"/>
      <c r="GJC582" s="2"/>
      <c r="GJD582" s="2"/>
      <c r="GJE582" s="2"/>
      <c r="GJF582" s="2"/>
      <c r="GJG582" s="2"/>
      <c r="GJH582" s="2"/>
      <c r="GJI582" s="2"/>
      <c r="GJJ582" s="2"/>
      <c r="GJK582" s="2"/>
      <c r="GJL582" s="2"/>
      <c r="GJM582" s="2"/>
      <c r="GJN582" s="2"/>
      <c r="GJO582" s="2"/>
      <c r="GJP582" s="2"/>
      <c r="GJQ582" s="2"/>
      <c r="GJR582" s="2"/>
      <c r="GJS582" s="2"/>
      <c r="GJT582" s="2"/>
      <c r="GJU582" s="2"/>
      <c r="GJV582" s="2"/>
      <c r="GJW582" s="2"/>
      <c r="GJX582" s="2"/>
      <c r="GJY582" s="2"/>
      <c r="GJZ582" s="2"/>
      <c r="GKA582" s="2"/>
      <c r="GKB582" s="2"/>
      <c r="GKC582" s="2"/>
      <c r="GKD582" s="2"/>
      <c r="GKE582" s="2"/>
      <c r="GKF582" s="2"/>
      <c r="GKG582" s="2"/>
      <c r="GKH582" s="2"/>
      <c r="GKI582" s="2"/>
      <c r="GKJ582" s="2"/>
      <c r="GKK582" s="2"/>
      <c r="GKL582" s="2"/>
      <c r="GKM582" s="2"/>
      <c r="GKN582" s="2"/>
      <c r="GKO582" s="2"/>
      <c r="GKP582" s="2"/>
      <c r="GKQ582" s="2"/>
      <c r="GKR582" s="2"/>
      <c r="GKS582" s="2"/>
      <c r="GKT582" s="2"/>
      <c r="GKU582" s="2"/>
      <c r="GKV582" s="2"/>
      <c r="GKW582" s="2"/>
      <c r="GKX582" s="2"/>
      <c r="GKY582" s="2"/>
      <c r="GKZ582" s="2"/>
      <c r="GLA582" s="2"/>
      <c r="GLB582" s="2"/>
      <c r="GLC582" s="2"/>
      <c r="GLD582" s="2"/>
      <c r="GLE582" s="2"/>
      <c r="GLF582" s="2"/>
      <c r="GLG582" s="2"/>
      <c r="GLH582" s="2"/>
      <c r="GLI582" s="2"/>
      <c r="GLJ582" s="2"/>
      <c r="GLK582" s="2"/>
      <c r="GLL582" s="2"/>
      <c r="GLM582" s="2"/>
      <c r="GLN582" s="2"/>
      <c r="GLO582" s="2"/>
      <c r="GLP582" s="2"/>
      <c r="GLQ582" s="2"/>
      <c r="GLR582" s="2"/>
      <c r="GLS582" s="2"/>
      <c r="GLT582" s="2"/>
      <c r="GLU582" s="2"/>
      <c r="GLV582" s="2"/>
      <c r="GLW582" s="2"/>
      <c r="GLX582" s="2"/>
      <c r="GLY582" s="2"/>
      <c r="GLZ582" s="2"/>
      <c r="GMA582" s="2"/>
      <c r="GMB582" s="2"/>
      <c r="GMC582" s="2"/>
      <c r="GMD582" s="2"/>
      <c r="GME582" s="2"/>
      <c r="GMF582" s="2"/>
      <c r="GMG582" s="2"/>
      <c r="GMH582" s="2"/>
      <c r="GMI582" s="2"/>
      <c r="GMJ582" s="2"/>
      <c r="GMK582" s="2"/>
      <c r="GML582" s="2"/>
      <c r="GMM582" s="2"/>
      <c r="GMN582" s="2"/>
      <c r="GMO582" s="2"/>
      <c r="GMP582" s="2"/>
      <c r="GMQ582" s="2"/>
      <c r="GMR582" s="2"/>
      <c r="GMS582" s="2"/>
      <c r="GMT582" s="2"/>
      <c r="GMU582" s="2"/>
      <c r="GMV582" s="2"/>
      <c r="GMW582" s="2"/>
      <c r="GMX582" s="2"/>
      <c r="GMY582" s="2"/>
      <c r="GMZ582" s="2"/>
      <c r="GNA582" s="2"/>
      <c r="GNB582" s="2"/>
      <c r="GNC582" s="2"/>
      <c r="GND582" s="2"/>
      <c r="GNE582" s="2"/>
      <c r="GNF582" s="2"/>
      <c r="GNG582" s="2"/>
      <c r="GNH582" s="2"/>
      <c r="GNI582" s="2"/>
      <c r="GNJ582" s="2"/>
      <c r="GNK582" s="2"/>
      <c r="GNL582" s="2"/>
      <c r="GNM582" s="2"/>
      <c r="GNN582" s="2"/>
      <c r="GNO582" s="2"/>
      <c r="GNP582" s="2"/>
      <c r="GNQ582" s="2"/>
      <c r="GNR582" s="2"/>
      <c r="GNS582" s="2"/>
      <c r="GNT582" s="2"/>
      <c r="GNU582" s="2"/>
      <c r="GNV582" s="2"/>
      <c r="GNW582" s="2"/>
      <c r="GNX582" s="2"/>
      <c r="GNY582" s="2"/>
      <c r="GNZ582" s="2"/>
      <c r="GOA582" s="2"/>
      <c r="GOB582" s="2"/>
      <c r="GOC582" s="2"/>
      <c r="GOD582" s="2"/>
      <c r="GOE582" s="2"/>
      <c r="GOF582" s="2"/>
      <c r="GOG582" s="2"/>
      <c r="GOH582" s="2"/>
      <c r="GOI582" s="2"/>
      <c r="GOJ582" s="2"/>
      <c r="GOK582" s="2"/>
      <c r="GOL582" s="2"/>
      <c r="GOM582" s="2"/>
      <c r="GON582" s="2"/>
      <c r="GOO582" s="2"/>
      <c r="GOP582" s="2"/>
      <c r="GOQ582" s="2"/>
      <c r="GOR582" s="2"/>
      <c r="GOS582" s="2"/>
      <c r="GOT582" s="2"/>
      <c r="GOU582" s="2"/>
      <c r="GOV582" s="2"/>
      <c r="GOW582" s="2"/>
      <c r="GOX582" s="2"/>
      <c r="GOY582" s="2"/>
      <c r="GOZ582" s="2"/>
      <c r="GPA582" s="2"/>
      <c r="GPB582" s="2"/>
      <c r="GPC582" s="2"/>
      <c r="GPD582" s="2"/>
      <c r="GPE582" s="2"/>
      <c r="GPF582" s="2"/>
      <c r="GPG582" s="2"/>
      <c r="GPH582" s="2"/>
      <c r="GPI582" s="2"/>
      <c r="GPJ582" s="2"/>
      <c r="GPK582" s="2"/>
      <c r="GPL582" s="2"/>
      <c r="GPM582" s="2"/>
      <c r="GPN582" s="2"/>
      <c r="GPO582" s="2"/>
      <c r="GPP582" s="2"/>
      <c r="GPQ582" s="2"/>
      <c r="GPR582" s="2"/>
      <c r="GPS582" s="2"/>
      <c r="GPT582" s="2"/>
      <c r="GPU582" s="2"/>
      <c r="GPV582" s="2"/>
      <c r="GPW582" s="2"/>
      <c r="GPX582" s="2"/>
      <c r="GPY582" s="2"/>
      <c r="GPZ582" s="2"/>
      <c r="GQA582" s="2"/>
      <c r="GQB582" s="2"/>
      <c r="GQC582" s="2"/>
      <c r="GQD582" s="2"/>
      <c r="GQE582" s="2"/>
      <c r="GQF582" s="2"/>
      <c r="GQG582" s="2"/>
      <c r="GQH582" s="2"/>
      <c r="GQI582" s="2"/>
      <c r="GQJ582" s="2"/>
      <c r="GQK582" s="2"/>
      <c r="GQL582" s="2"/>
      <c r="GQM582" s="2"/>
      <c r="GQN582" s="2"/>
      <c r="GQO582" s="2"/>
      <c r="GQP582" s="2"/>
      <c r="GQQ582" s="2"/>
      <c r="GQR582" s="2"/>
      <c r="GQS582" s="2"/>
      <c r="GQT582" s="2"/>
      <c r="GQU582" s="2"/>
      <c r="GQV582" s="2"/>
      <c r="GQW582" s="2"/>
      <c r="GQX582" s="2"/>
      <c r="GQY582" s="2"/>
      <c r="GQZ582" s="2"/>
      <c r="GRA582" s="2"/>
      <c r="GRB582" s="2"/>
      <c r="GRC582" s="2"/>
      <c r="GRD582" s="2"/>
      <c r="GRE582" s="2"/>
      <c r="GRF582" s="2"/>
      <c r="GRG582" s="2"/>
      <c r="GRH582" s="2"/>
      <c r="GRI582" s="2"/>
      <c r="GRJ582" s="2"/>
      <c r="GRK582" s="2"/>
      <c r="GRL582" s="2"/>
      <c r="GRM582" s="2"/>
      <c r="GRN582" s="2"/>
      <c r="GRO582" s="2"/>
      <c r="GRP582" s="2"/>
      <c r="GRQ582" s="2"/>
      <c r="GRR582" s="2"/>
      <c r="GRS582" s="2"/>
      <c r="GRT582" s="2"/>
      <c r="GRU582" s="2"/>
      <c r="GRV582" s="2"/>
      <c r="GRW582" s="2"/>
      <c r="GRX582" s="2"/>
      <c r="GRY582" s="2"/>
      <c r="GRZ582" s="2"/>
      <c r="GSA582" s="2"/>
      <c r="GSB582" s="2"/>
      <c r="GSC582" s="2"/>
      <c r="GSD582" s="2"/>
      <c r="GSE582" s="2"/>
      <c r="GSF582" s="2"/>
      <c r="GSG582" s="2"/>
      <c r="GSH582" s="2"/>
      <c r="GSI582" s="2"/>
      <c r="GSJ582" s="2"/>
      <c r="GSK582" s="2"/>
      <c r="GSL582" s="2"/>
      <c r="GSM582" s="2"/>
      <c r="GSN582" s="2"/>
      <c r="GSO582" s="2"/>
      <c r="GSP582" s="2"/>
      <c r="GSQ582" s="2"/>
      <c r="GSR582" s="2"/>
      <c r="GSS582" s="2"/>
      <c r="GST582" s="2"/>
      <c r="GSU582" s="2"/>
      <c r="GSV582" s="2"/>
      <c r="GSW582" s="2"/>
      <c r="GSX582" s="2"/>
      <c r="GSY582" s="2"/>
      <c r="GSZ582" s="2"/>
      <c r="GTA582" s="2"/>
      <c r="GTB582" s="2"/>
      <c r="GTC582" s="2"/>
      <c r="GTD582" s="2"/>
      <c r="GTE582" s="2"/>
      <c r="GTF582" s="2"/>
      <c r="GTG582" s="2"/>
      <c r="GTH582" s="2"/>
      <c r="GTI582" s="2"/>
      <c r="GTJ582" s="2"/>
      <c r="GTK582" s="2"/>
      <c r="GTL582" s="2"/>
      <c r="GTM582" s="2"/>
      <c r="GTN582" s="2"/>
      <c r="GTO582" s="2"/>
      <c r="GTP582" s="2"/>
      <c r="GTQ582" s="2"/>
      <c r="GTR582" s="2"/>
      <c r="GTS582" s="2"/>
      <c r="GTT582" s="2"/>
      <c r="GTU582" s="2"/>
      <c r="GTV582" s="2"/>
      <c r="GTW582" s="2"/>
      <c r="GTX582" s="2"/>
      <c r="GTY582" s="2"/>
      <c r="GTZ582" s="2"/>
      <c r="GUA582" s="2"/>
      <c r="GUB582" s="2"/>
      <c r="GUC582" s="2"/>
      <c r="GUD582" s="2"/>
      <c r="GUE582" s="2"/>
      <c r="GUF582" s="2"/>
      <c r="GUG582" s="2"/>
      <c r="GUH582" s="2"/>
      <c r="GUI582" s="2"/>
      <c r="GUJ582" s="2"/>
      <c r="GUK582" s="2"/>
      <c r="GUL582" s="2"/>
      <c r="GUM582" s="2"/>
      <c r="GUN582" s="2"/>
      <c r="GUO582" s="2"/>
      <c r="GUP582" s="2"/>
      <c r="GUQ582" s="2"/>
      <c r="GUR582" s="2"/>
      <c r="GUS582" s="2"/>
      <c r="GUT582" s="2"/>
      <c r="GUU582" s="2"/>
      <c r="GUV582" s="2"/>
      <c r="GUW582" s="2"/>
      <c r="GUX582" s="2"/>
      <c r="GUY582" s="2"/>
      <c r="GUZ582" s="2"/>
      <c r="GVA582" s="2"/>
      <c r="GVB582" s="2"/>
      <c r="GVC582" s="2"/>
      <c r="GVD582" s="2"/>
      <c r="GVE582" s="2"/>
      <c r="GVF582" s="2"/>
      <c r="GVG582" s="2"/>
      <c r="GVH582" s="2"/>
      <c r="GVI582" s="2"/>
      <c r="GVJ582" s="2"/>
      <c r="GVK582" s="2"/>
      <c r="GVL582" s="2"/>
      <c r="GVM582" s="2"/>
      <c r="GVN582" s="2"/>
      <c r="GVO582" s="2"/>
      <c r="GVP582" s="2"/>
      <c r="GVQ582" s="2"/>
      <c r="GVR582" s="2"/>
      <c r="GVS582" s="2"/>
      <c r="GVT582" s="2"/>
      <c r="GVU582" s="2"/>
      <c r="GVV582" s="2"/>
      <c r="GVW582" s="2"/>
      <c r="GVX582" s="2"/>
      <c r="GVY582" s="2"/>
      <c r="GVZ582" s="2"/>
      <c r="GWA582" s="2"/>
      <c r="GWB582" s="2"/>
      <c r="GWC582" s="2"/>
      <c r="GWD582" s="2"/>
      <c r="GWE582" s="2"/>
      <c r="GWF582" s="2"/>
      <c r="GWG582" s="2"/>
      <c r="GWH582" s="2"/>
      <c r="GWI582" s="2"/>
      <c r="GWJ582" s="2"/>
      <c r="GWK582" s="2"/>
      <c r="GWL582" s="2"/>
      <c r="GWM582" s="2"/>
      <c r="GWN582" s="2"/>
      <c r="GWO582" s="2"/>
      <c r="GWP582" s="2"/>
      <c r="GWQ582" s="2"/>
      <c r="GWR582" s="2"/>
      <c r="GWS582" s="2"/>
      <c r="GWT582" s="2"/>
      <c r="GWU582" s="2"/>
      <c r="GWV582" s="2"/>
      <c r="GWW582" s="2"/>
      <c r="GWX582" s="2"/>
      <c r="GWY582" s="2"/>
      <c r="GWZ582" s="2"/>
      <c r="GXA582" s="2"/>
      <c r="GXB582" s="2"/>
      <c r="GXC582" s="2"/>
      <c r="GXD582" s="2"/>
      <c r="GXE582" s="2"/>
      <c r="GXF582" s="2"/>
      <c r="GXG582" s="2"/>
      <c r="GXH582" s="2"/>
      <c r="GXI582" s="2"/>
      <c r="GXJ582" s="2"/>
      <c r="GXK582" s="2"/>
      <c r="GXL582" s="2"/>
      <c r="GXM582" s="2"/>
      <c r="GXN582" s="2"/>
      <c r="GXO582" s="2"/>
      <c r="GXP582" s="2"/>
      <c r="GXQ582" s="2"/>
      <c r="GXR582" s="2"/>
      <c r="GXS582" s="2"/>
      <c r="GXT582" s="2"/>
      <c r="GXU582" s="2"/>
      <c r="GXV582" s="2"/>
      <c r="GXW582" s="2"/>
      <c r="GXX582" s="2"/>
      <c r="GXY582" s="2"/>
      <c r="GXZ582" s="2"/>
      <c r="GYA582" s="2"/>
      <c r="GYB582" s="2"/>
      <c r="GYC582" s="2"/>
      <c r="GYD582" s="2"/>
      <c r="GYE582" s="2"/>
      <c r="GYF582" s="2"/>
      <c r="GYG582" s="2"/>
      <c r="GYH582" s="2"/>
      <c r="GYI582" s="2"/>
      <c r="GYJ582" s="2"/>
      <c r="GYK582" s="2"/>
      <c r="GYL582" s="2"/>
      <c r="GYM582" s="2"/>
      <c r="GYN582" s="2"/>
      <c r="GYO582" s="2"/>
      <c r="GYP582" s="2"/>
      <c r="GYQ582" s="2"/>
      <c r="GYR582" s="2"/>
      <c r="GYS582" s="2"/>
      <c r="GYT582" s="2"/>
      <c r="GYU582" s="2"/>
      <c r="GYV582" s="2"/>
      <c r="GYW582" s="2"/>
      <c r="GYX582" s="2"/>
      <c r="GYY582" s="2"/>
      <c r="GYZ582" s="2"/>
      <c r="GZA582" s="2"/>
      <c r="GZB582" s="2"/>
      <c r="GZC582" s="2"/>
      <c r="GZD582" s="2"/>
      <c r="GZE582" s="2"/>
      <c r="GZF582" s="2"/>
      <c r="GZG582" s="2"/>
      <c r="GZH582" s="2"/>
      <c r="GZI582" s="2"/>
      <c r="GZJ582" s="2"/>
      <c r="GZK582" s="2"/>
      <c r="GZL582" s="2"/>
      <c r="GZM582" s="2"/>
      <c r="GZN582" s="2"/>
      <c r="GZO582" s="2"/>
      <c r="GZP582" s="2"/>
      <c r="GZQ582" s="2"/>
      <c r="GZR582" s="2"/>
      <c r="GZS582" s="2"/>
      <c r="GZT582" s="2"/>
      <c r="GZU582" s="2"/>
      <c r="GZV582" s="2"/>
      <c r="GZW582" s="2"/>
      <c r="GZX582" s="2"/>
      <c r="GZY582" s="2"/>
      <c r="GZZ582" s="2"/>
      <c r="HAA582" s="2"/>
      <c r="HAB582" s="2"/>
      <c r="HAC582" s="2"/>
      <c r="HAD582" s="2"/>
      <c r="HAE582" s="2"/>
      <c r="HAF582" s="2"/>
      <c r="HAG582" s="2"/>
      <c r="HAH582" s="2"/>
      <c r="HAI582" s="2"/>
      <c r="HAJ582" s="2"/>
      <c r="HAK582" s="2"/>
      <c r="HAL582" s="2"/>
      <c r="HAM582" s="2"/>
      <c r="HAN582" s="2"/>
      <c r="HAO582" s="2"/>
      <c r="HAP582" s="2"/>
      <c r="HAQ582" s="2"/>
      <c r="HAR582" s="2"/>
      <c r="HAS582" s="2"/>
      <c r="HAT582" s="2"/>
      <c r="HAU582" s="2"/>
      <c r="HAV582" s="2"/>
      <c r="HAW582" s="2"/>
      <c r="HAX582" s="2"/>
      <c r="HAY582" s="2"/>
      <c r="HAZ582" s="2"/>
      <c r="HBA582" s="2"/>
      <c r="HBB582" s="2"/>
      <c r="HBC582" s="2"/>
      <c r="HBD582" s="2"/>
      <c r="HBE582" s="2"/>
      <c r="HBF582" s="2"/>
      <c r="HBG582" s="2"/>
      <c r="HBH582" s="2"/>
      <c r="HBI582" s="2"/>
      <c r="HBJ582" s="2"/>
      <c r="HBK582" s="2"/>
      <c r="HBL582" s="2"/>
      <c r="HBM582" s="2"/>
      <c r="HBN582" s="2"/>
      <c r="HBO582" s="2"/>
      <c r="HBP582" s="2"/>
      <c r="HBQ582" s="2"/>
      <c r="HBR582" s="2"/>
      <c r="HBS582" s="2"/>
      <c r="HBT582" s="2"/>
      <c r="HBU582" s="2"/>
      <c r="HBV582" s="2"/>
      <c r="HBW582" s="2"/>
      <c r="HBX582" s="2"/>
      <c r="HBY582" s="2"/>
      <c r="HBZ582" s="2"/>
      <c r="HCA582" s="2"/>
      <c r="HCB582" s="2"/>
      <c r="HCC582" s="2"/>
      <c r="HCD582" s="2"/>
      <c r="HCE582" s="2"/>
      <c r="HCF582" s="2"/>
      <c r="HCG582" s="2"/>
      <c r="HCH582" s="2"/>
      <c r="HCI582" s="2"/>
      <c r="HCJ582" s="2"/>
      <c r="HCK582" s="2"/>
      <c r="HCL582" s="2"/>
      <c r="HCM582" s="2"/>
      <c r="HCN582" s="2"/>
      <c r="HCO582" s="2"/>
      <c r="HCP582" s="2"/>
      <c r="HCQ582" s="2"/>
      <c r="HCR582" s="2"/>
      <c r="HCS582" s="2"/>
      <c r="HCT582" s="2"/>
      <c r="HCU582" s="2"/>
      <c r="HCV582" s="2"/>
      <c r="HCW582" s="2"/>
      <c r="HCX582" s="2"/>
      <c r="HCY582" s="2"/>
      <c r="HCZ582" s="2"/>
      <c r="HDA582" s="2"/>
      <c r="HDB582" s="2"/>
      <c r="HDC582" s="2"/>
      <c r="HDD582" s="2"/>
      <c r="HDE582" s="2"/>
      <c r="HDF582" s="2"/>
      <c r="HDG582" s="2"/>
      <c r="HDH582" s="2"/>
      <c r="HDI582" s="2"/>
      <c r="HDJ582" s="2"/>
      <c r="HDK582" s="2"/>
      <c r="HDL582" s="2"/>
      <c r="HDM582" s="2"/>
      <c r="HDN582" s="2"/>
      <c r="HDO582" s="2"/>
      <c r="HDP582" s="2"/>
      <c r="HDQ582" s="2"/>
      <c r="HDR582" s="2"/>
      <c r="HDS582" s="2"/>
      <c r="HDT582" s="2"/>
      <c r="HDU582" s="2"/>
      <c r="HDV582" s="2"/>
      <c r="HDW582" s="2"/>
      <c r="HDX582" s="2"/>
      <c r="HDY582" s="2"/>
      <c r="HDZ582" s="2"/>
      <c r="HEA582" s="2"/>
      <c r="HEB582" s="2"/>
      <c r="HEC582" s="2"/>
      <c r="HED582" s="2"/>
      <c r="HEE582" s="2"/>
      <c r="HEF582" s="2"/>
      <c r="HEG582" s="2"/>
      <c r="HEH582" s="2"/>
      <c r="HEI582" s="2"/>
      <c r="HEJ582" s="2"/>
      <c r="HEK582" s="2"/>
      <c r="HEL582" s="2"/>
      <c r="HEM582" s="2"/>
      <c r="HEN582" s="2"/>
      <c r="HEO582" s="2"/>
      <c r="HEP582" s="2"/>
      <c r="HEQ582" s="2"/>
      <c r="HER582" s="2"/>
      <c r="HES582" s="2"/>
      <c r="HET582" s="2"/>
      <c r="HEU582" s="2"/>
      <c r="HEV582" s="2"/>
      <c r="HEW582" s="2"/>
      <c r="HEX582" s="2"/>
      <c r="HEY582" s="2"/>
      <c r="HEZ582" s="2"/>
      <c r="HFA582" s="2"/>
      <c r="HFB582" s="2"/>
      <c r="HFC582" s="2"/>
      <c r="HFD582" s="2"/>
      <c r="HFE582" s="2"/>
      <c r="HFF582" s="2"/>
      <c r="HFG582" s="2"/>
      <c r="HFH582" s="2"/>
      <c r="HFI582" s="2"/>
      <c r="HFJ582" s="2"/>
      <c r="HFK582" s="2"/>
      <c r="HFL582" s="2"/>
      <c r="HFM582" s="2"/>
      <c r="HFN582" s="2"/>
      <c r="HFO582" s="2"/>
      <c r="HFP582" s="2"/>
      <c r="HFQ582" s="2"/>
      <c r="HFR582" s="2"/>
      <c r="HFS582" s="2"/>
      <c r="HFT582" s="2"/>
      <c r="HFU582" s="2"/>
      <c r="HFV582" s="2"/>
      <c r="HFW582" s="2"/>
      <c r="HFX582" s="2"/>
      <c r="HFY582" s="2"/>
      <c r="HFZ582" s="2"/>
      <c r="HGA582" s="2"/>
      <c r="HGB582" s="2"/>
      <c r="HGC582" s="2"/>
      <c r="HGD582" s="2"/>
      <c r="HGE582" s="2"/>
      <c r="HGF582" s="2"/>
      <c r="HGG582" s="2"/>
      <c r="HGH582" s="2"/>
      <c r="HGI582" s="2"/>
      <c r="HGJ582" s="2"/>
      <c r="HGK582" s="2"/>
      <c r="HGL582" s="2"/>
      <c r="HGM582" s="2"/>
      <c r="HGN582" s="2"/>
      <c r="HGO582" s="2"/>
      <c r="HGP582" s="2"/>
      <c r="HGQ582" s="2"/>
      <c r="HGR582" s="2"/>
      <c r="HGS582" s="2"/>
      <c r="HGT582" s="2"/>
      <c r="HGU582" s="2"/>
      <c r="HGV582" s="2"/>
      <c r="HGW582" s="2"/>
      <c r="HGX582" s="2"/>
      <c r="HGY582" s="2"/>
      <c r="HGZ582" s="2"/>
      <c r="HHA582" s="2"/>
      <c r="HHB582" s="2"/>
      <c r="HHC582" s="2"/>
      <c r="HHD582" s="2"/>
      <c r="HHE582" s="2"/>
      <c r="HHF582" s="2"/>
      <c r="HHG582" s="2"/>
      <c r="HHH582" s="2"/>
      <c r="HHI582" s="2"/>
      <c r="HHJ582" s="2"/>
      <c r="HHK582" s="2"/>
      <c r="HHL582" s="2"/>
      <c r="HHM582" s="2"/>
      <c r="HHN582" s="2"/>
      <c r="HHO582" s="2"/>
      <c r="HHP582" s="2"/>
      <c r="HHQ582" s="2"/>
      <c r="HHR582" s="2"/>
      <c r="HHS582" s="2"/>
      <c r="HHT582" s="2"/>
      <c r="HHU582" s="2"/>
      <c r="HHV582" s="2"/>
      <c r="HHW582" s="2"/>
      <c r="HHX582" s="2"/>
      <c r="HHY582" s="2"/>
      <c r="HHZ582" s="2"/>
      <c r="HIA582" s="2"/>
      <c r="HIB582" s="2"/>
      <c r="HIC582" s="2"/>
      <c r="HID582" s="2"/>
      <c r="HIE582" s="2"/>
      <c r="HIF582" s="2"/>
      <c r="HIG582" s="2"/>
      <c r="HIH582" s="2"/>
      <c r="HII582" s="2"/>
      <c r="HIJ582" s="2"/>
      <c r="HIK582" s="2"/>
      <c r="HIL582" s="2"/>
      <c r="HIM582" s="2"/>
      <c r="HIN582" s="2"/>
      <c r="HIO582" s="2"/>
      <c r="HIP582" s="2"/>
      <c r="HIQ582" s="2"/>
      <c r="HIR582" s="2"/>
      <c r="HIS582" s="2"/>
      <c r="HIT582" s="2"/>
      <c r="HIU582" s="2"/>
      <c r="HIV582" s="2"/>
      <c r="HIW582" s="2"/>
      <c r="HIX582" s="2"/>
      <c r="HIY582" s="2"/>
      <c r="HIZ582" s="2"/>
      <c r="HJA582" s="2"/>
      <c r="HJB582" s="2"/>
      <c r="HJC582" s="2"/>
      <c r="HJD582" s="2"/>
      <c r="HJE582" s="2"/>
      <c r="HJF582" s="2"/>
      <c r="HJG582" s="2"/>
      <c r="HJH582" s="2"/>
      <c r="HJI582" s="2"/>
      <c r="HJJ582" s="2"/>
      <c r="HJK582" s="2"/>
      <c r="HJL582" s="2"/>
      <c r="HJM582" s="2"/>
      <c r="HJN582" s="2"/>
      <c r="HJO582" s="2"/>
      <c r="HJP582" s="2"/>
      <c r="HJQ582" s="2"/>
      <c r="HJR582" s="2"/>
      <c r="HJS582" s="2"/>
      <c r="HJT582" s="2"/>
      <c r="HJU582" s="2"/>
      <c r="HJV582" s="2"/>
      <c r="HJW582" s="2"/>
      <c r="HJX582" s="2"/>
      <c r="HJY582" s="2"/>
      <c r="HJZ582" s="2"/>
      <c r="HKA582" s="2"/>
      <c r="HKB582" s="2"/>
      <c r="HKC582" s="2"/>
      <c r="HKD582" s="2"/>
      <c r="HKE582" s="2"/>
      <c r="HKF582" s="2"/>
      <c r="HKG582" s="2"/>
      <c r="HKH582" s="2"/>
      <c r="HKI582" s="2"/>
      <c r="HKJ582" s="2"/>
      <c r="HKK582" s="2"/>
      <c r="HKL582" s="2"/>
      <c r="HKM582" s="2"/>
      <c r="HKN582" s="2"/>
      <c r="HKO582" s="2"/>
      <c r="HKP582" s="2"/>
      <c r="HKQ582" s="2"/>
      <c r="HKR582" s="2"/>
      <c r="HKS582" s="2"/>
      <c r="HKT582" s="2"/>
      <c r="HKU582" s="2"/>
      <c r="HKV582" s="2"/>
      <c r="HKW582" s="2"/>
      <c r="HKX582" s="2"/>
      <c r="HKY582" s="2"/>
      <c r="HKZ582" s="2"/>
      <c r="HLA582" s="2"/>
      <c r="HLB582" s="2"/>
      <c r="HLC582" s="2"/>
      <c r="HLD582" s="2"/>
      <c r="HLE582" s="2"/>
      <c r="HLF582" s="2"/>
      <c r="HLG582" s="2"/>
      <c r="HLH582" s="2"/>
      <c r="HLI582" s="2"/>
      <c r="HLJ582" s="2"/>
      <c r="HLK582" s="2"/>
      <c r="HLL582" s="2"/>
      <c r="HLM582" s="2"/>
      <c r="HLN582" s="2"/>
      <c r="HLO582" s="2"/>
      <c r="HLP582" s="2"/>
      <c r="HLQ582" s="2"/>
      <c r="HLR582" s="2"/>
      <c r="HLS582" s="2"/>
      <c r="HLT582" s="2"/>
      <c r="HLU582" s="2"/>
      <c r="HLV582" s="2"/>
      <c r="HLW582" s="2"/>
      <c r="HLX582" s="2"/>
      <c r="HLY582" s="2"/>
      <c r="HLZ582" s="2"/>
      <c r="HMA582" s="2"/>
      <c r="HMB582" s="2"/>
      <c r="HMC582" s="2"/>
      <c r="HMD582" s="2"/>
      <c r="HME582" s="2"/>
      <c r="HMF582" s="2"/>
      <c r="HMG582" s="2"/>
      <c r="HMH582" s="2"/>
      <c r="HMI582" s="2"/>
      <c r="HMJ582" s="2"/>
      <c r="HMK582" s="2"/>
      <c r="HML582" s="2"/>
      <c r="HMM582" s="2"/>
      <c r="HMN582" s="2"/>
      <c r="HMO582" s="2"/>
      <c r="HMP582" s="2"/>
      <c r="HMQ582" s="2"/>
      <c r="HMR582" s="2"/>
      <c r="HMS582" s="2"/>
      <c r="HMT582" s="2"/>
      <c r="HMU582" s="2"/>
      <c r="HMV582" s="2"/>
      <c r="HMW582" s="2"/>
      <c r="HMX582" s="2"/>
      <c r="HMY582" s="2"/>
      <c r="HMZ582" s="2"/>
      <c r="HNA582" s="2"/>
      <c r="HNB582" s="2"/>
      <c r="HNC582" s="2"/>
      <c r="HND582" s="2"/>
      <c r="HNE582" s="2"/>
      <c r="HNF582" s="2"/>
      <c r="HNG582" s="2"/>
      <c r="HNH582" s="2"/>
      <c r="HNI582" s="2"/>
      <c r="HNJ582" s="2"/>
      <c r="HNK582" s="2"/>
      <c r="HNL582" s="2"/>
      <c r="HNM582" s="2"/>
      <c r="HNN582" s="2"/>
      <c r="HNO582" s="2"/>
      <c r="HNP582" s="2"/>
      <c r="HNQ582" s="2"/>
      <c r="HNR582" s="2"/>
      <c r="HNS582" s="2"/>
      <c r="HNT582" s="2"/>
      <c r="HNU582" s="2"/>
      <c r="HNV582" s="2"/>
      <c r="HNW582" s="2"/>
      <c r="HNX582" s="2"/>
      <c r="HNY582" s="2"/>
      <c r="HNZ582" s="2"/>
      <c r="HOA582" s="2"/>
      <c r="HOB582" s="2"/>
      <c r="HOC582" s="2"/>
      <c r="HOD582" s="2"/>
      <c r="HOE582" s="2"/>
      <c r="HOF582" s="2"/>
      <c r="HOG582" s="2"/>
      <c r="HOH582" s="2"/>
      <c r="HOI582" s="2"/>
      <c r="HOJ582" s="2"/>
      <c r="HOK582" s="2"/>
      <c r="HOL582" s="2"/>
      <c r="HOM582" s="2"/>
      <c r="HON582" s="2"/>
      <c r="HOO582" s="2"/>
      <c r="HOP582" s="2"/>
      <c r="HOQ582" s="2"/>
      <c r="HOR582" s="2"/>
      <c r="HOS582" s="2"/>
      <c r="HOT582" s="2"/>
      <c r="HOU582" s="2"/>
      <c r="HOV582" s="2"/>
      <c r="HOW582" s="2"/>
      <c r="HOX582" s="2"/>
      <c r="HOY582" s="2"/>
      <c r="HOZ582" s="2"/>
      <c r="HPA582" s="2"/>
      <c r="HPB582" s="2"/>
      <c r="HPC582" s="2"/>
      <c r="HPD582" s="2"/>
      <c r="HPE582" s="2"/>
      <c r="HPF582" s="2"/>
      <c r="HPG582" s="2"/>
      <c r="HPH582" s="2"/>
      <c r="HPI582" s="2"/>
      <c r="HPJ582" s="2"/>
      <c r="HPK582" s="2"/>
      <c r="HPL582" s="2"/>
      <c r="HPM582" s="2"/>
      <c r="HPN582" s="2"/>
      <c r="HPO582" s="2"/>
      <c r="HPP582" s="2"/>
      <c r="HPQ582" s="2"/>
      <c r="HPR582" s="2"/>
      <c r="HPS582" s="2"/>
      <c r="HPT582" s="2"/>
      <c r="HPU582" s="2"/>
      <c r="HPV582" s="2"/>
      <c r="HPW582" s="2"/>
      <c r="HPX582" s="2"/>
      <c r="HPY582" s="2"/>
      <c r="HPZ582" s="2"/>
      <c r="HQA582" s="2"/>
      <c r="HQB582" s="2"/>
      <c r="HQC582" s="2"/>
      <c r="HQD582" s="2"/>
      <c r="HQE582" s="2"/>
      <c r="HQF582" s="2"/>
      <c r="HQG582" s="2"/>
      <c r="HQH582" s="2"/>
      <c r="HQI582" s="2"/>
      <c r="HQJ582" s="2"/>
      <c r="HQK582" s="2"/>
      <c r="HQL582" s="2"/>
      <c r="HQM582" s="2"/>
      <c r="HQN582" s="2"/>
      <c r="HQO582" s="2"/>
      <c r="HQP582" s="2"/>
      <c r="HQQ582" s="2"/>
      <c r="HQR582" s="2"/>
      <c r="HQS582" s="2"/>
      <c r="HQT582" s="2"/>
      <c r="HQU582" s="2"/>
      <c r="HQV582" s="2"/>
      <c r="HQW582" s="2"/>
      <c r="HQX582" s="2"/>
      <c r="HQY582" s="2"/>
      <c r="HQZ582" s="2"/>
      <c r="HRA582" s="2"/>
      <c r="HRB582" s="2"/>
      <c r="HRC582" s="2"/>
      <c r="HRD582" s="2"/>
      <c r="HRE582" s="2"/>
      <c r="HRF582" s="2"/>
      <c r="HRG582" s="2"/>
      <c r="HRH582" s="2"/>
      <c r="HRI582" s="2"/>
      <c r="HRJ582" s="2"/>
      <c r="HRK582" s="2"/>
      <c r="HRL582" s="2"/>
      <c r="HRM582" s="2"/>
      <c r="HRN582" s="2"/>
      <c r="HRO582" s="2"/>
      <c r="HRP582" s="2"/>
      <c r="HRQ582" s="2"/>
      <c r="HRR582" s="2"/>
      <c r="HRS582" s="2"/>
      <c r="HRT582" s="2"/>
      <c r="HRU582" s="2"/>
      <c r="HRV582" s="2"/>
      <c r="HRW582" s="2"/>
      <c r="HRX582" s="2"/>
      <c r="HRY582" s="2"/>
      <c r="HRZ582" s="2"/>
      <c r="HSA582" s="2"/>
      <c r="HSB582" s="2"/>
      <c r="HSC582" s="2"/>
      <c r="HSD582" s="2"/>
      <c r="HSE582" s="2"/>
      <c r="HSF582" s="2"/>
      <c r="HSG582" s="2"/>
      <c r="HSH582" s="2"/>
      <c r="HSI582" s="2"/>
      <c r="HSJ582" s="2"/>
      <c r="HSK582" s="2"/>
      <c r="HSL582" s="2"/>
      <c r="HSM582" s="2"/>
      <c r="HSN582" s="2"/>
      <c r="HSO582" s="2"/>
      <c r="HSP582" s="2"/>
      <c r="HSQ582" s="2"/>
      <c r="HSR582" s="2"/>
      <c r="HSS582" s="2"/>
      <c r="HST582" s="2"/>
      <c r="HSU582" s="2"/>
      <c r="HSV582" s="2"/>
      <c r="HSW582" s="2"/>
      <c r="HSX582" s="2"/>
      <c r="HSY582" s="2"/>
      <c r="HSZ582" s="2"/>
      <c r="HTA582" s="2"/>
      <c r="HTB582" s="2"/>
      <c r="HTC582" s="2"/>
      <c r="HTD582" s="2"/>
      <c r="HTE582" s="2"/>
      <c r="HTF582" s="2"/>
      <c r="HTG582" s="2"/>
      <c r="HTH582" s="2"/>
      <c r="HTI582" s="2"/>
      <c r="HTJ582" s="2"/>
      <c r="HTK582" s="2"/>
      <c r="HTL582" s="2"/>
      <c r="HTM582" s="2"/>
      <c r="HTN582" s="2"/>
      <c r="HTO582" s="2"/>
      <c r="HTP582" s="2"/>
      <c r="HTQ582" s="2"/>
      <c r="HTR582" s="2"/>
      <c r="HTS582" s="2"/>
      <c r="HTT582" s="2"/>
      <c r="HTU582" s="2"/>
      <c r="HTV582" s="2"/>
      <c r="HTW582" s="2"/>
      <c r="HTX582" s="2"/>
      <c r="HTY582" s="2"/>
      <c r="HTZ582" s="2"/>
      <c r="HUA582" s="2"/>
      <c r="HUB582" s="2"/>
      <c r="HUC582" s="2"/>
      <c r="HUD582" s="2"/>
      <c r="HUE582" s="2"/>
      <c r="HUF582" s="2"/>
      <c r="HUG582" s="2"/>
      <c r="HUH582" s="2"/>
      <c r="HUI582" s="2"/>
      <c r="HUJ582" s="2"/>
      <c r="HUK582" s="2"/>
      <c r="HUL582" s="2"/>
      <c r="HUM582" s="2"/>
      <c r="HUN582" s="2"/>
      <c r="HUO582" s="2"/>
      <c r="HUP582" s="2"/>
      <c r="HUQ582" s="2"/>
      <c r="HUR582" s="2"/>
      <c r="HUS582" s="2"/>
      <c r="HUT582" s="2"/>
      <c r="HUU582" s="2"/>
      <c r="HUV582" s="2"/>
      <c r="HUW582" s="2"/>
      <c r="HUX582" s="2"/>
      <c r="HUY582" s="2"/>
      <c r="HUZ582" s="2"/>
      <c r="HVA582" s="2"/>
      <c r="HVB582" s="2"/>
      <c r="HVC582" s="2"/>
      <c r="HVD582" s="2"/>
      <c r="HVE582" s="2"/>
      <c r="HVF582" s="2"/>
      <c r="HVG582" s="2"/>
      <c r="HVH582" s="2"/>
      <c r="HVI582" s="2"/>
      <c r="HVJ582" s="2"/>
      <c r="HVK582" s="2"/>
      <c r="HVL582" s="2"/>
      <c r="HVM582" s="2"/>
      <c r="HVN582" s="2"/>
      <c r="HVO582" s="2"/>
      <c r="HVP582" s="2"/>
      <c r="HVQ582" s="2"/>
      <c r="HVR582" s="2"/>
      <c r="HVS582" s="2"/>
      <c r="HVT582" s="2"/>
      <c r="HVU582" s="2"/>
      <c r="HVV582" s="2"/>
      <c r="HVW582" s="2"/>
      <c r="HVX582" s="2"/>
      <c r="HVY582" s="2"/>
      <c r="HVZ582" s="2"/>
      <c r="HWA582" s="2"/>
      <c r="HWB582" s="2"/>
      <c r="HWC582" s="2"/>
      <c r="HWD582" s="2"/>
      <c r="HWE582" s="2"/>
      <c r="HWF582" s="2"/>
      <c r="HWG582" s="2"/>
      <c r="HWH582" s="2"/>
      <c r="HWI582" s="2"/>
      <c r="HWJ582" s="2"/>
      <c r="HWK582" s="2"/>
      <c r="HWL582" s="2"/>
      <c r="HWM582" s="2"/>
      <c r="HWN582" s="2"/>
      <c r="HWO582" s="2"/>
      <c r="HWP582" s="2"/>
      <c r="HWQ582" s="2"/>
      <c r="HWR582" s="2"/>
      <c r="HWS582" s="2"/>
      <c r="HWT582" s="2"/>
      <c r="HWU582" s="2"/>
      <c r="HWV582" s="2"/>
      <c r="HWW582" s="2"/>
      <c r="HWX582" s="2"/>
      <c r="HWY582" s="2"/>
      <c r="HWZ582" s="2"/>
      <c r="HXA582" s="2"/>
      <c r="HXB582" s="2"/>
      <c r="HXC582" s="2"/>
      <c r="HXD582" s="2"/>
      <c r="HXE582" s="2"/>
      <c r="HXF582" s="2"/>
      <c r="HXG582" s="2"/>
      <c r="HXH582" s="2"/>
      <c r="HXI582" s="2"/>
      <c r="HXJ582" s="2"/>
      <c r="HXK582" s="2"/>
      <c r="HXL582" s="2"/>
      <c r="HXM582" s="2"/>
      <c r="HXN582" s="2"/>
      <c r="HXO582" s="2"/>
      <c r="HXP582" s="2"/>
      <c r="HXQ582" s="2"/>
      <c r="HXR582" s="2"/>
      <c r="HXS582" s="2"/>
      <c r="HXT582" s="2"/>
      <c r="HXU582" s="2"/>
      <c r="HXV582" s="2"/>
      <c r="HXW582" s="2"/>
      <c r="HXX582" s="2"/>
      <c r="HXY582" s="2"/>
      <c r="HXZ582" s="2"/>
      <c r="HYA582" s="2"/>
      <c r="HYB582" s="2"/>
      <c r="HYC582" s="2"/>
      <c r="HYD582" s="2"/>
      <c r="HYE582" s="2"/>
      <c r="HYF582" s="2"/>
      <c r="HYG582" s="2"/>
      <c r="HYH582" s="2"/>
      <c r="HYI582" s="2"/>
      <c r="HYJ582" s="2"/>
      <c r="HYK582" s="2"/>
      <c r="HYL582" s="2"/>
      <c r="HYM582" s="2"/>
      <c r="HYN582" s="2"/>
      <c r="HYO582" s="2"/>
      <c r="HYP582" s="2"/>
      <c r="HYQ582" s="2"/>
      <c r="HYR582" s="2"/>
      <c r="HYS582" s="2"/>
      <c r="HYT582" s="2"/>
      <c r="HYU582" s="2"/>
      <c r="HYV582" s="2"/>
      <c r="HYW582" s="2"/>
      <c r="HYX582" s="2"/>
      <c r="HYY582" s="2"/>
      <c r="HYZ582" s="2"/>
      <c r="HZA582" s="2"/>
      <c r="HZB582" s="2"/>
      <c r="HZC582" s="2"/>
      <c r="HZD582" s="2"/>
      <c r="HZE582" s="2"/>
      <c r="HZF582" s="2"/>
      <c r="HZG582" s="2"/>
      <c r="HZH582" s="2"/>
      <c r="HZI582" s="2"/>
      <c r="HZJ582" s="2"/>
      <c r="HZK582" s="2"/>
      <c r="HZL582" s="2"/>
      <c r="HZM582" s="2"/>
      <c r="HZN582" s="2"/>
      <c r="HZO582" s="2"/>
      <c r="HZP582" s="2"/>
      <c r="HZQ582" s="2"/>
      <c r="HZR582" s="2"/>
      <c r="HZS582" s="2"/>
      <c r="HZT582" s="2"/>
      <c r="HZU582" s="2"/>
      <c r="HZV582" s="2"/>
      <c r="HZW582" s="2"/>
      <c r="HZX582" s="2"/>
      <c r="HZY582" s="2"/>
      <c r="HZZ582" s="2"/>
      <c r="IAA582" s="2"/>
      <c r="IAB582" s="2"/>
      <c r="IAC582" s="2"/>
      <c r="IAD582" s="2"/>
      <c r="IAE582" s="2"/>
      <c r="IAF582" s="2"/>
      <c r="IAG582" s="2"/>
      <c r="IAH582" s="2"/>
      <c r="IAI582" s="2"/>
      <c r="IAJ582" s="2"/>
      <c r="IAK582" s="2"/>
      <c r="IAL582" s="2"/>
      <c r="IAM582" s="2"/>
      <c r="IAN582" s="2"/>
      <c r="IAO582" s="2"/>
      <c r="IAP582" s="2"/>
      <c r="IAQ582" s="2"/>
      <c r="IAR582" s="2"/>
      <c r="IAS582" s="2"/>
      <c r="IAT582" s="2"/>
      <c r="IAU582" s="2"/>
      <c r="IAV582" s="2"/>
      <c r="IAW582" s="2"/>
      <c r="IAX582" s="2"/>
      <c r="IAY582" s="2"/>
      <c r="IAZ582" s="2"/>
      <c r="IBA582" s="2"/>
      <c r="IBB582" s="2"/>
      <c r="IBC582" s="2"/>
      <c r="IBD582" s="2"/>
      <c r="IBE582" s="2"/>
      <c r="IBF582" s="2"/>
      <c r="IBG582" s="2"/>
      <c r="IBH582" s="2"/>
      <c r="IBI582" s="2"/>
      <c r="IBJ582" s="2"/>
      <c r="IBK582" s="2"/>
      <c r="IBL582" s="2"/>
      <c r="IBM582" s="2"/>
      <c r="IBN582" s="2"/>
      <c r="IBO582" s="2"/>
      <c r="IBP582" s="2"/>
      <c r="IBQ582" s="2"/>
      <c r="IBR582" s="2"/>
      <c r="IBS582" s="2"/>
      <c r="IBT582" s="2"/>
      <c r="IBU582" s="2"/>
      <c r="IBV582" s="2"/>
      <c r="IBW582" s="2"/>
      <c r="IBX582" s="2"/>
      <c r="IBY582" s="2"/>
      <c r="IBZ582" s="2"/>
      <c r="ICA582" s="2"/>
      <c r="ICB582" s="2"/>
      <c r="ICC582" s="2"/>
      <c r="ICD582" s="2"/>
      <c r="ICE582" s="2"/>
      <c r="ICF582" s="2"/>
      <c r="ICG582" s="2"/>
      <c r="ICH582" s="2"/>
      <c r="ICI582" s="2"/>
      <c r="ICJ582" s="2"/>
      <c r="ICK582" s="2"/>
      <c r="ICL582" s="2"/>
      <c r="ICM582" s="2"/>
      <c r="ICN582" s="2"/>
      <c r="ICO582" s="2"/>
      <c r="ICP582" s="2"/>
      <c r="ICQ582" s="2"/>
      <c r="ICR582" s="2"/>
      <c r="ICS582" s="2"/>
      <c r="ICT582" s="2"/>
      <c r="ICU582" s="2"/>
      <c r="ICV582" s="2"/>
      <c r="ICW582" s="2"/>
      <c r="ICX582" s="2"/>
      <c r="ICY582" s="2"/>
      <c r="ICZ582" s="2"/>
      <c r="IDA582" s="2"/>
      <c r="IDB582" s="2"/>
      <c r="IDC582" s="2"/>
      <c r="IDD582" s="2"/>
      <c r="IDE582" s="2"/>
      <c r="IDF582" s="2"/>
      <c r="IDG582" s="2"/>
      <c r="IDH582" s="2"/>
      <c r="IDI582" s="2"/>
      <c r="IDJ582" s="2"/>
      <c r="IDK582" s="2"/>
      <c r="IDL582" s="2"/>
      <c r="IDM582" s="2"/>
      <c r="IDN582" s="2"/>
      <c r="IDO582" s="2"/>
      <c r="IDP582" s="2"/>
      <c r="IDQ582" s="2"/>
      <c r="IDR582" s="2"/>
      <c r="IDS582" s="2"/>
      <c r="IDT582" s="2"/>
      <c r="IDU582" s="2"/>
      <c r="IDV582" s="2"/>
      <c r="IDW582" s="2"/>
      <c r="IDX582" s="2"/>
      <c r="IDY582" s="2"/>
      <c r="IDZ582" s="2"/>
      <c r="IEA582" s="2"/>
      <c r="IEB582" s="2"/>
      <c r="IEC582" s="2"/>
      <c r="IED582" s="2"/>
      <c r="IEE582" s="2"/>
      <c r="IEF582" s="2"/>
      <c r="IEG582" s="2"/>
      <c r="IEH582" s="2"/>
      <c r="IEI582" s="2"/>
      <c r="IEJ582" s="2"/>
      <c r="IEK582" s="2"/>
      <c r="IEL582" s="2"/>
      <c r="IEM582" s="2"/>
      <c r="IEN582" s="2"/>
      <c r="IEO582" s="2"/>
      <c r="IEP582" s="2"/>
      <c r="IEQ582" s="2"/>
      <c r="IER582" s="2"/>
      <c r="IES582" s="2"/>
      <c r="IET582" s="2"/>
      <c r="IEU582" s="2"/>
      <c r="IEV582" s="2"/>
      <c r="IEW582" s="2"/>
      <c r="IEX582" s="2"/>
      <c r="IEY582" s="2"/>
      <c r="IEZ582" s="2"/>
      <c r="IFA582" s="2"/>
      <c r="IFB582" s="2"/>
      <c r="IFC582" s="2"/>
      <c r="IFD582" s="2"/>
      <c r="IFE582" s="2"/>
      <c r="IFF582" s="2"/>
      <c r="IFG582" s="2"/>
      <c r="IFH582" s="2"/>
      <c r="IFI582" s="2"/>
      <c r="IFJ582" s="2"/>
      <c r="IFK582" s="2"/>
      <c r="IFL582" s="2"/>
      <c r="IFM582" s="2"/>
      <c r="IFN582" s="2"/>
      <c r="IFO582" s="2"/>
      <c r="IFP582" s="2"/>
      <c r="IFQ582" s="2"/>
      <c r="IFR582" s="2"/>
      <c r="IFS582" s="2"/>
      <c r="IFT582" s="2"/>
      <c r="IFU582" s="2"/>
      <c r="IFV582" s="2"/>
      <c r="IFW582" s="2"/>
      <c r="IFX582" s="2"/>
      <c r="IFY582" s="2"/>
      <c r="IFZ582" s="2"/>
      <c r="IGA582" s="2"/>
      <c r="IGB582" s="2"/>
      <c r="IGC582" s="2"/>
      <c r="IGD582" s="2"/>
      <c r="IGE582" s="2"/>
      <c r="IGF582" s="2"/>
      <c r="IGG582" s="2"/>
      <c r="IGH582" s="2"/>
      <c r="IGI582" s="2"/>
      <c r="IGJ582" s="2"/>
      <c r="IGK582" s="2"/>
      <c r="IGL582" s="2"/>
      <c r="IGM582" s="2"/>
      <c r="IGN582" s="2"/>
      <c r="IGO582" s="2"/>
      <c r="IGP582" s="2"/>
      <c r="IGQ582" s="2"/>
      <c r="IGR582" s="2"/>
      <c r="IGS582" s="2"/>
      <c r="IGT582" s="2"/>
      <c r="IGU582" s="2"/>
      <c r="IGV582" s="2"/>
      <c r="IGW582" s="2"/>
      <c r="IGX582" s="2"/>
      <c r="IGY582" s="2"/>
      <c r="IGZ582" s="2"/>
      <c r="IHA582" s="2"/>
      <c r="IHB582" s="2"/>
      <c r="IHC582" s="2"/>
      <c r="IHD582" s="2"/>
      <c r="IHE582" s="2"/>
      <c r="IHF582" s="2"/>
      <c r="IHG582" s="2"/>
      <c r="IHH582" s="2"/>
      <c r="IHI582" s="2"/>
      <c r="IHJ582" s="2"/>
      <c r="IHK582" s="2"/>
      <c r="IHL582" s="2"/>
      <c r="IHM582" s="2"/>
      <c r="IHN582" s="2"/>
      <c r="IHO582" s="2"/>
      <c r="IHP582" s="2"/>
      <c r="IHQ582" s="2"/>
      <c r="IHR582" s="2"/>
      <c r="IHS582" s="2"/>
      <c r="IHT582" s="2"/>
      <c r="IHU582" s="2"/>
      <c r="IHV582" s="2"/>
      <c r="IHW582" s="2"/>
      <c r="IHX582" s="2"/>
      <c r="IHY582" s="2"/>
      <c r="IHZ582" s="2"/>
      <c r="IIA582" s="2"/>
      <c r="IIB582" s="2"/>
      <c r="IIC582" s="2"/>
      <c r="IID582" s="2"/>
      <c r="IIE582" s="2"/>
      <c r="IIF582" s="2"/>
      <c r="IIG582" s="2"/>
      <c r="IIH582" s="2"/>
      <c r="III582" s="2"/>
      <c r="IIJ582" s="2"/>
      <c r="IIK582" s="2"/>
      <c r="IIL582" s="2"/>
      <c r="IIM582" s="2"/>
      <c r="IIN582" s="2"/>
      <c r="IIO582" s="2"/>
      <c r="IIP582" s="2"/>
      <c r="IIQ582" s="2"/>
      <c r="IIR582" s="2"/>
      <c r="IIS582" s="2"/>
      <c r="IIT582" s="2"/>
      <c r="IIU582" s="2"/>
      <c r="IIV582" s="2"/>
      <c r="IIW582" s="2"/>
      <c r="IIX582" s="2"/>
      <c r="IIY582" s="2"/>
      <c r="IIZ582" s="2"/>
      <c r="IJA582" s="2"/>
      <c r="IJB582" s="2"/>
      <c r="IJC582" s="2"/>
      <c r="IJD582" s="2"/>
      <c r="IJE582" s="2"/>
      <c r="IJF582" s="2"/>
      <c r="IJG582" s="2"/>
      <c r="IJH582" s="2"/>
      <c r="IJI582" s="2"/>
      <c r="IJJ582" s="2"/>
      <c r="IJK582" s="2"/>
      <c r="IJL582" s="2"/>
      <c r="IJM582" s="2"/>
      <c r="IJN582" s="2"/>
      <c r="IJO582" s="2"/>
      <c r="IJP582" s="2"/>
      <c r="IJQ582" s="2"/>
      <c r="IJR582" s="2"/>
      <c r="IJS582" s="2"/>
      <c r="IJT582" s="2"/>
      <c r="IJU582" s="2"/>
      <c r="IJV582" s="2"/>
      <c r="IJW582" s="2"/>
      <c r="IJX582" s="2"/>
      <c r="IJY582" s="2"/>
      <c r="IJZ582" s="2"/>
      <c r="IKA582" s="2"/>
      <c r="IKB582" s="2"/>
      <c r="IKC582" s="2"/>
      <c r="IKD582" s="2"/>
      <c r="IKE582" s="2"/>
      <c r="IKF582" s="2"/>
      <c r="IKG582" s="2"/>
      <c r="IKH582" s="2"/>
      <c r="IKI582" s="2"/>
      <c r="IKJ582" s="2"/>
      <c r="IKK582" s="2"/>
      <c r="IKL582" s="2"/>
      <c r="IKM582" s="2"/>
      <c r="IKN582" s="2"/>
      <c r="IKO582" s="2"/>
      <c r="IKP582" s="2"/>
      <c r="IKQ582" s="2"/>
      <c r="IKR582" s="2"/>
      <c r="IKS582" s="2"/>
      <c r="IKT582" s="2"/>
      <c r="IKU582" s="2"/>
      <c r="IKV582" s="2"/>
      <c r="IKW582" s="2"/>
      <c r="IKX582" s="2"/>
      <c r="IKY582" s="2"/>
      <c r="IKZ582" s="2"/>
      <c r="ILA582" s="2"/>
      <c r="ILB582" s="2"/>
      <c r="ILC582" s="2"/>
      <c r="ILD582" s="2"/>
      <c r="ILE582" s="2"/>
      <c r="ILF582" s="2"/>
      <c r="ILG582" s="2"/>
      <c r="ILH582" s="2"/>
      <c r="ILI582" s="2"/>
      <c r="ILJ582" s="2"/>
      <c r="ILK582" s="2"/>
      <c r="ILL582" s="2"/>
      <c r="ILM582" s="2"/>
      <c r="ILN582" s="2"/>
      <c r="ILO582" s="2"/>
      <c r="ILP582" s="2"/>
      <c r="ILQ582" s="2"/>
      <c r="ILR582" s="2"/>
      <c r="ILS582" s="2"/>
      <c r="ILT582" s="2"/>
      <c r="ILU582" s="2"/>
      <c r="ILV582" s="2"/>
      <c r="ILW582" s="2"/>
      <c r="ILX582" s="2"/>
      <c r="ILY582" s="2"/>
      <c r="ILZ582" s="2"/>
      <c r="IMA582" s="2"/>
      <c r="IMB582" s="2"/>
      <c r="IMC582" s="2"/>
      <c r="IMD582" s="2"/>
      <c r="IME582" s="2"/>
      <c r="IMF582" s="2"/>
      <c r="IMG582" s="2"/>
      <c r="IMH582" s="2"/>
      <c r="IMI582" s="2"/>
      <c r="IMJ582" s="2"/>
      <c r="IMK582" s="2"/>
      <c r="IML582" s="2"/>
      <c r="IMM582" s="2"/>
      <c r="IMN582" s="2"/>
      <c r="IMO582" s="2"/>
      <c r="IMP582" s="2"/>
      <c r="IMQ582" s="2"/>
      <c r="IMR582" s="2"/>
      <c r="IMS582" s="2"/>
      <c r="IMT582" s="2"/>
      <c r="IMU582" s="2"/>
      <c r="IMV582" s="2"/>
      <c r="IMW582" s="2"/>
      <c r="IMX582" s="2"/>
      <c r="IMY582" s="2"/>
      <c r="IMZ582" s="2"/>
      <c r="INA582" s="2"/>
      <c r="INB582" s="2"/>
      <c r="INC582" s="2"/>
      <c r="IND582" s="2"/>
      <c r="INE582" s="2"/>
      <c r="INF582" s="2"/>
      <c r="ING582" s="2"/>
      <c r="INH582" s="2"/>
      <c r="INI582" s="2"/>
      <c r="INJ582" s="2"/>
      <c r="INK582" s="2"/>
      <c r="INL582" s="2"/>
      <c r="INM582" s="2"/>
      <c r="INN582" s="2"/>
      <c r="INO582" s="2"/>
      <c r="INP582" s="2"/>
      <c r="INQ582" s="2"/>
      <c r="INR582" s="2"/>
      <c r="INS582" s="2"/>
      <c r="INT582" s="2"/>
      <c r="INU582" s="2"/>
      <c r="INV582" s="2"/>
      <c r="INW582" s="2"/>
      <c r="INX582" s="2"/>
      <c r="INY582" s="2"/>
      <c r="INZ582" s="2"/>
      <c r="IOA582" s="2"/>
      <c r="IOB582" s="2"/>
      <c r="IOC582" s="2"/>
      <c r="IOD582" s="2"/>
      <c r="IOE582" s="2"/>
      <c r="IOF582" s="2"/>
      <c r="IOG582" s="2"/>
      <c r="IOH582" s="2"/>
      <c r="IOI582" s="2"/>
      <c r="IOJ582" s="2"/>
      <c r="IOK582" s="2"/>
      <c r="IOL582" s="2"/>
      <c r="IOM582" s="2"/>
      <c r="ION582" s="2"/>
      <c r="IOO582" s="2"/>
      <c r="IOP582" s="2"/>
      <c r="IOQ582" s="2"/>
      <c r="IOR582" s="2"/>
      <c r="IOS582" s="2"/>
      <c r="IOT582" s="2"/>
      <c r="IOU582" s="2"/>
      <c r="IOV582" s="2"/>
      <c r="IOW582" s="2"/>
      <c r="IOX582" s="2"/>
      <c r="IOY582" s="2"/>
      <c r="IOZ582" s="2"/>
      <c r="IPA582" s="2"/>
      <c r="IPB582" s="2"/>
      <c r="IPC582" s="2"/>
      <c r="IPD582" s="2"/>
      <c r="IPE582" s="2"/>
      <c r="IPF582" s="2"/>
      <c r="IPG582" s="2"/>
      <c r="IPH582" s="2"/>
      <c r="IPI582" s="2"/>
      <c r="IPJ582" s="2"/>
      <c r="IPK582" s="2"/>
      <c r="IPL582" s="2"/>
      <c r="IPM582" s="2"/>
      <c r="IPN582" s="2"/>
      <c r="IPO582" s="2"/>
      <c r="IPP582" s="2"/>
      <c r="IPQ582" s="2"/>
      <c r="IPR582" s="2"/>
      <c r="IPS582" s="2"/>
      <c r="IPT582" s="2"/>
      <c r="IPU582" s="2"/>
      <c r="IPV582" s="2"/>
      <c r="IPW582" s="2"/>
      <c r="IPX582" s="2"/>
      <c r="IPY582" s="2"/>
      <c r="IPZ582" s="2"/>
      <c r="IQA582" s="2"/>
      <c r="IQB582" s="2"/>
      <c r="IQC582" s="2"/>
      <c r="IQD582" s="2"/>
      <c r="IQE582" s="2"/>
      <c r="IQF582" s="2"/>
      <c r="IQG582" s="2"/>
      <c r="IQH582" s="2"/>
      <c r="IQI582" s="2"/>
      <c r="IQJ582" s="2"/>
      <c r="IQK582" s="2"/>
      <c r="IQL582" s="2"/>
      <c r="IQM582" s="2"/>
      <c r="IQN582" s="2"/>
      <c r="IQO582" s="2"/>
      <c r="IQP582" s="2"/>
      <c r="IQQ582" s="2"/>
      <c r="IQR582" s="2"/>
      <c r="IQS582" s="2"/>
      <c r="IQT582" s="2"/>
      <c r="IQU582" s="2"/>
      <c r="IQV582" s="2"/>
      <c r="IQW582" s="2"/>
      <c r="IQX582" s="2"/>
      <c r="IQY582" s="2"/>
      <c r="IQZ582" s="2"/>
      <c r="IRA582" s="2"/>
      <c r="IRB582" s="2"/>
      <c r="IRC582" s="2"/>
      <c r="IRD582" s="2"/>
      <c r="IRE582" s="2"/>
      <c r="IRF582" s="2"/>
      <c r="IRG582" s="2"/>
      <c r="IRH582" s="2"/>
      <c r="IRI582" s="2"/>
      <c r="IRJ582" s="2"/>
      <c r="IRK582" s="2"/>
      <c r="IRL582" s="2"/>
      <c r="IRM582" s="2"/>
      <c r="IRN582" s="2"/>
      <c r="IRO582" s="2"/>
      <c r="IRP582" s="2"/>
      <c r="IRQ582" s="2"/>
      <c r="IRR582" s="2"/>
      <c r="IRS582" s="2"/>
      <c r="IRT582" s="2"/>
      <c r="IRU582" s="2"/>
      <c r="IRV582" s="2"/>
      <c r="IRW582" s="2"/>
      <c r="IRX582" s="2"/>
      <c r="IRY582" s="2"/>
      <c r="IRZ582" s="2"/>
      <c r="ISA582" s="2"/>
      <c r="ISB582" s="2"/>
      <c r="ISC582" s="2"/>
      <c r="ISD582" s="2"/>
      <c r="ISE582" s="2"/>
      <c r="ISF582" s="2"/>
      <c r="ISG582" s="2"/>
      <c r="ISH582" s="2"/>
      <c r="ISI582" s="2"/>
      <c r="ISJ582" s="2"/>
      <c r="ISK582" s="2"/>
      <c r="ISL582" s="2"/>
      <c r="ISM582" s="2"/>
      <c r="ISN582" s="2"/>
      <c r="ISO582" s="2"/>
      <c r="ISP582" s="2"/>
      <c r="ISQ582" s="2"/>
      <c r="ISR582" s="2"/>
      <c r="ISS582" s="2"/>
      <c r="IST582" s="2"/>
      <c r="ISU582" s="2"/>
      <c r="ISV582" s="2"/>
      <c r="ISW582" s="2"/>
      <c r="ISX582" s="2"/>
      <c r="ISY582" s="2"/>
      <c r="ISZ582" s="2"/>
      <c r="ITA582" s="2"/>
      <c r="ITB582" s="2"/>
      <c r="ITC582" s="2"/>
      <c r="ITD582" s="2"/>
      <c r="ITE582" s="2"/>
      <c r="ITF582" s="2"/>
      <c r="ITG582" s="2"/>
      <c r="ITH582" s="2"/>
      <c r="ITI582" s="2"/>
      <c r="ITJ582" s="2"/>
      <c r="ITK582" s="2"/>
      <c r="ITL582" s="2"/>
      <c r="ITM582" s="2"/>
      <c r="ITN582" s="2"/>
      <c r="ITO582" s="2"/>
      <c r="ITP582" s="2"/>
      <c r="ITQ582" s="2"/>
      <c r="ITR582" s="2"/>
      <c r="ITS582" s="2"/>
      <c r="ITT582" s="2"/>
      <c r="ITU582" s="2"/>
      <c r="ITV582" s="2"/>
      <c r="ITW582" s="2"/>
      <c r="ITX582" s="2"/>
      <c r="ITY582" s="2"/>
      <c r="ITZ582" s="2"/>
      <c r="IUA582" s="2"/>
      <c r="IUB582" s="2"/>
      <c r="IUC582" s="2"/>
      <c r="IUD582" s="2"/>
      <c r="IUE582" s="2"/>
      <c r="IUF582" s="2"/>
      <c r="IUG582" s="2"/>
      <c r="IUH582" s="2"/>
      <c r="IUI582" s="2"/>
      <c r="IUJ582" s="2"/>
      <c r="IUK582" s="2"/>
      <c r="IUL582" s="2"/>
      <c r="IUM582" s="2"/>
      <c r="IUN582" s="2"/>
      <c r="IUO582" s="2"/>
      <c r="IUP582" s="2"/>
      <c r="IUQ582" s="2"/>
      <c r="IUR582" s="2"/>
      <c r="IUS582" s="2"/>
      <c r="IUT582" s="2"/>
      <c r="IUU582" s="2"/>
      <c r="IUV582" s="2"/>
      <c r="IUW582" s="2"/>
      <c r="IUX582" s="2"/>
      <c r="IUY582" s="2"/>
      <c r="IUZ582" s="2"/>
      <c r="IVA582" s="2"/>
      <c r="IVB582" s="2"/>
      <c r="IVC582" s="2"/>
      <c r="IVD582" s="2"/>
      <c r="IVE582" s="2"/>
      <c r="IVF582" s="2"/>
      <c r="IVG582" s="2"/>
      <c r="IVH582" s="2"/>
      <c r="IVI582" s="2"/>
      <c r="IVJ582" s="2"/>
      <c r="IVK582" s="2"/>
      <c r="IVL582" s="2"/>
      <c r="IVM582" s="2"/>
      <c r="IVN582" s="2"/>
      <c r="IVO582" s="2"/>
      <c r="IVP582" s="2"/>
      <c r="IVQ582" s="2"/>
      <c r="IVR582" s="2"/>
      <c r="IVS582" s="2"/>
      <c r="IVT582" s="2"/>
      <c r="IVU582" s="2"/>
      <c r="IVV582" s="2"/>
      <c r="IVW582" s="2"/>
      <c r="IVX582" s="2"/>
      <c r="IVY582" s="2"/>
      <c r="IVZ582" s="2"/>
      <c r="IWA582" s="2"/>
      <c r="IWB582" s="2"/>
      <c r="IWC582" s="2"/>
      <c r="IWD582" s="2"/>
      <c r="IWE582" s="2"/>
      <c r="IWF582" s="2"/>
      <c r="IWG582" s="2"/>
      <c r="IWH582" s="2"/>
      <c r="IWI582" s="2"/>
      <c r="IWJ582" s="2"/>
      <c r="IWK582" s="2"/>
      <c r="IWL582" s="2"/>
      <c r="IWM582" s="2"/>
      <c r="IWN582" s="2"/>
      <c r="IWO582" s="2"/>
      <c r="IWP582" s="2"/>
      <c r="IWQ582" s="2"/>
      <c r="IWR582" s="2"/>
      <c r="IWS582" s="2"/>
      <c r="IWT582" s="2"/>
      <c r="IWU582" s="2"/>
      <c r="IWV582" s="2"/>
      <c r="IWW582" s="2"/>
      <c r="IWX582" s="2"/>
      <c r="IWY582" s="2"/>
      <c r="IWZ582" s="2"/>
      <c r="IXA582" s="2"/>
      <c r="IXB582" s="2"/>
      <c r="IXC582" s="2"/>
      <c r="IXD582" s="2"/>
      <c r="IXE582" s="2"/>
      <c r="IXF582" s="2"/>
      <c r="IXG582" s="2"/>
      <c r="IXH582" s="2"/>
      <c r="IXI582" s="2"/>
      <c r="IXJ582" s="2"/>
      <c r="IXK582" s="2"/>
      <c r="IXL582" s="2"/>
      <c r="IXM582" s="2"/>
      <c r="IXN582" s="2"/>
      <c r="IXO582" s="2"/>
      <c r="IXP582" s="2"/>
      <c r="IXQ582" s="2"/>
      <c r="IXR582" s="2"/>
      <c r="IXS582" s="2"/>
      <c r="IXT582" s="2"/>
      <c r="IXU582" s="2"/>
      <c r="IXV582" s="2"/>
      <c r="IXW582" s="2"/>
      <c r="IXX582" s="2"/>
      <c r="IXY582" s="2"/>
      <c r="IXZ582" s="2"/>
      <c r="IYA582" s="2"/>
      <c r="IYB582" s="2"/>
      <c r="IYC582" s="2"/>
      <c r="IYD582" s="2"/>
      <c r="IYE582" s="2"/>
      <c r="IYF582" s="2"/>
      <c r="IYG582" s="2"/>
      <c r="IYH582" s="2"/>
      <c r="IYI582" s="2"/>
      <c r="IYJ582" s="2"/>
      <c r="IYK582" s="2"/>
      <c r="IYL582" s="2"/>
      <c r="IYM582" s="2"/>
      <c r="IYN582" s="2"/>
      <c r="IYO582" s="2"/>
      <c r="IYP582" s="2"/>
      <c r="IYQ582" s="2"/>
      <c r="IYR582" s="2"/>
      <c r="IYS582" s="2"/>
      <c r="IYT582" s="2"/>
      <c r="IYU582" s="2"/>
      <c r="IYV582" s="2"/>
      <c r="IYW582" s="2"/>
      <c r="IYX582" s="2"/>
      <c r="IYY582" s="2"/>
      <c r="IYZ582" s="2"/>
      <c r="IZA582" s="2"/>
      <c r="IZB582" s="2"/>
      <c r="IZC582" s="2"/>
      <c r="IZD582" s="2"/>
      <c r="IZE582" s="2"/>
      <c r="IZF582" s="2"/>
      <c r="IZG582" s="2"/>
      <c r="IZH582" s="2"/>
      <c r="IZI582" s="2"/>
      <c r="IZJ582" s="2"/>
      <c r="IZK582" s="2"/>
      <c r="IZL582" s="2"/>
      <c r="IZM582" s="2"/>
      <c r="IZN582" s="2"/>
      <c r="IZO582" s="2"/>
      <c r="IZP582" s="2"/>
      <c r="IZQ582" s="2"/>
      <c r="IZR582" s="2"/>
      <c r="IZS582" s="2"/>
      <c r="IZT582" s="2"/>
      <c r="IZU582" s="2"/>
      <c r="IZV582" s="2"/>
      <c r="IZW582" s="2"/>
      <c r="IZX582" s="2"/>
      <c r="IZY582" s="2"/>
      <c r="IZZ582" s="2"/>
      <c r="JAA582" s="2"/>
      <c r="JAB582" s="2"/>
      <c r="JAC582" s="2"/>
      <c r="JAD582" s="2"/>
      <c r="JAE582" s="2"/>
      <c r="JAF582" s="2"/>
      <c r="JAG582" s="2"/>
      <c r="JAH582" s="2"/>
      <c r="JAI582" s="2"/>
      <c r="JAJ582" s="2"/>
      <c r="JAK582" s="2"/>
      <c r="JAL582" s="2"/>
      <c r="JAM582" s="2"/>
      <c r="JAN582" s="2"/>
      <c r="JAO582" s="2"/>
      <c r="JAP582" s="2"/>
      <c r="JAQ582" s="2"/>
      <c r="JAR582" s="2"/>
      <c r="JAS582" s="2"/>
      <c r="JAT582" s="2"/>
      <c r="JAU582" s="2"/>
      <c r="JAV582" s="2"/>
      <c r="JAW582" s="2"/>
      <c r="JAX582" s="2"/>
      <c r="JAY582" s="2"/>
      <c r="JAZ582" s="2"/>
      <c r="JBA582" s="2"/>
      <c r="JBB582" s="2"/>
      <c r="JBC582" s="2"/>
      <c r="JBD582" s="2"/>
      <c r="JBE582" s="2"/>
      <c r="JBF582" s="2"/>
      <c r="JBG582" s="2"/>
      <c r="JBH582" s="2"/>
      <c r="JBI582" s="2"/>
      <c r="JBJ582" s="2"/>
      <c r="JBK582" s="2"/>
      <c r="JBL582" s="2"/>
      <c r="JBM582" s="2"/>
      <c r="JBN582" s="2"/>
      <c r="JBO582" s="2"/>
      <c r="JBP582" s="2"/>
      <c r="JBQ582" s="2"/>
      <c r="JBR582" s="2"/>
      <c r="JBS582" s="2"/>
      <c r="JBT582" s="2"/>
      <c r="JBU582" s="2"/>
      <c r="JBV582" s="2"/>
      <c r="JBW582" s="2"/>
      <c r="JBX582" s="2"/>
      <c r="JBY582" s="2"/>
      <c r="JBZ582" s="2"/>
      <c r="JCA582" s="2"/>
      <c r="JCB582" s="2"/>
      <c r="JCC582" s="2"/>
      <c r="JCD582" s="2"/>
      <c r="JCE582" s="2"/>
      <c r="JCF582" s="2"/>
      <c r="JCG582" s="2"/>
      <c r="JCH582" s="2"/>
      <c r="JCI582" s="2"/>
      <c r="JCJ582" s="2"/>
      <c r="JCK582" s="2"/>
      <c r="JCL582" s="2"/>
      <c r="JCM582" s="2"/>
      <c r="JCN582" s="2"/>
      <c r="JCO582" s="2"/>
      <c r="JCP582" s="2"/>
      <c r="JCQ582" s="2"/>
      <c r="JCR582" s="2"/>
      <c r="JCS582" s="2"/>
      <c r="JCT582" s="2"/>
      <c r="JCU582" s="2"/>
      <c r="JCV582" s="2"/>
      <c r="JCW582" s="2"/>
      <c r="JCX582" s="2"/>
      <c r="JCY582" s="2"/>
      <c r="JCZ582" s="2"/>
      <c r="JDA582" s="2"/>
      <c r="JDB582" s="2"/>
      <c r="JDC582" s="2"/>
      <c r="JDD582" s="2"/>
      <c r="JDE582" s="2"/>
      <c r="JDF582" s="2"/>
      <c r="JDG582" s="2"/>
      <c r="JDH582" s="2"/>
      <c r="JDI582" s="2"/>
      <c r="JDJ582" s="2"/>
      <c r="JDK582" s="2"/>
      <c r="JDL582" s="2"/>
      <c r="JDM582" s="2"/>
      <c r="JDN582" s="2"/>
      <c r="JDO582" s="2"/>
      <c r="JDP582" s="2"/>
      <c r="JDQ582" s="2"/>
      <c r="JDR582" s="2"/>
      <c r="JDS582" s="2"/>
      <c r="JDT582" s="2"/>
      <c r="JDU582" s="2"/>
      <c r="JDV582" s="2"/>
      <c r="JDW582" s="2"/>
      <c r="JDX582" s="2"/>
      <c r="JDY582" s="2"/>
      <c r="JDZ582" s="2"/>
      <c r="JEA582" s="2"/>
      <c r="JEB582" s="2"/>
      <c r="JEC582" s="2"/>
      <c r="JED582" s="2"/>
      <c r="JEE582" s="2"/>
      <c r="JEF582" s="2"/>
      <c r="JEG582" s="2"/>
      <c r="JEH582" s="2"/>
      <c r="JEI582" s="2"/>
      <c r="JEJ582" s="2"/>
      <c r="JEK582" s="2"/>
      <c r="JEL582" s="2"/>
      <c r="JEM582" s="2"/>
      <c r="JEN582" s="2"/>
      <c r="JEO582" s="2"/>
      <c r="JEP582" s="2"/>
      <c r="JEQ582" s="2"/>
      <c r="JER582" s="2"/>
      <c r="JES582" s="2"/>
      <c r="JET582" s="2"/>
      <c r="JEU582" s="2"/>
      <c r="JEV582" s="2"/>
      <c r="JEW582" s="2"/>
      <c r="JEX582" s="2"/>
      <c r="JEY582" s="2"/>
      <c r="JEZ582" s="2"/>
      <c r="JFA582" s="2"/>
      <c r="JFB582" s="2"/>
      <c r="JFC582" s="2"/>
      <c r="JFD582" s="2"/>
      <c r="JFE582" s="2"/>
      <c r="JFF582" s="2"/>
      <c r="JFG582" s="2"/>
      <c r="JFH582" s="2"/>
      <c r="JFI582" s="2"/>
      <c r="JFJ582" s="2"/>
      <c r="JFK582" s="2"/>
      <c r="JFL582" s="2"/>
      <c r="JFM582" s="2"/>
      <c r="JFN582" s="2"/>
      <c r="JFO582" s="2"/>
      <c r="JFP582" s="2"/>
      <c r="JFQ582" s="2"/>
      <c r="JFR582" s="2"/>
      <c r="JFS582" s="2"/>
      <c r="JFT582" s="2"/>
      <c r="JFU582" s="2"/>
      <c r="JFV582" s="2"/>
      <c r="JFW582" s="2"/>
      <c r="JFX582" s="2"/>
      <c r="JFY582" s="2"/>
      <c r="JFZ582" s="2"/>
      <c r="JGA582" s="2"/>
      <c r="JGB582" s="2"/>
      <c r="JGC582" s="2"/>
      <c r="JGD582" s="2"/>
      <c r="JGE582" s="2"/>
      <c r="JGF582" s="2"/>
      <c r="JGG582" s="2"/>
      <c r="JGH582" s="2"/>
      <c r="JGI582" s="2"/>
      <c r="JGJ582" s="2"/>
      <c r="JGK582" s="2"/>
      <c r="JGL582" s="2"/>
      <c r="JGM582" s="2"/>
      <c r="JGN582" s="2"/>
      <c r="JGO582" s="2"/>
      <c r="JGP582" s="2"/>
      <c r="JGQ582" s="2"/>
      <c r="JGR582" s="2"/>
      <c r="JGS582" s="2"/>
      <c r="JGT582" s="2"/>
      <c r="JGU582" s="2"/>
      <c r="JGV582" s="2"/>
      <c r="JGW582" s="2"/>
      <c r="JGX582" s="2"/>
      <c r="JGY582" s="2"/>
      <c r="JGZ582" s="2"/>
      <c r="JHA582" s="2"/>
      <c r="JHB582" s="2"/>
      <c r="JHC582" s="2"/>
      <c r="JHD582" s="2"/>
      <c r="JHE582" s="2"/>
      <c r="JHF582" s="2"/>
      <c r="JHG582" s="2"/>
      <c r="JHH582" s="2"/>
      <c r="JHI582" s="2"/>
      <c r="JHJ582" s="2"/>
      <c r="JHK582" s="2"/>
      <c r="JHL582" s="2"/>
      <c r="JHM582" s="2"/>
      <c r="JHN582" s="2"/>
      <c r="JHO582" s="2"/>
      <c r="JHP582" s="2"/>
      <c r="JHQ582" s="2"/>
      <c r="JHR582" s="2"/>
      <c r="JHS582" s="2"/>
      <c r="JHT582" s="2"/>
      <c r="JHU582" s="2"/>
      <c r="JHV582" s="2"/>
      <c r="JHW582" s="2"/>
      <c r="JHX582" s="2"/>
      <c r="JHY582" s="2"/>
      <c r="JHZ582" s="2"/>
      <c r="JIA582" s="2"/>
      <c r="JIB582" s="2"/>
      <c r="JIC582" s="2"/>
      <c r="JID582" s="2"/>
      <c r="JIE582" s="2"/>
      <c r="JIF582" s="2"/>
      <c r="JIG582" s="2"/>
      <c r="JIH582" s="2"/>
      <c r="JII582" s="2"/>
      <c r="JIJ582" s="2"/>
      <c r="JIK582" s="2"/>
      <c r="JIL582" s="2"/>
      <c r="JIM582" s="2"/>
      <c r="JIN582" s="2"/>
      <c r="JIO582" s="2"/>
      <c r="JIP582" s="2"/>
      <c r="JIQ582" s="2"/>
      <c r="JIR582" s="2"/>
      <c r="JIS582" s="2"/>
      <c r="JIT582" s="2"/>
      <c r="JIU582" s="2"/>
      <c r="JIV582" s="2"/>
      <c r="JIW582" s="2"/>
      <c r="JIX582" s="2"/>
      <c r="JIY582" s="2"/>
      <c r="JIZ582" s="2"/>
      <c r="JJA582" s="2"/>
      <c r="JJB582" s="2"/>
      <c r="JJC582" s="2"/>
      <c r="JJD582" s="2"/>
      <c r="JJE582" s="2"/>
      <c r="JJF582" s="2"/>
      <c r="JJG582" s="2"/>
      <c r="JJH582" s="2"/>
      <c r="JJI582" s="2"/>
      <c r="JJJ582" s="2"/>
      <c r="JJK582" s="2"/>
      <c r="JJL582" s="2"/>
      <c r="JJM582" s="2"/>
      <c r="JJN582" s="2"/>
      <c r="JJO582" s="2"/>
      <c r="JJP582" s="2"/>
      <c r="JJQ582" s="2"/>
      <c r="JJR582" s="2"/>
      <c r="JJS582" s="2"/>
      <c r="JJT582" s="2"/>
      <c r="JJU582" s="2"/>
      <c r="JJV582" s="2"/>
      <c r="JJW582" s="2"/>
      <c r="JJX582" s="2"/>
      <c r="JJY582" s="2"/>
      <c r="JJZ582" s="2"/>
      <c r="JKA582" s="2"/>
      <c r="JKB582" s="2"/>
      <c r="JKC582" s="2"/>
      <c r="JKD582" s="2"/>
      <c r="JKE582" s="2"/>
      <c r="JKF582" s="2"/>
      <c r="JKG582" s="2"/>
      <c r="JKH582" s="2"/>
      <c r="JKI582" s="2"/>
      <c r="JKJ582" s="2"/>
      <c r="JKK582" s="2"/>
      <c r="JKL582" s="2"/>
      <c r="JKM582" s="2"/>
      <c r="JKN582" s="2"/>
      <c r="JKO582" s="2"/>
      <c r="JKP582" s="2"/>
      <c r="JKQ582" s="2"/>
      <c r="JKR582" s="2"/>
      <c r="JKS582" s="2"/>
      <c r="JKT582" s="2"/>
      <c r="JKU582" s="2"/>
      <c r="JKV582" s="2"/>
      <c r="JKW582" s="2"/>
      <c r="JKX582" s="2"/>
      <c r="JKY582" s="2"/>
      <c r="JKZ582" s="2"/>
      <c r="JLA582" s="2"/>
      <c r="JLB582" s="2"/>
      <c r="JLC582" s="2"/>
      <c r="JLD582" s="2"/>
      <c r="JLE582" s="2"/>
      <c r="JLF582" s="2"/>
      <c r="JLG582" s="2"/>
      <c r="JLH582" s="2"/>
      <c r="JLI582" s="2"/>
      <c r="JLJ582" s="2"/>
      <c r="JLK582" s="2"/>
      <c r="JLL582" s="2"/>
      <c r="JLM582" s="2"/>
      <c r="JLN582" s="2"/>
      <c r="JLO582" s="2"/>
      <c r="JLP582" s="2"/>
      <c r="JLQ582" s="2"/>
      <c r="JLR582" s="2"/>
      <c r="JLS582" s="2"/>
      <c r="JLT582" s="2"/>
      <c r="JLU582" s="2"/>
      <c r="JLV582" s="2"/>
      <c r="JLW582" s="2"/>
      <c r="JLX582" s="2"/>
      <c r="JLY582" s="2"/>
      <c r="JLZ582" s="2"/>
      <c r="JMA582" s="2"/>
      <c r="JMB582" s="2"/>
      <c r="JMC582" s="2"/>
      <c r="JMD582" s="2"/>
      <c r="JME582" s="2"/>
      <c r="JMF582" s="2"/>
      <c r="JMG582" s="2"/>
      <c r="JMH582" s="2"/>
      <c r="JMI582" s="2"/>
      <c r="JMJ582" s="2"/>
      <c r="JMK582" s="2"/>
      <c r="JML582" s="2"/>
      <c r="JMM582" s="2"/>
      <c r="JMN582" s="2"/>
      <c r="JMO582" s="2"/>
      <c r="JMP582" s="2"/>
      <c r="JMQ582" s="2"/>
      <c r="JMR582" s="2"/>
      <c r="JMS582" s="2"/>
      <c r="JMT582" s="2"/>
      <c r="JMU582" s="2"/>
      <c r="JMV582" s="2"/>
      <c r="JMW582" s="2"/>
      <c r="JMX582" s="2"/>
      <c r="JMY582" s="2"/>
      <c r="JMZ582" s="2"/>
      <c r="JNA582" s="2"/>
      <c r="JNB582" s="2"/>
      <c r="JNC582" s="2"/>
      <c r="JND582" s="2"/>
      <c r="JNE582" s="2"/>
      <c r="JNF582" s="2"/>
      <c r="JNG582" s="2"/>
      <c r="JNH582" s="2"/>
      <c r="JNI582" s="2"/>
      <c r="JNJ582" s="2"/>
      <c r="JNK582" s="2"/>
      <c r="JNL582" s="2"/>
      <c r="JNM582" s="2"/>
      <c r="JNN582" s="2"/>
      <c r="JNO582" s="2"/>
      <c r="JNP582" s="2"/>
      <c r="JNQ582" s="2"/>
      <c r="JNR582" s="2"/>
      <c r="JNS582" s="2"/>
      <c r="JNT582" s="2"/>
      <c r="JNU582" s="2"/>
      <c r="JNV582" s="2"/>
      <c r="JNW582" s="2"/>
      <c r="JNX582" s="2"/>
      <c r="JNY582" s="2"/>
      <c r="JNZ582" s="2"/>
      <c r="JOA582" s="2"/>
      <c r="JOB582" s="2"/>
      <c r="JOC582" s="2"/>
      <c r="JOD582" s="2"/>
      <c r="JOE582" s="2"/>
      <c r="JOF582" s="2"/>
      <c r="JOG582" s="2"/>
      <c r="JOH582" s="2"/>
      <c r="JOI582" s="2"/>
      <c r="JOJ582" s="2"/>
      <c r="JOK582" s="2"/>
      <c r="JOL582" s="2"/>
      <c r="JOM582" s="2"/>
      <c r="JON582" s="2"/>
      <c r="JOO582" s="2"/>
      <c r="JOP582" s="2"/>
      <c r="JOQ582" s="2"/>
      <c r="JOR582" s="2"/>
      <c r="JOS582" s="2"/>
      <c r="JOT582" s="2"/>
      <c r="JOU582" s="2"/>
      <c r="JOV582" s="2"/>
      <c r="JOW582" s="2"/>
      <c r="JOX582" s="2"/>
      <c r="JOY582" s="2"/>
      <c r="JOZ582" s="2"/>
      <c r="JPA582" s="2"/>
      <c r="JPB582" s="2"/>
      <c r="JPC582" s="2"/>
      <c r="JPD582" s="2"/>
      <c r="JPE582" s="2"/>
      <c r="JPF582" s="2"/>
      <c r="JPG582" s="2"/>
      <c r="JPH582" s="2"/>
      <c r="JPI582" s="2"/>
      <c r="JPJ582" s="2"/>
      <c r="JPK582" s="2"/>
      <c r="JPL582" s="2"/>
      <c r="JPM582" s="2"/>
      <c r="JPN582" s="2"/>
      <c r="JPO582" s="2"/>
      <c r="JPP582" s="2"/>
      <c r="JPQ582" s="2"/>
      <c r="JPR582" s="2"/>
      <c r="JPS582" s="2"/>
      <c r="JPT582" s="2"/>
      <c r="JPU582" s="2"/>
      <c r="JPV582" s="2"/>
      <c r="JPW582" s="2"/>
      <c r="JPX582" s="2"/>
      <c r="JPY582" s="2"/>
      <c r="JPZ582" s="2"/>
      <c r="JQA582" s="2"/>
      <c r="JQB582" s="2"/>
      <c r="JQC582" s="2"/>
      <c r="JQD582" s="2"/>
      <c r="JQE582" s="2"/>
      <c r="JQF582" s="2"/>
      <c r="JQG582" s="2"/>
      <c r="JQH582" s="2"/>
      <c r="JQI582" s="2"/>
      <c r="JQJ582" s="2"/>
      <c r="JQK582" s="2"/>
      <c r="JQL582" s="2"/>
      <c r="JQM582" s="2"/>
      <c r="JQN582" s="2"/>
      <c r="JQO582" s="2"/>
      <c r="JQP582" s="2"/>
      <c r="JQQ582" s="2"/>
      <c r="JQR582" s="2"/>
      <c r="JQS582" s="2"/>
      <c r="JQT582" s="2"/>
      <c r="JQU582" s="2"/>
      <c r="JQV582" s="2"/>
      <c r="JQW582" s="2"/>
      <c r="JQX582" s="2"/>
      <c r="JQY582" s="2"/>
      <c r="JQZ582" s="2"/>
      <c r="JRA582" s="2"/>
      <c r="JRB582" s="2"/>
      <c r="JRC582" s="2"/>
      <c r="JRD582" s="2"/>
      <c r="JRE582" s="2"/>
      <c r="JRF582" s="2"/>
      <c r="JRG582" s="2"/>
      <c r="JRH582" s="2"/>
      <c r="JRI582" s="2"/>
      <c r="JRJ582" s="2"/>
      <c r="JRK582" s="2"/>
      <c r="JRL582" s="2"/>
      <c r="JRM582" s="2"/>
      <c r="JRN582" s="2"/>
      <c r="JRO582" s="2"/>
      <c r="JRP582" s="2"/>
      <c r="JRQ582" s="2"/>
      <c r="JRR582" s="2"/>
      <c r="JRS582" s="2"/>
      <c r="JRT582" s="2"/>
      <c r="JRU582" s="2"/>
      <c r="JRV582" s="2"/>
      <c r="JRW582" s="2"/>
      <c r="JRX582" s="2"/>
      <c r="JRY582" s="2"/>
      <c r="JRZ582" s="2"/>
      <c r="JSA582" s="2"/>
      <c r="JSB582" s="2"/>
      <c r="JSC582" s="2"/>
      <c r="JSD582" s="2"/>
      <c r="JSE582" s="2"/>
      <c r="JSF582" s="2"/>
      <c r="JSG582" s="2"/>
      <c r="JSH582" s="2"/>
      <c r="JSI582" s="2"/>
      <c r="JSJ582" s="2"/>
      <c r="JSK582" s="2"/>
      <c r="JSL582" s="2"/>
      <c r="JSM582" s="2"/>
      <c r="JSN582" s="2"/>
      <c r="JSO582" s="2"/>
      <c r="JSP582" s="2"/>
      <c r="JSQ582" s="2"/>
      <c r="JSR582" s="2"/>
      <c r="JSS582" s="2"/>
      <c r="JST582" s="2"/>
      <c r="JSU582" s="2"/>
      <c r="JSV582" s="2"/>
      <c r="JSW582" s="2"/>
      <c r="JSX582" s="2"/>
      <c r="JSY582" s="2"/>
      <c r="JSZ582" s="2"/>
      <c r="JTA582" s="2"/>
      <c r="JTB582" s="2"/>
      <c r="JTC582" s="2"/>
      <c r="JTD582" s="2"/>
      <c r="JTE582" s="2"/>
      <c r="JTF582" s="2"/>
      <c r="JTG582" s="2"/>
      <c r="JTH582" s="2"/>
      <c r="JTI582" s="2"/>
      <c r="JTJ582" s="2"/>
      <c r="JTK582" s="2"/>
      <c r="JTL582" s="2"/>
      <c r="JTM582" s="2"/>
      <c r="JTN582" s="2"/>
      <c r="JTO582" s="2"/>
      <c r="JTP582" s="2"/>
      <c r="JTQ582" s="2"/>
      <c r="JTR582" s="2"/>
      <c r="JTS582" s="2"/>
      <c r="JTT582" s="2"/>
      <c r="JTU582" s="2"/>
      <c r="JTV582" s="2"/>
      <c r="JTW582" s="2"/>
      <c r="JTX582" s="2"/>
      <c r="JTY582" s="2"/>
      <c r="JTZ582" s="2"/>
      <c r="JUA582" s="2"/>
      <c r="JUB582" s="2"/>
      <c r="JUC582" s="2"/>
      <c r="JUD582" s="2"/>
      <c r="JUE582" s="2"/>
      <c r="JUF582" s="2"/>
      <c r="JUG582" s="2"/>
      <c r="JUH582" s="2"/>
      <c r="JUI582" s="2"/>
      <c r="JUJ582" s="2"/>
      <c r="JUK582" s="2"/>
      <c r="JUL582" s="2"/>
      <c r="JUM582" s="2"/>
      <c r="JUN582" s="2"/>
      <c r="JUO582" s="2"/>
      <c r="JUP582" s="2"/>
      <c r="JUQ582" s="2"/>
      <c r="JUR582" s="2"/>
      <c r="JUS582" s="2"/>
      <c r="JUT582" s="2"/>
      <c r="JUU582" s="2"/>
      <c r="JUV582" s="2"/>
      <c r="JUW582" s="2"/>
      <c r="JUX582" s="2"/>
      <c r="JUY582" s="2"/>
      <c r="JUZ582" s="2"/>
      <c r="JVA582" s="2"/>
      <c r="JVB582" s="2"/>
      <c r="JVC582" s="2"/>
      <c r="JVD582" s="2"/>
      <c r="JVE582" s="2"/>
      <c r="JVF582" s="2"/>
      <c r="JVG582" s="2"/>
      <c r="JVH582" s="2"/>
      <c r="JVI582" s="2"/>
      <c r="JVJ582" s="2"/>
      <c r="JVK582" s="2"/>
      <c r="JVL582" s="2"/>
      <c r="JVM582" s="2"/>
      <c r="JVN582" s="2"/>
      <c r="JVO582" s="2"/>
      <c r="JVP582" s="2"/>
      <c r="JVQ582" s="2"/>
      <c r="JVR582" s="2"/>
      <c r="JVS582" s="2"/>
      <c r="JVT582" s="2"/>
      <c r="JVU582" s="2"/>
      <c r="JVV582" s="2"/>
      <c r="JVW582" s="2"/>
      <c r="JVX582" s="2"/>
      <c r="JVY582" s="2"/>
      <c r="JVZ582" s="2"/>
      <c r="JWA582" s="2"/>
      <c r="JWB582" s="2"/>
      <c r="JWC582" s="2"/>
      <c r="JWD582" s="2"/>
      <c r="JWE582" s="2"/>
      <c r="JWF582" s="2"/>
      <c r="JWG582" s="2"/>
      <c r="JWH582" s="2"/>
      <c r="JWI582" s="2"/>
      <c r="JWJ582" s="2"/>
      <c r="JWK582" s="2"/>
      <c r="JWL582" s="2"/>
      <c r="JWM582" s="2"/>
      <c r="JWN582" s="2"/>
      <c r="JWO582" s="2"/>
      <c r="JWP582" s="2"/>
      <c r="JWQ582" s="2"/>
      <c r="JWR582" s="2"/>
      <c r="JWS582" s="2"/>
      <c r="JWT582" s="2"/>
      <c r="JWU582" s="2"/>
      <c r="JWV582" s="2"/>
      <c r="JWW582" s="2"/>
      <c r="JWX582" s="2"/>
      <c r="JWY582" s="2"/>
      <c r="JWZ582" s="2"/>
      <c r="JXA582" s="2"/>
      <c r="JXB582" s="2"/>
      <c r="JXC582" s="2"/>
      <c r="JXD582" s="2"/>
      <c r="JXE582" s="2"/>
      <c r="JXF582" s="2"/>
      <c r="JXG582" s="2"/>
      <c r="JXH582" s="2"/>
      <c r="JXI582" s="2"/>
      <c r="JXJ582" s="2"/>
      <c r="JXK582" s="2"/>
      <c r="JXL582" s="2"/>
      <c r="JXM582" s="2"/>
      <c r="JXN582" s="2"/>
      <c r="JXO582" s="2"/>
      <c r="JXP582" s="2"/>
      <c r="JXQ582" s="2"/>
      <c r="JXR582" s="2"/>
      <c r="JXS582" s="2"/>
      <c r="JXT582" s="2"/>
      <c r="JXU582" s="2"/>
      <c r="JXV582" s="2"/>
      <c r="JXW582" s="2"/>
      <c r="JXX582" s="2"/>
      <c r="JXY582" s="2"/>
      <c r="JXZ582" s="2"/>
      <c r="JYA582" s="2"/>
      <c r="JYB582" s="2"/>
      <c r="JYC582" s="2"/>
      <c r="JYD582" s="2"/>
      <c r="JYE582" s="2"/>
      <c r="JYF582" s="2"/>
      <c r="JYG582" s="2"/>
      <c r="JYH582" s="2"/>
      <c r="JYI582" s="2"/>
      <c r="JYJ582" s="2"/>
      <c r="JYK582" s="2"/>
      <c r="JYL582" s="2"/>
      <c r="JYM582" s="2"/>
      <c r="JYN582" s="2"/>
      <c r="JYO582" s="2"/>
      <c r="JYP582" s="2"/>
      <c r="JYQ582" s="2"/>
      <c r="JYR582" s="2"/>
      <c r="JYS582" s="2"/>
      <c r="JYT582" s="2"/>
      <c r="JYU582" s="2"/>
      <c r="JYV582" s="2"/>
      <c r="JYW582" s="2"/>
      <c r="JYX582" s="2"/>
      <c r="JYY582" s="2"/>
      <c r="JYZ582" s="2"/>
      <c r="JZA582" s="2"/>
      <c r="JZB582" s="2"/>
      <c r="JZC582" s="2"/>
      <c r="JZD582" s="2"/>
      <c r="JZE582" s="2"/>
      <c r="JZF582" s="2"/>
      <c r="JZG582" s="2"/>
      <c r="JZH582" s="2"/>
      <c r="JZI582" s="2"/>
      <c r="JZJ582" s="2"/>
      <c r="JZK582" s="2"/>
      <c r="JZL582" s="2"/>
      <c r="JZM582" s="2"/>
      <c r="JZN582" s="2"/>
      <c r="JZO582" s="2"/>
      <c r="JZP582" s="2"/>
      <c r="JZQ582" s="2"/>
      <c r="JZR582" s="2"/>
      <c r="JZS582" s="2"/>
      <c r="JZT582" s="2"/>
      <c r="JZU582" s="2"/>
      <c r="JZV582" s="2"/>
      <c r="JZW582" s="2"/>
      <c r="JZX582" s="2"/>
      <c r="JZY582" s="2"/>
      <c r="JZZ582" s="2"/>
      <c r="KAA582" s="2"/>
      <c r="KAB582" s="2"/>
      <c r="KAC582" s="2"/>
      <c r="KAD582" s="2"/>
      <c r="KAE582" s="2"/>
      <c r="KAF582" s="2"/>
      <c r="KAG582" s="2"/>
      <c r="KAH582" s="2"/>
      <c r="KAI582" s="2"/>
      <c r="KAJ582" s="2"/>
      <c r="KAK582" s="2"/>
      <c r="KAL582" s="2"/>
      <c r="KAM582" s="2"/>
      <c r="KAN582" s="2"/>
      <c r="KAO582" s="2"/>
      <c r="KAP582" s="2"/>
      <c r="KAQ582" s="2"/>
      <c r="KAR582" s="2"/>
      <c r="KAS582" s="2"/>
      <c r="KAT582" s="2"/>
      <c r="KAU582" s="2"/>
      <c r="KAV582" s="2"/>
      <c r="KAW582" s="2"/>
      <c r="KAX582" s="2"/>
      <c r="KAY582" s="2"/>
      <c r="KAZ582" s="2"/>
      <c r="KBA582" s="2"/>
      <c r="KBB582" s="2"/>
      <c r="KBC582" s="2"/>
      <c r="KBD582" s="2"/>
      <c r="KBE582" s="2"/>
      <c r="KBF582" s="2"/>
      <c r="KBG582" s="2"/>
      <c r="KBH582" s="2"/>
      <c r="KBI582" s="2"/>
      <c r="KBJ582" s="2"/>
      <c r="KBK582" s="2"/>
      <c r="KBL582" s="2"/>
      <c r="KBM582" s="2"/>
      <c r="KBN582" s="2"/>
      <c r="KBO582" s="2"/>
      <c r="KBP582" s="2"/>
      <c r="KBQ582" s="2"/>
      <c r="KBR582" s="2"/>
      <c r="KBS582" s="2"/>
      <c r="KBT582" s="2"/>
      <c r="KBU582" s="2"/>
      <c r="KBV582" s="2"/>
      <c r="KBW582" s="2"/>
      <c r="KBX582" s="2"/>
      <c r="KBY582" s="2"/>
      <c r="KBZ582" s="2"/>
      <c r="KCA582" s="2"/>
      <c r="KCB582" s="2"/>
      <c r="KCC582" s="2"/>
      <c r="KCD582" s="2"/>
      <c r="KCE582" s="2"/>
      <c r="KCF582" s="2"/>
      <c r="KCG582" s="2"/>
      <c r="KCH582" s="2"/>
      <c r="KCI582" s="2"/>
      <c r="KCJ582" s="2"/>
      <c r="KCK582" s="2"/>
      <c r="KCL582" s="2"/>
      <c r="KCM582" s="2"/>
      <c r="KCN582" s="2"/>
      <c r="KCO582" s="2"/>
      <c r="KCP582" s="2"/>
      <c r="KCQ582" s="2"/>
      <c r="KCR582" s="2"/>
      <c r="KCS582" s="2"/>
      <c r="KCT582" s="2"/>
      <c r="KCU582" s="2"/>
      <c r="KCV582" s="2"/>
      <c r="KCW582" s="2"/>
      <c r="KCX582" s="2"/>
      <c r="KCY582" s="2"/>
      <c r="KCZ582" s="2"/>
      <c r="KDA582" s="2"/>
      <c r="KDB582" s="2"/>
      <c r="KDC582" s="2"/>
      <c r="KDD582" s="2"/>
      <c r="KDE582" s="2"/>
      <c r="KDF582" s="2"/>
      <c r="KDG582" s="2"/>
      <c r="KDH582" s="2"/>
      <c r="KDI582" s="2"/>
      <c r="KDJ582" s="2"/>
      <c r="KDK582" s="2"/>
      <c r="KDL582" s="2"/>
      <c r="KDM582" s="2"/>
      <c r="KDN582" s="2"/>
      <c r="KDO582" s="2"/>
      <c r="KDP582" s="2"/>
      <c r="KDQ582" s="2"/>
      <c r="KDR582" s="2"/>
      <c r="KDS582" s="2"/>
      <c r="KDT582" s="2"/>
      <c r="KDU582" s="2"/>
      <c r="KDV582" s="2"/>
      <c r="KDW582" s="2"/>
      <c r="KDX582" s="2"/>
      <c r="KDY582" s="2"/>
      <c r="KDZ582" s="2"/>
      <c r="KEA582" s="2"/>
      <c r="KEB582" s="2"/>
      <c r="KEC582" s="2"/>
      <c r="KED582" s="2"/>
      <c r="KEE582" s="2"/>
      <c r="KEF582" s="2"/>
      <c r="KEG582" s="2"/>
      <c r="KEH582" s="2"/>
      <c r="KEI582" s="2"/>
      <c r="KEJ582" s="2"/>
      <c r="KEK582" s="2"/>
      <c r="KEL582" s="2"/>
      <c r="KEM582" s="2"/>
      <c r="KEN582" s="2"/>
      <c r="KEO582" s="2"/>
      <c r="KEP582" s="2"/>
      <c r="KEQ582" s="2"/>
      <c r="KER582" s="2"/>
      <c r="KES582" s="2"/>
      <c r="KET582" s="2"/>
      <c r="KEU582" s="2"/>
      <c r="KEV582" s="2"/>
      <c r="KEW582" s="2"/>
      <c r="KEX582" s="2"/>
      <c r="KEY582" s="2"/>
      <c r="KEZ582" s="2"/>
      <c r="KFA582" s="2"/>
      <c r="KFB582" s="2"/>
      <c r="KFC582" s="2"/>
      <c r="KFD582" s="2"/>
      <c r="KFE582" s="2"/>
      <c r="KFF582" s="2"/>
      <c r="KFG582" s="2"/>
      <c r="KFH582" s="2"/>
      <c r="KFI582" s="2"/>
      <c r="KFJ582" s="2"/>
      <c r="KFK582" s="2"/>
      <c r="KFL582" s="2"/>
      <c r="KFM582" s="2"/>
      <c r="KFN582" s="2"/>
      <c r="KFO582" s="2"/>
      <c r="KFP582" s="2"/>
      <c r="KFQ582" s="2"/>
      <c r="KFR582" s="2"/>
      <c r="KFS582" s="2"/>
      <c r="KFT582" s="2"/>
      <c r="KFU582" s="2"/>
      <c r="KFV582" s="2"/>
      <c r="KFW582" s="2"/>
      <c r="KFX582" s="2"/>
      <c r="KFY582" s="2"/>
      <c r="KFZ582" s="2"/>
      <c r="KGA582" s="2"/>
      <c r="KGB582" s="2"/>
      <c r="KGC582" s="2"/>
      <c r="KGD582" s="2"/>
      <c r="KGE582" s="2"/>
      <c r="KGF582" s="2"/>
      <c r="KGG582" s="2"/>
      <c r="KGH582" s="2"/>
      <c r="KGI582" s="2"/>
      <c r="KGJ582" s="2"/>
      <c r="KGK582" s="2"/>
      <c r="KGL582" s="2"/>
      <c r="KGM582" s="2"/>
      <c r="KGN582" s="2"/>
      <c r="KGO582" s="2"/>
      <c r="KGP582" s="2"/>
      <c r="KGQ582" s="2"/>
      <c r="KGR582" s="2"/>
      <c r="KGS582" s="2"/>
      <c r="KGT582" s="2"/>
      <c r="KGU582" s="2"/>
      <c r="KGV582" s="2"/>
      <c r="KGW582" s="2"/>
      <c r="KGX582" s="2"/>
      <c r="KGY582" s="2"/>
      <c r="KGZ582" s="2"/>
      <c r="KHA582" s="2"/>
      <c r="KHB582" s="2"/>
      <c r="KHC582" s="2"/>
      <c r="KHD582" s="2"/>
      <c r="KHE582" s="2"/>
      <c r="KHF582" s="2"/>
      <c r="KHG582" s="2"/>
      <c r="KHH582" s="2"/>
      <c r="KHI582" s="2"/>
      <c r="KHJ582" s="2"/>
      <c r="KHK582" s="2"/>
      <c r="KHL582" s="2"/>
      <c r="KHM582" s="2"/>
      <c r="KHN582" s="2"/>
      <c r="KHO582" s="2"/>
      <c r="KHP582" s="2"/>
      <c r="KHQ582" s="2"/>
      <c r="KHR582" s="2"/>
      <c r="KHS582" s="2"/>
      <c r="KHT582" s="2"/>
      <c r="KHU582" s="2"/>
      <c r="KHV582" s="2"/>
      <c r="KHW582" s="2"/>
      <c r="KHX582" s="2"/>
      <c r="KHY582" s="2"/>
      <c r="KHZ582" s="2"/>
      <c r="KIA582" s="2"/>
      <c r="KIB582" s="2"/>
      <c r="KIC582" s="2"/>
      <c r="KID582" s="2"/>
      <c r="KIE582" s="2"/>
      <c r="KIF582" s="2"/>
      <c r="KIG582" s="2"/>
      <c r="KIH582" s="2"/>
      <c r="KII582" s="2"/>
      <c r="KIJ582" s="2"/>
      <c r="KIK582" s="2"/>
      <c r="KIL582" s="2"/>
      <c r="KIM582" s="2"/>
      <c r="KIN582" s="2"/>
      <c r="KIO582" s="2"/>
      <c r="KIP582" s="2"/>
      <c r="KIQ582" s="2"/>
      <c r="KIR582" s="2"/>
      <c r="KIS582" s="2"/>
      <c r="KIT582" s="2"/>
      <c r="KIU582" s="2"/>
      <c r="KIV582" s="2"/>
      <c r="KIW582" s="2"/>
      <c r="KIX582" s="2"/>
      <c r="KIY582" s="2"/>
      <c r="KIZ582" s="2"/>
      <c r="KJA582" s="2"/>
      <c r="KJB582" s="2"/>
      <c r="KJC582" s="2"/>
      <c r="KJD582" s="2"/>
      <c r="KJE582" s="2"/>
      <c r="KJF582" s="2"/>
      <c r="KJG582" s="2"/>
      <c r="KJH582" s="2"/>
      <c r="KJI582" s="2"/>
      <c r="KJJ582" s="2"/>
      <c r="KJK582" s="2"/>
      <c r="KJL582" s="2"/>
      <c r="KJM582" s="2"/>
      <c r="KJN582" s="2"/>
      <c r="KJO582" s="2"/>
      <c r="KJP582" s="2"/>
      <c r="KJQ582" s="2"/>
      <c r="KJR582" s="2"/>
      <c r="KJS582" s="2"/>
      <c r="KJT582" s="2"/>
      <c r="KJU582" s="2"/>
      <c r="KJV582" s="2"/>
      <c r="KJW582" s="2"/>
      <c r="KJX582" s="2"/>
      <c r="KJY582" s="2"/>
      <c r="KJZ582" s="2"/>
      <c r="KKA582" s="2"/>
      <c r="KKB582" s="2"/>
      <c r="KKC582" s="2"/>
      <c r="KKD582" s="2"/>
      <c r="KKE582" s="2"/>
      <c r="KKF582" s="2"/>
      <c r="KKG582" s="2"/>
      <c r="KKH582" s="2"/>
      <c r="KKI582" s="2"/>
      <c r="KKJ582" s="2"/>
      <c r="KKK582" s="2"/>
      <c r="KKL582" s="2"/>
      <c r="KKM582" s="2"/>
      <c r="KKN582" s="2"/>
      <c r="KKO582" s="2"/>
      <c r="KKP582" s="2"/>
      <c r="KKQ582" s="2"/>
      <c r="KKR582" s="2"/>
      <c r="KKS582" s="2"/>
      <c r="KKT582" s="2"/>
      <c r="KKU582" s="2"/>
      <c r="KKV582" s="2"/>
      <c r="KKW582" s="2"/>
      <c r="KKX582" s="2"/>
      <c r="KKY582" s="2"/>
      <c r="KKZ582" s="2"/>
      <c r="KLA582" s="2"/>
      <c r="KLB582" s="2"/>
      <c r="KLC582" s="2"/>
      <c r="KLD582" s="2"/>
      <c r="KLE582" s="2"/>
      <c r="KLF582" s="2"/>
      <c r="KLG582" s="2"/>
      <c r="KLH582" s="2"/>
      <c r="KLI582" s="2"/>
      <c r="KLJ582" s="2"/>
      <c r="KLK582" s="2"/>
      <c r="KLL582" s="2"/>
      <c r="KLM582" s="2"/>
      <c r="KLN582" s="2"/>
      <c r="KLO582" s="2"/>
      <c r="KLP582" s="2"/>
      <c r="KLQ582" s="2"/>
      <c r="KLR582" s="2"/>
      <c r="KLS582" s="2"/>
      <c r="KLT582" s="2"/>
      <c r="KLU582" s="2"/>
      <c r="KLV582" s="2"/>
      <c r="KLW582" s="2"/>
      <c r="KLX582" s="2"/>
      <c r="KLY582" s="2"/>
      <c r="KLZ582" s="2"/>
      <c r="KMA582" s="2"/>
      <c r="KMB582" s="2"/>
      <c r="KMC582" s="2"/>
      <c r="KMD582" s="2"/>
      <c r="KME582" s="2"/>
      <c r="KMF582" s="2"/>
      <c r="KMG582" s="2"/>
      <c r="KMH582" s="2"/>
      <c r="KMI582" s="2"/>
      <c r="KMJ582" s="2"/>
      <c r="KMK582" s="2"/>
      <c r="KML582" s="2"/>
      <c r="KMM582" s="2"/>
      <c r="KMN582" s="2"/>
      <c r="KMO582" s="2"/>
      <c r="KMP582" s="2"/>
      <c r="KMQ582" s="2"/>
      <c r="KMR582" s="2"/>
      <c r="KMS582" s="2"/>
      <c r="KMT582" s="2"/>
      <c r="KMU582" s="2"/>
      <c r="KMV582" s="2"/>
      <c r="KMW582" s="2"/>
      <c r="KMX582" s="2"/>
      <c r="KMY582" s="2"/>
      <c r="KMZ582" s="2"/>
      <c r="KNA582" s="2"/>
      <c r="KNB582" s="2"/>
      <c r="KNC582" s="2"/>
      <c r="KND582" s="2"/>
      <c r="KNE582" s="2"/>
      <c r="KNF582" s="2"/>
      <c r="KNG582" s="2"/>
      <c r="KNH582" s="2"/>
      <c r="KNI582" s="2"/>
      <c r="KNJ582" s="2"/>
      <c r="KNK582" s="2"/>
      <c r="KNL582" s="2"/>
      <c r="KNM582" s="2"/>
      <c r="KNN582" s="2"/>
      <c r="KNO582" s="2"/>
      <c r="KNP582" s="2"/>
      <c r="KNQ582" s="2"/>
      <c r="KNR582" s="2"/>
      <c r="KNS582" s="2"/>
      <c r="KNT582" s="2"/>
      <c r="KNU582" s="2"/>
      <c r="KNV582" s="2"/>
      <c r="KNW582" s="2"/>
      <c r="KNX582" s="2"/>
      <c r="KNY582" s="2"/>
      <c r="KNZ582" s="2"/>
      <c r="KOA582" s="2"/>
      <c r="KOB582" s="2"/>
      <c r="KOC582" s="2"/>
      <c r="KOD582" s="2"/>
      <c r="KOE582" s="2"/>
      <c r="KOF582" s="2"/>
      <c r="KOG582" s="2"/>
      <c r="KOH582" s="2"/>
      <c r="KOI582" s="2"/>
      <c r="KOJ582" s="2"/>
      <c r="KOK582" s="2"/>
      <c r="KOL582" s="2"/>
      <c r="KOM582" s="2"/>
      <c r="KON582" s="2"/>
      <c r="KOO582" s="2"/>
      <c r="KOP582" s="2"/>
      <c r="KOQ582" s="2"/>
      <c r="KOR582" s="2"/>
      <c r="KOS582" s="2"/>
      <c r="KOT582" s="2"/>
      <c r="KOU582" s="2"/>
      <c r="KOV582" s="2"/>
      <c r="KOW582" s="2"/>
      <c r="KOX582" s="2"/>
      <c r="KOY582" s="2"/>
      <c r="KOZ582" s="2"/>
      <c r="KPA582" s="2"/>
      <c r="KPB582" s="2"/>
      <c r="KPC582" s="2"/>
      <c r="KPD582" s="2"/>
      <c r="KPE582" s="2"/>
      <c r="KPF582" s="2"/>
      <c r="KPG582" s="2"/>
      <c r="KPH582" s="2"/>
      <c r="KPI582" s="2"/>
      <c r="KPJ582" s="2"/>
      <c r="KPK582" s="2"/>
      <c r="KPL582" s="2"/>
      <c r="KPM582" s="2"/>
      <c r="KPN582" s="2"/>
      <c r="KPO582" s="2"/>
      <c r="KPP582" s="2"/>
      <c r="KPQ582" s="2"/>
      <c r="KPR582" s="2"/>
      <c r="KPS582" s="2"/>
      <c r="KPT582" s="2"/>
      <c r="KPU582" s="2"/>
      <c r="KPV582" s="2"/>
      <c r="KPW582" s="2"/>
      <c r="KPX582" s="2"/>
      <c r="KPY582" s="2"/>
      <c r="KPZ582" s="2"/>
      <c r="KQA582" s="2"/>
      <c r="KQB582" s="2"/>
      <c r="KQC582" s="2"/>
      <c r="KQD582" s="2"/>
      <c r="KQE582" s="2"/>
      <c r="KQF582" s="2"/>
      <c r="KQG582" s="2"/>
      <c r="KQH582" s="2"/>
      <c r="KQI582" s="2"/>
      <c r="KQJ582" s="2"/>
      <c r="KQK582" s="2"/>
      <c r="KQL582" s="2"/>
      <c r="KQM582" s="2"/>
      <c r="KQN582" s="2"/>
      <c r="KQO582" s="2"/>
      <c r="KQP582" s="2"/>
      <c r="KQQ582" s="2"/>
      <c r="KQR582" s="2"/>
      <c r="KQS582" s="2"/>
      <c r="KQT582" s="2"/>
      <c r="KQU582" s="2"/>
      <c r="KQV582" s="2"/>
      <c r="KQW582" s="2"/>
      <c r="KQX582" s="2"/>
      <c r="KQY582" s="2"/>
      <c r="KQZ582" s="2"/>
      <c r="KRA582" s="2"/>
      <c r="KRB582" s="2"/>
      <c r="KRC582" s="2"/>
      <c r="KRD582" s="2"/>
      <c r="KRE582" s="2"/>
      <c r="KRF582" s="2"/>
      <c r="KRG582" s="2"/>
      <c r="KRH582" s="2"/>
      <c r="KRI582" s="2"/>
      <c r="KRJ582" s="2"/>
      <c r="KRK582" s="2"/>
      <c r="KRL582" s="2"/>
      <c r="KRM582" s="2"/>
      <c r="KRN582" s="2"/>
      <c r="KRO582" s="2"/>
      <c r="KRP582" s="2"/>
      <c r="KRQ582" s="2"/>
      <c r="KRR582" s="2"/>
      <c r="KRS582" s="2"/>
      <c r="KRT582" s="2"/>
      <c r="KRU582" s="2"/>
      <c r="KRV582" s="2"/>
      <c r="KRW582" s="2"/>
      <c r="KRX582" s="2"/>
      <c r="KRY582" s="2"/>
      <c r="KRZ582" s="2"/>
      <c r="KSA582" s="2"/>
      <c r="KSB582" s="2"/>
      <c r="KSC582" s="2"/>
      <c r="KSD582" s="2"/>
      <c r="KSE582" s="2"/>
      <c r="KSF582" s="2"/>
      <c r="KSG582" s="2"/>
      <c r="KSH582" s="2"/>
      <c r="KSI582" s="2"/>
      <c r="KSJ582" s="2"/>
      <c r="KSK582" s="2"/>
      <c r="KSL582" s="2"/>
      <c r="KSM582" s="2"/>
      <c r="KSN582" s="2"/>
      <c r="KSO582" s="2"/>
      <c r="KSP582" s="2"/>
      <c r="KSQ582" s="2"/>
      <c r="KSR582" s="2"/>
      <c r="KSS582" s="2"/>
      <c r="KST582" s="2"/>
      <c r="KSU582" s="2"/>
      <c r="KSV582" s="2"/>
      <c r="KSW582" s="2"/>
      <c r="KSX582" s="2"/>
      <c r="KSY582" s="2"/>
      <c r="KSZ582" s="2"/>
      <c r="KTA582" s="2"/>
      <c r="KTB582" s="2"/>
      <c r="KTC582" s="2"/>
      <c r="KTD582" s="2"/>
      <c r="KTE582" s="2"/>
      <c r="KTF582" s="2"/>
      <c r="KTG582" s="2"/>
      <c r="KTH582" s="2"/>
      <c r="KTI582" s="2"/>
      <c r="KTJ582" s="2"/>
      <c r="KTK582" s="2"/>
      <c r="KTL582" s="2"/>
      <c r="KTM582" s="2"/>
      <c r="KTN582" s="2"/>
      <c r="KTO582" s="2"/>
      <c r="KTP582" s="2"/>
      <c r="KTQ582" s="2"/>
      <c r="KTR582" s="2"/>
      <c r="KTS582" s="2"/>
      <c r="KTT582" s="2"/>
      <c r="KTU582" s="2"/>
      <c r="KTV582" s="2"/>
      <c r="KTW582" s="2"/>
      <c r="KTX582" s="2"/>
      <c r="KTY582" s="2"/>
      <c r="KTZ582" s="2"/>
      <c r="KUA582" s="2"/>
      <c r="KUB582" s="2"/>
      <c r="KUC582" s="2"/>
      <c r="KUD582" s="2"/>
      <c r="KUE582" s="2"/>
      <c r="KUF582" s="2"/>
      <c r="KUG582" s="2"/>
      <c r="KUH582" s="2"/>
      <c r="KUI582" s="2"/>
      <c r="KUJ582" s="2"/>
      <c r="KUK582" s="2"/>
      <c r="KUL582" s="2"/>
      <c r="KUM582" s="2"/>
      <c r="KUN582" s="2"/>
      <c r="KUO582" s="2"/>
      <c r="KUP582" s="2"/>
      <c r="KUQ582" s="2"/>
      <c r="KUR582" s="2"/>
      <c r="KUS582" s="2"/>
      <c r="KUT582" s="2"/>
      <c r="KUU582" s="2"/>
      <c r="KUV582" s="2"/>
      <c r="KUW582" s="2"/>
      <c r="KUX582" s="2"/>
      <c r="KUY582" s="2"/>
      <c r="KUZ582" s="2"/>
      <c r="KVA582" s="2"/>
      <c r="KVB582" s="2"/>
      <c r="KVC582" s="2"/>
      <c r="KVD582" s="2"/>
      <c r="KVE582" s="2"/>
      <c r="KVF582" s="2"/>
      <c r="KVG582" s="2"/>
      <c r="KVH582" s="2"/>
      <c r="KVI582" s="2"/>
      <c r="KVJ582" s="2"/>
      <c r="KVK582" s="2"/>
      <c r="KVL582" s="2"/>
      <c r="KVM582" s="2"/>
      <c r="KVN582" s="2"/>
      <c r="KVO582" s="2"/>
      <c r="KVP582" s="2"/>
      <c r="KVQ582" s="2"/>
      <c r="KVR582" s="2"/>
      <c r="KVS582" s="2"/>
      <c r="KVT582" s="2"/>
      <c r="KVU582" s="2"/>
      <c r="KVV582" s="2"/>
      <c r="KVW582" s="2"/>
      <c r="KVX582" s="2"/>
      <c r="KVY582" s="2"/>
      <c r="KVZ582" s="2"/>
      <c r="KWA582" s="2"/>
      <c r="KWB582" s="2"/>
      <c r="KWC582" s="2"/>
      <c r="KWD582" s="2"/>
      <c r="KWE582" s="2"/>
      <c r="KWF582" s="2"/>
      <c r="KWG582" s="2"/>
      <c r="KWH582" s="2"/>
      <c r="KWI582" s="2"/>
      <c r="KWJ582" s="2"/>
      <c r="KWK582" s="2"/>
      <c r="KWL582" s="2"/>
      <c r="KWM582" s="2"/>
      <c r="KWN582" s="2"/>
      <c r="KWO582" s="2"/>
      <c r="KWP582" s="2"/>
      <c r="KWQ582" s="2"/>
      <c r="KWR582" s="2"/>
      <c r="KWS582" s="2"/>
      <c r="KWT582" s="2"/>
      <c r="KWU582" s="2"/>
      <c r="KWV582" s="2"/>
      <c r="KWW582" s="2"/>
      <c r="KWX582" s="2"/>
      <c r="KWY582" s="2"/>
      <c r="KWZ582" s="2"/>
      <c r="KXA582" s="2"/>
      <c r="KXB582" s="2"/>
      <c r="KXC582" s="2"/>
      <c r="KXD582" s="2"/>
      <c r="KXE582" s="2"/>
      <c r="KXF582" s="2"/>
      <c r="KXG582" s="2"/>
      <c r="KXH582" s="2"/>
      <c r="KXI582" s="2"/>
      <c r="KXJ582" s="2"/>
      <c r="KXK582" s="2"/>
      <c r="KXL582" s="2"/>
      <c r="KXM582" s="2"/>
      <c r="KXN582" s="2"/>
      <c r="KXO582" s="2"/>
      <c r="KXP582" s="2"/>
      <c r="KXQ582" s="2"/>
      <c r="KXR582" s="2"/>
      <c r="KXS582" s="2"/>
      <c r="KXT582" s="2"/>
      <c r="KXU582" s="2"/>
      <c r="KXV582" s="2"/>
      <c r="KXW582" s="2"/>
      <c r="KXX582" s="2"/>
      <c r="KXY582" s="2"/>
      <c r="KXZ582" s="2"/>
      <c r="KYA582" s="2"/>
      <c r="KYB582" s="2"/>
      <c r="KYC582" s="2"/>
      <c r="KYD582" s="2"/>
      <c r="KYE582" s="2"/>
      <c r="KYF582" s="2"/>
      <c r="KYG582" s="2"/>
      <c r="KYH582" s="2"/>
      <c r="KYI582" s="2"/>
      <c r="KYJ582" s="2"/>
      <c r="KYK582" s="2"/>
      <c r="KYL582" s="2"/>
      <c r="KYM582" s="2"/>
      <c r="KYN582" s="2"/>
      <c r="KYO582" s="2"/>
      <c r="KYP582" s="2"/>
      <c r="KYQ582" s="2"/>
      <c r="KYR582" s="2"/>
      <c r="KYS582" s="2"/>
      <c r="KYT582" s="2"/>
      <c r="KYU582" s="2"/>
      <c r="KYV582" s="2"/>
      <c r="KYW582" s="2"/>
      <c r="KYX582" s="2"/>
      <c r="KYY582" s="2"/>
      <c r="KYZ582" s="2"/>
      <c r="KZA582" s="2"/>
      <c r="KZB582" s="2"/>
      <c r="KZC582" s="2"/>
      <c r="KZD582" s="2"/>
      <c r="KZE582" s="2"/>
      <c r="KZF582" s="2"/>
      <c r="KZG582" s="2"/>
      <c r="KZH582" s="2"/>
      <c r="KZI582" s="2"/>
      <c r="KZJ582" s="2"/>
      <c r="KZK582" s="2"/>
      <c r="KZL582" s="2"/>
      <c r="KZM582" s="2"/>
      <c r="KZN582" s="2"/>
      <c r="KZO582" s="2"/>
      <c r="KZP582" s="2"/>
      <c r="KZQ582" s="2"/>
      <c r="KZR582" s="2"/>
      <c r="KZS582" s="2"/>
      <c r="KZT582" s="2"/>
      <c r="KZU582" s="2"/>
      <c r="KZV582" s="2"/>
      <c r="KZW582" s="2"/>
      <c r="KZX582" s="2"/>
      <c r="KZY582" s="2"/>
      <c r="KZZ582" s="2"/>
      <c r="LAA582" s="2"/>
      <c r="LAB582" s="2"/>
      <c r="LAC582" s="2"/>
      <c r="LAD582" s="2"/>
      <c r="LAE582" s="2"/>
      <c r="LAF582" s="2"/>
      <c r="LAG582" s="2"/>
      <c r="LAH582" s="2"/>
      <c r="LAI582" s="2"/>
      <c r="LAJ582" s="2"/>
      <c r="LAK582" s="2"/>
      <c r="LAL582" s="2"/>
      <c r="LAM582" s="2"/>
      <c r="LAN582" s="2"/>
      <c r="LAO582" s="2"/>
      <c r="LAP582" s="2"/>
      <c r="LAQ582" s="2"/>
      <c r="LAR582" s="2"/>
      <c r="LAS582" s="2"/>
      <c r="LAT582" s="2"/>
      <c r="LAU582" s="2"/>
      <c r="LAV582" s="2"/>
      <c r="LAW582" s="2"/>
      <c r="LAX582" s="2"/>
      <c r="LAY582" s="2"/>
      <c r="LAZ582" s="2"/>
      <c r="LBA582" s="2"/>
      <c r="LBB582" s="2"/>
      <c r="LBC582" s="2"/>
      <c r="LBD582" s="2"/>
      <c r="LBE582" s="2"/>
      <c r="LBF582" s="2"/>
      <c r="LBG582" s="2"/>
      <c r="LBH582" s="2"/>
      <c r="LBI582" s="2"/>
      <c r="LBJ582" s="2"/>
      <c r="LBK582" s="2"/>
      <c r="LBL582" s="2"/>
      <c r="LBM582" s="2"/>
      <c r="LBN582" s="2"/>
      <c r="LBO582" s="2"/>
      <c r="LBP582" s="2"/>
      <c r="LBQ582" s="2"/>
      <c r="LBR582" s="2"/>
      <c r="LBS582" s="2"/>
      <c r="LBT582" s="2"/>
      <c r="LBU582" s="2"/>
      <c r="LBV582" s="2"/>
      <c r="LBW582" s="2"/>
      <c r="LBX582" s="2"/>
      <c r="LBY582" s="2"/>
      <c r="LBZ582" s="2"/>
      <c r="LCA582" s="2"/>
      <c r="LCB582" s="2"/>
      <c r="LCC582" s="2"/>
      <c r="LCD582" s="2"/>
      <c r="LCE582" s="2"/>
      <c r="LCF582" s="2"/>
      <c r="LCG582" s="2"/>
      <c r="LCH582" s="2"/>
      <c r="LCI582" s="2"/>
      <c r="LCJ582" s="2"/>
      <c r="LCK582" s="2"/>
      <c r="LCL582" s="2"/>
      <c r="LCM582" s="2"/>
      <c r="LCN582" s="2"/>
      <c r="LCO582" s="2"/>
      <c r="LCP582" s="2"/>
      <c r="LCQ582" s="2"/>
      <c r="LCR582" s="2"/>
      <c r="LCS582" s="2"/>
      <c r="LCT582" s="2"/>
      <c r="LCU582" s="2"/>
      <c r="LCV582" s="2"/>
      <c r="LCW582" s="2"/>
      <c r="LCX582" s="2"/>
      <c r="LCY582" s="2"/>
      <c r="LCZ582" s="2"/>
      <c r="LDA582" s="2"/>
      <c r="LDB582" s="2"/>
      <c r="LDC582" s="2"/>
      <c r="LDD582" s="2"/>
      <c r="LDE582" s="2"/>
      <c r="LDF582" s="2"/>
      <c r="LDG582" s="2"/>
      <c r="LDH582" s="2"/>
      <c r="LDI582" s="2"/>
      <c r="LDJ582" s="2"/>
      <c r="LDK582" s="2"/>
      <c r="LDL582" s="2"/>
      <c r="LDM582" s="2"/>
      <c r="LDN582" s="2"/>
      <c r="LDO582" s="2"/>
      <c r="LDP582" s="2"/>
      <c r="LDQ582" s="2"/>
      <c r="LDR582" s="2"/>
      <c r="LDS582" s="2"/>
      <c r="LDT582" s="2"/>
      <c r="LDU582" s="2"/>
      <c r="LDV582" s="2"/>
      <c r="LDW582" s="2"/>
      <c r="LDX582" s="2"/>
      <c r="LDY582" s="2"/>
      <c r="LDZ582" s="2"/>
      <c r="LEA582" s="2"/>
      <c r="LEB582" s="2"/>
      <c r="LEC582" s="2"/>
      <c r="LED582" s="2"/>
      <c r="LEE582" s="2"/>
      <c r="LEF582" s="2"/>
      <c r="LEG582" s="2"/>
      <c r="LEH582" s="2"/>
      <c r="LEI582" s="2"/>
      <c r="LEJ582" s="2"/>
      <c r="LEK582" s="2"/>
      <c r="LEL582" s="2"/>
      <c r="LEM582" s="2"/>
      <c r="LEN582" s="2"/>
      <c r="LEO582" s="2"/>
      <c r="LEP582" s="2"/>
      <c r="LEQ582" s="2"/>
      <c r="LER582" s="2"/>
      <c r="LES582" s="2"/>
      <c r="LET582" s="2"/>
      <c r="LEU582" s="2"/>
      <c r="LEV582" s="2"/>
      <c r="LEW582" s="2"/>
      <c r="LEX582" s="2"/>
      <c r="LEY582" s="2"/>
      <c r="LEZ582" s="2"/>
      <c r="LFA582" s="2"/>
      <c r="LFB582" s="2"/>
      <c r="LFC582" s="2"/>
      <c r="LFD582" s="2"/>
      <c r="LFE582" s="2"/>
      <c r="LFF582" s="2"/>
      <c r="LFG582" s="2"/>
      <c r="LFH582" s="2"/>
      <c r="LFI582" s="2"/>
      <c r="LFJ582" s="2"/>
      <c r="LFK582" s="2"/>
      <c r="LFL582" s="2"/>
      <c r="LFM582" s="2"/>
      <c r="LFN582" s="2"/>
      <c r="LFO582" s="2"/>
      <c r="LFP582" s="2"/>
      <c r="LFQ582" s="2"/>
      <c r="LFR582" s="2"/>
      <c r="LFS582" s="2"/>
      <c r="LFT582" s="2"/>
      <c r="LFU582" s="2"/>
      <c r="LFV582" s="2"/>
      <c r="LFW582" s="2"/>
      <c r="LFX582" s="2"/>
      <c r="LFY582" s="2"/>
      <c r="LFZ582" s="2"/>
      <c r="LGA582" s="2"/>
      <c r="LGB582" s="2"/>
      <c r="LGC582" s="2"/>
      <c r="LGD582" s="2"/>
      <c r="LGE582" s="2"/>
      <c r="LGF582" s="2"/>
      <c r="LGG582" s="2"/>
      <c r="LGH582" s="2"/>
      <c r="LGI582" s="2"/>
      <c r="LGJ582" s="2"/>
      <c r="LGK582" s="2"/>
      <c r="LGL582" s="2"/>
      <c r="LGM582" s="2"/>
      <c r="LGN582" s="2"/>
      <c r="LGO582" s="2"/>
      <c r="LGP582" s="2"/>
      <c r="LGQ582" s="2"/>
      <c r="LGR582" s="2"/>
      <c r="LGS582" s="2"/>
      <c r="LGT582" s="2"/>
      <c r="LGU582" s="2"/>
      <c r="LGV582" s="2"/>
      <c r="LGW582" s="2"/>
      <c r="LGX582" s="2"/>
      <c r="LGY582" s="2"/>
      <c r="LGZ582" s="2"/>
      <c r="LHA582" s="2"/>
      <c r="LHB582" s="2"/>
      <c r="LHC582" s="2"/>
      <c r="LHD582" s="2"/>
      <c r="LHE582" s="2"/>
      <c r="LHF582" s="2"/>
      <c r="LHG582" s="2"/>
      <c r="LHH582" s="2"/>
      <c r="LHI582" s="2"/>
      <c r="LHJ582" s="2"/>
      <c r="LHK582" s="2"/>
      <c r="LHL582" s="2"/>
      <c r="LHM582" s="2"/>
      <c r="LHN582" s="2"/>
      <c r="LHO582" s="2"/>
      <c r="LHP582" s="2"/>
      <c r="LHQ582" s="2"/>
      <c r="LHR582" s="2"/>
      <c r="LHS582" s="2"/>
      <c r="LHT582" s="2"/>
      <c r="LHU582" s="2"/>
      <c r="LHV582" s="2"/>
      <c r="LHW582" s="2"/>
      <c r="LHX582" s="2"/>
      <c r="LHY582" s="2"/>
      <c r="LHZ582" s="2"/>
      <c r="LIA582" s="2"/>
      <c r="LIB582" s="2"/>
      <c r="LIC582" s="2"/>
      <c r="LID582" s="2"/>
      <c r="LIE582" s="2"/>
      <c r="LIF582" s="2"/>
      <c r="LIG582" s="2"/>
      <c r="LIH582" s="2"/>
      <c r="LII582" s="2"/>
      <c r="LIJ582" s="2"/>
      <c r="LIK582" s="2"/>
      <c r="LIL582" s="2"/>
      <c r="LIM582" s="2"/>
      <c r="LIN582" s="2"/>
      <c r="LIO582" s="2"/>
      <c r="LIP582" s="2"/>
      <c r="LIQ582" s="2"/>
      <c r="LIR582" s="2"/>
      <c r="LIS582" s="2"/>
      <c r="LIT582" s="2"/>
      <c r="LIU582" s="2"/>
      <c r="LIV582" s="2"/>
      <c r="LIW582" s="2"/>
      <c r="LIX582" s="2"/>
      <c r="LIY582" s="2"/>
      <c r="LIZ582" s="2"/>
      <c r="LJA582" s="2"/>
      <c r="LJB582" s="2"/>
      <c r="LJC582" s="2"/>
      <c r="LJD582" s="2"/>
      <c r="LJE582" s="2"/>
      <c r="LJF582" s="2"/>
      <c r="LJG582" s="2"/>
      <c r="LJH582" s="2"/>
      <c r="LJI582" s="2"/>
      <c r="LJJ582" s="2"/>
      <c r="LJK582" s="2"/>
      <c r="LJL582" s="2"/>
      <c r="LJM582" s="2"/>
      <c r="LJN582" s="2"/>
      <c r="LJO582" s="2"/>
      <c r="LJP582" s="2"/>
      <c r="LJQ582" s="2"/>
      <c r="LJR582" s="2"/>
      <c r="LJS582" s="2"/>
      <c r="LJT582" s="2"/>
      <c r="LJU582" s="2"/>
      <c r="LJV582" s="2"/>
      <c r="LJW582" s="2"/>
      <c r="LJX582" s="2"/>
      <c r="LJY582" s="2"/>
      <c r="LJZ582" s="2"/>
      <c r="LKA582" s="2"/>
      <c r="LKB582" s="2"/>
      <c r="LKC582" s="2"/>
      <c r="LKD582" s="2"/>
      <c r="LKE582" s="2"/>
      <c r="LKF582" s="2"/>
      <c r="LKG582" s="2"/>
      <c r="LKH582" s="2"/>
      <c r="LKI582" s="2"/>
      <c r="LKJ582" s="2"/>
      <c r="LKK582" s="2"/>
      <c r="LKL582" s="2"/>
      <c r="LKM582" s="2"/>
      <c r="LKN582" s="2"/>
      <c r="LKO582" s="2"/>
      <c r="LKP582" s="2"/>
      <c r="LKQ582" s="2"/>
      <c r="LKR582" s="2"/>
      <c r="LKS582" s="2"/>
      <c r="LKT582" s="2"/>
      <c r="LKU582" s="2"/>
      <c r="LKV582" s="2"/>
      <c r="LKW582" s="2"/>
      <c r="LKX582" s="2"/>
      <c r="LKY582" s="2"/>
      <c r="LKZ582" s="2"/>
      <c r="LLA582" s="2"/>
      <c r="LLB582" s="2"/>
      <c r="LLC582" s="2"/>
      <c r="LLD582" s="2"/>
      <c r="LLE582" s="2"/>
      <c r="LLF582" s="2"/>
      <c r="LLG582" s="2"/>
      <c r="LLH582" s="2"/>
      <c r="LLI582" s="2"/>
      <c r="LLJ582" s="2"/>
      <c r="LLK582" s="2"/>
      <c r="LLL582" s="2"/>
      <c r="LLM582" s="2"/>
      <c r="LLN582" s="2"/>
      <c r="LLO582" s="2"/>
      <c r="LLP582" s="2"/>
      <c r="LLQ582" s="2"/>
      <c r="LLR582" s="2"/>
      <c r="LLS582" s="2"/>
      <c r="LLT582" s="2"/>
      <c r="LLU582" s="2"/>
      <c r="LLV582" s="2"/>
      <c r="LLW582" s="2"/>
      <c r="LLX582" s="2"/>
      <c r="LLY582" s="2"/>
      <c r="LLZ582" s="2"/>
      <c r="LMA582" s="2"/>
      <c r="LMB582" s="2"/>
      <c r="LMC582" s="2"/>
      <c r="LMD582" s="2"/>
      <c r="LME582" s="2"/>
      <c r="LMF582" s="2"/>
      <c r="LMG582" s="2"/>
      <c r="LMH582" s="2"/>
      <c r="LMI582" s="2"/>
      <c r="LMJ582" s="2"/>
      <c r="LMK582" s="2"/>
      <c r="LML582" s="2"/>
      <c r="LMM582" s="2"/>
      <c r="LMN582" s="2"/>
      <c r="LMO582" s="2"/>
      <c r="LMP582" s="2"/>
      <c r="LMQ582" s="2"/>
      <c r="LMR582" s="2"/>
      <c r="LMS582" s="2"/>
      <c r="LMT582" s="2"/>
      <c r="LMU582" s="2"/>
      <c r="LMV582" s="2"/>
      <c r="LMW582" s="2"/>
      <c r="LMX582" s="2"/>
      <c r="LMY582" s="2"/>
      <c r="LMZ582" s="2"/>
      <c r="LNA582" s="2"/>
      <c r="LNB582" s="2"/>
      <c r="LNC582" s="2"/>
      <c r="LND582" s="2"/>
      <c r="LNE582" s="2"/>
      <c r="LNF582" s="2"/>
      <c r="LNG582" s="2"/>
      <c r="LNH582" s="2"/>
      <c r="LNI582" s="2"/>
      <c r="LNJ582" s="2"/>
      <c r="LNK582" s="2"/>
      <c r="LNL582" s="2"/>
      <c r="LNM582" s="2"/>
      <c r="LNN582" s="2"/>
      <c r="LNO582" s="2"/>
      <c r="LNP582" s="2"/>
      <c r="LNQ582" s="2"/>
      <c r="LNR582" s="2"/>
      <c r="LNS582" s="2"/>
      <c r="LNT582" s="2"/>
      <c r="LNU582" s="2"/>
      <c r="LNV582" s="2"/>
      <c r="LNW582" s="2"/>
      <c r="LNX582" s="2"/>
      <c r="LNY582" s="2"/>
      <c r="LNZ582" s="2"/>
      <c r="LOA582" s="2"/>
      <c r="LOB582" s="2"/>
      <c r="LOC582" s="2"/>
      <c r="LOD582" s="2"/>
      <c r="LOE582" s="2"/>
      <c r="LOF582" s="2"/>
      <c r="LOG582" s="2"/>
      <c r="LOH582" s="2"/>
      <c r="LOI582" s="2"/>
      <c r="LOJ582" s="2"/>
      <c r="LOK582" s="2"/>
      <c r="LOL582" s="2"/>
      <c r="LOM582" s="2"/>
      <c r="LON582" s="2"/>
      <c r="LOO582" s="2"/>
      <c r="LOP582" s="2"/>
      <c r="LOQ582" s="2"/>
      <c r="LOR582" s="2"/>
      <c r="LOS582" s="2"/>
      <c r="LOT582" s="2"/>
      <c r="LOU582" s="2"/>
      <c r="LOV582" s="2"/>
      <c r="LOW582" s="2"/>
      <c r="LOX582" s="2"/>
      <c r="LOY582" s="2"/>
      <c r="LOZ582" s="2"/>
      <c r="LPA582" s="2"/>
      <c r="LPB582" s="2"/>
      <c r="LPC582" s="2"/>
      <c r="LPD582" s="2"/>
      <c r="LPE582" s="2"/>
      <c r="LPF582" s="2"/>
      <c r="LPG582" s="2"/>
      <c r="LPH582" s="2"/>
      <c r="LPI582" s="2"/>
      <c r="LPJ582" s="2"/>
      <c r="LPK582" s="2"/>
      <c r="LPL582" s="2"/>
      <c r="LPM582" s="2"/>
      <c r="LPN582" s="2"/>
      <c r="LPO582" s="2"/>
      <c r="LPP582" s="2"/>
      <c r="LPQ582" s="2"/>
      <c r="LPR582" s="2"/>
      <c r="LPS582" s="2"/>
      <c r="LPT582" s="2"/>
      <c r="LPU582" s="2"/>
      <c r="LPV582" s="2"/>
      <c r="LPW582" s="2"/>
      <c r="LPX582" s="2"/>
      <c r="LPY582" s="2"/>
      <c r="LPZ582" s="2"/>
      <c r="LQA582" s="2"/>
      <c r="LQB582" s="2"/>
      <c r="LQC582" s="2"/>
      <c r="LQD582" s="2"/>
      <c r="LQE582" s="2"/>
      <c r="LQF582" s="2"/>
      <c r="LQG582" s="2"/>
      <c r="LQH582" s="2"/>
      <c r="LQI582" s="2"/>
      <c r="LQJ582" s="2"/>
      <c r="LQK582" s="2"/>
      <c r="LQL582" s="2"/>
      <c r="LQM582" s="2"/>
      <c r="LQN582" s="2"/>
      <c r="LQO582" s="2"/>
      <c r="LQP582" s="2"/>
      <c r="LQQ582" s="2"/>
      <c r="LQR582" s="2"/>
      <c r="LQS582" s="2"/>
      <c r="LQT582" s="2"/>
      <c r="LQU582" s="2"/>
      <c r="LQV582" s="2"/>
      <c r="LQW582" s="2"/>
      <c r="LQX582" s="2"/>
      <c r="LQY582" s="2"/>
      <c r="LQZ582" s="2"/>
      <c r="LRA582" s="2"/>
      <c r="LRB582" s="2"/>
      <c r="LRC582" s="2"/>
      <c r="LRD582" s="2"/>
      <c r="LRE582" s="2"/>
      <c r="LRF582" s="2"/>
      <c r="LRG582" s="2"/>
      <c r="LRH582" s="2"/>
      <c r="LRI582" s="2"/>
      <c r="LRJ582" s="2"/>
      <c r="LRK582" s="2"/>
      <c r="LRL582" s="2"/>
      <c r="LRM582" s="2"/>
      <c r="LRN582" s="2"/>
      <c r="LRO582" s="2"/>
      <c r="LRP582" s="2"/>
      <c r="LRQ582" s="2"/>
      <c r="LRR582" s="2"/>
      <c r="LRS582" s="2"/>
      <c r="LRT582" s="2"/>
      <c r="LRU582" s="2"/>
      <c r="LRV582" s="2"/>
      <c r="LRW582" s="2"/>
      <c r="LRX582" s="2"/>
      <c r="LRY582" s="2"/>
      <c r="LRZ582" s="2"/>
      <c r="LSA582" s="2"/>
      <c r="LSB582" s="2"/>
      <c r="LSC582" s="2"/>
      <c r="LSD582" s="2"/>
      <c r="LSE582" s="2"/>
      <c r="LSF582" s="2"/>
      <c r="LSG582" s="2"/>
      <c r="LSH582" s="2"/>
      <c r="LSI582" s="2"/>
      <c r="LSJ582" s="2"/>
      <c r="LSK582" s="2"/>
      <c r="LSL582" s="2"/>
      <c r="LSM582" s="2"/>
      <c r="LSN582" s="2"/>
      <c r="LSO582" s="2"/>
      <c r="LSP582" s="2"/>
      <c r="LSQ582" s="2"/>
      <c r="LSR582" s="2"/>
      <c r="LSS582" s="2"/>
      <c r="LST582" s="2"/>
      <c r="LSU582" s="2"/>
      <c r="LSV582" s="2"/>
      <c r="LSW582" s="2"/>
      <c r="LSX582" s="2"/>
      <c r="LSY582" s="2"/>
      <c r="LSZ582" s="2"/>
      <c r="LTA582" s="2"/>
      <c r="LTB582" s="2"/>
      <c r="LTC582" s="2"/>
      <c r="LTD582" s="2"/>
      <c r="LTE582" s="2"/>
      <c r="LTF582" s="2"/>
      <c r="LTG582" s="2"/>
      <c r="LTH582" s="2"/>
      <c r="LTI582" s="2"/>
      <c r="LTJ582" s="2"/>
      <c r="LTK582" s="2"/>
      <c r="LTL582" s="2"/>
      <c r="LTM582" s="2"/>
      <c r="LTN582" s="2"/>
      <c r="LTO582" s="2"/>
      <c r="LTP582" s="2"/>
      <c r="LTQ582" s="2"/>
      <c r="LTR582" s="2"/>
      <c r="LTS582" s="2"/>
      <c r="LTT582" s="2"/>
      <c r="LTU582" s="2"/>
      <c r="LTV582" s="2"/>
      <c r="LTW582" s="2"/>
      <c r="LTX582" s="2"/>
      <c r="LTY582" s="2"/>
      <c r="LTZ582" s="2"/>
      <c r="LUA582" s="2"/>
      <c r="LUB582" s="2"/>
      <c r="LUC582" s="2"/>
      <c r="LUD582" s="2"/>
      <c r="LUE582" s="2"/>
      <c r="LUF582" s="2"/>
      <c r="LUG582" s="2"/>
      <c r="LUH582" s="2"/>
      <c r="LUI582" s="2"/>
      <c r="LUJ582" s="2"/>
      <c r="LUK582" s="2"/>
      <c r="LUL582" s="2"/>
      <c r="LUM582" s="2"/>
      <c r="LUN582" s="2"/>
      <c r="LUO582" s="2"/>
      <c r="LUP582" s="2"/>
      <c r="LUQ582" s="2"/>
      <c r="LUR582" s="2"/>
      <c r="LUS582" s="2"/>
      <c r="LUT582" s="2"/>
      <c r="LUU582" s="2"/>
      <c r="LUV582" s="2"/>
      <c r="LUW582" s="2"/>
      <c r="LUX582" s="2"/>
      <c r="LUY582" s="2"/>
      <c r="LUZ582" s="2"/>
      <c r="LVA582" s="2"/>
      <c r="LVB582" s="2"/>
      <c r="LVC582" s="2"/>
      <c r="LVD582" s="2"/>
      <c r="LVE582" s="2"/>
      <c r="LVF582" s="2"/>
      <c r="LVG582" s="2"/>
      <c r="LVH582" s="2"/>
      <c r="LVI582" s="2"/>
      <c r="LVJ582" s="2"/>
      <c r="LVK582" s="2"/>
      <c r="LVL582" s="2"/>
      <c r="LVM582" s="2"/>
      <c r="LVN582" s="2"/>
      <c r="LVO582" s="2"/>
      <c r="LVP582" s="2"/>
      <c r="LVQ582" s="2"/>
      <c r="LVR582" s="2"/>
      <c r="LVS582" s="2"/>
      <c r="LVT582" s="2"/>
      <c r="LVU582" s="2"/>
      <c r="LVV582" s="2"/>
      <c r="LVW582" s="2"/>
      <c r="LVX582" s="2"/>
      <c r="LVY582" s="2"/>
      <c r="LVZ582" s="2"/>
      <c r="LWA582" s="2"/>
      <c r="LWB582" s="2"/>
      <c r="LWC582" s="2"/>
      <c r="LWD582" s="2"/>
      <c r="LWE582" s="2"/>
      <c r="LWF582" s="2"/>
      <c r="LWG582" s="2"/>
      <c r="LWH582" s="2"/>
      <c r="LWI582" s="2"/>
      <c r="LWJ582" s="2"/>
      <c r="LWK582" s="2"/>
      <c r="LWL582" s="2"/>
      <c r="LWM582" s="2"/>
      <c r="LWN582" s="2"/>
      <c r="LWO582" s="2"/>
      <c r="LWP582" s="2"/>
      <c r="LWQ582" s="2"/>
      <c r="LWR582" s="2"/>
      <c r="LWS582" s="2"/>
      <c r="LWT582" s="2"/>
      <c r="LWU582" s="2"/>
      <c r="LWV582" s="2"/>
      <c r="LWW582" s="2"/>
      <c r="LWX582" s="2"/>
      <c r="LWY582" s="2"/>
      <c r="LWZ582" s="2"/>
      <c r="LXA582" s="2"/>
      <c r="LXB582" s="2"/>
      <c r="LXC582" s="2"/>
      <c r="LXD582" s="2"/>
      <c r="LXE582" s="2"/>
      <c r="LXF582" s="2"/>
      <c r="LXG582" s="2"/>
      <c r="LXH582" s="2"/>
      <c r="LXI582" s="2"/>
      <c r="LXJ582" s="2"/>
      <c r="LXK582" s="2"/>
      <c r="LXL582" s="2"/>
      <c r="LXM582" s="2"/>
      <c r="LXN582" s="2"/>
      <c r="LXO582" s="2"/>
      <c r="LXP582" s="2"/>
      <c r="LXQ582" s="2"/>
      <c r="LXR582" s="2"/>
      <c r="LXS582" s="2"/>
      <c r="LXT582" s="2"/>
      <c r="LXU582" s="2"/>
      <c r="LXV582" s="2"/>
      <c r="LXW582" s="2"/>
      <c r="LXX582" s="2"/>
      <c r="LXY582" s="2"/>
      <c r="LXZ582" s="2"/>
      <c r="LYA582" s="2"/>
      <c r="LYB582" s="2"/>
      <c r="LYC582" s="2"/>
      <c r="LYD582" s="2"/>
      <c r="LYE582" s="2"/>
      <c r="LYF582" s="2"/>
      <c r="LYG582" s="2"/>
      <c r="LYH582" s="2"/>
      <c r="LYI582" s="2"/>
      <c r="LYJ582" s="2"/>
      <c r="LYK582" s="2"/>
      <c r="LYL582" s="2"/>
      <c r="LYM582" s="2"/>
      <c r="LYN582" s="2"/>
      <c r="LYO582" s="2"/>
      <c r="LYP582" s="2"/>
      <c r="LYQ582" s="2"/>
      <c r="LYR582" s="2"/>
      <c r="LYS582" s="2"/>
      <c r="LYT582" s="2"/>
      <c r="LYU582" s="2"/>
      <c r="LYV582" s="2"/>
      <c r="LYW582" s="2"/>
      <c r="LYX582" s="2"/>
      <c r="LYY582" s="2"/>
      <c r="LYZ582" s="2"/>
      <c r="LZA582" s="2"/>
      <c r="LZB582" s="2"/>
      <c r="LZC582" s="2"/>
      <c r="LZD582" s="2"/>
      <c r="LZE582" s="2"/>
      <c r="LZF582" s="2"/>
      <c r="LZG582" s="2"/>
      <c r="LZH582" s="2"/>
      <c r="LZI582" s="2"/>
      <c r="LZJ582" s="2"/>
      <c r="LZK582" s="2"/>
      <c r="LZL582" s="2"/>
      <c r="LZM582" s="2"/>
      <c r="LZN582" s="2"/>
      <c r="LZO582" s="2"/>
      <c r="LZP582" s="2"/>
      <c r="LZQ582" s="2"/>
      <c r="LZR582" s="2"/>
      <c r="LZS582" s="2"/>
      <c r="LZT582" s="2"/>
      <c r="LZU582" s="2"/>
      <c r="LZV582" s="2"/>
      <c r="LZW582" s="2"/>
      <c r="LZX582" s="2"/>
      <c r="LZY582" s="2"/>
      <c r="LZZ582" s="2"/>
      <c r="MAA582" s="2"/>
      <c r="MAB582" s="2"/>
      <c r="MAC582" s="2"/>
      <c r="MAD582" s="2"/>
      <c r="MAE582" s="2"/>
      <c r="MAF582" s="2"/>
      <c r="MAG582" s="2"/>
      <c r="MAH582" s="2"/>
      <c r="MAI582" s="2"/>
      <c r="MAJ582" s="2"/>
      <c r="MAK582" s="2"/>
      <c r="MAL582" s="2"/>
      <c r="MAM582" s="2"/>
      <c r="MAN582" s="2"/>
      <c r="MAO582" s="2"/>
      <c r="MAP582" s="2"/>
      <c r="MAQ582" s="2"/>
      <c r="MAR582" s="2"/>
      <c r="MAS582" s="2"/>
      <c r="MAT582" s="2"/>
      <c r="MAU582" s="2"/>
      <c r="MAV582" s="2"/>
      <c r="MAW582" s="2"/>
      <c r="MAX582" s="2"/>
      <c r="MAY582" s="2"/>
      <c r="MAZ582" s="2"/>
      <c r="MBA582" s="2"/>
      <c r="MBB582" s="2"/>
      <c r="MBC582" s="2"/>
      <c r="MBD582" s="2"/>
      <c r="MBE582" s="2"/>
      <c r="MBF582" s="2"/>
      <c r="MBG582" s="2"/>
      <c r="MBH582" s="2"/>
      <c r="MBI582" s="2"/>
      <c r="MBJ582" s="2"/>
      <c r="MBK582" s="2"/>
      <c r="MBL582" s="2"/>
      <c r="MBM582" s="2"/>
      <c r="MBN582" s="2"/>
      <c r="MBO582" s="2"/>
      <c r="MBP582" s="2"/>
      <c r="MBQ582" s="2"/>
      <c r="MBR582" s="2"/>
      <c r="MBS582" s="2"/>
      <c r="MBT582" s="2"/>
      <c r="MBU582" s="2"/>
      <c r="MBV582" s="2"/>
      <c r="MBW582" s="2"/>
      <c r="MBX582" s="2"/>
      <c r="MBY582" s="2"/>
      <c r="MBZ582" s="2"/>
      <c r="MCA582" s="2"/>
      <c r="MCB582" s="2"/>
      <c r="MCC582" s="2"/>
      <c r="MCD582" s="2"/>
      <c r="MCE582" s="2"/>
      <c r="MCF582" s="2"/>
      <c r="MCG582" s="2"/>
      <c r="MCH582" s="2"/>
      <c r="MCI582" s="2"/>
      <c r="MCJ582" s="2"/>
      <c r="MCK582" s="2"/>
      <c r="MCL582" s="2"/>
      <c r="MCM582" s="2"/>
      <c r="MCN582" s="2"/>
      <c r="MCO582" s="2"/>
      <c r="MCP582" s="2"/>
      <c r="MCQ582" s="2"/>
      <c r="MCR582" s="2"/>
      <c r="MCS582" s="2"/>
      <c r="MCT582" s="2"/>
      <c r="MCU582" s="2"/>
      <c r="MCV582" s="2"/>
      <c r="MCW582" s="2"/>
      <c r="MCX582" s="2"/>
      <c r="MCY582" s="2"/>
      <c r="MCZ582" s="2"/>
      <c r="MDA582" s="2"/>
      <c r="MDB582" s="2"/>
      <c r="MDC582" s="2"/>
      <c r="MDD582" s="2"/>
      <c r="MDE582" s="2"/>
      <c r="MDF582" s="2"/>
      <c r="MDG582" s="2"/>
      <c r="MDH582" s="2"/>
      <c r="MDI582" s="2"/>
      <c r="MDJ582" s="2"/>
      <c r="MDK582" s="2"/>
      <c r="MDL582" s="2"/>
      <c r="MDM582" s="2"/>
      <c r="MDN582" s="2"/>
      <c r="MDO582" s="2"/>
      <c r="MDP582" s="2"/>
      <c r="MDQ582" s="2"/>
      <c r="MDR582" s="2"/>
      <c r="MDS582" s="2"/>
      <c r="MDT582" s="2"/>
      <c r="MDU582" s="2"/>
      <c r="MDV582" s="2"/>
      <c r="MDW582" s="2"/>
      <c r="MDX582" s="2"/>
      <c r="MDY582" s="2"/>
      <c r="MDZ582" s="2"/>
      <c r="MEA582" s="2"/>
      <c r="MEB582" s="2"/>
      <c r="MEC582" s="2"/>
      <c r="MED582" s="2"/>
      <c r="MEE582" s="2"/>
      <c r="MEF582" s="2"/>
      <c r="MEG582" s="2"/>
      <c r="MEH582" s="2"/>
      <c r="MEI582" s="2"/>
      <c r="MEJ582" s="2"/>
      <c r="MEK582" s="2"/>
      <c r="MEL582" s="2"/>
      <c r="MEM582" s="2"/>
      <c r="MEN582" s="2"/>
      <c r="MEO582" s="2"/>
      <c r="MEP582" s="2"/>
      <c r="MEQ582" s="2"/>
      <c r="MER582" s="2"/>
      <c r="MES582" s="2"/>
      <c r="MET582" s="2"/>
      <c r="MEU582" s="2"/>
      <c r="MEV582" s="2"/>
      <c r="MEW582" s="2"/>
      <c r="MEX582" s="2"/>
      <c r="MEY582" s="2"/>
      <c r="MEZ582" s="2"/>
      <c r="MFA582" s="2"/>
      <c r="MFB582" s="2"/>
      <c r="MFC582" s="2"/>
      <c r="MFD582" s="2"/>
      <c r="MFE582" s="2"/>
      <c r="MFF582" s="2"/>
      <c r="MFG582" s="2"/>
      <c r="MFH582" s="2"/>
      <c r="MFI582" s="2"/>
      <c r="MFJ582" s="2"/>
      <c r="MFK582" s="2"/>
      <c r="MFL582" s="2"/>
      <c r="MFM582" s="2"/>
      <c r="MFN582" s="2"/>
      <c r="MFO582" s="2"/>
      <c r="MFP582" s="2"/>
      <c r="MFQ582" s="2"/>
      <c r="MFR582" s="2"/>
      <c r="MFS582" s="2"/>
      <c r="MFT582" s="2"/>
      <c r="MFU582" s="2"/>
      <c r="MFV582" s="2"/>
      <c r="MFW582" s="2"/>
      <c r="MFX582" s="2"/>
      <c r="MFY582" s="2"/>
      <c r="MFZ582" s="2"/>
      <c r="MGA582" s="2"/>
      <c r="MGB582" s="2"/>
      <c r="MGC582" s="2"/>
      <c r="MGD582" s="2"/>
      <c r="MGE582" s="2"/>
      <c r="MGF582" s="2"/>
      <c r="MGG582" s="2"/>
      <c r="MGH582" s="2"/>
      <c r="MGI582" s="2"/>
      <c r="MGJ582" s="2"/>
      <c r="MGK582" s="2"/>
      <c r="MGL582" s="2"/>
      <c r="MGM582" s="2"/>
      <c r="MGN582" s="2"/>
      <c r="MGO582" s="2"/>
      <c r="MGP582" s="2"/>
      <c r="MGQ582" s="2"/>
      <c r="MGR582" s="2"/>
      <c r="MGS582" s="2"/>
      <c r="MGT582" s="2"/>
      <c r="MGU582" s="2"/>
      <c r="MGV582" s="2"/>
      <c r="MGW582" s="2"/>
      <c r="MGX582" s="2"/>
      <c r="MGY582" s="2"/>
      <c r="MGZ582" s="2"/>
      <c r="MHA582" s="2"/>
      <c r="MHB582" s="2"/>
      <c r="MHC582" s="2"/>
      <c r="MHD582" s="2"/>
      <c r="MHE582" s="2"/>
      <c r="MHF582" s="2"/>
      <c r="MHG582" s="2"/>
      <c r="MHH582" s="2"/>
      <c r="MHI582" s="2"/>
      <c r="MHJ582" s="2"/>
      <c r="MHK582" s="2"/>
      <c r="MHL582" s="2"/>
      <c r="MHM582" s="2"/>
      <c r="MHN582" s="2"/>
      <c r="MHO582" s="2"/>
      <c r="MHP582" s="2"/>
      <c r="MHQ582" s="2"/>
      <c r="MHR582" s="2"/>
      <c r="MHS582" s="2"/>
      <c r="MHT582" s="2"/>
      <c r="MHU582" s="2"/>
      <c r="MHV582" s="2"/>
      <c r="MHW582" s="2"/>
      <c r="MHX582" s="2"/>
      <c r="MHY582" s="2"/>
      <c r="MHZ582" s="2"/>
      <c r="MIA582" s="2"/>
      <c r="MIB582" s="2"/>
      <c r="MIC582" s="2"/>
      <c r="MID582" s="2"/>
      <c r="MIE582" s="2"/>
      <c r="MIF582" s="2"/>
      <c r="MIG582" s="2"/>
      <c r="MIH582" s="2"/>
      <c r="MII582" s="2"/>
      <c r="MIJ582" s="2"/>
      <c r="MIK582" s="2"/>
      <c r="MIL582" s="2"/>
      <c r="MIM582" s="2"/>
      <c r="MIN582" s="2"/>
      <c r="MIO582" s="2"/>
      <c r="MIP582" s="2"/>
      <c r="MIQ582" s="2"/>
      <c r="MIR582" s="2"/>
      <c r="MIS582" s="2"/>
      <c r="MIT582" s="2"/>
      <c r="MIU582" s="2"/>
      <c r="MIV582" s="2"/>
      <c r="MIW582" s="2"/>
      <c r="MIX582" s="2"/>
      <c r="MIY582" s="2"/>
      <c r="MIZ582" s="2"/>
      <c r="MJA582" s="2"/>
      <c r="MJB582" s="2"/>
      <c r="MJC582" s="2"/>
      <c r="MJD582" s="2"/>
      <c r="MJE582" s="2"/>
      <c r="MJF582" s="2"/>
      <c r="MJG582" s="2"/>
      <c r="MJH582" s="2"/>
      <c r="MJI582" s="2"/>
      <c r="MJJ582" s="2"/>
      <c r="MJK582" s="2"/>
      <c r="MJL582" s="2"/>
      <c r="MJM582" s="2"/>
      <c r="MJN582" s="2"/>
      <c r="MJO582" s="2"/>
      <c r="MJP582" s="2"/>
      <c r="MJQ582" s="2"/>
      <c r="MJR582" s="2"/>
      <c r="MJS582" s="2"/>
      <c r="MJT582" s="2"/>
      <c r="MJU582" s="2"/>
      <c r="MJV582" s="2"/>
      <c r="MJW582" s="2"/>
      <c r="MJX582" s="2"/>
      <c r="MJY582" s="2"/>
      <c r="MJZ582" s="2"/>
      <c r="MKA582" s="2"/>
      <c r="MKB582" s="2"/>
      <c r="MKC582" s="2"/>
      <c r="MKD582" s="2"/>
      <c r="MKE582" s="2"/>
      <c r="MKF582" s="2"/>
      <c r="MKG582" s="2"/>
      <c r="MKH582" s="2"/>
      <c r="MKI582" s="2"/>
      <c r="MKJ582" s="2"/>
      <c r="MKK582" s="2"/>
      <c r="MKL582" s="2"/>
      <c r="MKM582" s="2"/>
      <c r="MKN582" s="2"/>
      <c r="MKO582" s="2"/>
      <c r="MKP582" s="2"/>
      <c r="MKQ582" s="2"/>
      <c r="MKR582" s="2"/>
      <c r="MKS582" s="2"/>
      <c r="MKT582" s="2"/>
      <c r="MKU582" s="2"/>
      <c r="MKV582" s="2"/>
      <c r="MKW582" s="2"/>
      <c r="MKX582" s="2"/>
      <c r="MKY582" s="2"/>
      <c r="MKZ582" s="2"/>
      <c r="MLA582" s="2"/>
      <c r="MLB582" s="2"/>
      <c r="MLC582" s="2"/>
      <c r="MLD582" s="2"/>
      <c r="MLE582" s="2"/>
      <c r="MLF582" s="2"/>
      <c r="MLG582" s="2"/>
      <c r="MLH582" s="2"/>
      <c r="MLI582" s="2"/>
      <c r="MLJ582" s="2"/>
      <c r="MLK582" s="2"/>
      <c r="MLL582" s="2"/>
      <c r="MLM582" s="2"/>
      <c r="MLN582" s="2"/>
      <c r="MLO582" s="2"/>
      <c r="MLP582" s="2"/>
      <c r="MLQ582" s="2"/>
      <c r="MLR582" s="2"/>
      <c r="MLS582" s="2"/>
      <c r="MLT582" s="2"/>
      <c r="MLU582" s="2"/>
      <c r="MLV582" s="2"/>
      <c r="MLW582" s="2"/>
      <c r="MLX582" s="2"/>
      <c r="MLY582" s="2"/>
      <c r="MLZ582" s="2"/>
      <c r="MMA582" s="2"/>
      <c r="MMB582" s="2"/>
      <c r="MMC582" s="2"/>
      <c r="MMD582" s="2"/>
      <c r="MME582" s="2"/>
      <c r="MMF582" s="2"/>
      <c r="MMG582" s="2"/>
      <c r="MMH582" s="2"/>
      <c r="MMI582" s="2"/>
      <c r="MMJ582" s="2"/>
      <c r="MMK582" s="2"/>
      <c r="MML582" s="2"/>
      <c r="MMM582" s="2"/>
      <c r="MMN582" s="2"/>
      <c r="MMO582" s="2"/>
      <c r="MMP582" s="2"/>
      <c r="MMQ582" s="2"/>
      <c r="MMR582" s="2"/>
      <c r="MMS582" s="2"/>
      <c r="MMT582" s="2"/>
      <c r="MMU582" s="2"/>
      <c r="MMV582" s="2"/>
      <c r="MMW582" s="2"/>
      <c r="MMX582" s="2"/>
      <c r="MMY582" s="2"/>
      <c r="MMZ582" s="2"/>
      <c r="MNA582" s="2"/>
      <c r="MNB582" s="2"/>
      <c r="MNC582" s="2"/>
      <c r="MND582" s="2"/>
      <c r="MNE582" s="2"/>
      <c r="MNF582" s="2"/>
      <c r="MNG582" s="2"/>
      <c r="MNH582" s="2"/>
      <c r="MNI582" s="2"/>
      <c r="MNJ582" s="2"/>
      <c r="MNK582" s="2"/>
      <c r="MNL582" s="2"/>
      <c r="MNM582" s="2"/>
      <c r="MNN582" s="2"/>
      <c r="MNO582" s="2"/>
      <c r="MNP582" s="2"/>
      <c r="MNQ582" s="2"/>
      <c r="MNR582" s="2"/>
      <c r="MNS582" s="2"/>
      <c r="MNT582" s="2"/>
      <c r="MNU582" s="2"/>
      <c r="MNV582" s="2"/>
      <c r="MNW582" s="2"/>
      <c r="MNX582" s="2"/>
      <c r="MNY582" s="2"/>
      <c r="MNZ582" s="2"/>
      <c r="MOA582" s="2"/>
      <c r="MOB582" s="2"/>
      <c r="MOC582" s="2"/>
      <c r="MOD582" s="2"/>
      <c r="MOE582" s="2"/>
      <c r="MOF582" s="2"/>
      <c r="MOG582" s="2"/>
      <c r="MOH582" s="2"/>
      <c r="MOI582" s="2"/>
      <c r="MOJ582" s="2"/>
      <c r="MOK582" s="2"/>
      <c r="MOL582" s="2"/>
      <c r="MOM582" s="2"/>
      <c r="MON582" s="2"/>
      <c r="MOO582" s="2"/>
      <c r="MOP582" s="2"/>
      <c r="MOQ582" s="2"/>
      <c r="MOR582" s="2"/>
      <c r="MOS582" s="2"/>
      <c r="MOT582" s="2"/>
      <c r="MOU582" s="2"/>
      <c r="MOV582" s="2"/>
      <c r="MOW582" s="2"/>
      <c r="MOX582" s="2"/>
      <c r="MOY582" s="2"/>
      <c r="MOZ582" s="2"/>
      <c r="MPA582" s="2"/>
      <c r="MPB582" s="2"/>
      <c r="MPC582" s="2"/>
      <c r="MPD582" s="2"/>
      <c r="MPE582" s="2"/>
      <c r="MPF582" s="2"/>
      <c r="MPG582" s="2"/>
      <c r="MPH582" s="2"/>
      <c r="MPI582" s="2"/>
      <c r="MPJ582" s="2"/>
      <c r="MPK582" s="2"/>
      <c r="MPL582" s="2"/>
      <c r="MPM582" s="2"/>
      <c r="MPN582" s="2"/>
      <c r="MPO582" s="2"/>
      <c r="MPP582" s="2"/>
      <c r="MPQ582" s="2"/>
      <c r="MPR582" s="2"/>
      <c r="MPS582" s="2"/>
      <c r="MPT582" s="2"/>
      <c r="MPU582" s="2"/>
      <c r="MPV582" s="2"/>
      <c r="MPW582" s="2"/>
      <c r="MPX582" s="2"/>
      <c r="MPY582" s="2"/>
      <c r="MPZ582" s="2"/>
      <c r="MQA582" s="2"/>
      <c r="MQB582" s="2"/>
      <c r="MQC582" s="2"/>
      <c r="MQD582" s="2"/>
      <c r="MQE582" s="2"/>
      <c r="MQF582" s="2"/>
      <c r="MQG582" s="2"/>
      <c r="MQH582" s="2"/>
      <c r="MQI582" s="2"/>
      <c r="MQJ582" s="2"/>
      <c r="MQK582" s="2"/>
      <c r="MQL582" s="2"/>
      <c r="MQM582" s="2"/>
      <c r="MQN582" s="2"/>
      <c r="MQO582" s="2"/>
      <c r="MQP582" s="2"/>
      <c r="MQQ582" s="2"/>
      <c r="MQR582" s="2"/>
      <c r="MQS582" s="2"/>
      <c r="MQT582" s="2"/>
      <c r="MQU582" s="2"/>
      <c r="MQV582" s="2"/>
      <c r="MQW582" s="2"/>
      <c r="MQX582" s="2"/>
      <c r="MQY582" s="2"/>
      <c r="MQZ582" s="2"/>
      <c r="MRA582" s="2"/>
      <c r="MRB582" s="2"/>
      <c r="MRC582" s="2"/>
      <c r="MRD582" s="2"/>
      <c r="MRE582" s="2"/>
      <c r="MRF582" s="2"/>
      <c r="MRG582" s="2"/>
      <c r="MRH582" s="2"/>
      <c r="MRI582" s="2"/>
      <c r="MRJ582" s="2"/>
      <c r="MRK582" s="2"/>
      <c r="MRL582" s="2"/>
      <c r="MRM582" s="2"/>
      <c r="MRN582" s="2"/>
      <c r="MRO582" s="2"/>
      <c r="MRP582" s="2"/>
      <c r="MRQ582" s="2"/>
      <c r="MRR582" s="2"/>
      <c r="MRS582" s="2"/>
      <c r="MRT582" s="2"/>
      <c r="MRU582" s="2"/>
      <c r="MRV582" s="2"/>
      <c r="MRW582" s="2"/>
      <c r="MRX582" s="2"/>
      <c r="MRY582" s="2"/>
      <c r="MRZ582" s="2"/>
      <c r="MSA582" s="2"/>
      <c r="MSB582" s="2"/>
      <c r="MSC582" s="2"/>
      <c r="MSD582" s="2"/>
      <c r="MSE582" s="2"/>
      <c r="MSF582" s="2"/>
      <c r="MSG582" s="2"/>
      <c r="MSH582" s="2"/>
      <c r="MSI582" s="2"/>
      <c r="MSJ582" s="2"/>
      <c r="MSK582" s="2"/>
      <c r="MSL582" s="2"/>
      <c r="MSM582" s="2"/>
      <c r="MSN582" s="2"/>
      <c r="MSO582" s="2"/>
      <c r="MSP582" s="2"/>
      <c r="MSQ582" s="2"/>
      <c r="MSR582" s="2"/>
      <c r="MSS582" s="2"/>
      <c r="MST582" s="2"/>
      <c r="MSU582" s="2"/>
      <c r="MSV582" s="2"/>
      <c r="MSW582" s="2"/>
      <c r="MSX582" s="2"/>
      <c r="MSY582" s="2"/>
      <c r="MSZ582" s="2"/>
      <c r="MTA582" s="2"/>
      <c r="MTB582" s="2"/>
      <c r="MTC582" s="2"/>
      <c r="MTD582" s="2"/>
      <c r="MTE582" s="2"/>
      <c r="MTF582" s="2"/>
      <c r="MTG582" s="2"/>
      <c r="MTH582" s="2"/>
      <c r="MTI582" s="2"/>
      <c r="MTJ582" s="2"/>
      <c r="MTK582" s="2"/>
      <c r="MTL582" s="2"/>
      <c r="MTM582" s="2"/>
      <c r="MTN582" s="2"/>
      <c r="MTO582" s="2"/>
      <c r="MTP582" s="2"/>
      <c r="MTQ582" s="2"/>
      <c r="MTR582" s="2"/>
      <c r="MTS582" s="2"/>
      <c r="MTT582" s="2"/>
      <c r="MTU582" s="2"/>
      <c r="MTV582" s="2"/>
      <c r="MTW582" s="2"/>
      <c r="MTX582" s="2"/>
      <c r="MTY582" s="2"/>
      <c r="MTZ582" s="2"/>
      <c r="MUA582" s="2"/>
      <c r="MUB582" s="2"/>
      <c r="MUC582" s="2"/>
      <c r="MUD582" s="2"/>
      <c r="MUE582" s="2"/>
      <c r="MUF582" s="2"/>
      <c r="MUG582" s="2"/>
      <c r="MUH582" s="2"/>
      <c r="MUI582" s="2"/>
      <c r="MUJ582" s="2"/>
      <c r="MUK582" s="2"/>
      <c r="MUL582" s="2"/>
      <c r="MUM582" s="2"/>
      <c r="MUN582" s="2"/>
      <c r="MUO582" s="2"/>
      <c r="MUP582" s="2"/>
      <c r="MUQ582" s="2"/>
      <c r="MUR582" s="2"/>
      <c r="MUS582" s="2"/>
      <c r="MUT582" s="2"/>
      <c r="MUU582" s="2"/>
      <c r="MUV582" s="2"/>
      <c r="MUW582" s="2"/>
      <c r="MUX582" s="2"/>
      <c r="MUY582" s="2"/>
      <c r="MUZ582" s="2"/>
      <c r="MVA582" s="2"/>
      <c r="MVB582" s="2"/>
      <c r="MVC582" s="2"/>
      <c r="MVD582" s="2"/>
      <c r="MVE582" s="2"/>
      <c r="MVF582" s="2"/>
      <c r="MVG582" s="2"/>
      <c r="MVH582" s="2"/>
      <c r="MVI582" s="2"/>
      <c r="MVJ582" s="2"/>
      <c r="MVK582" s="2"/>
      <c r="MVL582" s="2"/>
      <c r="MVM582" s="2"/>
      <c r="MVN582" s="2"/>
      <c r="MVO582" s="2"/>
      <c r="MVP582" s="2"/>
      <c r="MVQ582" s="2"/>
      <c r="MVR582" s="2"/>
      <c r="MVS582" s="2"/>
      <c r="MVT582" s="2"/>
      <c r="MVU582" s="2"/>
      <c r="MVV582" s="2"/>
      <c r="MVW582" s="2"/>
      <c r="MVX582" s="2"/>
      <c r="MVY582" s="2"/>
      <c r="MVZ582" s="2"/>
      <c r="MWA582" s="2"/>
      <c r="MWB582" s="2"/>
      <c r="MWC582" s="2"/>
      <c r="MWD582" s="2"/>
      <c r="MWE582" s="2"/>
      <c r="MWF582" s="2"/>
      <c r="MWG582" s="2"/>
      <c r="MWH582" s="2"/>
      <c r="MWI582" s="2"/>
      <c r="MWJ582" s="2"/>
      <c r="MWK582" s="2"/>
      <c r="MWL582" s="2"/>
      <c r="MWM582" s="2"/>
      <c r="MWN582" s="2"/>
      <c r="MWO582" s="2"/>
      <c r="MWP582" s="2"/>
      <c r="MWQ582" s="2"/>
      <c r="MWR582" s="2"/>
      <c r="MWS582" s="2"/>
      <c r="MWT582" s="2"/>
      <c r="MWU582" s="2"/>
      <c r="MWV582" s="2"/>
      <c r="MWW582" s="2"/>
      <c r="MWX582" s="2"/>
      <c r="MWY582" s="2"/>
      <c r="MWZ582" s="2"/>
      <c r="MXA582" s="2"/>
      <c r="MXB582" s="2"/>
      <c r="MXC582" s="2"/>
      <c r="MXD582" s="2"/>
      <c r="MXE582" s="2"/>
      <c r="MXF582" s="2"/>
      <c r="MXG582" s="2"/>
      <c r="MXH582" s="2"/>
      <c r="MXI582" s="2"/>
      <c r="MXJ582" s="2"/>
      <c r="MXK582" s="2"/>
      <c r="MXL582" s="2"/>
      <c r="MXM582" s="2"/>
      <c r="MXN582" s="2"/>
      <c r="MXO582" s="2"/>
      <c r="MXP582" s="2"/>
      <c r="MXQ582" s="2"/>
      <c r="MXR582" s="2"/>
      <c r="MXS582" s="2"/>
      <c r="MXT582" s="2"/>
      <c r="MXU582" s="2"/>
      <c r="MXV582" s="2"/>
      <c r="MXW582" s="2"/>
      <c r="MXX582" s="2"/>
      <c r="MXY582" s="2"/>
      <c r="MXZ582" s="2"/>
      <c r="MYA582" s="2"/>
      <c r="MYB582" s="2"/>
      <c r="MYC582" s="2"/>
      <c r="MYD582" s="2"/>
      <c r="MYE582" s="2"/>
      <c r="MYF582" s="2"/>
      <c r="MYG582" s="2"/>
      <c r="MYH582" s="2"/>
      <c r="MYI582" s="2"/>
      <c r="MYJ582" s="2"/>
      <c r="MYK582" s="2"/>
      <c r="MYL582" s="2"/>
      <c r="MYM582" s="2"/>
      <c r="MYN582" s="2"/>
      <c r="MYO582" s="2"/>
      <c r="MYP582" s="2"/>
      <c r="MYQ582" s="2"/>
      <c r="MYR582" s="2"/>
      <c r="MYS582" s="2"/>
      <c r="MYT582" s="2"/>
      <c r="MYU582" s="2"/>
      <c r="MYV582" s="2"/>
      <c r="MYW582" s="2"/>
      <c r="MYX582" s="2"/>
      <c r="MYY582" s="2"/>
      <c r="MYZ582" s="2"/>
      <c r="MZA582" s="2"/>
      <c r="MZB582" s="2"/>
      <c r="MZC582" s="2"/>
      <c r="MZD582" s="2"/>
      <c r="MZE582" s="2"/>
      <c r="MZF582" s="2"/>
      <c r="MZG582" s="2"/>
      <c r="MZH582" s="2"/>
      <c r="MZI582" s="2"/>
      <c r="MZJ582" s="2"/>
      <c r="MZK582" s="2"/>
      <c r="MZL582" s="2"/>
      <c r="MZM582" s="2"/>
      <c r="MZN582" s="2"/>
      <c r="MZO582" s="2"/>
      <c r="MZP582" s="2"/>
      <c r="MZQ582" s="2"/>
      <c r="MZR582" s="2"/>
      <c r="MZS582" s="2"/>
      <c r="MZT582" s="2"/>
      <c r="MZU582" s="2"/>
      <c r="MZV582" s="2"/>
      <c r="MZW582" s="2"/>
      <c r="MZX582" s="2"/>
      <c r="MZY582" s="2"/>
      <c r="MZZ582" s="2"/>
      <c r="NAA582" s="2"/>
      <c r="NAB582" s="2"/>
      <c r="NAC582" s="2"/>
      <c r="NAD582" s="2"/>
      <c r="NAE582" s="2"/>
      <c r="NAF582" s="2"/>
      <c r="NAG582" s="2"/>
      <c r="NAH582" s="2"/>
      <c r="NAI582" s="2"/>
      <c r="NAJ582" s="2"/>
      <c r="NAK582" s="2"/>
      <c r="NAL582" s="2"/>
      <c r="NAM582" s="2"/>
      <c r="NAN582" s="2"/>
      <c r="NAO582" s="2"/>
      <c r="NAP582" s="2"/>
      <c r="NAQ582" s="2"/>
      <c r="NAR582" s="2"/>
      <c r="NAS582" s="2"/>
      <c r="NAT582" s="2"/>
      <c r="NAU582" s="2"/>
      <c r="NAV582" s="2"/>
      <c r="NAW582" s="2"/>
      <c r="NAX582" s="2"/>
      <c r="NAY582" s="2"/>
      <c r="NAZ582" s="2"/>
      <c r="NBA582" s="2"/>
      <c r="NBB582" s="2"/>
      <c r="NBC582" s="2"/>
      <c r="NBD582" s="2"/>
      <c r="NBE582" s="2"/>
      <c r="NBF582" s="2"/>
      <c r="NBG582" s="2"/>
      <c r="NBH582" s="2"/>
      <c r="NBI582" s="2"/>
      <c r="NBJ582" s="2"/>
      <c r="NBK582" s="2"/>
      <c r="NBL582" s="2"/>
      <c r="NBM582" s="2"/>
      <c r="NBN582" s="2"/>
      <c r="NBO582" s="2"/>
      <c r="NBP582" s="2"/>
      <c r="NBQ582" s="2"/>
      <c r="NBR582" s="2"/>
      <c r="NBS582" s="2"/>
      <c r="NBT582" s="2"/>
      <c r="NBU582" s="2"/>
      <c r="NBV582" s="2"/>
      <c r="NBW582" s="2"/>
      <c r="NBX582" s="2"/>
      <c r="NBY582" s="2"/>
      <c r="NBZ582" s="2"/>
      <c r="NCA582" s="2"/>
      <c r="NCB582" s="2"/>
      <c r="NCC582" s="2"/>
      <c r="NCD582" s="2"/>
      <c r="NCE582" s="2"/>
      <c r="NCF582" s="2"/>
      <c r="NCG582" s="2"/>
      <c r="NCH582" s="2"/>
      <c r="NCI582" s="2"/>
      <c r="NCJ582" s="2"/>
      <c r="NCK582" s="2"/>
      <c r="NCL582" s="2"/>
      <c r="NCM582" s="2"/>
      <c r="NCN582" s="2"/>
      <c r="NCO582" s="2"/>
      <c r="NCP582" s="2"/>
      <c r="NCQ582" s="2"/>
      <c r="NCR582" s="2"/>
      <c r="NCS582" s="2"/>
      <c r="NCT582" s="2"/>
      <c r="NCU582" s="2"/>
      <c r="NCV582" s="2"/>
      <c r="NCW582" s="2"/>
      <c r="NCX582" s="2"/>
      <c r="NCY582" s="2"/>
      <c r="NCZ582" s="2"/>
      <c r="NDA582" s="2"/>
      <c r="NDB582" s="2"/>
      <c r="NDC582" s="2"/>
      <c r="NDD582" s="2"/>
      <c r="NDE582" s="2"/>
      <c r="NDF582" s="2"/>
      <c r="NDG582" s="2"/>
      <c r="NDH582" s="2"/>
      <c r="NDI582" s="2"/>
      <c r="NDJ582" s="2"/>
      <c r="NDK582" s="2"/>
      <c r="NDL582" s="2"/>
      <c r="NDM582" s="2"/>
      <c r="NDN582" s="2"/>
      <c r="NDO582" s="2"/>
      <c r="NDP582" s="2"/>
      <c r="NDQ582" s="2"/>
      <c r="NDR582" s="2"/>
      <c r="NDS582" s="2"/>
      <c r="NDT582" s="2"/>
      <c r="NDU582" s="2"/>
      <c r="NDV582" s="2"/>
      <c r="NDW582" s="2"/>
      <c r="NDX582" s="2"/>
      <c r="NDY582" s="2"/>
      <c r="NDZ582" s="2"/>
      <c r="NEA582" s="2"/>
      <c r="NEB582" s="2"/>
      <c r="NEC582" s="2"/>
      <c r="NED582" s="2"/>
      <c r="NEE582" s="2"/>
      <c r="NEF582" s="2"/>
      <c r="NEG582" s="2"/>
      <c r="NEH582" s="2"/>
      <c r="NEI582" s="2"/>
      <c r="NEJ582" s="2"/>
      <c r="NEK582" s="2"/>
      <c r="NEL582" s="2"/>
      <c r="NEM582" s="2"/>
      <c r="NEN582" s="2"/>
      <c r="NEO582" s="2"/>
      <c r="NEP582" s="2"/>
      <c r="NEQ582" s="2"/>
      <c r="NER582" s="2"/>
      <c r="NES582" s="2"/>
      <c r="NET582" s="2"/>
      <c r="NEU582" s="2"/>
      <c r="NEV582" s="2"/>
      <c r="NEW582" s="2"/>
      <c r="NEX582" s="2"/>
      <c r="NEY582" s="2"/>
      <c r="NEZ582" s="2"/>
      <c r="NFA582" s="2"/>
      <c r="NFB582" s="2"/>
      <c r="NFC582" s="2"/>
      <c r="NFD582" s="2"/>
      <c r="NFE582" s="2"/>
      <c r="NFF582" s="2"/>
      <c r="NFG582" s="2"/>
      <c r="NFH582" s="2"/>
      <c r="NFI582" s="2"/>
      <c r="NFJ582" s="2"/>
      <c r="NFK582" s="2"/>
      <c r="NFL582" s="2"/>
      <c r="NFM582" s="2"/>
      <c r="NFN582" s="2"/>
      <c r="NFO582" s="2"/>
      <c r="NFP582" s="2"/>
      <c r="NFQ582" s="2"/>
      <c r="NFR582" s="2"/>
      <c r="NFS582" s="2"/>
      <c r="NFT582" s="2"/>
      <c r="NFU582" s="2"/>
      <c r="NFV582" s="2"/>
      <c r="NFW582" s="2"/>
      <c r="NFX582" s="2"/>
      <c r="NFY582" s="2"/>
      <c r="NFZ582" s="2"/>
      <c r="NGA582" s="2"/>
      <c r="NGB582" s="2"/>
      <c r="NGC582" s="2"/>
      <c r="NGD582" s="2"/>
      <c r="NGE582" s="2"/>
      <c r="NGF582" s="2"/>
      <c r="NGG582" s="2"/>
      <c r="NGH582" s="2"/>
      <c r="NGI582" s="2"/>
      <c r="NGJ582" s="2"/>
      <c r="NGK582" s="2"/>
      <c r="NGL582" s="2"/>
      <c r="NGM582" s="2"/>
      <c r="NGN582" s="2"/>
      <c r="NGO582" s="2"/>
      <c r="NGP582" s="2"/>
      <c r="NGQ582" s="2"/>
      <c r="NGR582" s="2"/>
      <c r="NGS582" s="2"/>
      <c r="NGT582" s="2"/>
      <c r="NGU582" s="2"/>
      <c r="NGV582" s="2"/>
      <c r="NGW582" s="2"/>
      <c r="NGX582" s="2"/>
      <c r="NGY582" s="2"/>
      <c r="NGZ582" s="2"/>
      <c r="NHA582" s="2"/>
      <c r="NHB582" s="2"/>
      <c r="NHC582" s="2"/>
      <c r="NHD582" s="2"/>
      <c r="NHE582" s="2"/>
      <c r="NHF582" s="2"/>
      <c r="NHG582" s="2"/>
      <c r="NHH582" s="2"/>
      <c r="NHI582" s="2"/>
      <c r="NHJ582" s="2"/>
      <c r="NHK582" s="2"/>
      <c r="NHL582" s="2"/>
      <c r="NHM582" s="2"/>
      <c r="NHN582" s="2"/>
      <c r="NHO582" s="2"/>
      <c r="NHP582" s="2"/>
      <c r="NHQ582" s="2"/>
      <c r="NHR582" s="2"/>
      <c r="NHS582" s="2"/>
      <c r="NHT582" s="2"/>
      <c r="NHU582" s="2"/>
      <c r="NHV582" s="2"/>
      <c r="NHW582" s="2"/>
      <c r="NHX582" s="2"/>
      <c r="NHY582" s="2"/>
      <c r="NHZ582" s="2"/>
      <c r="NIA582" s="2"/>
      <c r="NIB582" s="2"/>
      <c r="NIC582" s="2"/>
      <c r="NID582" s="2"/>
      <c r="NIE582" s="2"/>
      <c r="NIF582" s="2"/>
      <c r="NIG582" s="2"/>
      <c r="NIH582" s="2"/>
      <c r="NII582" s="2"/>
      <c r="NIJ582" s="2"/>
      <c r="NIK582" s="2"/>
      <c r="NIL582" s="2"/>
      <c r="NIM582" s="2"/>
      <c r="NIN582" s="2"/>
      <c r="NIO582" s="2"/>
      <c r="NIP582" s="2"/>
      <c r="NIQ582" s="2"/>
      <c r="NIR582" s="2"/>
      <c r="NIS582" s="2"/>
      <c r="NIT582" s="2"/>
      <c r="NIU582" s="2"/>
      <c r="NIV582" s="2"/>
      <c r="NIW582" s="2"/>
      <c r="NIX582" s="2"/>
      <c r="NIY582" s="2"/>
      <c r="NIZ582" s="2"/>
      <c r="NJA582" s="2"/>
      <c r="NJB582" s="2"/>
      <c r="NJC582" s="2"/>
      <c r="NJD582" s="2"/>
      <c r="NJE582" s="2"/>
      <c r="NJF582" s="2"/>
      <c r="NJG582" s="2"/>
      <c r="NJH582" s="2"/>
      <c r="NJI582" s="2"/>
      <c r="NJJ582" s="2"/>
      <c r="NJK582" s="2"/>
      <c r="NJL582" s="2"/>
      <c r="NJM582" s="2"/>
      <c r="NJN582" s="2"/>
      <c r="NJO582" s="2"/>
      <c r="NJP582" s="2"/>
      <c r="NJQ582" s="2"/>
      <c r="NJR582" s="2"/>
      <c r="NJS582" s="2"/>
      <c r="NJT582" s="2"/>
      <c r="NJU582" s="2"/>
      <c r="NJV582" s="2"/>
      <c r="NJW582" s="2"/>
      <c r="NJX582" s="2"/>
      <c r="NJY582" s="2"/>
      <c r="NJZ582" s="2"/>
      <c r="NKA582" s="2"/>
      <c r="NKB582" s="2"/>
      <c r="NKC582" s="2"/>
      <c r="NKD582" s="2"/>
      <c r="NKE582" s="2"/>
      <c r="NKF582" s="2"/>
      <c r="NKG582" s="2"/>
      <c r="NKH582" s="2"/>
      <c r="NKI582" s="2"/>
      <c r="NKJ582" s="2"/>
      <c r="NKK582" s="2"/>
      <c r="NKL582" s="2"/>
      <c r="NKM582" s="2"/>
      <c r="NKN582" s="2"/>
      <c r="NKO582" s="2"/>
      <c r="NKP582" s="2"/>
      <c r="NKQ582" s="2"/>
      <c r="NKR582" s="2"/>
      <c r="NKS582" s="2"/>
      <c r="NKT582" s="2"/>
      <c r="NKU582" s="2"/>
      <c r="NKV582" s="2"/>
      <c r="NKW582" s="2"/>
      <c r="NKX582" s="2"/>
      <c r="NKY582" s="2"/>
      <c r="NKZ582" s="2"/>
      <c r="NLA582" s="2"/>
      <c r="NLB582" s="2"/>
      <c r="NLC582" s="2"/>
      <c r="NLD582" s="2"/>
      <c r="NLE582" s="2"/>
      <c r="NLF582" s="2"/>
      <c r="NLG582" s="2"/>
      <c r="NLH582" s="2"/>
      <c r="NLI582" s="2"/>
      <c r="NLJ582" s="2"/>
      <c r="NLK582" s="2"/>
      <c r="NLL582" s="2"/>
      <c r="NLM582" s="2"/>
      <c r="NLN582" s="2"/>
      <c r="NLO582" s="2"/>
      <c r="NLP582" s="2"/>
      <c r="NLQ582" s="2"/>
      <c r="NLR582" s="2"/>
      <c r="NLS582" s="2"/>
      <c r="NLT582" s="2"/>
      <c r="NLU582" s="2"/>
      <c r="NLV582" s="2"/>
      <c r="NLW582" s="2"/>
      <c r="NLX582" s="2"/>
      <c r="NLY582" s="2"/>
      <c r="NLZ582" s="2"/>
      <c r="NMA582" s="2"/>
      <c r="NMB582" s="2"/>
      <c r="NMC582" s="2"/>
      <c r="NMD582" s="2"/>
      <c r="NME582" s="2"/>
      <c r="NMF582" s="2"/>
      <c r="NMG582" s="2"/>
      <c r="NMH582" s="2"/>
      <c r="NMI582" s="2"/>
      <c r="NMJ582" s="2"/>
      <c r="NMK582" s="2"/>
      <c r="NML582" s="2"/>
      <c r="NMM582" s="2"/>
      <c r="NMN582" s="2"/>
      <c r="NMO582" s="2"/>
      <c r="NMP582" s="2"/>
      <c r="NMQ582" s="2"/>
      <c r="NMR582" s="2"/>
      <c r="NMS582" s="2"/>
      <c r="NMT582" s="2"/>
      <c r="NMU582" s="2"/>
      <c r="NMV582" s="2"/>
      <c r="NMW582" s="2"/>
      <c r="NMX582" s="2"/>
      <c r="NMY582" s="2"/>
      <c r="NMZ582" s="2"/>
      <c r="NNA582" s="2"/>
      <c r="NNB582" s="2"/>
      <c r="NNC582" s="2"/>
      <c r="NND582" s="2"/>
      <c r="NNE582" s="2"/>
      <c r="NNF582" s="2"/>
      <c r="NNG582" s="2"/>
      <c r="NNH582" s="2"/>
      <c r="NNI582" s="2"/>
      <c r="NNJ582" s="2"/>
      <c r="NNK582" s="2"/>
      <c r="NNL582" s="2"/>
      <c r="NNM582" s="2"/>
      <c r="NNN582" s="2"/>
      <c r="NNO582" s="2"/>
      <c r="NNP582" s="2"/>
      <c r="NNQ582" s="2"/>
      <c r="NNR582" s="2"/>
      <c r="NNS582" s="2"/>
      <c r="NNT582" s="2"/>
      <c r="NNU582" s="2"/>
      <c r="NNV582" s="2"/>
      <c r="NNW582" s="2"/>
      <c r="NNX582" s="2"/>
      <c r="NNY582" s="2"/>
      <c r="NNZ582" s="2"/>
      <c r="NOA582" s="2"/>
      <c r="NOB582" s="2"/>
      <c r="NOC582" s="2"/>
      <c r="NOD582" s="2"/>
      <c r="NOE582" s="2"/>
      <c r="NOF582" s="2"/>
      <c r="NOG582" s="2"/>
      <c r="NOH582" s="2"/>
      <c r="NOI582" s="2"/>
      <c r="NOJ582" s="2"/>
      <c r="NOK582" s="2"/>
      <c r="NOL582" s="2"/>
      <c r="NOM582" s="2"/>
      <c r="NON582" s="2"/>
      <c r="NOO582" s="2"/>
      <c r="NOP582" s="2"/>
      <c r="NOQ582" s="2"/>
      <c r="NOR582" s="2"/>
      <c r="NOS582" s="2"/>
      <c r="NOT582" s="2"/>
      <c r="NOU582" s="2"/>
      <c r="NOV582" s="2"/>
      <c r="NOW582" s="2"/>
      <c r="NOX582" s="2"/>
      <c r="NOY582" s="2"/>
      <c r="NOZ582" s="2"/>
      <c r="NPA582" s="2"/>
      <c r="NPB582" s="2"/>
      <c r="NPC582" s="2"/>
      <c r="NPD582" s="2"/>
      <c r="NPE582" s="2"/>
      <c r="NPF582" s="2"/>
      <c r="NPG582" s="2"/>
      <c r="NPH582" s="2"/>
      <c r="NPI582" s="2"/>
      <c r="NPJ582" s="2"/>
      <c r="NPK582" s="2"/>
      <c r="NPL582" s="2"/>
      <c r="NPM582" s="2"/>
      <c r="NPN582" s="2"/>
      <c r="NPO582" s="2"/>
      <c r="NPP582" s="2"/>
      <c r="NPQ582" s="2"/>
      <c r="NPR582" s="2"/>
      <c r="NPS582" s="2"/>
      <c r="NPT582" s="2"/>
      <c r="NPU582" s="2"/>
      <c r="NPV582" s="2"/>
      <c r="NPW582" s="2"/>
      <c r="NPX582" s="2"/>
      <c r="NPY582" s="2"/>
      <c r="NPZ582" s="2"/>
      <c r="NQA582" s="2"/>
      <c r="NQB582" s="2"/>
      <c r="NQC582" s="2"/>
      <c r="NQD582" s="2"/>
      <c r="NQE582" s="2"/>
      <c r="NQF582" s="2"/>
      <c r="NQG582" s="2"/>
      <c r="NQH582" s="2"/>
      <c r="NQI582" s="2"/>
      <c r="NQJ582" s="2"/>
      <c r="NQK582" s="2"/>
      <c r="NQL582" s="2"/>
      <c r="NQM582" s="2"/>
      <c r="NQN582" s="2"/>
      <c r="NQO582" s="2"/>
      <c r="NQP582" s="2"/>
      <c r="NQQ582" s="2"/>
      <c r="NQR582" s="2"/>
      <c r="NQS582" s="2"/>
      <c r="NQT582" s="2"/>
      <c r="NQU582" s="2"/>
      <c r="NQV582" s="2"/>
      <c r="NQW582" s="2"/>
      <c r="NQX582" s="2"/>
      <c r="NQY582" s="2"/>
      <c r="NQZ582" s="2"/>
      <c r="NRA582" s="2"/>
      <c r="NRB582" s="2"/>
      <c r="NRC582" s="2"/>
      <c r="NRD582" s="2"/>
      <c r="NRE582" s="2"/>
      <c r="NRF582" s="2"/>
      <c r="NRG582" s="2"/>
      <c r="NRH582" s="2"/>
      <c r="NRI582" s="2"/>
      <c r="NRJ582" s="2"/>
      <c r="NRK582" s="2"/>
      <c r="NRL582" s="2"/>
      <c r="NRM582" s="2"/>
      <c r="NRN582" s="2"/>
      <c r="NRO582" s="2"/>
      <c r="NRP582" s="2"/>
      <c r="NRQ582" s="2"/>
      <c r="NRR582" s="2"/>
      <c r="NRS582" s="2"/>
      <c r="NRT582" s="2"/>
      <c r="NRU582" s="2"/>
      <c r="NRV582" s="2"/>
      <c r="NRW582" s="2"/>
      <c r="NRX582" s="2"/>
      <c r="NRY582" s="2"/>
      <c r="NRZ582" s="2"/>
      <c r="NSA582" s="2"/>
      <c r="NSB582" s="2"/>
      <c r="NSC582" s="2"/>
      <c r="NSD582" s="2"/>
      <c r="NSE582" s="2"/>
      <c r="NSF582" s="2"/>
      <c r="NSG582" s="2"/>
      <c r="NSH582" s="2"/>
      <c r="NSI582" s="2"/>
      <c r="NSJ582" s="2"/>
      <c r="NSK582" s="2"/>
      <c r="NSL582" s="2"/>
      <c r="NSM582" s="2"/>
      <c r="NSN582" s="2"/>
      <c r="NSO582" s="2"/>
      <c r="NSP582" s="2"/>
      <c r="NSQ582" s="2"/>
      <c r="NSR582" s="2"/>
      <c r="NSS582" s="2"/>
      <c r="NST582" s="2"/>
      <c r="NSU582" s="2"/>
      <c r="NSV582" s="2"/>
      <c r="NSW582" s="2"/>
      <c r="NSX582" s="2"/>
      <c r="NSY582" s="2"/>
      <c r="NSZ582" s="2"/>
      <c r="NTA582" s="2"/>
      <c r="NTB582" s="2"/>
      <c r="NTC582" s="2"/>
      <c r="NTD582" s="2"/>
      <c r="NTE582" s="2"/>
      <c r="NTF582" s="2"/>
      <c r="NTG582" s="2"/>
      <c r="NTH582" s="2"/>
      <c r="NTI582" s="2"/>
      <c r="NTJ582" s="2"/>
      <c r="NTK582" s="2"/>
      <c r="NTL582" s="2"/>
      <c r="NTM582" s="2"/>
      <c r="NTN582" s="2"/>
      <c r="NTO582" s="2"/>
      <c r="NTP582" s="2"/>
      <c r="NTQ582" s="2"/>
      <c r="NTR582" s="2"/>
      <c r="NTS582" s="2"/>
      <c r="NTT582" s="2"/>
      <c r="NTU582" s="2"/>
      <c r="NTV582" s="2"/>
      <c r="NTW582" s="2"/>
      <c r="NTX582" s="2"/>
      <c r="NTY582" s="2"/>
      <c r="NTZ582" s="2"/>
      <c r="NUA582" s="2"/>
      <c r="NUB582" s="2"/>
      <c r="NUC582" s="2"/>
      <c r="NUD582" s="2"/>
      <c r="NUE582" s="2"/>
      <c r="NUF582" s="2"/>
      <c r="NUG582" s="2"/>
      <c r="NUH582" s="2"/>
      <c r="NUI582" s="2"/>
      <c r="NUJ582" s="2"/>
      <c r="NUK582" s="2"/>
      <c r="NUL582" s="2"/>
      <c r="NUM582" s="2"/>
      <c r="NUN582" s="2"/>
      <c r="NUO582" s="2"/>
      <c r="NUP582" s="2"/>
      <c r="NUQ582" s="2"/>
      <c r="NUR582" s="2"/>
      <c r="NUS582" s="2"/>
      <c r="NUT582" s="2"/>
      <c r="NUU582" s="2"/>
      <c r="NUV582" s="2"/>
      <c r="NUW582" s="2"/>
      <c r="NUX582" s="2"/>
      <c r="NUY582" s="2"/>
      <c r="NUZ582" s="2"/>
      <c r="NVA582" s="2"/>
      <c r="NVB582" s="2"/>
      <c r="NVC582" s="2"/>
      <c r="NVD582" s="2"/>
      <c r="NVE582" s="2"/>
      <c r="NVF582" s="2"/>
      <c r="NVG582" s="2"/>
      <c r="NVH582" s="2"/>
      <c r="NVI582" s="2"/>
      <c r="NVJ582" s="2"/>
      <c r="NVK582" s="2"/>
      <c r="NVL582" s="2"/>
      <c r="NVM582" s="2"/>
      <c r="NVN582" s="2"/>
      <c r="NVO582" s="2"/>
      <c r="NVP582" s="2"/>
      <c r="NVQ582" s="2"/>
      <c r="NVR582" s="2"/>
      <c r="NVS582" s="2"/>
      <c r="NVT582" s="2"/>
      <c r="NVU582" s="2"/>
      <c r="NVV582" s="2"/>
      <c r="NVW582" s="2"/>
      <c r="NVX582" s="2"/>
      <c r="NVY582" s="2"/>
      <c r="NVZ582" s="2"/>
      <c r="NWA582" s="2"/>
      <c r="NWB582" s="2"/>
      <c r="NWC582" s="2"/>
      <c r="NWD582" s="2"/>
      <c r="NWE582" s="2"/>
      <c r="NWF582" s="2"/>
      <c r="NWG582" s="2"/>
      <c r="NWH582" s="2"/>
      <c r="NWI582" s="2"/>
      <c r="NWJ582" s="2"/>
      <c r="NWK582" s="2"/>
      <c r="NWL582" s="2"/>
      <c r="NWM582" s="2"/>
      <c r="NWN582" s="2"/>
      <c r="NWO582" s="2"/>
      <c r="NWP582" s="2"/>
      <c r="NWQ582" s="2"/>
      <c r="NWR582" s="2"/>
      <c r="NWS582" s="2"/>
      <c r="NWT582" s="2"/>
      <c r="NWU582" s="2"/>
      <c r="NWV582" s="2"/>
      <c r="NWW582" s="2"/>
      <c r="NWX582" s="2"/>
      <c r="NWY582" s="2"/>
      <c r="NWZ582" s="2"/>
      <c r="NXA582" s="2"/>
      <c r="NXB582" s="2"/>
      <c r="NXC582" s="2"/>
      <c r="NXD582" s="2"/>
      <c r="NXE582" s="2"/>
      <c r="NXF582" s="2"/>
      <c r="NXG582" s="2"/>
      <c r="NXH582" s="2"/>
      <c r="NXI582" s="2"/>
      <c r="NXJ582" s="2"/>
      <c r="NXK582" s="2"/>
      <c r="NXL582" s="2"/>
      <c r="NXM582" s="2"/>
      <c r="NXN582" s="2"/>
      <c r="NXO582" s="2"/>
      <c r="NXP582" s="2"/>
      <c r="NXQ582" s="2"/>
      <c r="NXR582" s="2"/>
      <c r="NXS582" s="2"/>
      <c r="NXT582" s="2"/>
      <c r="NXU582" s="2"/>
      <c r="NXV582" s="2"/>
      <c r="NXW582" s="2"/>
      <c r="NXX582" s="2"/>
      <c r="NXY582" s="2"/>
      <c r="NXZ582" s="2"/>
      <c r="NYA582" s="2"/>
      <c r="NYB582" s="2"/>
      <c r="NYC582" s="2"/>
      <c r="NYD582" s="2"/>
      <c r="NYE582" s="2"/>
      <c r="NYF582" s="2"/>
      <c r="NYG582" s="2"/>
      <c r="NYH582" s="2"/>
      <c r="NYI582" s="2"/>
      <c r="NYJ582" s="2"/>
      <c r="NYK582" s="2"/>
      <c r="NYL582" s="2"/>
      <c r="NYM582" s="2"/>
      <c r="NYN582" s="2"/>
      <c r="NYO582" s="2"/>
      <c r="NYP582" s="2"/>
      <c r="NYQ582" s="2"/>
      <c r="NYR582" s="2"/>
      <c r="NYS582" s="2"/>
      <c r="NYT582" s="2"/>
      <c r="NYU582" s="2"/>
      <c r="NYV582" s="2"/>
      <c r="NYW582" s="2"/>
      <c r="NYX582" s="2"/>
      <c r="NYY582" s="2"/>
      <c r="NYZ582" s="2"/>
      <c r="NZA582" s="2"/>
      <c r="NZB582" s="2"/>
      <c r="NZC582" s="2"/>
      <c r="NZD582" s="2"/>
      <c r="NZE582" s="2"/>
      <c r="NZF582" s="2"/>
      <c r="NZG582" s="2"/>
      <c r="NZH582" s="2"/>
      <c r="NZI582" s="2"/>
      <c r="NZJ582" s="2"/>
      <c r="NZK582" s="2"/>
      <c r="NZL582" s="2"/>
      <c r="NZM582" s="2"/>
      <c r="NZN582" s="2"/>
      <c r="NZO582" s="2"/>
      <c r="NZP582" s="2"/>
      <c r="NZQ582" s="2"/>
      <c r="NZR582" s="2"/>
      <c r="NZS582" s="2"/>
      <c r="NZT582" s="2"/>
      <c r="NZU582" s="2"/>
      <c r="NZV582" s="2"/>
      <c r="NZW582" s="2"/>
      <c r="NZX582" s="2"/>
      <c r="NZY582" s="2"/>
      <c r="NZZ582" s="2"/>
      <c r="OAA582" s="2"/>
      <c r="OAB582" s="2"/>
      <c r="OAC582" s="2"/>
      <c r="OAD582" s="2"/>
      <c r="OAE582" s="2"/>
      <c r="OAF582" s="2"/>
      <c r="OAG582" s="2"/>
      <c r="OAH582" s="2"/>
      <c r="OAI582" s="2"/>
      <c r="OAJ582" s="2"/>
      <c r="OAK582" s="2"/>
      <c r="OAL582" s="2"/>
      <c r="OAM582" s="2"/>
      <c r="OAN582" s="2"/>
      <c r="OAO582" s="2"/>
      <c r="OAP582" s="2"/>
      <c r="OAQ582" s="2"/>
      <c r="OAR582" s="2"/>
      <c r="OAS582" s="2"/>
      <c r="OAT582" s="2"/>
      <c r="OAU582" s="2"/>
      <c r="OAV582" s="2"/>
      <c r="OAW582" s="2"/>
      <c r="OAX582" s="2"/>
      <c r="OAY582" s="2"/>
      <c r="OAZ582" s="2"/>
      <c r="OBA582" s="2"/>
      <c r="OBB582" s="2"/>
      <c r="OBC582" s="2"/>
      <c r="OBD582" s="2"/>
      <c r="OBE582" s="2"/>
      <c r="OBF582" s="2"/>
      <c r="OBG582" s="2"/>
      <c r="OBH582" s="2"/>
      <c r="OBI582" s="2"/>
      <c r="OBJ582" s="2"/>
      <c r="OBK582" s="2"/>
      <c r="OBL582" s="2"/>
      <c r="OBM582" s="2"/>
      <c r="OBN582" s="2"/>
      <c r="OBO582" s="2"/>
      <c r="OBP582" s="2"/>
      <c r="OBQ582" s="2"/>
      <c r="OBR582" s="2"/>
      <c r="OBS582" s="2"/>
      <c r="OBT582" s="2"/>
      <c r="OBU582" s="2"/>
      <c r="OBV582" s="2"/>
      <c r="OBW582" s="2"/>
      <c r="OBX582" s="2"/>
      <c r="OBY582" s="2"/>
      <c r="OBZ582" s="2"/>
      <c r="OCA582" s="2"/>
      <c r="OCB582" s="2"/>
      <c r="OCC582" s="2"/>
      <c r="OCD582" s="2"/>
      <c r="OCE582" s="2"/>
      <c r="OCF582" s="2"/>
      <c r="OCG582" s="2"/>
      <c r="OCH582" s="2"/>
      <c r="OCI582" s="2"/>
      <c r="OCJ582" s="2"/>
      <c r="OCK582" s="2"/>
      <c r="OCL582" s="2"/>
      <c r="OCM582" s="2"/>
      <c r="OCN582" s="2"/>
      <c r="OCO582" s="2"/>
      <c r="OCP582" s="2"/>
      <c r="OCQ582" s="2"/>
      <c r="OCR582" s="2"/>
      <c r="OCS582" s="2"/>
      <c r="OCT582" s="2"/>
      <c r="OCU582" s="2"/>
      <c r="OCV582" s="2"/>
      <c r="OCW582" s="2"/>
      <c r="OCX582" s="2"/>
      <c r="OCY582" s="2"/>
      <c r="OCZ582" s="2"/>
      <c r="ODA582" s="2"/>
      <c r="ODB582" s="2"/>
      <c r="ODC582" s="2"/>
      <c r="ODD582" s="2"/>
      <c r="ODE582" s="2"/>
      <c r="ODF582" s="2"/>
      <c r="ODG582" s="2"/>
      <c r="ODH582" s="2"/>
      <c r="ODI582" s="2"/>
      <c r="ODJ582" s="2"/>
      <c r="ODK582" s="2"/>
      <c r="ODL582" s="2"/>
      <c r="ODM582" s="2"/>
      <c r="ODN582" s="2"/>
      <c r="ODO582" s="2"/>
      <c r="ODP582" s="2"/>
      <c r="ODQ582" s="2"/>
      <c r="ODR582" s="2"/>
      <c r="ODS582" s="2"/>
      <c r="ODT582" s="2"/>
      <c r="ODU582" s="2"/>
      <c r="ODV582" s="2"/>
      <c r="ODW582" s="2"/>
      <c r="ODX582" s="2"/>
      <c r="ODY582" s="2"/>
      <c r="ODZ582" s="2"/>
      <c r="OEA582" s="2"/>
      <c r="OEB582" s="2"/>
      <c r="OEC582" s="2"/>
      <c r="OED582" s="2"/>
      <c r="OEE582" s="2"/>
      <c r="OEF582" s="2"/>
      <c r="OEG582" s="2"/>
      <c r="OEH582" s="2"/>
      <c r="OEI582" s="2"/>
      <c r="OEJ582" s="2"/>
      <c r="OEK582" s="2"/>
      <c r="OEL582" s="2"/>
      <c r="OEM582" s="2"/>
      <c r="OEN582" s="2"/>
      <c r="OEO582" s="2"/>
      <c r="OEP582" s="2"/>
      <c r="OEQ582" s="2"/>
      <c r="OER582" s="2"/>
      <c r="OES582" s="2"/>
      <c r="OET582" s="2"/>
      <c r="OEU582" s="2"/>
      <c r="OEV582" s="2"/>
      <c r="OEW582" s="2"/>
      <c r="OEX582" s="2"/>
      <c r="OEY582" s="2"/>
      <c r="OEZ582" s="2"/>
      <c r="OFA582" s="2"/>
      <c r="OFB582" s="2"/>
      <c r="OFC582" s="2"/>
      <c r="OFD582" s="2"/>
      <c r="OFE582" s="2"/>
      <c r="OFF582" s="2"/>
      <c r="OFG582" s="2"/>
      <c r="OFH582" s="2"/>
      <c r="OFI582" s="2"/>
      <c r="OFJ582" s="2"/>
      <c r="OFK582" s="2"/>
      <c r="OFL582" s="2"/>
      <c r="OFM582" s="2"/>
      <c r="OFN582" s="2"/>
      <c r="OFO582" s="2"/>
      <c r="OFP582" s="2"/>
      <c r="OFQ582" s="2"/>
      <c r="OFR582" s="2"/>
      <c r="OFS582" s="2"/>
      <c r="OFT582" s="2"/>
      <c r="OFU582" s="2"/>
      <c r="OFV582" s="2"/>
      <c r="OFW582" s="2"/>
      <c r="OFX582" s="2"/>
      <c r="OFY582" s="2"/>
      <c r="OFZ582" s="2"/>
      <c r="OGA582" s="2"/>
      <c r="OGB582" s="2"/>
      <c r="OGC582" s="2"/>
      <c r="OGD582" s="2"/>
      <c r="OGE582" s="2"/>
      <c r="OGF582" s="2"/>
      <c r="OGG582" s="2"/>
      <c r="OGH582" s="2"/>
      <c r="OGI582" s="2"/>
      <c r="OGJ582" s="2"/>
      <c r="OGK582" s="2"/>
      <c r="OGL582" s="2"/>
      <c r="OGM582" s="2"/>
      <c r="OGN582" s="2"/>
      <c r="OGO582" s="2"/>
      <c r="OGP582" s="2"/>
      <c r="OGQ582" s="2"/>
      <c r="OGR582" s="2"/>
      <c r="OGS582" s="2"/>
      <c r="OGT582" s="2"/>
      <c r="OGU582" s="2"/>
      <c r="OGV582" s="2"/>
      <c r="OGW582" s="2"/>
      <c r="OGX582" s="2"/>
      <c r="OGY582" s="2"/>
      <c r="OGZ582" s="2"/>
      <c r="OHA582" s="2"/>
      <c r="OHB582" s="2"/>
      <c r="OHC582" s="2"/>
      <c r="OHD582" s="2"/>
      <c r="OHE582" s="2"/>
      <c r="OHF582" s="2"/>
      <c r="OHG582" s="2"/>
      <c r="OHH582" s="2"/>
      <c r="OHI582" s="2"/>
      <c r="OHJ582" s="2"/>
      <c r="OHK582" s="2"/>
      <c r="OHL582" s="2"/>
      <c r="OHM582" s="2"/>
      <c r="OHN582" s="2"/>
      <c r="OHO582" s="2"/>
      <c r="OHP582" s="2"/>
      <c r="OHQ582" s="2"/>
      <c r="OHR582" s="2"/>
      <c r="OHS582" s="2"/>
      <c r="OHT582" s="2"/>
      <c r="OHU582" s="2"/>
      <c r="OHV582" s="2"/>
      <c r="OHW582" s="2"/>
      <c r="OHX582" s="2"/>
      <c r="OHY582" s="2"/>
      <c r="OHZ582" s="2"/>
      <c r="OIA582" s="2"/>
      <c r="OIB582" s="2"/>
      <c r="OIC582" s="2"/>
      <c r="OID582" s="2"/>
      <c r="OIE582" s="2"/>
      <c r="OIF582" s="2"/>
      <c r="OIG582" s="2"/>
      <c r="OIH582" s="2"/>
      <c r="OII582" s="2"/>
      <c r="OIJ582" s="2"/>
      <c r="OIK582" s="2"/>
      <c r="OIL582" s="2"/>
      <c r="OIM582" s="2"/>
      <c r="OIN582" s="2"/>
      <c r="OIO582" s="2"/>
      <c r="OIP582" s="2"/>
      <c r="OIQ582" s="2"/>
      <c r="OIR582" s="2"/>
      <c r="OIS582" s="2"/>
      <c r="OIT582" s="2"/>
      <c r="OIU582" s="2"/>
      <c r="OIV582" s="2"/>
      <c r="OIW582" s="2"/>
      <c r="OIX582" s="2"/>
      <c r="OIY582" s="2"/>
      <c r="OIZ582" s="2"/>
      <c r="OJA582" s="2"/>
      <c r="OJB582" s="2"/>
      <c r="OJC582" s="2"/>
      <c r="OJD582" s="2"/>
      <c r="OJE582" s="2"/>
      <c r="OJF582" s="2"/>
      <c r="OJG582" s="2"/>
      <c r="OJH582" s="2"/>
      <c r="OJI582" s="2"/>
      <c r="OJJ582" s="2"/>
      <c r="OJK582" s="2"/>
      <c r="OJL582" s="2"/>
      <c r="OJM582" s="2"/>
      <c r="OJN582" s="2"/>
      <c r="OJO582" s="2"/>
      <c r="OJP582" s="2"/>
      <c r="OJQ582" s="2"/>
      <c r="OJR582" s="2"/>
      <c r="OJS582" s="2"/>
      <c r="OJT582" s="2"/>
      <c r="OJU582" s="2"/>
      <c r="OJV582" s="2"/>
      <c r="OJW582" s="2"/>
      <c r="OJX582" s="2"/>
      <c r="OJY582" s="2"/>
      <c r="OJZ582" s="2"/>
      <c r="OKA582" s="2"/>
      <c r="OKB582" s="2"/>
      <c r="OKC582" s="2"/>
      <c r="OKD582" s="2"/>
      <c r="OKE582" s="2"/>
      <c r="OKF582" s="2"/>
      <c r="OKG582" s="2"/>
      <c r="OKH582" s="2"/>
      <c r="OKI582" s="2"/>
      <c r="OKJ582" s="2"/>
      <c r="OKK582" s="2"/>
      <c r="OKL582" s="2"/>
      <c r="OKM582" s="2"/>
      <c r="OKN582" s="2"/>
      <c r="OKO582" s="2"/>
      <c r="OKP582" s="2"/>
      <c r="OKQ582" s="2"/>
      <c r="OKR582" s="2"/>
      <c r="OKS582" s="2"/>
      <c r="OKT582" s="2"/>
      <c r="OKU582" s="2"/>
      <c r="OKV582" s="2"/>
      <c r="OKW582" s="2"/>
      <c r="OKX582" s="2"/>
      <c r="OKY582" s="2"/>
      <c r="OKZ582" s="2"/>
      <c r="OLA582" s="2"/>
      <c r="OLB582" s="2"/>
      <c r="OLC582" s="2"/>
      <c r="OLD582" s="2"/>
      <c r="OLE582" s="2"/>
      <c r="OLF582" s="2"/>
      <c r="OLG582" s="2"/>
      <c r="OLH582" s="2"/>
      <c r="OLI582" s="2"/>
      <c r="OLJ582" s="2"/>
      <c r="OLK582" s="2"/>
      <c r="OLL582" s="2"/>
      <c r="OLM582" s="2"/>
      <c r="OLN582" s="2"/>
      <c r="OLO582" s="2"/>
      <c r="OLP582" s="2"/>
      <c r="OLQ582" s="2"/>
      <c r="OLR582" s="2"/>
      <c r="OLS582" s="2"/>
      <c r="OLT582" s="2"/>
      <c r="OLU582" s="2"/>
      <c r="OLV582" s="2"/>
      <c r="OLW582" s="2"/>
      <c r="OLX582" s="2"/>
      <c r="OLY582" s="2"/>
      <c r="OLZ582" s="2"/>
      <c r="OMA582" s="2"/>
      <c r="OMB582" s="2"/>
      <c r="OMC582" s="2"/>
      <c r="OMD582" s="2"/>
      <c r="OME582" s="2"/>
      <c r="OMF582" s="2"/>
      <c r="OMG582" s="2"/>
      <c r="OMH582" s="2"/>
      <c r="OMI582" s="2"/>
      <c r="OMJ582" s="2"/>
      <c r="OMK582" s="2"/>
      <c r="OML582" s="2"/>
      <c r="OMM582" s="2"/>
      <c r="OMN582" s="2"/>
      <c r="OMO582" s="2"/>
      <c r="OMP582" s="2"/>
      <c r="OMQ582" s="2"/>
      <c r="OMR582" s="2"/>
      <c r="OMS582" s="2"/>
      <c r="OMT582" s="2"/>
      <c r="OMU582" s="2"/>
      <c r="OMV582" s="2"/>
      <c r="OMW582" s="2"/>
      <c r="OMX582" s="2"/>
      <c r="OMY582" s="2"/>
      <c r="OMZ582" s="2"/>
      <c r="ONA582" s="2"/>
      <c r="ONB582" s="2"/>
      <c r="ONC582" s="2"/>
      <c r="OND582" s="2"/>
      <c r="ONE582" s="2"/>
      <c r="ONF582" s="2"/>
      <c r="ONG582" s="2"/>
      <c r="ONH582" s="2"/>
      <c r="ONI582" s="2"/>
      <c r="ONJ582" s="2"/>
      <c r="ONK582" s="2"/>
      <c r="ONL582" s="2"/>
      <c r="ONM582" s="2"/>
      <c r="ONN582" s="2"/>
      <c r="ONO582" s="2"/>
      <c r="ONP582" s="2"/>
      <c r="ONQ582" s="2"/>
      <c r="ONR582" s="2"/>
      <c r="ONS582" s="2"/>
      <c r="ONT582" s="2"/>
      <c r="ONU582" s="2"/>
      <c r="ONV582" s="2"/>
      <c r="ONW582" s="2"/>
      <c r="ONX582" s="2"/>
      <c r="ONY582" s="2"/>
      <c r="ONZ582" s="2"/>
      <c r="OOA582" s="2"/>
      <c r="OOB582" s="2"/>
      <c r="OOC582" s="2"/>
      <c r="OOD582" s="2"/>
      <c r="OOE582" s="2"/>
      <c r="OOF582" s="2"/>
      <c r="OOG582" s="2"/>
      <c r="OOH582" s="2"/>
      <c r="OOI582" s="2"/>
      <c r="OOJ582" s="2"/>
      <c r="OOK582" s="2"/>
      <c r="OOL582" s="2"/>
      <c r="OOM582" s="2"/>
      <c r="OON582" s="2"/>
      <c r="OOO582" s="2"/>
      <c r="OOP582" s="2"/>
      <c r="OOQ582" s="2"/>
      <c r="OOR582" s="2"/>
      <c r="OOS582" s="2"/>
      <c r="OOT582" s="2"/>
      <c r="OOU582" s="2"/>
      <c r="OOV582" s="2"/>
      <c r="OOW582" s="2"/>
      <c r="OOX582" s="2"/>
      <c r="OOY582" s="2"/>
      <c r="OOZ582" s="2"/>
      <c r="OPA582" s="2"/>
      <c r="OPB582" s="2"/>
      <c r="OPC582" s="2"/>
      <c r="OPD582" s="2"/>
      <c r="OPE582" s="2"/>
      <c r="OPF582" s="2"/>
      <c r="OPG582" s="2"/>
      <c r="OPH582" s="2"/>
      <c r="OPI582" s="2"/>
      <c r="OPJ582" s="2"/>
      <c r="OPK582" s="2"/>
      <c r="OPL582" s="2"/>
      <c r="OPM582" s="2"/>
      <c r="OPN582" s="2"/>
      <c r="OPO582" s="2"/>
      <c r="OPP582" s="2"/>
      <c r="OPQ582" s="2"/>
      <c r="OPR582" s="2"/>
      <c r="OPS582" s="2"/>
      <c r="OPT582" s="2"/>
      <c r="OPU582" s="2"/>
      <c r="OPV582" s="2"/>
      <c r="OPW582" s="2"/>
      <c r="OPX582" s="2"/>
      <c r="OPY582" s="2"/>
      <c r="OPZ582" s="2"/>
      <c r="OQA582" s="2"/>
      <c r="OQB582" s="2"/>
      <c r="OQC582" s="2"/>
      <c r="OQD582" s="2"/>
      <c r="OQE582" s="2"/>
      <c r="OQF582" s="2"/>
      <c r="OQG582" s="2"/>
      <c r="OQH582" s="2"/>
      <c r="OQI582" s="2"/>
      <c r="OQJ582" s="2"/>
      <c r="OQK582" s="2"/>
      <c r="OQL582" s="2"/>
      <c r="OQM582" s="2"/>
      <c r="OQN582" s="2"/>
      <c r="OQO582" s="2"/>
      <c r="OQP582" s="2"/>
      <c r="OQQ582" s="2"/>
      <c r="OQR582" s="2"/>
      <c r="OQS582" s="2"/>
      <c r="OQT582" s="2"/>
      <c r="OQU582" s="2"/>
      <c r="OQV582" s="2"/>
      <c r="OQW582" s="2"/>
      <c r="OQX582" s="2"/>
      <c r="OQY582" s="2"/>
      <c r="OQZ582" s="2"/>
      <c r="ORA582" s="2"/>
      <c r="ORB582" s="2"/>
      <c r="ORC582" s="2"/>
      <c r="ORD582" s="2"/>
      <c r="ORE582" s="2"/>
      <c r="ORF582" s="2"/>
      <c r="ORG582" s="2"/>
      <c r="ORH582" s="2"/>
      <c r="ORI582" s="2"/>
      <c r="ORJ582" s="2"/>
      <c r="ORK582" s="2"/>
      <c r="ORL582" s="2"/>
      <c r="ORM582" s="2"/>
      <c r="ORN582" s="2"/>
      <c r="ORO582" s="2"/>
      <c r="ORP582" s="2"/>
      <c r="ORQ582" s="2"/>
      <c r="ORR582" s="2"/>
      <c r="ORS582" s="2"/>
      <c r="ORT582" s="2"/>
      <c r="ORU582" s="2"/>
      <c r="ORV582" s="2"/>
      <c r="ORW582" s="2"/>
      <c r="ORX582" s="2"/>
      <c r="ORY582" s="2"/>
      <c r="ORZ582" s="2"/>
      <c r="OSA582" s="2"/>
      <c r="OSB582" s="2"/>
      <c r="OSC582" s="2"/>
      <c r="OSD582" s="2"/>
      <c r="OSE582" s="2"/>
      <c r="OSF582" s="2"/>
      <c r="OSG582" s="2"/>
      <c r="OSH582" s="2"/>
      <c r="OSI582" s="2"/>
      <c r="OSJ582" s="2"/>
      <c r="OSK582" s="2"/>
      <c r="OSL582" s="2"/>
      <c r="OSM582" s="2"/>
      <c r="OSN582" s="2"/>
      <c r="OSO582" s="2"/>
      <c r="OSP582" s="2"/>
      <c r="OSQ582" s="2"/>
      <c r="OSR582" s="2"/>
      <c r="OSS582" s="2"/>
      <c r="OST582" s="2"/>
      <c r="OSU582" s="2"/>
      <c r="OSV582" s="2"/>
      <c r="OSW582" s="2"/>
      <c r="OSX582" s="2"/>
      <c r="OSY582" s="2"/>
      <c r="OSZ582" s="2"/>
      <c r="OTA582" s="2"/>
      <c r="OTB582" s="2"/>
      <c r="OTC582" s="2"/>
      <c r="OTD582" s="2"/>
      <c r="OTE582" s="2"/>
      <c r="OTF582" s="2"/>
      <c r="OTG582" s="2"/>
      <c r="OTH582" s="2"/>
      <c r="OTI582" s="2"/>
      <c r="OTJ582" s="2"/>
      <c r="OTK582" s="2"/>
      <c r="OTL582" s="2"/>
      <c r="OTM582" s="2"/>
      <c r="OTN582" s="2"/>
      <c r="OTO582" s="2"/>
      <c r="OTP582" s="2"/>
      <c r="OTQ582" s="2"/>
      <c r="OTR582" s="2"/>
      <c r="OTS582" s="2"/>
      <c r="OTT582" s="2"/>
      <c r="OTU582" s="2"/>
      <c r="OTV582" s="2"/>
      <c r="OTW582" s="2"/>
      <c r="OTX582" s="2"/>
      <c r="OTY582" s="2"/>
      <c r="OTZ582" s="2"/>
      <c r="OUA582" s="2"/>
      <c r="OUB582" s="2"/>
      <c r="OUC582" s="2"/>
      <c r="OUD582" s="2"/>
      <c r="OUE582" s="2"/>
      <c r="OUF582" s="2"/>
      <c r="OUG582" s="2"/>
      <c r="OUH582" s="2"/>
      <c r="OUI582" s="2"/>
      <c r="OUJ582" s="2"/>
      <c r="OUK582" s="2"/>
      <c r="OUL582" s="2"/>
      <c r="OUM582" s="2"/>
      <c r="OUN582" s="2"/>
      <c r="OUO582" s="2"/>
      <c r="OUP582" s="2"/>
      <c r="OUQ582" s="2"/>
      <c r="OUR582" s="2"/>
      <c r="OUS582" s="2"/>
      <c r="OUT582" s="2"/>
      <c r="OUU582" s="2"/>
      <c r="OUV582" s="2"/>
      <c r="OUW582" s="2"/>
      <c r="OUX582" s="2"/>
      <c r="OUY582" s="2"/>
      <c r="OUZ582" s="2"/>
      <c r="OVA582" s="2"/>
      <c r="OVB582" s="2"/>
      <c r="OVC582" s="2"/>
      <c r="OVD582" s="2"/>
      <c r="OVE582" s="2"/>
      <c r="OVF582" s="2"/>
      <c r="OVG582" s="2"/>
      <c r="OVH582" s="2"/>
      <c r="OVI582" s="2"/>
      <c r="OVJ582" s="2"/>
      <c r="OVK582" s="2"/>
      <c r="OVL582" s="2"/>
      <c r="OVM582" s="2"/>
      <c r="OVN582" s="2"/>
      <c r="OVO582" s="2"/>
      <c r="OVP582" s="2"/>
      <c r="OVQ582" s="2"/>
      <c r="OVR582" s="2"/>
      <c r="OVS582" s="2"/>
      <c r="OVT582" s="2"/>
      <c r="OVU582" s="2"/>
      <c r="OVV582" s="2"/>
      <c r="OVW582" s="2"/>
      <c r="OVX582" s="2"/>
      <c r="OVY582" s="2"/>
      <c r="OVZ582" s="2"/>
      <c r="OWA582" s="2"/>
      <c r="OWB582" s="2"/>
      <c r="OWC582" s="2"/>
      <c r="OWD582" s="2"/>
      <c r="OWE582" s="2"/>
      <c r="OWF582" s="2"/>
      <c r="OWG582" s="2"/>
      <c r="OWH582" s="2"/>
      <c r="OWI582" s="2"/>
      <c r="OWJ582" s="2"/>
      <c r="OWK582" s="2"/>
      <c r="OWL582" s="2"/>
      <c r="OWM582" s="2"/>
      <c r="OWN582" s="2"/>
      <c r="OWO582" s="2"/>
      <c r="OWP582" s="2"/>
      <c r="OWQ582" s="2"/>
      <c r="OWR582" s="2"/>
      <c r="OWS582" s="2"/>
      <c r="OWT582" s="2"/>
      <c r="OWU582" s="2"/>
      <c r="OWV582" s="2"/>
      <c r="OWW582" s="2"/>
      <c r="OWX582" s="2"/>
      <c r="OWY582" s="2"/>
      <c r="OWZ582" s="2"/>
      <c r="OXA582" s="2"/>
      <c r="OXB582" s="2"/>
      <c r="OXC582" s="2"/>
      <c r="OXD582" s="2"/>
      <c r="OXE582" s="2"/>
      <c r="OXF582" s="2"/>
      <c r="OXG582" s="2"/>
      <c r="OXH582" s="2"/>
      <c r="OXI582" s="2"/>
      <c r="OXJ582" s="2"/>
      <c r="OXK582" s="2"/>
      <c r="OXL582" s="2"/>
      <c r="OXM582" s="2"/>
      <c r="OXN582" s="2"/>
      <c r="OXO582" s="2"/>
      <c r="OXP582" s="2"/>
      <c r="OXQ582" s="2"/>
      <c r="OXR582" s="2"/>
      <c r="OXS582" s="2"/>
      <c r="OXT582" s="2"/>
      <c r="OXU582" s="2"/>
      <c r="OXV582" s="2"/>
      <c r="OXW582" s="2"/>
      <c r="OXX582" s="2"/>
      <c r="OXY582" s="2"/>
      <c r="OXZ582" s="2"/>
      <c r="OYA582" s="2"/>
      <c r="OYB582" s="2"/>
      <c r="OYC582" s="2"/>
      <c r="OYD582" s="2"/>
      <c r="OYE582" s="2"/>
      <c r="OYF582" s="2"/>
      <c r="OYG582" s="2"/>
      <c r="OYH582" s="2"/>
      <c r="OYI582" s="2"/>
      <c r="OYJ582" s="2"/>
      <c r="OYK582" s="2"/>
      <c r="OYL582" s="2"/>
      <c r="OYM582" s="2"/>
      <c r="OYN582" s="2"/>
      <c r="OYO582" s="2"/>
      <c r="OYP582" s="2"/>
      <c r="OYQ582" s="2"/>
      <c r="OYR582" s="2"/>
      <c r="OYS582" s="2"/>
      <c r="OYT582" s="2"/>
      <c r="OYU582" s="2"/>
      <c r="OYV582" s="2"/>
      <c r="OYW582" s="2"/>
      <c r="OYX582" s="2"/>
      <c r="OYY582" s="2"/>
      <c r="OYZ582" s="2"/>
      <c r="OZA582" s="2"/>
      <c r="OZB582" s="2"/>
      <c r="OZC582" s="2"/>
      <c r="OZD582" s="2"/>
      <c r="OZE582" s="2"/>
      <c r="OZF582" s="2"/>
      <c r="OZG582" s="2"/>
      <c r="OZH582" s="2"/>
      <c r="OZI582" s="2"/>
      <c r="OZJ582" s="2"/>
      <c r="OZK582" s="2"/>
      <c r="OZL582" s="2"/>
      <c r="OZM582" s="2"/>
      <c r="OZN582" s="2"/>
      <c r="OZO582" s="2"/>
      <c r="OZP582" s="2"/>
      <c r="OZQ582" s="2"/>
      <c r="OZR582" s="2"/>
      <c r="OZS582" s="2"/>
      <c r="OZT582" s="2"/>
      <c r="OZU582" s="2"/>
      <c r="OZV582" s="2"/>
      <c r="OZW582" s="2"/>
      <c r="OZX582" s="2"/>
      <c r="OZY582" s="2"/>
      <c r="OZZ582" s="2"/>
      <c r="PAA582" s="2"/>
      <c r="PAB582" s="2"/>
      <c r="PAC582" s="2"/>
      <c r="PAD582" s="2"/>
      <c r="PAE582" s="2"/>
      <c r="PAF582" s="2"/>
      <c r="PAG582" s="2"/>
      <c r="PAH582" s="2"/>
      <c r="PAI582" s="2"/>
      <c r="PAJ582" s="2"/>
      <c r="PAK582" s="2"/>
      <c r="PAL582" s="2"/>
      <c r="PAM582" s="2"/>
      <c r="PAN582" s="2"/>
      <c r="PAO582" s="2"/>
      <c r="PAP582" s="2"/>
      <c r="PAQ582" s="2"/>
      <c r="PAR582" s="2"/>
      <c r="PAS582" s="2"/>
      <c r="PAT582" s="2"/>
      <c r="PAU582" s="2"/>
      <c r="PAV582" s="2"/>
      <c r="PAW582" s="2"/>
      <c r="PAX582" s="2"/>
      <c r="PAY582" s="2"/>
      <c r="PAZ582" s="2"/>
      <c r="PBA582" s="2"/>
      <c r="PBB582" s="2"/>
      <c r="PBC582" s="2"/>
      <c r="PBD582" s="2"/>
      <c r="PBE582" s="2"/>
      <c r="PBF582" s="2"/>
      <c r="PBG582" s="2"/>
      <c r="PBH582" s="2"/>
      <c r="PBI582" s="2"/>
      <c r="PBJ582" s="2"/>
      <c r="PBK582" s="2"/>
      <c r="PBL582" s="2"/>
      <c r="PBM582" s="2"/>
      <c r="PBN582" s="2"/>
      <c r="PBO582" s="2"/>
      <c r="PBP582" s="2"/>
      <c r="PBQ582" s="2"/>
      <c r="PBR582" s="2"/>
      <c r="PBS582" s="2"/>
      <c r="PBT582" s="2"/>
      <c r="PBU582" s="2"/>
      <c r="PBV582" s="2"/>
      <c r="PBW582" s="2"/>
      <c r="PBX582" s="2"/>
      <c r="PBY582" s="2"/>
      <c r="PBZ582" s="2"/>
      <c r="PCA582" s="2"/>
      <c r="PCB582" s="2"/>
      <c r="PCC582" s="2"/>
      <c r="PCD582" s="2"/>
      <c r="PCE582" s="2"/>
      <c r="PCF582" s="2"/>
      <c r="PCG582" s="2"/>
      <c r="PCH582" s="2"/>
      <c r="PCI582" s="2"/>
      <c r="PCJ582" s="2"/>
      <c r="PCK582" s="2"/>
      <c r="PCL582" s="2"/>
      <c r="PCM582" s="2"/>
      <c r="PCN582" s="2"/>
      <c r="PCO582" s="2"/>
      <c r="PCP582" s="2"/>
      <c r="PCQ582" s="2"/>
      <c r="PCR582" s="2"/>
      <c r="PCS582" s="2"/>
      <c r="PCT582" s="2"/>
      <c r="PCU582" s="2"/>
      <c r="PCV582" s="2"/>
      <c r="PCW582" s="2"/>
      <c r="PCX582" s="2"/>
      <c r="PCY582" s="2"/>
      <c r="PCZ582" s="2"/>
      <c r="PDA582" s="2"/>
      <c r="PDB582" s="2"/>
      <c r="PDC582" s="2"/>
      <c r="PDD582" s="2"/>
      <c r="PDE582" s="2"/>
      <c r="PDF582" s="2"/>
      <c r="PDG582" s="2"/>
      <c r="PDH582" s="2"/>
      <c r="PDI582" s="2"/>
      <c r="PDJ582" s="2"/>
      <c r="PDK582" s="2"/>
      <c r="PDL582" s="2"/>
      <c r="PDM582" s="2"/>
      <c r="PDN582" s="2"/>
      <c r="PDO582" s="2"/>
      <c r="PDP582" s="2"/>
      <c r="PDQ582" s="2"/>
      <c r="PDR582" s="2"/>
      <c r="PDS582" s="2"/>
      <c r="PDT582" s="2"/>
      <c r="PDU582" s="2"/>
      <c r="PDV582" s="2"/>
      <c r="PDW582" s="2"/>
      <c r="PDX582" s="2"/>
      <c r="PDY582" s="2"/>
      <c r="PDZ582" s="2"/>
      <c r="PEA582" s="2"/>
      <c r="PEB582" s="2"/>
      <c r="PEC582" s="2"/>
      <c r="PED582" s="2"/>
      <c r="PEE582" s="2"/>
      <c r="PEF582" s="2"/>
      <c r="PEG582" s="2"/>
      <c r="PEH582" s="2"/>
      <c r="PEI582" s="2"/>
      <c r="PEJ582" s="2"/>
      <c r="PEK582" s="2"/>
      <c r="PEL582" s="2"/>
      <c r="PEM582" s="2"/>
      <c r="PEN582" s="2"/>
      <c r="PEO582" s="2"/>
      <c r="PEP582" s="2"/>
      <c r="PEQ582" s="2"/>
      <c r="PER582" s="2"/>
      <c r="PES582" s="2"/>
      <c r="PET582" s="2"/>
      <c r="PEU582" s="2"/>
      <c r="PEV582" s="2"/>
      <c r="PEW582" s="2"/>
      <c r="PEX582" s="2"/>
      <c r="PEY582" s="2"/>
      <c r="PEZ582" s="2"/>
      <c r="PFA582" s="2"/>
      <c r="PFB582" s="2"/>
      <c r="PFC582" s="2"/>
      <c r="PFD582" s="2"/>
      <c r="PFE582" s="2"/>
      <c r="PFF582" s="2"/>
      <c r="PFG582" s="2"/>
      <c r="PFH582" s="2"/>
      <c r="PFI582" s="2"/>
      <c r="PFJ582" s="2"/>
      <c r="PFK582" s="2"/>
      <c r="PFL582" s="2"/>
      <c r="PFM582" s="2"/>
      <c r="PFN582" s="2"/>
      <c r="PFO582" s="2"/>
      <c r="PFP582" s="2"/>
      <c r="PFQ582" s="2"/>
      <c r="PFR582" s="2"/>
      <c r="PFS582" s="2"/>
      <c r="PFT582" s="2"/>
      <c r="PFU582" s="2"/>
      <c r="PFV582" s="2"/>
      <c r="PFW582" s="2"/>
      <c r="PFX582" s="2"/>
      <c r="PFY582" s="2"/>
      <c r="PFZ582" s="2"/>
      <c r="PGA582" s="2"/>
      <c r="PGB582" s="2"/>
      <c r="PGC582" s="2"/>
      <c r="PGD582" s="2"/>
      <c r="PGE582" s="2"/>
      <c r="PGF582" s="2"/>
      <c r="PGG582" s="2"/>
      <c r="PGH582" s="2"/>
      <c r="PGI582" s="2"/>
      <c r="PGJ582" s="2"/>
      <c r="PGK582" s="2"/>
      <c r="PGL582" s="2"/>
      <c r="PGM582" s="2"/>
      <c r="PGN582" s="2"/>
      <c r="PGO582" s="2"/>
      <c r="PGP582" s="2"/>
      <c r="PGQ582" s="2"/>
      <c r="PGR582" s="2"/>
      <c r="PGS582" s="2"/>
      <c r="PGT582" s="2"/>
      <c r="PGU582" s="2"/>
      <c r="PGV582" s="2"/>
      <c r="PGW582" s="2"/>
      <c r="PGX582" s="2"/>
      <c r="PGY582" s="2"/>
      <c r="PGZ582" s="2"/>
      <c r="PHA582" s="2"/>
      <c r="PHB582" s="2"/>
      <c r="PHC582" s="2"/>
      <c r="PHD582" s="2"/>
      <c r="PHE582" s="2"/>
      <c r="PHF582" s="2"/>
      <c r="PHG582" s="2"/>
      <c r="PHH582" s="2"/>
      <c r="PHI582" s="2"/>
      <c r="PHJ582" s="2"/>
      <c r="PHK582" s="2"/>
      <c r="PHL582" s="2"/>
      <c r="PHM582" s="2"/>
      <c r="PHN582" s="2"/>
      <c r="PHO582" s="2"/>
      <c r="PHP582" s="2"/>
      <c r="PHQ582" s="2"/>
      <c r="PHR582" s="2"/>
      <c r="PHS582" s="2"/>
      <c r="PHT582" s="2"/>
      <c r="PHU582" s="2"/>
      <c r="PHV582" s="2"/>
      <c r="PHW582" s="2"/>
      <c r="PHX582" s="2"/>
      <c r="PHY582" s="2"/>
      <c r="PHZ582" s="2"/>
      <c r="PIA582" s="2"/>
      <c r="PIB582" s="2"/>
      <c r="PIC582" s="2"/>
      <c r="PID582" s="2"/>
      <c r="PIE582" s="2"/>
      <c r="PIF582" s="2"/>
      <c r="PIG582" s="2"/>
      <c r="PIH582" s="2"/>
      <c r="PII582" s="2"/>
      <c r="PIJ582" s="2"/>
      <c r="PIK582" s="2"/>
      <c r="PIL582" s="2"/>
      <c r="PIM582" s="2"/>
      <c r="PIN582" s="2"/>
      <c r="PIO582" s="2"/>
      <c r="PIP582" s="2"/>
      <c r="PIQ582" s="2"/>
      <c r="PIR582" s="2"/>
      <c r="PIS582" s="2"/>
      <c r="PIT582" s="2"/>
      <c r="PIU582" s="2"/>
      <c r="PIV582" s="2"/>
      <c r="PIW582" s="2"/>
      <c r="PIX582" s="2"/>
      <c r="PIY582" s="2"/>
      <c r="PIZ582" s="2"/>
      <c r="PJA582" s="2"/>
      <c r="PJB582" s="2"/>
      <c r="PJC582" s="2"/>
      <c r="PJD582" s="2"/>
      <c r="PJE582" s="2"/>
      <c r="PJF582" s="2"/>
      <c r="PJG582" s="2"/>
      <c r="PJH582" s="2"/>
      <c r="PJI582" s="2"/>
      <c r="PJJ582" s="2"/>
      <c r="PJK582" s="2"/>
      <c r="PJL582" s="2"/>
      <c r="PJM582" s="2"/>
      <c r="PJN582" s="2"/>
      <c r="PJO582" s="2"/>
      <c r="PJP582" s="2"/>
      <c r="PJQ582" s="2"/>
      <c r="PJR582" s="2"/>
      <c r="PJS582" s="2"/>
      <c r="PJT582" s="2"/>
      <c r="PJU582" s="2"/>
      <c r="PJV582" s="2"/>
      <c r="PJW582" s="2"/>
      <c r="PJX582" s="2"/>
      <c r="PJY582" s="2"/>
      <c r="PJZ582" s="2"/>
      <c r="PKA582" s="2"/>
      <c r="PKB582" s="2"/>
      <c r="PKC582" s="2"/>
      <c r="PKD582" s="2"/>
      <c r="PKE582" s="2"/>
      <c r="PKF582" s="2"/>
      <c r="PKG582" s="2"/>
      <c r="PKH582" s="2"/>
      <c r="PKI582" s="2"/>
      <c r="PKJ582" s="2"/>
      <c r="PKK582" s="2"/>
      <c r="PKL582" s="2"/>
      <c r="PKM582" s="2"/>
      <c r="PKN582" s="2"/>
      <c r="PKO582" s="2"/>
      <c r="PKP582" s="2"/>
      <c r="PKQ582" s="2"/>
      <c r="PKR582" s="2"/>
      <c r="PKS582" s="2"/>
      <c r="PKT582" s="2"/>
      <c r="PKU582" s="2"/>
      <c r="PKV582" s="2"/>
      <c r="PKW582" s="2"/>
      <c r="PKX582" s="2"/>
      <c r="PKY582" s="2"/>
      <c r="PKZ582" s="2"/>
      <c r="PLA582" s="2"/>
      <c r="PLB582" s="2"/>
      <c r="PLC582" s="2"/>
      <c r="PLD582" s="2"/>
      <c r="PLE582" s="2"/>
      <c r="PLF582" s="2"/>
      <c r="PLG582" s="2"/>
      <c r="PLH582" s="2"/>
      <c r="PLI582" s="2"/>
      <c r="PLJ582" s="2"/>
      <c r="PLK582" s="2"/>
      <c r="PLL582" s="2"/>
      <c r="PLM582" s="2"/>
      <c r="PLN582" s="2"/>
      <c r="PLO582" s="2"/>
      <c r="PLP582" s="2"/>
      <c r="PLQ582" s="2"/>
      <c r="PLR582" s="2"/>
      <c r="PLS582" s="2"/>
      <c r="PLT582" s="2"/>
      <c r="PLU582" s="2"/>
      <c r="PLV582" s="2"/>
      <c r="PLW582" s="2"/>
      <c r="PLX582" s="2"/>
      <c r="PLY582" s="2"/>
      <c r="PLZ582" s="2"/>
      <c r="PMA582" s="2"/>
      <c r="PMB582" s="2"/>
      <c r="PMC582" s="2"/>
      <c r="PMD582" s="2"/>
      <c r="PME582" s="2"/>
      <c r="PMF582" s="2"/>
      <c r="PMG582" s="2"/>
      <c r="PMH582" s="2"/>
      <c r="PMI582" s="2"/>
      <c r="PMJ582" s="2"/>
      <c r="PMK582" s="2"/>
      <c r="PML582" s="2"/>
      <c r="PMM582" s="2"/>
      <c r="PMN582" s="2"/>
      <c r="PMO582" s="2"/>
      <c r="PMP582" s="2"/>
      <c r="PMQ582" s="2"/>
      <c r="PMR582" s="2"/>
      <c r="PMS582" s="2"/>
      <c r="PMT582" s="2"/>
      <c r="PMU582" s="2"/>
      <c r="PMV582" s="2"/>
      <c r="PMW582" s="2"/>
      <c r="PMX582" s="2"/>
      <c r="PMY582" s="2"/>
      <c r="PMZ582" s="2"/>
      <c r="PNA582" s="2"/>
      <c r="PNB582" s="2"/>
      <c r="PNC582" s="2"/>
      <c r="PND582" s="2"/>
      <c r="PNE582" s="2"/>
      <c r="PNF582" s="2"/>
      <c r="PNG582" s="2"/>
      <c r="PNH582" s="2"/>
      <c r="PNI582" s="2"/>
      <c r="PNJ582" s="2"/>
      <c r="PNK582" s="2"/>
      <c r="PNL582" s="2"/>
      <c r="PNM582" s="2"/>
      <c r="PNN582" s="2"/>
      <c r="PNO582" s="2"/>
      <c r="PNP582" s="2"/>
      <c r="PNQ582" s="2"/>
      <c r="PNR582" s="2"/>
      <c r="PNS582" s="2"/>
      <c r="PNT582" s="2"/>
      <c r="PNU582" s="2"/>
      <c r="PNV582" s="2"/>
      <c r="PNW582" s="2"/>
      <c r="PNX582" s="2"/>
      <c r="PNY582" s="2"/>
      <c r="PNZ582" s="2"/>
      <c r="POA582" s="2"/>
      <c r="POB582" s="2"/>
      <c r="POC582" s="2"/>
      <c r="POD582" s="2"/>
      <c r="POE582" s="2"/>
      <c r="POF582" s="2"/>
      <c r="POG582" s="2"/>
      <c r="POH582" s="2"/>
      <c r="POI582" s="2"/>
      <c r="POJ582" s="2"/>
      <c r="POK582" s="2"/>
      <c r="POL582" s="2"/>
      <c r="POM582" s="2"/>
      <c r="PON582" s="2"/>
      <c r="POO582" s="2"/>
      <c r="POP582" s="2"/>
      <c r="POQ582" s="2"/>
      <c r="POR582" s="2"/>
      <c r="POS582" s="2"/>
      <c r="POT582" s="2"/>
      <c r="POU582" s="2"/>
      <c r="POV582" s="2"/>
      <c r="POW582" s="2"/>
      <c r="POX582" s="2"/>
      <c r="POY582" s="2"/>
      <c r="POZ582" s="2"/>
      <c r="PPA582" s="2"/>
      <c r="PPB582" s="2"/>
      <c r="PPC582" s="2"/>
      <c r="PPD582" s="2"/>
      <c r="PPE582" s="2"/>
      <c r="PPF582" s="2"/>
      <c r="PPG582" s="2"/>
      <c r="PPH582" s="2"/>
      <c r="PPI582" s="2"/>
      <c r="PPJ582" s="2"/>
      <c r="PPK582" s="2"/>
      <c r="PPL582" s="2"/>
      <c r="PPM582" s="2"/>
      <c r="PPN582" s="2"/>
      <c r="PPO582" s="2"/>
      <c r="PPP582" s="2"/>
      <c r="PPQ582" s="2"/>
      <c r="PPR582" s="2"/>
      <c r="PPS582" s="2"/>
      <c r="PPT582" s="2"/>
      <c r="PPU582" s="2"/>
      <c r="PPV582" s="2"/>
      <c r="PPW582" s="2"/>
      <c r="PPX582" s="2"/>
      <c r="PPY582" s="2"/>
      <c r="PPZ582" s="2"/>
      <c r="PQA582" s="2"/>
      <c r="PQB582" s="2"/>
      <c r="PQC582" s="2"/>
      <c r="PQD582" s="2"/>
      <c r="PQE582" s="2"/>
      <c r="PQF582" s="2"/>
      <c r="PQG582" s="2"/>
      <c r="PQH582" s="2"/>
      <c r="PQI582" s="2"/>
      <c r="PQJ582" s="2"/>
      <c r="PQK582" s="2"/>
      <c r="PQL582" s="2"/>
      <c r="PQM582" s="2"/>
      <c r="PQN582" s="2"/>
      <c r="PQO582" s="2"/>
      <c r="PQP582" s="2"/>
      <c r="PQQ582" s="2"/>
      <c r="PQR582" s="2"/>
      <c r="PQS582" s="2"/>
      <c r="PQT582" s="2"/>
      <c r="PQU582" s="2"/>
      <c r="PQV582" s="2"/>
      <c r="PQW582" s="2"/>
      <c r="PQX582" s="2"/>
      <c r="PQY582" s="2"/>
      <c r="PQZ582" s="2"/>
      <c r="PRA582" s="2"/>
      <c r="PRB582" s="2"/>
      <c r="PRC582" s="2"/>
      <c r="PRD582" s="2"/>
      <c r="PRE582" s="2"/>
      <c r="PRF582" s="2"/>
      <c r="PRG582" s="2"/>
      <c r="PRH582" s="2"/>
      <c r="PRI582" s="2"/>
      <c r="PRJ582" s="2"/>
      <c r="PRK582" s="2"/>
      <c r="PRL582" s="2"/>
      <c r="PRM582" s="2"/>
      <c r="PRN582" s="2"/>
      <c r="PRO582" s="2"/>
      <c r="PRP582" s="2"/>
      <c r="PRQ582" s="2"/>
      <c r="PRR582" s="2"/>
      <c r="PRS582" s="2"/>
      <c r="PRT582" s="2"/>
      <c r="PRU582" s="2"/>
      <c r="PRV582" s="2"/>
      <c r="PRW582" s="2"/>
      <c r="PRX582" s="2"/>
      <c r="PRY582" s="2"/>
      <c r="PRZ582" s="2"/>
      <c r="PSA582" s="2"/>
      <c r="PSB582" s="2"/>
      <c r="PSC582" s="2"/>
      <c r="PSD582" s="2"/>
      <c r="PSE582" s="2"/>
      <c r="PSF582" s="2"/>
      <c r="PSG582" s="2"/>
      <c r="PSH582" s="2"/>
      <c r="PSI582" s="2"/>
      <c r="PSJ582" s="2"/>
      <c r="PSK582" s="2"/>
      <c r="PSL582" s="2"/>
      <c r="PSM582" s="2"/>
      <c r="PSN582" s="2"/>
      <c r="PSO582" s="2"/>
      <c r="PSP582" s="2"/>
      <c r="PSQ582" s="2"/>
      <c r="PSR582" s="2"/>
      <c r="PSS582" s="2"/>
      <c r="PST582" s="2"/>
      <c r="PSU582" s="2"/>
      <c r="PSV582" s="2"/>
      <c r="PSW582" s="2"/>
      <c r="PSX582" s="2"/>
      <c r="PSY582" s="2"/>
      <c r="PSZ582" s="2"/>
      <c r="PTA582" s="2"/>
      <c r="PTB582" s="2"/>
      <c r="PTC582" s="2"/>
      <c r="PTD582" s="2"/>
      <c r="PTE582" s="2"/>
      <c r="PTF582" s="2"/>
      <c r="PTG582" s="2"/>
      <c r="PTH582" s="2"/>
      <c r="PTI582" s="2"/>
      <c r="PTJ582" s="2"/>
      <c r="PTK582" s="2"/>
      <c r="PTL582" s="2"/>
      <c r="PTM582" s="2"/>
      <c r="PTN582" s="2"/>
      <c r="PTO582" s="2"/>
      <c r="PTP582" s="2"/>
      <c r="PTQ582" s="2"/>
      <c r="PTR582" s="2"/>
      <c r="PTS582" s="2"/>
      <c r="PTT582" s="2"/>
      <c r="PTU582" s="2"/>
      <c r="PTV582" s="2"/>
      <c r="PTW582" s="2"/>
      <c r="PTX582" s="2"/>
      <c r="PTY582" s="2"/>
      <c r="PTZ582" s="2"/>
      <c r="PUA582" s="2"/>
      <c r="PUB582" s="2"/>
      <c r="PUC582" s="2"/>
      <c r="PUD582" s="2"/>
      <c r="PUE582" s="2"/>
      <c r="PUF582" s="2"/>
      <c r="PUG582" s="2"/>
      <c r="PUH582" s="2"/>
      <c r="PUI582" s="2"/>
      <c r="PUJ582" s="2"/>
      <c r="PUK582" s="2"/>
      <c r="PUL582" s="2"/>
      <c r="PUM582" s="2"/>
      <c r="PUN582" s="2"/>
      <c r="PUO582" s="2"/>
      <c r="PUP582" s="2"/>
      <c r="PUQ582" s="2"/>
      <c r="PUR582" s="2"/>
      <c r="PUS582" s="2"/>
      <c r="PUT582" s="2"/>
      <c r="PUU582" s="2"/>
      <c r="PUV582" s="2"/>
      <c r="PUW582" s="2"/>
      <c r="PUX582" s="2"/>
      <c r="PUY582" s="2"/>
      <c r="PUZ582" s="2"/>
      <c r="PVA582" s="2"/>
      <c r="PVB582" s="2"/>
      <c r="PVC582" s="2"/>
      <c r="PVD582" s="2"/>
      <c r="PVE582" s="2"/>
      <c r="PVF582" s="2"/>
      <c r="PVG582" s="2"/>
      <c r="PVH582" s="2"/>
      <c r="PVI582" s="2"/>
      <c r="PVJ582" s="2"/>
      <c r="PVK582" s="2"/>
      <c r="PVL582" s="2"/>
      <c r="PVM582" s="2"/>
      <c r="PVN582" s="2"/>
      <c r="PVO582" s="2"/>
      <c r="PVP582" s="2"/>
      <c r="PVQ582" s="2"/>
      <c r="PVR582" s="2"/>
      <c r="PVS582" s="2"/>
      <c r="PVT582" s="2"/>
      <c r="PVU582" s="2"/>
      <c r="PVV582" s="2"/>
      <c r="PVW582" s="2"/>
      <c r="PVX582" s="2"/>
      <c r="PVY582" s="2"/>
      <c r="PVZ582" s="2"/>
      <c r="PWA582" s="2"/>
      <c r="PWB582" s="2"/>
      <c r="PWC582" s="2"/>
      <c r="PWD582" s="2"/>
      <c r="PWE582" s="2"/>
      <c r="PWF582" s="2"/>
      <c r="PWG582" s="2"/>
      <c r="PWH582" s="2"/>
      <c r="PWI582" s="2"/>
      <c r="PWJ582" s="2"/>
      <c r="PWK582" s="2"/>
      <c r="PWL582" s="2"/>
      <c r="PWM582" s="2"/>
      <c r="PWN582" s="2"/>
      <c r="PWO582" s="2"/>
      <c r="PWP582" s="2"/>
      <c r="PWQ582" s="2"/>
      <c r="PWR582" s="2"/>
      <c r="PWS582" s="2"/>
      <c r="PWT582" s="2"/>
      <c r="PWU582" s="2"/>
      <c r="PWV582" s="2"/>
      <c r="PWW582" s="2"/>
      <c r="PWX582" s="2"/>
      <c r="PWY582" s="2"/>
      <c r="PWZ582" s="2"/>
      <c r="PXA582" s="2"/>
      <c r="PXB582" s="2"/>
      <c r="PXC582" s="2"/>
      <c r="PXD582" s="2"/>
      <c r="PXE582" s="2"/>
      <c r="PXF582" s="2"/>
      <c r="PXG582" s="2"/>
      <c r="PXH582" s="2"/>
      <c r="PXI582" s="2"/>
      <c r="PXJ582" s="2"/>
      <c r="PXK582" s="2"/>
      <c r="PXL582" s="2"/>
      <c r="PXM582" s="2"/>
      <c r="PXN582" s="2"/>
      <c r="PXO582" s="2"/>
      <c r="PXP582" s="2"/>
      <c r="PXQ582" s="2"/>
      <c r="PXR582" s="2"/>
      <c r="PXS582" s="2"/>
      <c r="PXT582" s="2"/>
      <c r="PXU582" s="2"/>
      <c r="PXV582" s="2"/>
      <c r="PXW582" s="2"/>
      <c r="PXX582" s="2"/>
      <c r="PXY582" s="2"/>
      <c r="PXZ582" s="2"/>
      <c r="PYA582" s="2"/>
      <c r="PYB582" s="2"/>
      <c r="PYC582" s="2"/>
      <c r="PYD582" s="2"/>
      <c r="PYE582" s="2"/>
      <c r="PYF582" s="2"/>
      <c r="PYG582" s="2"/>
      <c r="PYH582" s="2"/>
      <c r="PYI582" s="2"/>
      <c r="PYJ582" s="2"/>
      <c r="PYK582" s="2"/>
      <c r="PYL582" s="2"/>
      <c r="PYM582" s="2"/>
      <c r="PYN582" s="2"/>
      <c r="PYO582" s="2"/>
      <c r="PYP582" s="2"/>
      <c r="PYQ582" s="2"/>
      <c r="PYR582" s="2"/>
      <c r="PYS582" s="2"/>
      <c r="PYT582" s="2"/>
      <c r="PYU582" s="2"/>
      <c r="PYV582" s="2"/>
      <c r="PYW582" s="2"/>
      <c r="PYX582" s="2"/>
      <c r="PYY582" s="2"/>
      <c r="PYZ582" s="2"/>
      <c r="PZA582" s="2"/>
      <c r="PZB582" s="2"/>
      <c r="PZC582" s="2"/>
      <c r="PZD582" s="2"/>
      <c r="PZE582" s="2"/>
      <c r="PZF582" s="2"/>
      <c r="PZG582" s="2"/>
      <c r="PZH582" s="2"/>
      <c r="PZI582" s="2"/>
      <c r="PZJ582" s="2"/>
      <c r="PZK582" s="2"/>
      <c r="PZL582" s="2"/>
      <c r="PZM582" s="2"/>
      <c r="PZN582" s="2"/>
      <c r="PZO582" s="2"/>
      <c r="PZP582" s="2"/>
      <c r="PZQ582" s="2"/>
      <c r="PZR582" s="2"/>
      <c r="PZS582" s="2"/>
      <c r="PZT582" s="2"/>
      <c r="PZU582" s="2"/>
      <c r="PZV582" s="2"/>
      <c r="PZW582" s="2"/>
      <c r="PZX582" s="2"/>
      <c r="PZY582" s="2"/>
      <c r="PZZ582" s="2"/>
      <c r="QAA582" s="2"/>
      <c r="QAB582" s="2"/>
      <c r="QAC582" s="2"/>
      <c r="QAD582" s="2"/>
      <c r="QAE582" s="2"/>
      <c r="QAF582" s="2"/>
      <c r="QAG582" s="2"/>
      <c r="QAH582" s="2"/>
      <c r="QAI582" s="2"/>
      <c r="QAJ582" s="2"/>
      <c r="QAK582" s="2"/>
      <c r="QAL582" s="2"/>
      <c r="QAM582" s="2"/>
      <c r="QAN582" s="2"/>
      <c r="QAO582" s="2"/>
      <c r="QAP582" s="2"/>
      <c r="QAQ582" s="2"/>
      <c r="QAR582" s="2"/>
      <c r="QAS582" s="2"/>
      <c r="QAT582" s="2"/>
      <c r="QAU582" s="2"/>
      <c r="QAV582" s="2"/>
      <c r="QAW582" s="2"/>
      <c r="QAX582" s="2"/>
      <c r="QAY582" s="2"/>
      <c r="QAZ582" s="2"/>
      <c r="QBA582" s="2"/>
      <c r="QBB582" s="2"/>
      <c r="QBC582" s="2"/>
      <c r="QBD582" s="2"/>
      <c r="QBE582" s="2"/>
      <c r="QBF582" s="2"/>
      <c r="QBG582" s="2"/>
      <c r="QBH582" s="2"/>
      <c r="QBI582" s="2"/>
      <c r="QBJ582" s="2"/>
      <c r="QBK582" s="2"/>
      <c r="QBL582" s="2"/>
      <c r="QBM582" s="2"/>
      <c r="QBN582" s="2"/>
      <c r="QBO582" s="2"/>
      <c r="QBP582" s="2"/>
      <c r="QBQ582" s="2"/>
      <c r="QBR582" s="2"/>
      <c r="QBS582" s="2"/>
      <c r="QBT582" s="2"/>
      <c r="QBU582" s="2"/>
      <c r="QBV582" s="2"/>
      <c r="QBW582" s="2"/>
      <c r="QBX582" s="2"/>
      <c r="QBY582" s="2"/>
      <c r="QBZ582" s="2"/>
      <c r="QCA582" s="2"/>
      <c r="QCB582" s="2"/>
      <c r="QCC582" s="2"/>
      <c r="QCD582" s="2"/>
      <c r="QCE582" s="2"/>
      <c r="QCF582" s="2"/>
      <c r="QCG582" s="2"/>
      <c r="QCH582" s="2"/>
      <c r="QCI582" s="2"/>
      <c r="QCJ582" s="2"/>
      <c r="QCK582" s="2"/>
      <c r="QCL582" s="2"/>
      <c r="QCM582" s="2"/>
      <c r="QCN582" s="2"/>
      <c r="QCO582" s="2"/>
      <c r="QCP582" s="2"/>
      <c r="QCQ582" s="2"/>
      <c r="QCR582" s="2"/>
      <c r="QCS582" s="2"/>
      <c r="QCT582" s="2"/>
      <c r="QCU582" s="2"/>
      <c r="QCV582" s="2"/>
      <c r="QCW582" s="2"/>
      <c r="QCX582" s="2"/>
      <c r="QCY582" s="2"/>
      <c r="QCZ582" s="2"/>
      <c r="QDA582" s="2"/>
      <c r="QDB582" s="2"/>
      <c r="QDC582" s="2"/>
      <c r="QDD582" s="2"/>
      <c r="QDE582" s="2"/>
      <c r="QDF582" s="2"/>
      <c r="QDG582" s="2"/>
      <c r="QDH582" s="2"/>
      <c r="QDI582" s="2"/>
      <c r="QDJ582" s="2"/>
      <c r="QDK582" s="2"/>
      <c r="QDL582" s="2"/>
      <c r="QDM582" s="2"/>
      <c r="QDN582" s="2"/>
      <c r="QDO582" s="2"/>
      <c r="QDP582" s="2"/>
      <c r="QDQ582" s="2"/>
      <c r="QDR582" s="2"/>
      <c r="QDS582" s="2"/>
      <c r="QDT582" s="2"/>
      <c r="QDU582" s="2"/>
      <c r="QDV582" s="2"/>
      <c r="QDW582" s="2"/>
      <c r="QDX582" s="2"/>
      <c r="QDY582" s="2"/>
      <c r="QDZ582" s="2"/>
      <c r="QEA582" s="2"/>
      <c r="QEB582" s="2"/>
      <c r="QEC582" s="2"/>
      <c r="QED582" s="2"/>
      <c r="QEE582" s="2"/>
      <c r="QEF582" s="2"/>
      <c r="QEG582" s="2"/>
      <c r="QEH582" s="2"/>
      <c r="QEI582" s="2"/>
      <c r="QEJ582" s="2"/>
      <c r="QEK582" s="2"/>
      <c r="QEL582" s="2"/>
      <c r="QEM582" s="2"/>
      <c r="QEN582" s="2"/>
      <c r="QEO582" s="2"/>
      <c r="QEP582" s="2"/>
      <c r="QEQ582" s="2"/>
      <c r="QER582" s="2"/>
      <c r="QES582" s="2"/>
      <c r="QET582" s="2"/>
      <c r="QEU582" s="2"/>
      <c r="QEV582" s="2"/>
      <c r="QEW582" s="2"/>
      <c r="QEX582" s="2"/>
      <c r="QEY582" s="2"/>
      <c r="QEZ582" s="2"/>
      <c r="QFA582" s="2"/>
      <c r="QFB582" s="2"/>
      <c r="QFC582" s="2"/>
      <c r="QFD582" s="2"/>
      <c r="QFE582" s="2"/>
      <c r="QFF582" s="2"/>
      <c r="QFG582" s="2"/>
      <c r="QFH582" s="2"/>
      <c r="QFI582" s="2"/>
      <c r="QFJ582" s="2"/>
      <c r="QFK582" s="2"/>
      <c r="QFL582" s="2"/>
      <c r="QFM582" s="2"/>
      <c r="QFN582" s="2"/>
      <c r="QFO582" s="2"/>
      <c r="QFP582" s="2"/>
      <c r="QFQ582" s="2"/>
      <c r="QFR582" s="2"/>
      <c r="QFS582" s="2"/>
      <c r="QFT582" s="2"/>
      <c r="QFU582" s="2"/>
      <c r="QFV582" s="2"/>
      <c r="QFW582" s="2"/>
      <c r="QFX582" s="2"/>
      <c r="QFY582" s="2"/>
      <c r="QFZ582" s="2"/>
      <c r="QGA582" s="2"/>
      <c r="QGB582" s="2"/>
      <c r="QGC582" s="2"/>
      <c r="QGD582" s="2"/>
      <c r="QGE582" s="2"/>
      <c r="QGF582" s="2"/>
      <c r="QGG582" s="2"/>
      <c r="QGH582" s="2"/>
      <c r="QGI582" s="2"/>
      <c r="QGJ582" s="2"/>
      <c r="QGK582" s="2"/>
      <c r="QGL582" s="2"/>
      <c r="QGM582" s="2"/>
      <c r="QGN582" s="2"/>
      <c r="QGO582" s="2"/>
      <c r="QGP582" s="2"/>
      <c r="QGQ582" s="2"/>
      <c r="QGR582" s="2"/>
      <c r="QGS582" s="2"/>
      <c r="QGT582" s="2"/>
      <c r="QGU582" s="2"/>
      <c r="QGV582" s="2"/>
      <c r="QGW582" s="2"/>
      <c r="QGX582" s="2"/>
      <c r="QGY582" s="2"/>
      <c r="QGZ582" s="2"/>
      <c r="QHA582" s="2"/>
      <c r="QHB582" s="2"/>
      <c r="QHC582" s="2"/>
      <c r="QHD582" s="2"/>
      <c r="QHE582" s="2"/>
      <c r="QHF582" s="2"/>
      <c r="QHG582" s="2"/>
      <c r="QHH582" s="2"/>
      <c r="QHI582" s="2"/>
      <c r="QHJ582" s="2"/>
      <c r="QHK582" s="2"/>
      <c r="QHL582" s="2"/>
      <c r="QHM582" s="2"/>
      <c r="QHN582" s="2"/>
      <c r="QHO582" s="2"/>
      <c r="QHP582" s="2"/>
      <c r="QHQ582" s="2"/>
      <c r="QHR582" s="2"/>
      <c r="QHS582" s="2"/>
      <c r="QHT582" s="2"/>
      <c r="QHU582" s="2"/>
      <c r="QHV582" s="2"/>
      <c r="QHW582" s="2"/>
      <c r="QHX582" s="2"/>
      <c r="QHY582" s="2"/>
      <c r="QHZ582" s="2"/>
      <c r="QIA582" s="2"/>
      <c r="QIB582" s="2"/>
      <c r="QIC582" s="2"/>
      <c r="QID582" s="2"/>
      <c r="QIE582" s="2"/>
      <c r="QIF582" s="2"/>
      <c r="QIG582" s="2"/>
      <c r="QIH582" s="2"/>
      <c r="QII582" s="2"/>
      <c r="QIJ582" s="2"/>
      <c r="QIK582" s="2"/>
      <c r="QIL582" s="2"/>
      <c r="QIM582" s="2"/>
      <c r="QIN582" s="2"/>
      <c r="QIO582" s="2"/>
      <c r="QIP582" s="2"/>
      <c r="QIQ582" s="2"/>
      <c r="QIR582" s="2"/>
      <c r="QIS582" s="2"/>
      <c r="QIT582" s="2"/>
      <c r="QIU582" s="2"/>
      <c r="QIV582" s="2"/>
      <c r="QIW582" s="2"/>
      <c r="QIX582" s="2"/>
      <c r="QIY582" s="2"/>
      <c r="QIZ582" s="2"/>
      <c r="QJA582" s="2"/>
      <c r="QJB582" s="2"/>
      <c r="QJC582" s="2"/>
      <c r="QJD582" s="2"/>
      <c r="QJE582" s="2"/>
      <c r="QJF582" s="2"/>
      <c r="QJG582" s="2"/>
      <c r="QJH582" s="2"/>
      <c r="QJI582" s="2"/>
      <c r="QJJ582" s="2"/>
      <c r="QJK582" s="2"/>
      <c r="QJL582" s="2"/>
      <c r="QJM582" s="2"/>
      <c r="QJN582" s="2"/>
      <c r="QJO582" s="2"/>
      <c r="QJP582" s="2"/>
      <c r="QJQ582" s="2"/>
      <c r="QJR582" s="2"/>
      <c r="QJS582" s="2"/>
      <c r="QJT582" s="2"/>
      <c r="QJU582" s="2"/>
      <c r="QJV582" s="2"/>
      <c r="QJW582" s="2"/>
      <c r="QJX582" s="2"/>
      <c r="QJY582" s="2"/>
      <c r="QJZ582" s="2"/>
      <c r="QKA582" s="2"/>
      <c r="QKB582" s="2"/>
      <c r="QKC582" s="2"/>
      <c r="QKD582" s="2"/>
      <c r="QKE582" s="2"/>
      <c r="QKF582" s="2"/>
      <c r="QKG582" s="2"/>
      <c r="QKH582" s="2"/>
      <c r="QKI582" s="2"/>
      <c r="QKJ582" s="2"/>
      <c r="QKK582" s="2"/>
      <c r="QKL582" s="2"/>
      <c r="QKM582" s="2"/>
      <c r="QKN582" s="2"/>
      <c r="QKO582" s="2"/>
      <c r="QKP582" s="2"/>
      <c r="QKQ582" s="2"/>
      <c r="QKR582" s="2"/>
      <c r="QKS582" s="2"/>
      <c r="QKT582" s="2"/>
      <c r="QKU582" s="2"/>
      <c r="QKV582" s="2"/>
      <c r="QKW582" s="2"/>
      <c r="QKX582" s="2"/>
      <c r="QKY582" s="2"/>
      <c r="QKZ582" s="2"/>
      <c r="QLA582" s="2"/>
      <c r="QLB582" s="2"/>
      <c r="QLC582" s="2"/>
      <c r="QLD582" s="2"/>
      <c r="QLE582" s="2"/>
      <c r="QLF582" s="2"/>
      <c r="QLG582" s="2"/>
      <c r="QLH582" s="2"/>
      <c r="QLI582" s="2"/>
      <c r="QLJ582" s="2"/>
      <c r="QLK582" s="2"/>
      <c r="QLL582" s="2"/>
      <c r="QLM582" s="2"/>
      <c r="QLN582" s="2"/>
      <c r="QLO582" s="2"/>
      <c r="QLP582" s="2"/>
      <c r="QLQ582" s="2"/>
      <c r="QLR582" s="2"/>
      <c r="QLS582" s="2"/>
      <c r="QLT582" s="2"/>
      <c r="QLU582" s="2"/>
      <c r="QLV582" s="2"/>
      <c r="QLW582" s="2"/>
      <c r="QLX582" s="2"/>
      <c r="QLY582" s="2"/>
      <c r="QLZ582" s="2"/>
      <c r="QMA582" s="2"/>
      <c r="QMB582" s="2"/>
      <c r="QMC582" s="2"/>
      <c r="QMD582" s="2"/>
      <c r="QME582" s="2"/>
      <c r="QMF582" s="2"/>
      <c r="QMG582" s="2"/>
      <c r="QMH582" s="2"/>
      <c r="QMI582" s="2"/>
      <c r="QMJ582" s="2"/>
      <c r="QMK582" s="2"/>
      <c r="QML582" s="2"/>
      <c r="QMM582" s="2"/>
      <c r="QMN582" s="2"/>
      <c r="QMO582" s="2"/>
      <c r="QMP582" s="2"/>
      <c r="QMQ582" s="2"/>
      <c r="QMR582" s="2"/>
      <c r="QMS582" s="2"/>
      <c r="QMT582" s="2"/>
      <c r="QMU582" s="2"/>
      <c r="QMV582" s="2"/>
      <c r="QMW582" s="2"/>
      <c r="QMX582" s="2"/>
      <c r="QMY582" s="2"/>
      <c r="QMZ582" s="2"/>
      <c r="QNA582" s="2"/>
      <c r="QNB582" s="2"/>
      <c r="QNC582" s="2"/>
      <c r="QND582" s="2"/>
      <c r="QNE582" s="2"/>
      <c r="QNF582" s="2"/>
      <c r="QNG582" s="2"/>
      <c r="QNH582" s="2"/>
      <c r="QNI582" s="2"/>
      <c r="QNJ582" s="2"/>
      <c r="QNK582" s="2"/>
      <c r="QNL582" s="2"/>
      <c r="QNM582" s="2"/>
      <c r="QNN582" s="2"/>
      <c r="QNO582" s="2"/>
      <c r="QNP582" s="2"/>
      <c r="QNQ582" s="2"/>
      <c r="QNR582" s="2"/>
      <c r="QNS582" s="2"/>
      <c r="QNT582" s="2"/>
      <c r="QNU582" s="2"/>
      <c r="QNV582" s="2"/>
      <c r="QNW582" s="2"/>
      <c r="QNX582" s="2"/>
      <c r="QNY582" s="2"/>
      <c r="QNZ582" s="2"/>
      <c r="QOA582" s="2"/>
      <c r="QOB582" s="2"/>
      <c r="QOC582" s="2"/>
      <c r="QOD582" s="2"/>
      <c r="QOE582" s="2"/>
      <c r="QOF582" s="2"/>
      <c r="QOG582" s="2"/>
      <c r="QOH582" s="2"/>
      <c r="QOI582" s="2"/>
      <c r="QOJ582" s="2"/>
      <c r="QOK582" s="2"/>
      <c r="QOL582" s="2"/>
      <c r="QOM582" s="2"/>
      <c r="QON582" s="2"/>
      <c r="QOO582" s="2"/>
      <c r="QOP582" s="2"/>
      <c r="QOQ582" s="2"/>
      <c r="QOR582" s="2"/>
      <c r="QOS582" s="2"/>
      <c r="QOT582" s="2"/>
      <c r="QOU582" s="2"/>
      <c r="QOV582" s="2"/>
      <c r="QOW582" s="2"/>
      <c r="QOX582" s="2"/>
      <c r="QOY582" s="2"/>
      <c r="QOZ582" s="2"/>
      <c r="QPA582" s="2"/>
      <c r="QPB582" s="2"/>
      <c r="QPC582" s="2"/>
      <c r="QPD582" s="2"/>
      <c r="QPE582" s="2"/>
      <c r="QPF582" s="2"/>
      <c r="QPG582" s="2"/>
      <c r="QPH582" s="2"/>
      <c r="QPI582" s="2"/>
      <c r="QPJ582" s="2"/>
      <c r="QPK582" s="2"/>
      <c r="QPL582" s="2"/>
      <c r="QPM582" s="2"/>
      <c r="QPN582" s="2"/>
      <c r="QPO582" s="2"/>
      <c r="QPP582" s="2"/>
      <c r="QPQ582" s="2"/>
      <c r="QPR582" s="2"/>
      <c r="QPS582" s="2"/>
      <c r="QPT582" s="2"/>
      <c r="QPU582" s="2"/>
      <c r="QPV582" s="2"/>
      <c r="QPW582" s="2"/>
      <c r="QPX582" s="2"/>
      <c r="QPY582" s="2"/>
      <c r="QPZ582" s="2"/>
      <c r="QQA582" s="2"/>
      <c r="QQB582" s="2"/>
      <c r="QQC582" s="2"/>
      <c r="QQD582" s="2"/>
      <c r="QQE582" s="2"/>
      <c r="QQF582" s="2"/>
      <c r="QQG582" s="2"/>
      <c r="QQH582" s="2"/>
      <c r="QQI582" s="2"/>
      <c r="QQJ582" s="2"/>
      <c r="QQK582" s="2"/>
      <c r="QQL582" s="2"/>
      <c r="QQM582" s="2"/>
      <c r="QQN582" s="2"/>
      <c r="QQO582" s="2"/>
      <c r="QQP582" s="2"/>
      <c r="QQQ582" s="2"/>
      <c r="QQR582" s="2"/>
      <c r="QQS582" s="2"/>
      <c r="QQT582" s="2"/>
      <c r="QQU582" s="2"/>
      <c r="QQV582" s="2"/>
      <c r="QQW582" s="2"/>
      <c r="QQX582" s="2"/>
      <c r="QQY582" s="2"/>
      <c r="QQZ582" s="2"/>
      <c r="QRA582" s="2"/>
      <c r="QRB582" s="2"/>
      <c r="QRC582" s="2"/>
      <c r="QRD582" s="2"/>
      <c r="QRE582" s="2"/>
      <c r="QRF582" s="2"/>
      <c r="QRG582" s="2"/>
      <c r="QRH582" s="2"/>
      <c r="QRI582" s="2"/>
      <c r="QRJ582" s="2"/>
      <c r="QRK582" s="2"/>
      <c r="QRL582" s="2"/>
      <c r="QRM582" s="2"/>
      <c r="QRN582" s="2"/>
      <c r="QRO582" s="2"/>
      <c r="QRP582" s="2"/>
      <c r="QRQ582" s="2"/>
      <c r="QRR582" s="2"/>
      <c r="QRS582" s="2"/>
      <c r="QRT582" s="2"/>
      <c r="QRU582" s="2"/>
      <c r="QRV582" s="2"/>
      <c r="QRW582" s="2"/>
      <c r="QRX582" s="2"/>
      <c r="QRY582" s="2"/>
      <c r="QRZ582" s="2"/>
      <c r="QSA582" s="2"/>
      <c r="QSB582" s="2"/>
      <c r="QSC582" s="2"/>
      <c r="QSD582" s="2"/>
      <c r="QSE582" s="2"/>
      <c r="QSF582" s="2"/>
      <c r="QSG582" s="2"/>
      <c r="QSH582" s="2"/>
      <c r="QSI582" s="2"/>
      <c r="QSJ582" s="2"/>
      <c r="QSK582" s="2"/>
      <c r="QSL582" s="2"/>
      <c r="QSM582" s="2"/>
      <c r="QSN582" s="2"/>
      <c r="QSO582" s="2"/>
      <c r="QSP582" s="2"/>
      <c r="QSQ582" s="2"/>
      <c r="QSR582" s="2"/>
      <c r="QSS582" s="2"/>
      <c r="QST582" s="2"/>
      <c r="QSU582" s="2"/>
      <c r="QSV582" s="2"/>
      <c r="QSW582" s="2"/>
      <c r="QSX582" s="2"/>
      <c r="QSY582" s="2"/>
      <c r="QSZ582" s="2"/>
      <c r="QTA582" s="2"/>
      <c r="QTB582" s="2"/>
      <c r="QTC582" s="2"/>
      <c r="QTD582" s="2"/>
      <c r="QTE582" s="2"/>
      <c r="QTF582" s="2"/>
      <c r="QTG582" s="2"/>
      <c r="QTH582" s="2"/>
      <c r="QTI582" s="2"/>
      <c r="QTJ582" s="2"/>
      <c r="QTK582" s="2"/>
      <c r="QTL582" s="2"/>
      <c r="QTM582" s="2"/>
      <c r="QTN582" s="2"/>
      <c r="QTO582" s="2"/>
      <c r="QTP582" s="2"/>
      <c r="QTQ582" s="2"/>
      <c r="QTR582" s="2"/>
      <c r="QTS582" s="2"/>
      <c r="QTT582" s="2"/>
      <c r="QTU582" s="2"/>
      <c r="QTV582" s="2"/>
      <c r="QTW582" s="2"/>
      <c r="QTX582" s="2"/>
      <c r="QTY582" s="2"/>
      <c r="QTZ582" s="2"/>
      <c r="QUA582" s="2"/>
      <c r="QUB582" s="2"/>
      <c r="QUC582" s="2"/>
      <c r="QUD582" s="2"/>
      <c r="QUE582" s="2"/>
      <c r="QUF582" s="2"/>
      <c r="QUG582" s="2"/>
      <c r="QUH582" s="2"/>
      <c r="QUI582" s="2"/>
      <c r="QUJ582" s="2"/>
      <c r="QUK582" s="2"/>
      <c r="QUL582" s="2"/>
      <c r="QUM582" s="2"/>
      <c r="QUN582" s="2"/>
      <c r="QUO582" s="2"/>
      <c r="QUP582" s="2"/>
      <c r="QUQ582" s="2"/>
      <c r="QUR582" s="2"/>
      <c r="QUS582" s="2"/>
      <c r="QUT582" s="2"/>
      <c r="QUU582" s="2"/>
      <c r="QUV582" s="2"/>
      <c r="QUW582" s="2"/>
      <c r="QUX582" s="2"/>
      <c r="QUY582" s="2"/>
      <c r="QUZ582" s="2"/>
      <c r="QVA582" s="2"/>
      <c r="QVB582" s="2"/>
      <c r="QVC582" s="2"/>
      <c r="QVD582" s="2"/>
      <c r="QVE582" s="2"/>
      <c r="QVF582" s="2"/>
      <c r="QVG582" s="2"/>
      <c r="QVH582" s="2"/>
      <c r="QVI582" s="2"/>
      <c r="QVJ582" s="2"/>
      <c r="QVK582" s="2"/>
      <c r="QVL582" s="2"/>
      <c r="QVM582" s="2"/>
      <c r="QVN582" s="2"/>
      <c r="QVO582" s="2"/>
      <c r="QVP582" s="2"/>
      <c r="QVQ582" s="2"/>
      <c r="QVR582" s="2"/>
      <c r="QVS582" s="2"/>
      <c r="QVT582" s="2"/>
      <c r="QVU582" s="2"/>
      <c r="QVV582" s="2"/>
      <c r="QVW582" s="2"/>
      <c r="QVX582" s="2"/>
      <c r="QVY582" s="2"/>
      <c r="QVZ582" s="2"/>
      <c r="QWA582" s="2"/>
      <c r="QWB582" s="2"/>
      <c r="QWC582" s="2"/>
      <c r="QWD582" s="2"/>
      <c r="QWE582" s="2"/>
      <c r="QWF582" s="2"/>
      <c r="QWG582" s="2"/>
      <c r="QWH582" s="2"/>
      <c r="QWI582" s="2"/>
      <c r="QWJ582" s="2"/>
      <c r="QWK582" s="2"/>
      <c r="QWL582" s="2"/>
      <c r="QWM582" s="2"/>
      <c r="QWN582" s="2"/>
      <c r="QWO582" s="2"/>
      <c r="QWP582" s="2"/>
      <c r="QWQ582" s="2"/>
      <c r="QWR582" s="2"/>
      <c r="QWS582" s="2"/>
      <c r="QWT582" s="2"/>
      <c r="QWU582" s="2"/>
      <c r="QWV582" s="2"/>
      <c r="QWW582" s="2"/>
      <c r="QWX582" s="2"/>
      <c r="QWY582" s="2"/>
      <c r="QWZ582" s="2"/>
      <c r="QXA582" s="2"/>
      <c r="QXB582" s="2"/>
      <c r="QXC582" s="2"/>
      <c r="QXD582" s="2"/>
      <c r="QXE582" s="2"/>
      <c r="QXF582" s="2"/>
      <c r="QXG582" s="2"/>
      <c r="QXH582" s="2"/>
      <c r="QXI582" s="2"/>
      <c r="QXJ582" s="2"/>
      <c r="QXK582" s="2"/>
      <c r="QXL582" s="2"/>
      <c r="QXM582" s="2"/>
      <c r="QXN582" s="2"/>
      <c r="QXO582" s="2"/>
      <c r="QXP582" s="2"/>
      <c r="QXQ582" s="2"/>
      <c r="QXR582" s="2"/>
      <c r="QXS582" s="2"/>
      <c r="QXT582" s="2"/>
      <c r="QXU582" s="2"/>
      <c r="QXV582" s="2"/>
      <c r="QXW582" s="2"/>
      <c r="QXX582" s="2"/>
      <c r="QXY582" s="2"/>
      <c r="QXZ582" s="2"/>
      <c r="QYA582" s="2"/>
      <c r="QYB582" s="2"/>
      <c r="QYC582" s="2"/>
      <c r="QYD582" s="2"/>
      <c r="QYE582" s="2"/>
      <c r="QYF582" s="2"/>
      <c r="QYG582" s="2"/>
      <c r="QYH582" s="2"/>
      <c r="QYI582" s="2"/>
      <c r="QYJ582" s="2"/>
      <c r="QYK582" s="2"/>
      <c r="QYL582" s="2"/>
      <c r="QYM582" s="2"/>
      <c r="QYN582" s="2"/>
      <c r="QYO582" s="2"/>
      <c r="QYP582" s="2"/>
      <c r="QYQ582" s="2"/>
      <c r="QYR582" s="2"/>
      <c r="QYS582" s="2"/>
      <c r="QYT582" s="2"/>
      <c r="QYU582" s="2"/>
      <c r="QYV582" s="2"/>
      <c r="QYW582" s="2"/>
      <c r="QYX582" s="2"/>
      <c r="QYY582" s="2"/>
      <c r="QYZ582" s="2"/>
      <c r="QZA582" s="2"/>
      <c r="QZB582" s="2"/>
      <c r="QZC582" s="2"/>
      <c r="QZD582" s="2"/>
      <c r="QZE582" s="2"/>
      <c r="QZF582" s="2"/>
      <c r="QZG582" s="2"/>
      <c r="QZH582" s="2"/>
      <c r="QZI582" s="2"/>
      <c r="QZJ582" s="2"/>
      <c r="QZK582" s="2"/>
      <c r="QZL582" s="2"/>
      <c r="QZM582" s="2"/>
      <c r="QZN582" s="2"/>
      <c r="QZO582" s="2"/>
      <c r="QZP582" s="2"/>
      <c r="QZQ582" s="2"/>
      <c r="QZR582" s="2"/>
      <c r="QZS582" s="2"/>
      <c r="QZT582" s="2"/>
      <c r="QZU582" s="2"/>
      <c r="QZV582" s="2"/>
      <c r="QZW582" s="2"/>
      <c r="QZX582" s="2"/>
      <c r="QZY582" s="2"/>
      <c r="QZZ582" s="2"/>
      <c r="RAA582" s="2"/>
      <c r="RAB582" s="2"/>
      <c r="RAC582" s="2"/>
      <c r="RAD582" s="2"/>
      <c r="RAE582" s="2"/>
      <c r="RAF582" s="2"/>
      <c r="RAG582" s="2"/>
      <c r="RAH582" s="2"/>
      <c r="RAI582" s="2"/>
      <c r="RAJ582" s="2"/>
      <c r="RAK582" s="2"/>
      <c r="RAL582" s="2"/>
      <c r="RAM582" s="2"/>
      <c r="RAN582" s="2"/>
      <c r="RAO582" s="2"/>
      <c r="RAP582" s="2"/>
      <c r="RAQ582" s="2"/>
      <c r="RAR582" s="2"/>
      <c r="RAS582" s="2"/>
      <c r="RAT582" s="2"/>
      <c r="RAU582" s="2"/>
      <c r="RAV582" s="2"/>
      <c r="RAW582" s="2"/>
      <c r="RAX582" s="2"/>
      <c r="RAY582" s="2"/>
      <c r="RAZ582" s="2"/>
      <c r="RBA582" s="2"/>
      <c r="RBB582" s="2"/>
      <c r="RBC582" s="2"/>
      <c r="RBD582" s="2"/>
      <c r="RBE582" s="2"/>
      <c r="RBF582" s="2"/>
      <c r="RBG582" s="2"/>
      <c r="RBH582" s="2"/>
      <c r="RBI582" s="2"/>
      <c r="RBJ582" s="2"/>
      <c r="RBK582" s="2"/>
      <c r="RBL582" s="2"/>
      <c r="RBM582" s="2"/>
      <c r="RBN582" s="2"/>
      <c r="RBO582" s="2"/>
      <c r="RBP582" s="2"/>
      <c r="RBQ582" s="2"/>
      <c r="RBR582" s="2"/>
      <c r="RBS582" s="2"/>
      <c r="RBT582" s="2"/>
      <c r="RBU582" s="2"/>
      <c r="RBV582" s="2"/>
      <c r="RBW582" s="2"/>
      <c r="RBX582" s="2"/>
      <c r="RBY582" s="2"/>
      <c r="RBZ582" s="2"/>
      <c r="RCA582" s="2"/>
      <c r="RCB582" s="2"/>
      <c r="RCC582" s="2"/>
      <c r="RCD582" s="2"/>
      <c r="RCE582" s="2"/>
      <c r="RCF582" s="2"/>
      <c r="RCG582" s="2"/>
      <c r="RCH582" s="2"/>
      <c r="RCI582" s="2"/>
      <c r="RCJ582" s="2"/>
      <c r="RCK582" s="2"/>
      <c r="RCL582" s="2"/>
      <c r="RCM582" s="2"/>
      <c r="RCN582" s="2"/>
      <c r="RCO582" s="2"/>
      <c r="RCP582" s="2"/>
      <c r="RCQ582" s="2"/>
      <c r="RCR582" s="2"/>
      <c r="RCS582" s="2"/>
      <c r="RCT582" s="2"/>
      <c r="RCU582" s="2"/>
      <c r="RCV582" s="2"/>
      <c r="RCW582" s="2"/>
      <c r="RCX582" s="2"/>
      <c r="RCY582" s="2"/>
      <c r="RCZ582" s="2"/>
      <c r="RDA582" s="2"/>
      <c r="RDB582" s="2"/>
      <c r="RDC582" s="2"/>
      <c r="RDD582" s="2"/>
      <c r="RDE582" s="2"/>
      <c r="RDF582" s="2"/>
      <c r="RDG582" s="2"/>
      <c r="RDH582" s="2"/>
      <c r="RDI582" s="2"/>
      <c r="RDJ582" s="2"/>
      <c r="RDK582" s="2"/>
      <c r="RDL582" s="2"/>
      <c r="RDM582" s="2"/>
      <c r="RDN582" s="2"/>
      <c r="RDO582" s="2"/>
      <c r="RDP582" s="2"/>
      <c r="RDQ582" s="2"/>
      <c r="RDR582" s="2"/>
      <c r="RDS582" s="2"/>
      <c r="RDT582" s="2"/>
      <c r="RDU582" s="2"/>
      <c r="RDV582" s="2"/>
      <c r="RDW582" s="2"/>
      <c r="RDX582" s="2"/>
      <c r="RDY582" s="2"/>
      <c r="RDZ582" s="2"/>
      <c r="REA582" s="2"/>
      <c r="REB582" s="2"/>
      <c r="REC582" s="2"/>
      <c r="RED582" s="2"/>
      <c r="REE582" s="2"/>
      <c r="REF582" s="2"/>
      <c r="REG582" s="2"/>
      <c r="REH582" s="2"/>
      <c r="REI582" s="2"/>
      <c r="REJ582" s="2"/>
      <c r="REK582" s="2"/>
      <c r="REL582" s="2"/>
      <c r="REM582" s="2"/>
      <c r="REN582" s="2"/>
      <c r="REO582" s="2"/>
      <c r="REP582" s="2"/>
      <c r="REQ582" s="2"/>
      <c r="RER582" s="2"/>
      <c r="RES582" s="2"/>
      <c r="RET582" s="2"/>
      <c r="REU582" s="2"/>
      <c r="REV582" s="2"/>
      <c r="REW582" s="2"/>
      <c r="REX582" s="2"/>
      <c r="REY582" s="2"/>
      <c r="REZ582" s="2"/>
      <c r="RFA582" s="2"/>
      <c r="RFB582" s="2"/>
      <c r="RFC582" s="2"/>
      <c r="RFD582" s="2"/>
      <c r="RFE582" s="2"/>
      <c r="RFF582" s="2"/>
      <c r="RFG582" s="2"/>
      <c r="RFH582" s="2"/>
      <c r="RFI582" s="2"/>
      <c r="RFJ582" s="2"/>
      <c r="RFK582" s="2"/>
      <c r="RFL582" s="2"/>
      <c r="RFM582" s="2"/>
      <c r="RFN582" s="2"/>
      <c r="RFO582" s="2"/>
      <c r="RFP582" s="2"/>
      <c r="RFQ582" s="2"/>
      <c r="RFR582" s="2"/>
      <c r="RFS582" s="2"/>
      <c r="RFT582" s="2"/>
      <c r="RFU582" s="2"/>
      <c r="RFV582" s="2"/>
      <c r="RFW582" s="2"/>
      <c r="RFX582" s="2"/>
      <c r="RFY582" s="2"/>
      <c r="RFZ582" s="2"/>
      <c r="RGA582" s="2"/>
      <c r="RGB582" s="2"/>
      <c r="RGC582" s="2"/>
      <c r="RGD582" s="2"/>
      <c r="RGE582" s="2"/>
      <c r="RGF582" s="2"/>
      <c r="RGG582" s="2"/>
      <c r="RGH582" s="2"/>
      <c r="RGI582" s="2"/>
      <c r="RGJ582" s="2"/>
      <c r="RGK582" s="2"/>
      <c r="RGL582" s="2"/>
      <c r="RGM582" s="2"/>
      <c r="RGN582" s="2"/>
      <c r="RGO582" s="2"/>
      <c r="RGP582" s="2"/>
      <c r="RGQ582" s="2"/>
      <c r="RGR582" s="2"/>
      <c r="RGS582" s="2"/>
      <c r="RGT582" s="2"/>
      <c r="RGU582" s="2"/>
      <c r="RGV582" s="2"/>
      <c r="RGW582" s="2"/>
      <c r="RGX582" s="2"/>
      <c r="RGY582" s="2"/>
      <c r="RGZ582" s="2"/>
      <c r="RHA582" s="2"/>
      <c r="RHB582" s="2"/>
      <c r="RHC582" s="2"/>
      <c r="RHD582" s="2"/>
      <c r="RHE582" s="2"/>
      <c r="RHF582" s="2"/>
      <c r="RHG582" s="2"/>
      <c r="RHH582" s="2"/>
      <c r="RHI582" s="2"/>
      <c r="RHJ582" s="2"/>
      <c r="RHK582" s="2"/>
      <c r="RHL582" s="2"/>
      <c r="RHM582" s="2"/>
      <c r="RHN582" s="2"/>
      <c r="RHO582" s="2"/>
      <c r="RHP582" s="2"/>
      <c r="RHQ582" s="2"/>
      <c r="RHR582" s="2"/>
      <c r="RHS582" s="2"/>
      <c r="RHT582" s="2"/>
      <c r="RHU582" s="2"/>
      <c r="RHV582" s="2"/>
      <c r="RHW582" s="2"/>
      <c r="RHX582" s="2"/>
      <c r="RHY582" s="2"/>
      <c r="RHZ582" s="2"/>
      <c r="RIA582" s="2"/>
      <c r="RIB582" s="2"/>
      <c r="RIC582" s="2"/>
      <c r="RID582" s="2"/>
      <c r="RIE582" s="2"/>
      <c r="RIF582" s="2"/>
      <c r="RIG582" s="2"/>
      <c r="RIH582" s="2"/>
      <c r="RII582" s="2"/>
      <c r="RIJ582" s="2"/>
      <c r="RIK582" s="2"/>
      <c r="RIL582" s="2"/>
      <c r="RIM582" s="2"/>
      <c r="RIN582" s="2"/>
      <c r="RIO582" s="2"/>
      <c r="RIP582" s="2"/>
      <c r="RIQ582" s="2"/>
      <c r="RIR582" s="2"/>
      <c r="RIS582" s="2"/>
      <c r="RIT582" s="2"/>
      <c r="RIU582" s="2"/>
      <c r="RIV582" s="2"/>
      <c r="RIW582" s="2"/>
      <c r="RIX582" s="2"/>
      <c r="RIY582" s="2"/>
      <c r="RIZ582" s="2"/>
      <c r="RJA582" s="2"/>
      <c r="RJB582" s="2"/>
      <c r="RJC582" s="2"/>
      <c r="RJD582" s="2"/>
      <c r="RJE582" s="2"/>
      <c r="RJF582" s="2"/>
      <c r="RJG582" s="2"/>
      <c r="RJH582" s="2"/>
      <c r="RJI582" s="2"/>
      <c r="RJJ582" s="2"/>
      <c r="RJK582" s="2"/>
      <c r="RJL582" s="2"/>
      <c r="RJM582" s="2"/>
      <c r="RJN582" s="2"/>
      <c r="RJO582" s="2"/>
      <c r="RJP582" s="2"/>
      <c r="RJQ582" s="2"/>
      <c r="RJR582" s="2"/>
      <c r="RJS582" s="2"/>
      <c r="RJT582" s="2"/>
      <c r="RJU582" s="2"/>
      <c r="RJV582" s="2"/>
      <c r="RJW582" s="2"/>
      <c r="RJX582" s="2"/>
      <c r="RJY582" s="2"/>
      <c r="RJZ582" s="2"/>
      <c r="RKA582" s="2"/>
      <c r="RKB582" s="2"/>
      <c r="RKC582" s="2"/>
      <c r="RKD582" s="2"/>
      <c r="RKE582" s="2"/>
      <c r="RKF582" s="2"/>
      <c r="RKG582" s="2"/>
      <c r="RKH582" s="2"/>
      <c r="RKI582" s="2"/>
      <c r="RKJ582" s="2"/>
      <c r="RKK582" s="2"/>
      <c r="RKL582" s="2"/>
      <c r="RKM582" s="2"/>
      <c r="RKN582" s="2"/>
      <c r="RKO582" s="2"/>
      <c r="RKP582" s="2"/>
      <c r="RKQ582" s="2"/>
      <c r="RKR582" s="2"/>
      <c r="RKS582" s="2"/>
      <c r="RKT582" s="2"/>
      <c r="RKU582" s="2"/>
      <c r="RKV582" s="2"/>
      <c r="RKW582" s="2"/>
      <c r="RKX582" s="2"/>
      <c r="RKY582" s="2"/>
      <c r="RKZ582" s="2"/>
      <c r="RLA582" s="2"/>
      <c r="RLB582" s="2"/>
      <c r="RLC582" s="2"/>
      <c r="RLD582" s="2"/>
      <c r="RLE582" s="2"/>
      <c r="RLF582" s="2"/>
      <c r="RLG582" s="2"/>
      <c r="RLH582" s="2"/>
      <c r="RLI582" s="2"/>
      <c r="RLJ582" s="2"/>
      <c r="RLK582" s="2"/>
      <c r="RLL582" s="2"/>
      <c r="RLM582" s="2"/>
      <c r="RLN582" s="2"/>
      <c r="RLO582" s="2"/>
      <c r="RLP582" s="2"/>
      <c r="RLQ582" s="2"/>
      <c r="RLR582" s="2"/>
      <c r="RLS582" s="2"/>
      <c r="RLT582" s="2"/>
      <c r="RLU582" s="2"/>
      <c r="RLV582" s="2"/>
      <c r="RLW582" s="2"/>
      <c r="RLX582" s="2"/>
      <c r="RLY582" s="2"/>
      <c r="RLZ582" s="2"/>
      <c r="RMA582" s="2"/>
      <c r="RMB582" s="2"/>
      <c r="RMC582" s="2"/>
      <c r="RMD582" s="2"/>
      <c r="RME582" s="2"/>
      <c r="RMF582" s="2"/>
      <c r="RMG582" s="2"/>
      <c r="RMH582" s="2"/>
      <c r="RMI582" s="2"/>
      <c r="RMJ582" s="2"/>
      <c r="RMK582" s="2"/>
      <c r="RML582" s="2"/>
      <c r="RMM582" s="2"/>
      <c r="RMN582" s="2"/>
      <c r="RMO582" s="2"/>
      <c r="RMP582" s="2"/>
      <c r="RMQ582" s="2"/>
      <c r="RMR582" s="2"/>
      <c r="RMS582" s="2"/>
      <c r="RMT582" s="2"/>
      <c r="RMU582" s="2"/>
      <c r="RMV582" s="2"/>
      <c r="RMW582" s="2"/>
      <c r="RMX582" s="2"/>
      <c r="RMY582" s="2"/>
      <c r="RMZ582" s="2"/>
      <c r="RNA582" s="2"/>
      <c r="RNB582" s="2"/>
      <c r="RNC582" s="2"/>
      <c r="RND582" s="2"/>
      <c r="RNE582" s="2"/>
      <c r="RNF582" s="2"/>
      <c r="RNG582" s="2"/>
      <c r="RNH582" s="2"/>
      <c r="RNI582" s="2"/>
      <c r="RNJ582" s="2"/>
      <c r="RNK582" s="2"/>
      <c r="RNL582" s="2"/>
      <c r="RNM582" s="2"/>
      <c r="RNN582" s="2"/>
      <c r="RNO582" s="2"/>
      <c r="RNP582" s="2"/>
      <c r="RNQ582" s="2"/>
      <c r="RNR582" s="2"/>
      <c r="RNS582" s="2"/>
      <c r="RNT582" s="2"/>
      <c r="RNU582" s="2"/>
      <c r="RNV582" s="2"/>
      <c r="RNW582" s="2"/>
      <c r="RNX582" s="2"/>
      <c r="RNY582" s="2"/>
      <c r="RNZ582" s="2"/>
      <c r="ROA582" s="2"/>
      <c r="ROB582" s="2"/>
      <c r="ROC582" s="2"/>
      <c r="ROD582" s="2"/>
      <c r="ROE582" s="2"/>
      <c r="ROF582" s="2"/>
      <c r="ROG582" s="2"/>
      <c r="ROH582" s="2"/>
      <c r="ROI582" s="2"/>
      <c r="ROJ582" s="2"/>
      <c r="ROK582" s="2"/>
      <c r="ROL582" s="2"/>
      <c r="ROM582" s="2"/>
      <c r="RON582" s="2"/>
      <c r="ROO582" s="2"/>
      <c r="ROP582" s="2"/>
      <c r="ROQ582" s="2"/>
      <c r="ROR582" s="2"/>
      <c r="ROS582" s="2"/>
      <c r="ROT582" s="2"/>
      <c r="ROU582" s="2"/>
      <c r="ROV582" s="2"/>
      <c r="ROW582" s="2"/>
      <c r="ROX582" s="2"/>
      <c r="ROY582" s="2"/>
      <c r="ROZ582" s="2"/>
      <c r="RPA582" s="2"/>
      <c r="RPB582" s="2"/>
      <c r="RPC582" s="2"/>
      <c r="RPD582" s="2"/>
      <c r="RPE582" s="2"/>
      <c r="RPF582" s="2"/>
      <c r="RPG582" s="2"/>
      <c r="RPH582" s="2"/>
      <c r="RPI582" s="2"/>
      <c r="RPJ582" s="2"/>
      <c r="RPK582" s="2"/>
      <c r="RPL582" s="2"/>
      <c r="RPM582" s="2"/>
      <c r="RPN582" s="2"/>
      <c r="RPO582" s="2"/>
      <c r="RPP582" s="2"/>
      <c r="RPQ582" s="2"/>
      <c r="RPR582" s="2"/>
      <c r="RPS582" s="2"/>
      <c r="RPT582" s="2"/>
      <c r="RPU582" s="2"/>
      <c r="RPV582" s="2"/>
      <c r="RPW582" s="2"/>
      <c r="RPX582" s="2"/>
      <c r="RPY582" s="2"/>
      <c r="RPZ582" s="2"/>
      <c r="RQA582" s="2"/>
      <c r="RQB582" s="2"/>
      <c r="RQC582" s="2"/>
      <c r="RQD582" s="2"/>
      <c r="RQE582" s="2"/>
      <c r="RQF582" s="2"/>
      <c r="RQG582" s="2"/>
      <c r="RQH582" s="2"/>
      <c r="RQI582" s="2"/>
      <c r="RQJ582" s="2"/>
      <c r="RQK582" s="2"/>
      <c r="RQL582" s="2"/>
      <c r="RQM582" s="2"/>
      <c r="RQN582" s="2"/>
      <c r="RQO582" s="2"/>
      <c r="RQP582" s="2"/>
      <c r="RQQ582" s="2"/>
      <c r="RQR582" s="2"/>
      <c r="RQS582" s="2"/>
      <c r="RQT582" s="2"/>
      <c r="RQU582" s="2"/>
      <c r="RQV582" s="2"/>
      <c r="RQW582" s="2"/>
      <c r="RQX582" s="2"/>
      <c r="RQY582" s="2"/>
      <c r="RQZ582" s="2"/>
      <c r="RRA582" s="2"/>
      <c r="RRB582" s="2"/>
      <c r="RRC582" s="2"/>
      <c r="RRD582" s="2"/>
      <c r="RRE582" s="2"/>
      <c r="RRF582" s="2"/>
      <c r="RRG582" s="2"/>
      <c r="RRH582" s="2"/>
      <c r="RRI582" s="2"/>
      <c r="RRJ582" s="2"/>
      <c r="RRK582" s="2"/>
      <c r="RRL582" s="2"/>
      <c r="RRM582" s="2"/>
      <c r="RRN582" s="2"/>
      <c r="RRO582" s="2"/>
      <c r="RRP582" s="2"/>
      <c r="RRQ582" s="2"/>
      <c r="RRR582" s="2"/>
      <c r="RRS582" s="2"/>
      <c r="RRT582" s="2"/>
      <c r="RRU582" s="2"/>
      <c r="RRV582" s="2"/>
      <c r="RRW582" s="2"/>
      <c r="RRX582" s="2"/>
      <c r="RRY582" s="2"/>
      <c r="RRZ582" s="2"/>
      <c r="RSA582" s="2"/>
      <c r="RSB582" s="2"/>
      <c r="RSC582" s="2"/>
      <c r="RSD582" s="2"/>
      <c r="RSE582" s="2"/>
      <c r="RSF582" s="2"/>
      <c r="RSG582" s="2"/>
      <c r="RSH582" s="2"/>
      <c r="RSI582" s="2"/>
      <c r="RSJ582" s="2"/>
      <c r="RSK582" s="2"/>
      <c r="RSL582" s="2"/>
      <c r="RSM582" s="2"/>
      <c r="RSN582" s="2"/>
      <c r="RSO582" s="2"/>
      <c r="RSP582" s="2"/>
      <c r="RSQ582" s="2"/>
      <c r="RSR582" s="2"/>
      <c r="RSS582" s="2"/>
      <c r="RST582" s="2"/>
      <c r="RSU582" s="2"/>
      <c r="RSV582" s="2"/>
      <c r="RSW582" s="2"/>
      <c r="RSX582" s="2"/>
      <c r="RSY582" s="2"/>
      <c r="RSZ582" s="2"/>
      <c r="RTA582" s="2"/>
      <c r="RTB582" s="2"/>
      <c r="RTC582" s="2"/>
      <c r="RTD582" s="2"/>
      <c r="RTE582" s="2"/>
      <c r="RTF582" s="2"/>
      <c r="RTG582" s="2"/>
      <c r="RTH582" s="2"/>
      <c r="RTI582" s="2"/>
      <c r="RTJ582" s="2"/>
      <c r="RTK582" s="2"/>
      <c r="RTL582" s="2"/>
      <c r="RTM582" s="2"/>
      <c r="RTN582" s="2"/>
      <c r="RTO582" s="2"/>
      <c r="RTP582" s="2"/>
      <c r="RTQ582" s="2"/>
      <c r="RTR582" s="2"/>
      <c r="RTS582" s="2"/>
      <c r="RTT582" s="2"/>
      <c r="RTU582" s="2"/>
      <c r="RTV582" s="2"/>
      <c r="RTW582" s="2"/>
      <c r="RTX582" s="2"/>
      <c r="RTY582" s="2"/>
      <c r="RTZ582" s="2"/>
      <c r="RUA582" s="2"/>
      <c r="RUB582" s="2"/>
      <c r="RUC582" s="2"/>
      <c r="RUD582" s="2"/>
      <c r="RUE582" s="2"/>
      <c r="RUF582" s="2"/>
      <c r="RUG582" s="2"/>
      <c r="RUH582" s="2"/>
      <c r="RUI582" s="2"/>
      <c r="RUJ582" s="2"/>
      <c r="RUK582" s="2"/>
      <c r="RUL582" s="2"/>
      <c r="RUM582" s="2"/>
      <c r="RUN582" s="2"/>
      <c r="RUO582" s="2"/>
      <c r="RUP582" s="2"/>
      <c r="RUQ582" s="2"/>
      <c r="RUR582" s="2"/>
      <c r="RUS582" s="2"/>
      <c r="RUT582" s="2"/>
      <c r="RUU582" s="2"/>
      <c r="RUV582" s="2"/>
      <c r="RUW582" s="2"/>
      <c r="RUX582" s="2"/>
      <c r="RUY582" s="2"/>
      <c r="RUZ582" s="2"/>
      <c r="RVA582" s="2"/>
      <c r="RVB582" s="2"/>
      <c r="RVC582" s="2"/>
      <c r="RVD582" s="2"/>
      <c r="RVE582" s="2"/>
      <c r="RVF582" s="2"/>
      <c r="RVG582" s="2"/>
      <c r="RVH582" s="2"/>
      <c r="RVI582" s="2"/>
      <c r="RVJ582" s="2"/>
      <c r="RVK582" s="2"/>
      <c r="RVL582" s="2"/>
      <c r="RVM582" s="2"/>
      <c r="RVN582" s="2"/>
      <c r="RVO582" s="2"/>
      <c r="RVP582" s="2"/>
      <c r="RVQ582" s="2"/>
      <c r="RVR582" s="2"/>
      <c r="RVS582" s="2"/>
      <c r="RVT582" s="2"/>
      <c r="RVU582" s="2"/>
      <c r="RVV582" s="2"/>
      <c r="RVW582" s="2"/>
      <c r="RVX582" s="2"/>
      <c r="RVY582" s="2"/>
      <c r="RVZ582" s="2"/>
      <c r="RWA582" s="2"/>
      <c r="RWB582" s="2"/>
      <c r="RWC582" s="2"/>
      <c r="RWD582" s="2"/>
      <c r="RWE582" s="2"/>
      <c r="RWF582" s="2"/>
      <c r="RWG582" s="2"/>
      <c r="RWH582" s="2"/>
      <c r="RWI582" s="2"/>
      <c r="RWJ582" s="2"/>
      <c r="RWK582" s="2"/>
      <c r="RWL582" s="2"/>
      <c r="RWM582" s="2"/>
      <c r="RWN582" s="2"/>
      <c r="RWO582" s="2"/>
      <c r="RWP582" s="2"/>
      <c r="RWQ582" s="2"/>
      <c r="RWR582" s="2"/>
      <c r="RWS582" s="2"/>
      <c r="RWT582" s="2"/>
      <c r="RWU582" s="2"/>
      <c r="RWV582" s="2"/>
      <c r="RWW582" s="2"/>
      <c r="RWX582" s="2"/>
      <c r="RWY582" s="2"/>
      <c r="RWZ582" s="2"/>
      <c r="RXA582" s="2"/>
      <c r="RXB582" s="2"/>
      <c r="RXC582" s="2"/>
      <c r="RXD582" s="2"/>
      <c r="RXE582" s="2"/>
      <c r="RXF582" s="2"/>
      <c r="RXG582" s="2"/>
      <c r="RXH582" s="2"/>
      <c r="RXI582" s="2"/>
      <c r="RXJ582" s="2"/>
      <c r="RXK582" s="2"/>
      <c r="RXL582" s="2"/>
      <c r="RXM582" s="2"/>
      <c r="RXN582" s="2"/>
      <c r="RXO582" s="2"/>
      <c r="RXP582" s="2"/>
      <c r="RXQ582" s="2"/>
      <c r="RXR582" s="2"/>
      <c r="RXS582" s="2"/>
      <c r="RXT582" s="2"/>
      <c r="RXU582" s="2"/>
      <c r="RXV582" s="2"/>
      <c r="RXW582" s="2"/>
      <c r="RXX582" s="2"/>
      <c r="RXY582" s="2"/>
      <c r="RXZ582" s="2"/>
      <c r="RYA582" s="2"/>
      <c r="RYB582" s="2"/>
      <c r="RYC582" s="2"/>
      <c r="RYD582" s="2"/>
      <c r="RYE582" s="2"/>
      <c r="RYF582" s="2"/>
      <c r="RYG582" s="2"/>
      <c r="RYH582" s="2"/>
      <c r="RYI582" s="2"/>
      <c r="RYJ582" s="2"/>
      <c r="RYK582" s="2"/>
      <c r="RYL582" s="2"/>
      <c r="RYM582" s="2"/>
      <c r="RYN582" s="2"/>
      <c r="RYO582" s="2"/>
      <c r="RYP582" s="2"/>
      <c r="RYQ582" s="2"/>
      <c r="RYR582" s="2"/>
      <c r="RYS582" s="2"/>
      <c r="RYT582" s="2"/>
      <c r="RYU582" s="2"/>
      <c r="RYV582" s="2"/>
      <c r="RYW582" s="2"/>
      <c r="RYX582" s="2"/>
      <c r="RYY582" s="2"/>
      <c r="RYZ582" s="2"/>
      <c r="RZA582" s="2"/>
      <c r="RZB582" s="2"/>
      <c r="RZC582" s="2"/>
      <c r="RZD582" s="2"/>
      <c r="RZE582" s="2"/>
      <c r="RZF582" s="2"/>
      <c r="RZG582" s="2"/>
      <c r="RZH582" s="2"/>
      <c r="RZI582" s="2"/>
      <c r="RZJ582" s="2"/>
      <c r="RZK582" s="2"/>
      <c r="RZL582" s="2"/>
      <c r="RZM582" s="2"/>
      <c r="RZN582" s="2"/>
      <c r="RZO582" s="2"/>
      <c r="RZP582" s="2"/>
      <c r="RZQ582" s="2"/>
      <c r="RZR582" s="2"/>
      <c r="RZS582" s="2"/>
      <c r="RZT582" s="2"/>
      <c r="RZU582" s="2"/>
      <c r="RZV582" s="2"/>
      <c r="RZW582" s="2"/>
      <c r="RZX582" s="2"/>
      <c r="RZY582" s="2"/>
      <c r="RZZ582" s="2"/>
      <c r="SAA582" s="2"/>
      <c r="SAB582" s="2"/>
      <c r="SAC582" s="2"/>
      <c r="SAD582" s="2"/>
      <c r="SAE582" s="2"/>
      <c r="SAF582" s="2"/>
      <c r="SAG582" s="2"/>
      <c r="SAH582" s="2"/>
      <c r="SAI582" s="2"/>
      <c r="SAJ582" s="2"/>
      <c r="SAK582" s="2"/>
      <c r="SAL582" s="2"/>
      <c r="SAM582" s="2"/>
      <c r="SAN582" s="2"/>
      <c r="SAO582" s="2"/>
      <c r="SAP582" s="2"/>
      <c r="SAQ582" s="2"/>
      <c r="SAR582" s="2"/>
      <c r="SAS582" s="2"/>
      <c r="SAT582" s="2"/>
      <c r="SAU582" s="2"/>
      <c r="SAV582" s="2"/>
      <c r="SAW582" s="2"/>
      <c r="SAX582" s="2"/>
      <c r="SAY582" s="2"/>
      <c r="SAZ582" s="2"/>
      <c r="SBA582" s="2"/>
      <c r="SBB582" s="2"/>
      <c r="SBC582" s="2"/>
      <c r="SBD582" s="2"/>
      <c r="SBE582" s="2"/>
      <c r="SBF582" s="2"/>
      <c r="SBG582" s="2"/>
      <c r="SBH582" s="2"/>
      <c r="SBI582" s="2"/>
      <c r="SBJ582" s="2"/>
      <c r="SBK582" s="2"/>
      <c r="SBL582" s="2"/>
      <c r="SBM582" s="2"/>
      <c r="SBN582" s="2"/>
      <c r="SBO582" s="2"/>
      <c r="SBP582" s="2"/>
      <c r="SBQ582" s="2"/>
      <c r="SBR582" s="2"/>
      <c r="SBS582" s="2"/>
      <c r="SBT582" s="2"/>
      <c r="SBU582" s="2"/>
      <c r="SBV582" s="2"/>
      <c r="SBW582" s="2"/>
      <c r="SBX582" s="2"/>
      <c r="SBY582" s="2"/>
      <c r="SBZ582" s="2"/>
      <c r="SCA582" s="2"/>
      <c r="SCB582" s="2"/>
      <c r="SCC582" s="2"/>
      <c r="SCD582" s="2"/>
      <c r="SCE582" s="2"/>
      <c r="SCF582" s="2"/>
      <c r="SCG582" s="2"/>
      <c r="SCH582" s="2"/>
      <c r="SCI582" s="2"/>
      <c r="SCJ582" s="2"/>
      <c r="SCK582" s="2"/>
      <c r="SCL582" s="2"/>
      <c r="SCM582" s="2"/>
      <c r="SCN582" s="2"/>
      <c r="SCO582" s="2"/>
      <c r="SCP582" s="2"/>
      <c r="SCQ582" s="2"/>
      <c r="SCR582" s="2"/>
      <c r="SCS582" s="2"/>
      <c r="SCT582" s="2"/>
      <c r="SCU582" s="2"/>
      <c r="SCV582" s="2"/>
      <c r="SCW582" s="2"/>
      <c r="SCX582" s="2"/>
      <c r="SCY582" s="2"/>
      <c r="SCZ582" s="2"/>
      <c r="SDA582" s="2"/>
      <c r="SDB582" s="2"/>
      <c r="SDC582" s="2"/>
      <c r="SDD582" s="2"/>
      <c r="SDE582" s="2"/>
      <c r="SDF582" s="2"/>
      <c r="SDG582" s="2"/>
      <c r="SDH582" s="2"/>
      <c r="SDI582" s="2"/>
      <c r="SDJ582" s="2"/>
      <c r="SDK582" s="2"/>
      <c r="SDL582" s="2"/>
      <c r="SDM582" s="2"/>
      <c r="SDN582" s="2"/>
      <c r="SDO582" s="2"/>
      <c r="SDP582" s="2"/>
      <c r="SDQ582" s="2"/>
      <c r="SDR582" s="2"/>
      <c r="SDS582" s="2"/>
      <c r="SDT582" s="2"/>
      <c r="SDU582" s="2"/>
      <c r="SDV582" s="2"/>
      <c r="SDW582" s="2"/>
      <c r="SDX582" s="2"/>
      <c r="SDY582" s="2"/>
      <c r="SDZ582" s="2"/>
      <c r="SEA582" s="2"/>
      <c r="SEB582" s="2"/>
      <c r="SEC582" s="2"/>
      <c r="SED582" s="2"/>
      <c r="SEE582" s="2"/>
      <c r="SEF582" s="2"/>
      <c r="SEG582" s="2"/>
      <c r="SEH582" s="2"/>
      <c r="SEI582" s="2"/>
      <c r="SEJ582" s="2"/>
      <c r="SEK582" s="2"/>
      <c r="SEL582" s="2"/>
      <c r="SEM582" s="2"/>
      <c r="SEN582" s="2"/>
      <c r="SEO582" s="2"/>
      <c r="SEP582" s="2"/>
      <c r="SEQ582" s="2"/>
      <c r="SER582" s="2"/>
      <c r="SES582" s="2"/>
      <c r="SET582" s="2"/>
      <c r="SEU582" s="2"/>
      <c r="SEV582" s="2"/>
      <c r="SEW582" s="2"/>
      <c r="SEX582" s="2"/>
      <c r="SEY582" s="2"/>
      <c r="SEZ582" s="2"/>
      <c r="SFA582" s="2"/>
      <c r="SFB582" s="2"/>
      <c r="SFC582" s="2"/>
      <c r="SFD582" s="2"/>
      <c r="SFE582" s="2"/>
      <c r="SFF582" s="2"/>
      <c r="SFG582" s="2"/>
      <c r="SFH582" s="2"/>
      <c r="SFI582" s="2"/>
      <c r="SFJ582" s="2"/>
      <c r="SFK582" s="2"/>
      <c r="SFL582" s="2"/>
      <c r="SFM582" s="2"/>
      <c r="SFN582" s="2"/>
      <c r="SFO582" s="2"/>
      <c r="SFP582" s="2"/>
      <c r="SFQ582" s="2"/>
      <c r="SFR582" s="2"/>
      <c r="SFS582" s="2"/>
      <c r="SFT582" s="2"/>
      <c r="SFU582" s="2"/>
      <c r="SFV582" s="2"/>
      <c r="SFW582" s="2"/>
      <c r="SFX582" s="2"/>
      <c r="SFY582" s="2"/>
      <c r="SFZ582" s="2"/>
      <c r="SGA582" s="2"/>
      <c r="SGB582" s="2"/>
      <c r="SGC582" s="2"/>
      <c r="SGD582" s="2"/>
      <c r="SGE582" s="2"/>
      <c r="SGF582" s="2"/>
      <c r="SGG582" s="2"/>
      <c r="SGH582" s="2"/>
      <c r="SGI582" s="2"/>
      <c r="SGJ582" s="2"/>
      <c r="SGK582" s="2"/>
      <c r="SGL582" s="2"/>
      <c r="SGM582" s="2"/>
      <c r="SGN582" s="2"/>
      <c r="SGO582" s="2"/>
      <c r="SGP582" s="2"/>
      <c r="SGQ582" s="2"/>
      <c r="SGR582" s="2"/>
      <c r="SGS582" s="2"/>
      <c r="SGT582" s="2"/>
      <c r="SGU582" s="2"/>
      <c r="SGV582" s="2"/>
      <c r="SGW582" s="2"/>
      <c r="SGX582" s="2"/>
      <c r="SGY582" s="2"/>
      <c r="SGZ582" s="2"/>
      <c r="SHA582" s="2"/>
      <c r="SHB582" s="2"/>
      <c r="SHC582" s="2"/>
      <c r="SHD582" s="2"/>
      <c r="SHE582" s="2"/>
      <c r="SHF582" s="2"/>
      <c r="SHG582" s="2"/>
      <c r="SHH582" s="2"/>
      <c r="SHI582" s="2"/>
      <c r="SHJ582" s="2"/>
      <c r="SHK582" s="2"/>
      <c r="SHL582" s="2"/>
      <c r="SHM582" s="2"/>
      <c r="SHN582" s="2"/>
      <c r="SHO582" s="2"/>
      <c r="SHP582" s="2"/>
      <c r="SHQ582" s="2"/>
      <c r="SHR582" s="2"/>
      <c r="SHS582" s="2"/>
      <c r="SHT582" s="2"/>
      <c r="SHU582" s="2"/>
      <c r="SHV582" s="2"/>
      <c r="SHW582" s="2"/>
      <c r="SHX582" s="2"/>
      <c r="SHY582" s="2"/>
      <c r="SHZ582" s="2"/>
      <c r="SIA582" s="2"/>
      <c r="SIB582" s="2"/>
      <c r="SIC582" s="2"/>
      <c r="SID582" s="2"/>
      <c r="SIE582" s="2"/>
      <c r="SIF582" s="2"/>
      <c r="SIG582" s="2"/>
      <c r="SIH582" s="2"/>
      <c r="SII582" s="2"/>
      <c r="SIJ582" s="2"/>
      <c r="SIK582" s="2"/>
      <c r="SIL582" s="2"/>
      <c r="SIM582" s="2"/>
      <c r="SIN582" s="2"/>
      <c r="SIO582" s="2"/>
      <c r="SIP582" s="2"/>
      <c r="SIQ582" s="2"/>
      <c r="SIR582" s="2"/>
      <c r="SIS582" s="2"/>
      <c r="SIT582" s="2"/>
      <c r="SIU582" s="2"/>
      <c r="SIV582" s="2"/>
      <c r="SIW582" s="2"/>
      <c r="SIX582" s="2"/>
      <c r="SIY582" s="2"/>
      <c r="SIZ582" s="2"/>
      <c r="SJA582" s="2"/>
      <c r="SJB582" s="2"/>
      <c r="SJC582" s="2"/>
      <c r="SJD582" s="2"/>
      <c r="SJE582" s="2"/>
      <c r="SJF582" s="2"/>
      <c r="SJG582" s="2"/>
      <c r="SJH582" s="2"/>
      <c r="SJI582" s="2"/>
      <c r="SJJ582" s="2"/>
      <c r="SJK582" s="2"/>
      <c r="SJL582" s="2"/>
      <c r="SJM582" s="2"/>
      <c r="SJN582" s="2"/>
      <c r="SJO582" s="2"/>
      <c r="SJP582" s="2"/>
      <c r="SJQ582" s="2"/>
      <c r="SJR582" s="2"/>
      <c r="SJS582" s="2"/>
      <c r="SJT582" s="2"/>
      <c r="SJU582" s="2"/>
      <c r="SJV582" s="2"/>
      <c r="SJW582" s="2"/>
      <c r="SJX582" s="2"/>
      <c r="SJY582" s="2"/>
      <c r="SJZ582" s="2"/>
      <c r="SKA582" s="2"/>
      <c r="SKB582" s="2"/>
      <c r="SKC582" s="2"/>
      <c r="SKD582" s="2"/>
      <c r="SKE582" s="2"/>
      <c r="SKF582" s="2"/>
      <c r="SKG582" s="2"/>
      <c r="SKH582" s="2"/>
      <c r="SKI582" s="2"/>
      <c r="SKJ582" s="2"/>
      <c r="SKK582" s="2"/>
      <c r="SKL582" s="2"/>
      <c r="SKM582" s="2"/>
      <c r="SKN582" s="2"/>
      <c r="SKO582" s="2"/>
      <c r="SKP582" s="2"/>
      <c r="SKQ582" s="2"/>
      <c r="SKR582" s="2"/>
      <c r="SKS582" s="2"/>
      <c r="SKT582" s="2"/>
      <c r="SKU582" s="2"/>
      <c r="SKV582" s="2"/>
      <c r="SKW582" s="2"/>
      <c r="SKX582" s="2"/>
      <c r="SKY582" s="2"/>
      <c r="SKZ582" s="2"/>
      <c r="SLA582" s="2"/>
      <c r="SLB582" s="2"/>
      <c r="SLC582" s="2"/>
      <c r="SLD582" s="2"/>
      <c r="SLE582" s="2"/>
      <c r="SLF582" s="2"/>
      <c r="SLG582" s="2"/>
      <c r="SLH582" s="2"/>
      <c r="SLI582" s="2"/>
      <c r="SLJ582" s="2"/>
      <c r="SLK582" s="2"/>
      <c r="SLL582" s="2"/>
      <c r="SLM582" s="2"/>
      <c r="SLN582" s="2"/>
      <c r="SLO582" s="2"/>
      <c r="SLP582" s="2"/>
      <c r="SLQ582" s="2"/>
      <c r="SLR582" s="2"/>
      <c r="SLS582" s="2"/>
      <c r="SLT582" s="2"/>
      <c r="SLU582" s="2"/>
      <c r="SLV582" s="2"/>
      <c r="SLW582" s="2"/>
      <c r="SLX582" s="2"/>
      <c r="SLY582" s="2"/>
      <c r="SLZ582" s="2"/>
      <c r="SMA582" s="2"/>
      <c r="SMB582" s="2"/>
      <c r="SMC582" s="2"/>
      <c r="SMD582" s="2"/>
      <c r="SME582" s="2"/>
      <c r="SMF582" s="2"/>
      <c r="SMG582" s="2"/>
      <c r="SMH582" s="2"/>
      <c r="SMI582" s="2"/>
      <c r="SMJ582" s="2"/>
      <c r="SMK582" s="2"/>
      <c r="SML582" s="2"/>
      <c r="SMM582" s="2"/>
      <c r="SMN582" s="2"/>
      <c r="SMO582" s="2"/>
      <c r="SMP582" s="2"/>
      <c r="SMQ582" s="2"/>
      <c r="SMR582" s="2"/>
      <c r="SMS582" s="2"/>
      <c r="SMT582" s="2"/>
      <c r="SMU582" s="2"/>
      <c r="SMV582" s="2"/>
      <c r="SMW582" s="2"/>
      <c r="SMX582" s="2"/>
      <c r="SMY582" s="2"/>
      <c r="SMZ582" s="2"/>
      <c r="SNA582" s="2"/>
      <c r="SNB582" s="2"/>
      <c r="SNC582" s="2"/>
      <c r="SND582" s="2"/>
      <c r="SNE582" s="2"/>
      <c r="SNF582" s="2"/>
      <c r="SNG582" s="2"/>
      <c r="SNH582" s="2"/>
      <c r="SNI582" s="2"/>
      <c r="SNJ582" s="2"/>
      <c r="SNK582" s="2"/>
      <c r="SNL582" s="2"/>
      <c r="SNM582" s="2"/>
      <c r="SNN582" s="2"/>
      <c r="SNO582" s="2"/>
      <c r="SNP582" s="2"/>
      <c r="SNQ582" s="2"/>
      <c r="SNR582" s="2"/>
      <c r="SNS582" s="2"/>
      <c r="SNT582" s="2"/>
      <c r="SNU582" s="2"/>
      <c r="SNV582" s="2"/>
      <c r="SNW582" s="2"/>
      <c r="SNX582" s="2"/>
      <c r="SNY582" s="2"/>
      <c r="SNZ582" s="2"/>
      <c r="SOA582" s="2"/>
      <c r="SOB582" s="2"/>
      <c r="SOC582" s="2"/>
      <c r="SOD582" s="2"/>
      <c r="SOE582" s="2"/>
      <c r="SOF582" s="2"/>
      <c r="SOG582" s="2"/>
      <c r="SOH582" s="2"/>
      <c r="SOI582" s="2"/>
      <c r="SOJ582" s="2"/>
      <c r="SOK582" s="2"/>
      <c r="SOL582" s="2"/>
      <c r="SOM582" s="2"/>
      <c r="SON582" s="2"/>
      <c r="SOO582" s="2"/>
      <c r="SOP582" s="2"/>
      <c r="SOQ582" s="2"/>
      <c r="SOR582" s="2"/>
      <c r="SOS582" s="2"/>
      <c r="SOT582" s="2"/>
      <c r="SOU582" s="2"/>
      <c r="SOV582" s="2"/>
      <c r="SOW582" s="2"/>
      <c r="SOX582" s="2"/>
      <c r="SOY582" s="2"/>
      <c r="SOZ582" s="2"/>
      <c r="SPA582" s="2"/>
      <c r="SPB582" s="2"/>
      <c r="SPC582" s="2"/>
      <c r="SPD582" s="2"/>
      <c r="SPE582" s="2"/>
      <c r="SPF582" s="2"/>
      <c r="SPG582" s="2"/>
      <c r="SPH582" s="2"/>
      <c r="SPI582" s="2"/>
      <c r="SPJ582" s="2"/>
      <c r="SPK582" s="2"/>
      <c r="SPL582" s="2"/>
      <c r="SPM582" s="2"/>
      <c r="SPN582" s="2"/>
      <c r="SPO582" s="2"/>
      <c r="SPP582" s="2"/>
      <c r="SPQ582" s="2"/>
      <c r="SPR582" s="2"/>
      <c r="SPS582" s="2"/>
      <c r="SPT582" s="2"/>
      <c r="SPU582" s="2"/>
      <c r="SPV582" s="2"/>
      <c r="SPW582" s="2"/>
      <c r="SPX582" s="2"/>
      <c r="SPY582" s="2"/>
      <c r="SPZ582" s="2"/>
      <c r="SQA582" s="2"/>
      <c r="SQB582" s="2"/>
      <c r="SQC582" s="2"/>
      <c r="SQD582" s="2"/>
      <c r="SQE582" s="2"/>
      <c r="SQF582" s="2"/>
      <c r="SQG582" s="2"/>
      <c r="SQH582" s="2"/>
      <c r="SQI582" s="2"/>
      <c r="SQJ582" s="2"/>
      <c r="SQK582" s="2"/>
      <c r="SQL582" s="2"/>
      <c r="SQM582" s="2"/>
      <c r="SQN582" s="2"/>
      <c r="SQO582" s="2"/>
      <c r="SQP582" s="2"/>
      <c r="SQQ582" s="2"/>
      <c r="SQR582" s="2"/>
      <c r="SQS582" s="2"/>
      <c r="SQT582" s="2"/>
      <c r="SQU582" s="2"/>
      <c r="SQV582" s="2"/>
      <c r="SQW582" s="2"/>
      <c r="SQX582" s="2"/>
      <c r="SQY582" s="2"/>
      <c r="SQZ582" s="2"/>
      <c r="SRA582" s="2"/>
      <c r="SRB582" s="2"/>
      <c r="SRC582" s="2"/>
      <c r="SRD582" s="2"/>
      <c r="SRE582" s="2"/>
      <c r="SRF582" s="2"/>
      <c r="SRG582" s="2"/>
      <c r="SRH582" s="2"/>
      <c r="SRI582" s="2"/>
      <c r="SRJ582" s="2"/>
      <c r="SRK582" s="2"/>
      <c r="SRL582" s="2"/>
      <c r="SRM582" s="2"/>
      <c r="SRN582" s="2"/>
      <c r="SRO582" s="2"/>
      <c r="SRP582" s="2"/>
      <c r="SRQ582" s="2"/>
      <c r="SRR582" s="2"/>
      <c r="SRS582" s="2"/>
      <c r="SRT582" s="2"/>
      <c r="SRU582" s="2"/>
      <c r="SRV582" s="2"/>
      <c r="SRW582" s="2"/>
      <c r="SRX582" s="2"/>
      <c r="SRY582" s="2"/>
      <c r="SRZ582" s="2"/>
      <c r="SSA582" s="2"/>
      <c r="SSB582" s="2"/>
      <c r="SSC582" s="2"/>
      <c r="SSD582" s="2"/>
      <c r="SSE582" s="2"/>
      <c r="SSF582" s="2"/>
      <c r="SSG582" s="2"/>
      <c r="SSH582" s="2"/>
      <c r="SSI582" s="2"/>
      <c r="SSJ582" s="2"/>
      <c r="SSK582" s="2"/>
      <c r="SSL582" s="2"/>
      <c r="SSM582" s="2"/>
      <c r="SSN582" s="2"/>
      <c r="SSO582" s="2"/>
      <c r="SSP582" s="2"/>
      <c r="SSQ582" s="2"/>
      <c r="SSR582" s="2"/>
      <c r="SSS582" s="2"/>
      <c r="SST582" s="2"/>
      <c r="SSU582" s="2"/>
      <c r="SSV582" s="2"/>
      <c r="SSW582" s="2"/>
      <c r="SSX582" s="2"/>
      <c r="SSY582" s="2"/>
      <c r="SSZ582" s="2"/>
      <c r="STA582" s="2"/>
      <c r="STB582" s="2"/>
      <c r="STC582" s="2"/>
      <c r="STD582" s="2"/>
      <c r="STE582" s="2"/>
      <c r="STF582" s="2"/>
      <c r="STG582" s="2"/>
      <c r="STH582" s="2"/>
      <c r="STI582" s="2"/>
      <c r="STJ582" s="2"/>
      <c r="STK582" s="2"/>
      <c r="STL582" s="2"/>
      <c r="STM582" s="2"/>
      <c r="STN582" s="2"/>
      <c r="STO582" s="2"/>
      <c r="STP582" s="2"/>
      <c r="STQ582" s="2"/>
      <c r="STR582" s="2"/>
      <c r="STS582" s="2"/>
      <c r="STT582" s="2"/>
      <c r="STU582" s="2"/>
      <c r="STV582" s="2"/>
      <c r="STW582" s="2"/>
      <c r="STX582" s="2"/>
      <c r="STY582" s="2"/>
      <c r="STZ582" s="2"/>
      <c r="SUA582" s="2"/>
      <c r="SUB582" s="2"/>
      <c r="SUC582" s="2"/>
      <c r="SUD582" s="2"/>
      <c r="SUE582" s="2"/>
      <c r="SUF582" s="2"/>
      <c r="SUG582" s="2"/>
      <c r="SUH582" s="2"/>
      <c r="SUI582" s="2"/>
      <c r="SUJ582" s="2"/>
      <c r="SUK582" s="2"/>
      <c r="SUL582" s="2"/>
      <c r="SUM582" s="2"/>
      <c r="SUN582" s="2"/>
      <c r="SUO582" s="2"/>
      <c r="SUP582" s="2"/>
      <c r="SUQ582" s="2"/>
      <c r="SUR582" s="2"/>
      <c r="SUS582" s="2"/>
      <c r="SUT582" s="2"/>
      <c r="SUU582" s="2"/>
      <c r="SUV582" s="2"/>
      <c r="SUW582" s="2"/>
      <c r="SUX582" s="2"/>
      <c r="SUY582" s="2"/>
      <c r="SUZ582" s="2"/>
      <c r="SVA582" s="2"/>
      <c r="SVB582" s="2"/>
      <c r="SVC582" s="2"/>
      <c r="SVD582" s="2"/>
      <c r="SVE582" s="2"/>
      <c r="SVF582" s="2"/>
      <c r="SVG582" s="2"/>
      <c r="SVH582" s="2"/>
      <c r="SVI582" s="2"/>
      <c r="SVJ582" s="2"/>
      <c r="SVK582" s="2"/>
      <c r="SVL582" s="2"/>
      <c r="SVM582" s="2"/>
      <c r="SVN582" s="2"/>
      <c r="SVO582" s="2"/>
      <c r="SVP582" s="2"/>
      <c r="SVQ582" s="2"/>
      <c r="SVR582" s="2"/>
      <c r="SVS582" s="2"/>
      <c r="SVT582" s="2"/>
      <c r="SVU582" s="2"/>
      <c r="SVV582" s="2"/>
      <c r="SVW582" s="2"/>
      <c r="SVX582" s="2"/>
      <c r="SVY582" s="2"/>
      <c r="SVZ582" s="2"/>
      <c r="SWA582" s="2"/>
      <c r="SWB582" s="2"/>
      <c r="SWC582" s="2"/>
      <c r="SWD582" s="2"/>
      <c r="SWE582" s="2"/>
      <c r="SWF582" s="2"/>
      <c r="SWG582" s="2"/>
      <c r="SWH582" s="2"/>
      <c r="SWI582" s="2"/>
      <c r="SWJ582" s="2"/>
      <c r="SWK582" s="2"/>
      <c r="SWL582" s="2"/>
      <c r="SWM582" s="2"/>
      <c r="SWN582" s="2"/>
      <c r="SWO582" s="2"/>
      <c r="SWP582" s="2"/>
      <c r="SWQ582" s="2"/>
      <c r="SWR582" s="2"/>
      <c r="SWS582" s="2"/>
      <c r="SWT582" s="2"/>
      <c r="SWU582" s="2"/>
      <c r="SWV582" s="2"/>
      <c r="SWW582" s="2"/>
      <c r="SWX582" s="2"/>
      <c r="SWY582" s="2"/>
      <c r="SWZ582" s="2"/>
      <c r="SXA582" s="2"/>
      <c r="SXB582" s="2"/>
      <c r="SXC582" s="2"/>
      <c r="SXD582" s="2"/>
      <c r="SXE582" s="2"/>
      <c r="SXF582" s="2"/>
      <c r="SXG582" s="2"/>
      <c r="SXH582" s="2"/>
      <c r="SXI582" s="2"/>
      <c r="SXJ582" s="2"/>
      <c r="SXK582" s="2"/>
      <c r="SXL582" s="2"/>
      <c r="SXM582" s="2"/>
      <c r="SXN582" s="2"/>
      <c r="SXO582" s="2"/>
      <c r="SXP582" s="2"/>
      <c r="SXQ582" s="2"/>
      <c r="SXR582" s="2"/>
      <c r="SXS582" s="2"/>
      <c r="SXT582" s="2"/>
      <c r="SXU582" s="2"/>
      <c r="SXV582" s="2"/>
      <c r="SXW582" s="2"/>
      <c r="SXX582" s="2"/>
      <c r="SXY582" s="2"/>
      <c r="SXZ582" s="2"/>
      <c r="SYA582" s="2"/>
      <c r="SYB582" s="2"/>
      <c r="SYC582" s="2"/>
      <c r="SYD582" s="2"/>
      <c r="SYE582" s="2"/>
      <c r="SYF582" s="2"/>
      <c r="SYG582" s="2"/>
      <c r="SYH582" s="2"/>
      <c r="SYI582" s="2"/>
      <c r="SYJ582" s="2"/>
      <c r="SYK582" s="2"/>
      <c r="SYL582" s="2"/>
      <c r="SYM582" s="2"/>
      <c r="SYN582" s="2"/>
      <c r="SYO582" s="2"/>
      <c r="SYP582" s="2"/>
      <c r="SYQ582" s="2"/>
      <c r="SYR582" s="2"/>
      <c r="SYS582" s="2"/>
      <c r="SYT582" s="2"/>
      <c r="SYU582" s="2"/>
      <c r="SYV582" s="2"/>
      <c r="SYW582" s="2"/>
      <c r="SYX582" s="2"/>
      <c r="SYY582" s="2"/>
      <c r="SYZ582" s="2"/>
      <c r="SZA582" s="2"/>
      <c r="SZB582" s="2"/>
      <c r="SZC582" s="2"/>
      <c r="SZD582" s="2"/>
      <c r="SZE582" s="2"/>
      <c r="SZF582" s="2"/>
      <c r="SZG582" s="2"/>
      <c r="SZH582" s="2"/>
      <c r="SZI582" s="2"/>
      <c r="SZJ582" s="2"/>
      <c r="SZK582" s="2"/>
      <c r="SZL582" s="2"/>
      <c r="SZM582" s="2"/>
      <c r="SZN582" s="2"/>
      <c r="SZO582" s="2"/>
      <c r="SZP582" s="2"/>
      <c r="SZQ582" s="2"/>
      <c r="SZR582" s="2"/>
      <c r="SZS582" s="2"/>
      <c r="SZT582" s="2"/>
      <c r="SZU582" s="2"/>
      <c r="SZV582" s="2"/>
      <c r="SZW582" s="2"/>
      <c r="SZX582" s="2"/>
      <c r="SZY582" s="2"/>
      <c r="SZZ582" s="2"/>
      <c r="TAA582" s="2"/>
      <c r="TAB582" s="2"/>
      <c r="TAC582" s="2"/>
      <c r="TAD582" s="2"/>
      <c r="TAE582" s="2"/>
      <c r="TAF582" s="2"/>
      <c r="TAG582" s="2"/>
      <c r="TAH582" s="2"/>
      <c r="TAI582" s="2"/>
      <c r="TAJ582" s="2"/>
      <c r="TAK582" s="2"/>
      <c r="TAL582" s="2"/>
      <c r="TAM582" s="2"/>
      <c r="TAN582" s="2"/>
      <c r="TAO582" s="2"/>
      <c r="TAP582" s="2"/>
      <c r="TAQ582" s="2"/>
      <c r="TAR582" s="2"/>
      <c r="TAS582" s="2"/>
      <c r="TAT582" s="2"/>
      <c r="TAU582" s="2"/>
      <c r="TAV582" s="2"/>
      <c r="TAW582" s="2"/>
      <c r="TAX582" s="2"/>
      <c r="TAY582" s="2"/>
      <c r="TAZ582" s="2"/>
      <c r="TBA582" s="2"/>
      <c r="TBB582" s="2"/>
      <c r="TBC582" s="2"/>
      <c r="TBD582" s="2"/>
      <c r="TBE582" s="2"/>
      <c r="TBF582" s="2"/>
      <c r="TBG582" s="2"/>
      <c r="TBH582" s="2"/>
      <c r="TBI582" s="2"/>
      <c r="TBJ582" s="2"/>
      <c r="TBK582" s="2"/>
      <c r="TBL582" s="2"/>
      <c r="TBM582" s="2"/>
      <c r="TBN582" s="2"/>
      <c r="TBO582" s="2"/>
      <c r="TBP582" s="2"/>
      <c r="TBQ582" s="2"/>
      <c r="TBR582" s="2"/>
      <c r="TBS582" s="2"/>
      <c r="TBT582" s="2"/>
      <c r="TBU582" s="2"/>
      <c r="TBV582" s="2"/>
      <c r="TBW582" s="2"/>
      <c r="TBX582" s="2"/>
      <c r="TBY582" s="2"/>
      <c r="TBZ582" s="2"/>
      <c r="TCA582" s="2"/>
      <c r="TCB582" s="2"/>
      <c r="TCC582" s="2"/>
      <c r="TCD582" s="2"/>
      <c r="TCE582" s="2"/>
      <c r="TCF582" s="2"/>
      <c r="TCG582" s="2"/>
      <c r="TCH582" s="2"/>
      <c r="TCI582" s="2"/>
      <c r="TCJ582" s="2"/>
      <c r="TCK582" s="2"/>
      <c r="TCL582" s="2"/>
      <c r="TCM582" s="2"/>
      <c r="TCN582" s="2"/>
      <c r="TCO582" s="2"/>
      <c r="TCP582" s="2"/>
      <c r="TCQ582" s="2"/>
      <c r="TCR582" s="2"/>
      <c r="TCS582" s="2"/>
      <c r="TCT582" s="2"/>
      <c r="TCU582" s="2"/>
      <c r="TCV582" s="2"/>
      <c r="TCW582" s="2"/>
      <c r="TCX582" s="2"/>
      <c r="TCY582" s="2"/>
      <c r="TCZ582" s="2"/>
      <c r="TDA582" s="2"/>
      <c r="TDB582" s="2"/>
      <c r="TDC582" s="2"/>
      <c r="TDD582" s="2"/>
      <c r="TDE582" s="2"/>
      <c r="TDF582" s="2"/>
      <c r="TDG582" s="2"/>
      <c r="TDH582" s="2"/>
      <c r="TDI582" s="2"/>
      <c r="TDJ582" s="2"/>
      <c r="TDK582" s="2"/>
      <c r="TDL582" s="2"/>
      <c r="TDM582" s="2"/>
      <c r="TDN582" s="2"/>
      <c r="TDO582" s="2"/>
      <c r="TDP582" s="2"/>
      <c r="TDQ582" s="2"/>
      <c r="TDR582" s="2"/>
      <c r="TDS582" s="2"/>
      <c r="TDT582" s="2"/>
      <c r="TDU582" s="2"/>
      <c r="TDV582" s="2"/>
      <c r="TDW582" s="2"/>
      <c r="TDX582" s="2"/>
      <c r="TDY582" s="2"/>
      <c r="TDZ582" s="2"/>
      <c r="TEA582" s="2"/>
      <c r="TEB582" s="2"/>
      <c r="TEC582" s="2"/>
      <c r="TED582" s="2"/>
      <c r="TEE582" s="2"/>
      <c r="TEF582" s="2"/>
      <c r="TEG582" s="2"/>
      <c r="TEH582" s="2"/>
      <c r="TEI582" s="2"/>
      <c r="TEJ582" s="2"/>
      <c r="TEK582" s="2"/>
      <c r="TEL582" s="2"/>
      <c r="TEM582" s="2"/>
      <c r="TEN582" s="2"/>
      <c r="TEO582" s="2"/>
      <c r="TEP582" s="2"/>
      <c r="TEQ582" s="2"/>
      <c r="TER582" s="2"/>
      <c r="TES582" s="2"/>
      <c r="TET582" s="2"/>
      <c r="TEU582" s="2"/>
      <c r="TEV582" s="2"/>
      <c r="TEW582" s="2"/>
      <c r="TEX582" s="2"/>
      <c r="TEY582" s="2"/>
      <c r="TEZ582" s="2"/>
      <c r="TFA582" s="2"/>
      <c r="TFB582" s="2"/>
      <c r="TFC582" s="2"/>
      <c r="TFD582" s="2"/>
      <c r="TFE582" s="2"/>
      <c r="TFF582" s="2"/>
      <c r="TFG582" s="2"/>
      <c r="TFH582" s="2"/>
      <c r="TFI582" s="2"/>
      <c r="TFJ582" s="2"/>
      <c r="TFK582" s="2"/>
      <c r="TFL582" s="2"/>
      <c r="TFM582" s="2"/>
      <c r="TFN582" s="2"/>
      <c r="TFO582" s="2"/>
      <c r="TFP582" s="2"/>
      <c r="TFQ582" s="2"/>
      <c r="TFR582" s="2"/>
      <c r="TFS582" s="2"/>
      <c r="TFT582" s="2"/>
      <c r="TFU582" s="2"/>
      <c r="TFV582" s="2"/>
      <c r="TFW582" s="2"/>
      <c r="TFX582" s="2"/>
      <c r="TFY582" s="2"/>
      <c r="TFZ582" s="2"/>
      <c r="TGA582" s="2"/>
      <c r="TGB582" s="2"/>
      <c r="TGC582" s="2"/>
      <c r="TGD582" s="2"/>
      <c r="TGE582" s="2"/>
      <c r="TGF582" s="2"/>
      <c r="TGG582" s="2"/>
      <c r="TGH582" s="2"/>
      <c r="TGI582" s="2"/>
      <c r="TGJ582" s="2"/>
      <c r="TGK582" s="2"/>
      <c r="TGL582" s="2"/>
      <c r="TGM582" s="2"/>
      <c r="TGN582" s="2"/>
      <c r="TGO582" s="2"/>
      <c r="TGP582" s="2"/>
      <c r="TGQ582" s="2"/>
      <c r="TGR582" s="2"/>
      <c r="TGS582" s="2"/>
      <c r="TGT582" s="2"/>
      <c r="TGU582" s="2"/>
      <c r="TGV582" s="2"/>
      <c r="TGW582" s="2"/>
      <c r="TGX582" s="2"/>
      <c r="TGY582" s="2"/>
      <c r="TGZ582" s="2"/>
      <c r="THA582" s="2"/>
      <c r="THB582" s="2"/>
      <c r="THC582" s="2"/>
      <c r="THD582" s="2"/>
      <c r="THE582" s="2"/>
      <c r="THF582" s="2"/>
      <c r="THG582" s="2"/>
      <c r="THH582" s="2"/>
      <c r="THI582" s="2"/>
      <c r="THJ582" s="2"/>
      <c r="THK582" s="2"/>
      <c r="THL582" s="2"/>
      <c r="THM582" s="2"/>
      <c r="THN582" s="2"/>
      <c r="THO582" s="2"/>
      <c r="THP582" s="2"/>
      <c r="THQ582" s="2"/>
      <c r="THR582" s="2"/>
      <c r="THS582" s="2"/>
      <c r="THT582" s="2"/>
      <c r="THU582" s="2"/>
      <c r="THV582" s="2"/>
      <c r="THW582" s="2"/>
      <c r="THX582" s="2"/>
      <c r="THY582" s="2"/>
      <c r="THZ582" s="2"/>
      <c r="TIA582" s="2"/>
      <c r="TIB582" s="2"/>
      <c r="TIC582" s="2"/>
      <c r="TID582" s="2"/>
      <c r="TIE582" s="2"/>
      <c r="TIF582" s="2"/>
      <c r="TIG582" s="2"/>
      <c r="TIH582" s="2"/>
      <c r="TII582" s="2"/>
      <c r="TIJ582" s="2"/>
      <c r="TIK582" s="2"/>
      <c r="TIL582" s="2"/>
      <c r="TIM582" s="2"/>
      <c r="TIN582" s="2"/>
      <c r="TIO582" s="2"/>
      <c r="TIP582" s="2"/>
      <c r="TIQ582" s="2"/>
      <c r="TIR582" s="2"/>
      <c r="TIS582" s="2"/>
      <c r="TIT582" s="2"/>
      <c r="TIU582" s="2"/>
      <c r="TIV582" s="2"/>
      <c r="TIW582" s="2"/>
      <c r="TIX582" s="2"/>
      <c r="TIY582" s="2"/>
      <c r="TIZ582" s="2"/>
      <c r="TJA582" s="2"/>
      <c r="TJB582" s="2"/>
      <c r="TJC582" s="2"/>
      <c r="TJD582" s="2"/>
      <c r="TJE582" s="2"/>
      <c r="TJF582" s="2"/>
      <c r="TJG582" s="2"/>
      <c r="TJH582" s="2"/>
      <c r="TJI582" s="2"/>
      <c r="TJJ582" s="2"/>
      <c r="TJK582" s="2"/>
      <c r="TJL582" s="2"/>
      <c r="TJM582" s="2"/>
      <c r="TJN582" s="2"/>
      <c r="TJO582" s="2"/>
      <c r="TJP582" s="2"/>
      <c r="TJQ582" s="2"/>
      <c r="TJR582" s="2"/>
      <c r="TJS582" s="2"/>
      <c r="TJT582" s="2"/>
      <c r="TJU582" s="2"/>
      <c r="TJV582" s="2"/>
      <c r="TJW582" s="2"/>
      <c r="TJX582" s="2"/>
      <c r="TJY582" s="2"/>
      <c r="TJZ582" s="2"/>
      <c r="TKA582" s="2"/>
      <c r="TKB582" s="2"/>
      <c r="TKC582" s="2"/>
      <c r="TKD582" s="2"/>
      <c r="TKE582" s="2"/>
      <c r="TKF582" s="2"/>
      <c r="TKG582" s="2"/>
      <c r="TKH582" s="2"/>
      <c r="TKI582" s="2"/>
      <c r="TKJ582" s="2"/>
      <c r="TKK582" s="2"/>
      <c r="TKL582" s="2"/>
      <c r="TKM582" s="2"/>
      <c r="TKN582" s="2"/>
      <c r="TKO582" s="2"/>
      <c r="TKP582" s="2"/>
      <c r="TKQ582" s="2"/>
      <c r="TKR582" s="2"/>
      <c r="TKS582" s="2"/>
      <c r="TKT582" s="2"/>
      <c r="TKU582" s="2"/>
      <c r="TKV582" s="2"/>
      <c r="TKW582" s="2"/>
      <c r="TKX582" s="2"/>
      <c r="TKY582" s="2"/>
      <c r="TKZ582" s="2"/>
      <c r="TLA582" s="2"/>
      <c r="TLB582" s="2"/>
      <c r="TLC582" s="2"/>
      <c r="TLD582" s="2"/>
      <c r="TLE582" s="2"/>
      <c r="TLF582" s="2"/>
      <c r="TLG582" s="2"/>
      <c r="TLH582" s="2"/>
      <c r="TLI582" s="2"/>
      <c r="TLJ582" s="2"/>
      <c r="TLK582" s="2"/>
      <c r="TLL582" s="2"/>
      <c r="TLM582" s="2"/>
      <c r="TLN582" s="2"/>
      <c r="TLO582" s="2"/>
      <c r="TLP582" s="2"/>
      <c r="TLQ582" s="2"/>
      <c r="TLR582" s="2"/>
      <c r="TLS582" s="2"/>
      <c r="TLT582" s="2"/>
      <c r="TLU582" s="2"/>
      <c r="TLV582" s="2"/>
      <c r="TLW582" s="2"/>
      <c r="TLX582" s="2"/>
      <c r="TLY582" s="2"/>
      <c r="TLZ582" s="2"/>
      <c r="TMA582" s="2"/>
      <c r="TMB582" s="2"/>
      <c r="TMC582" s="2"/>
      <c r="TMD582" s="2"/>
      <c r="TME582" s="2"/>
      <c r="TMF582" s="2"/>
      <c r="TMG582" s="2"/>
      <c r="TMH582" s="2"/>
      <c r="TMI582" s="2"/>
      <c r="TMJ582" s="2"/>
      <c r="TMK582" s="2"/>
      <c r="TML582" s="2"/>
      <c r="TMM582" s="2"/>
      <c r="TMN582" s="2"/>
      <c r="TMO582" s="2"/>
      <c r="TMP582" s="2"/>
      <c r="TMQ582" s="2"/>
      <c r="TMR582" s="2"/>
      <c r="TMS582" s="2"/>
      <c r="TMT582" s="2"/>
      <c r="TMU582" s="2"/>
      <c r="TMV582" s="2"/>
      <c r="TMW582" s="2"/>
      <c r="TMX582" s="2"/>
      <c r="TMY582" s="2"/>
      <c r="TMZ582" s="2"/>
      <c r="TNA582" s="2"/>
      <c r="TNB582" s="2"/>
      <c r="TNC582" s="2"/>
      <c r="TND582" s="2"/>
      <c r="TNE582" s="2"/>
      <c r="TNF582" s="2"/>
      <c r="TNG582" s="2"/>
      <c r="TNH582" s="2"/>
      <c r="TNI582" s="2"/>
      <c r="TNJ582" s="2"/>
      <c r="TNK582" s="2"/>
      <c r="TNL582" s="2"/>
      <c r="TNM582" s="2"/>
      <c r="TNN582" s="2"/>
      <c r="TNO582" s="2"/>
      <c r="TNP582" s="2"/>
      <c r="TNQ582" s="2"/>
      <c r="TNR582" s="2"/>
      <c r="TNS582" s="2"/>
      <c r="TNT582" s="2"/>
      <c r="TNU582" s="2"/>
      <c r="TNV582" s="2"/>
      <c r="TNW582" s="2"/>
      <c r="TNX582" s="2"/>
      <c r="TNY582" s="2"/>
      <c r="TNZ582" s="2"/>
      <c r="TOA582" s="2"/>
      <c r="TOB582" s="2"/>
      <c r="TOC582" s="2"/>
      <c r="TOD582" s="2"/>
      <c r="TOE582" s="2"/>
      <c r="TOF582" s="2"/>
      <c r="TOG582" s="2"/>
      <c r="TOH582" s="2"/>
      <c r="TOI582" s="2"/>
      <c r="TOJ582" s="2"/>
      <c r="TOK582" s="2"/>
      <c r="TOL582" s="2"/>
      <c r="TOM582" s="2"/>
      <c r="TON582" s="2"/>
      <c r="TOO582" s="2"/>
      <c r="TOP582" s="2"/>
      <c r="TOQ582" s="2"/>
      <c r="TOR582" s="2"/>
      <c r="TOS582" s="2"/>
      <c r="TOT582" s="2"/>
      <c r="TOU582" s="2"/>
      <c r="TOV582" s="2"/>
      <c r="TOW582" s="2"/>
      <c r="TOX582" s="2"/>
      <c r="TOY582" s="2"/>
      <c r="TOZ582" s="2"/>
      <c r="TPA582" s="2"/>
      <c r="TPB582" s="2"/>
      <c r="TPC582" s="2"/>
      <c r="TPD582" s="2"/>
      <c r="TPE582" s="2"/>
      <c r="TPF582" s="2"/>
      <c r="TPG582" s="2"/>
      <c r="TPH582" s="2"/>
      <c r="TPI582" s="2"/>
      <c r="TPJ582" s="2"/>
      <c r="TPK582" s="2"/>
      <c r="TPL582" s="2"/>
      <c r="TPM582" s="2"/>
      <c r="TPN582" s="2"/>
      <c r="TPO582" s="2"/>
      <c r="TPP582" s="2"/>
      <c r="TPQ582" s="2"/>
      <c r="TPR582" s="2"/>
      <c r="TPS582" s="2"/>
      <c r="TPT582" s="2"/>
      <c r="TPU582" s="2"/>
      <c r="TPV582" s="2"/>
      <c r="TPW582" s="2"/>
      <c r="TPX582" s="2"/>
      <c r="TPY582" s="2"/>
      <c r="TPZ582" s="2"/>
      <c r="TQA582" s="2"/>
      <c r="TQB582" s="2"/>
      <c r="TQC582" s="2"/>
      <c r="TQD582" s="2"/>
      <c r="TQE582" s="2"/>
      <c r="TQF582" s="2"/>
      <c r="TQG582" s="2"/>
      <c r="TQH582" s="2"/>
      <c r="TQI582" s="2"/>
      <c r="TQJ582" s="2"/>
      <c r="TQK582" s="2"/>
      <c r="TQL582" s="2"/>
      <c r="TQM582" s="2"/>
      <c r="TQN582" s="2"/>
      <c r="TQO582" s="2"/>
      <c r="TQP582" s="2"/>
      <c r="TQQ582" s="2"/>
      <c r="TQR582" s="2"/>
      <c r="TQS582" s="2"/>
      <c r="TQT582" s="2"/>
      <c r="TQU582" s="2"/>
      <c r="TQV582" s="2"/>
      <c r="TQW582" s="2"/>
      <c r="TQX582" s="2"/>
      <c r="TQY582" s="2"/>
      <c r="TQZ582" s="2"/>
      <c r="TRA582" s="2"/>
      <c r="TRB582" s="2"/>
      <c r="TRC582" s="2"/>
      <c r="TRD582" s="2"/>
      <c r="TRE582" s="2"/>
      <c r="TRF582" s="2"/>
      <c r="TRG582" s="2"/>
      <c r="TRH582" s="2"/>
      <c r="TRI582" s="2"/>
      <c r="TRJ582" s="2"/>
      <c r="TRK582" s="2"/>
      <c r="TRL582" s="2"/>
      <c r="TRM582" s="2"/>
      <c r="TRN582" s="2"/>
      <c r="TRO582" s="2"/>
      <c r="TRP582" s="2"/>
      <c r="TRQ582" s="2"/>
      <c r="TRR582" s="2"/>
      <c r="TRS582" s="2"/>
      <c r="TRT582" s="2"/>
      <c r="TRU582" s="2"/>
      <c r="TRV582" s="2"/>
      <c r="TRW582" s="2"/>
      <c r="TRX582" s="2"/>
      <c r="TRY582" s="2"/>
      <c r="TRZ582" s="2"/>
      <c r="TSA582" s="2"/>
      <c r="TSB582" s="2"/>
      <c r="TSC582" s="2"/>
      <c r="TSD582" s="2"/>
      <c r="TSE582" s="2"/>
      <c r="TSF582" s="2"/>
      <c r="TSG582" s="2"/>
      <c r="TSH582" s="2"/>
      <c r="TSI582" s="2"/>
      <c r="TSJ582" s="2"/>
      <c r="TSK582" s="2"/>
      <c r="TSL582" s="2"/>
      <c r="TSM582" s="2"/>
      <c r="TSN582" s="2"/>
      <c r="TSO582" s="2"/>
      <c r="TSP582" s="2"/>
      <c r="TSQ582" s="2"/>
      <c r="TSR582" s="2"/>
      <c r="TSS582" s="2"/>
      <c r="TST582" s="2"/>
      <c r="TSU582" s="2"/>
      <c r="TSV582" s="2"/>
      <c r="TSW582" s="2"/>
      <c r="TSX582" s="2"/>
      <c r="TSY582" s="2"/>
      <c r="TSZ582" s="2"/>
      <c r="TTA582" s="2"/>
      <c r="TTB582" s="2"/>
      <c r="TTC582" s="2"/>
      <c r="TTD582" s="2"/>
      <c r="TTE582" s="2"/>
      <c r="TTF582" s="2"/>
      <c r="TTG582" s="2"/>
      <c r="TTH582" s="2"/>
      <c r="TTI582" s="2"/>
      <c r="TTJ582" s="2"/>
      <c r="TTK582" s="2"/>
      <c r="TTL582" s="2"/>
      <c r="TTM582" s="2"/>
      <c r="TTN582" s="2"/>
      <c r="TTO582" s="2"/>
      <c r="TTP582" s="2"/>
      <c r="TTQ582" s="2"/>
      <c r="TTR582" s="2"/>
      <c r="TTS582" s="2"/>
      <c r="TTT582" s="2"/>
      <c r="TTU582" s="2"/>
      <c r="TTV582" s="2"/>
      <c r="TTW582" s="2"/>
      <c r="TTX582" s="2"/>
      <c r="TTY582" s="2"/>
      <c r="TTZ582" s="2"/>
      <c r="TUA582" s="2"/>
      <c r="TUB582" s="2"/>
      <c r="TUC582" s="2"/>
      <c r="TUD582" s="2"/>
      <c r="TUE582" s="2"/>
      <c r="TUF582" s="2"/>
      <c r="TUG582" s="2"/>
      <c r="TUH582" s="2"/>
      <c r="TUI582" s="2"/>
      <c r="TUJ582" s="2"/>
      <c r="TUK582" s="2"/>
      <c r="TUL582" s="2"/>
      <c r="TUM582" s="2"/>
      <c r="TUN582" s="2"/>
      <c r="TUO582" s="2"/>
      <c r="TUP582" s="2"/>
      <c r="TUQ582" s="2"/>
      <c r="TUR582" s="2"/>
      <c r="TUS582" s="2"/>
      <c r="TUT582" s="2"/>
      <c r="TUU582" s="2"/>
      <c r="TUV582" s="2"/>
      <c r="TUW582" s="2"/>
      <c r="TUX582" s="2"/>
      <c r="TUY582" s="2"/>
      <c r="TUZ582" s="2"/>
      <c r="TVA582" s="2"/>
      <c r="TVB582" s="2"/>
      <c r="TVC582" s="2"/>
      <c r="TVD582" s="2"/>
      <c r="TVE582" s="2"/>
      <c r="TVF582" s="2"/>
      <c r="TVG582" s="2"/>
      <c r="TVH582" s="2"/>
      <c r="TVI582" s="2"/>
      <c r="TVJ582" s="2"/>
      <c r="TVK582" s="2"/>
      <c r="TVL582" s="2"/>
      <c r="TVM582" s="2"/>
      <c r="TVN582" s="2"/>
      <c r="TVO582" s="2"/>
      <c r="TVP582" s="2"/>
      <c r="TVQ582" s="2"/>
      <c r="TVR582" s="2"/>
      <c r="TVS582" s="2"/>
      <c r="TVT582" s="2"/>
      <c r="TVU582" s="2"/>
      <c r="TVV582" s="2"/>
      <c r="TVW582" s="2"/>
      <c r="TVX582" s="2"/>
      <c r="TVY582" s="2"/>
      <c r="TVZ582" s="2"/>
      <c r="TWA582" s="2"/>
      <c r="TWB582" s="2"/>
      <c r="TWC582" s="2"/>
      <c r="TWD582" s="2"/>
      <c r="TWE582" s="2"/>
      <c r="TWF582" s="2"/>
      <c r="TWG582" s="2"/>
      <c r="TWH582" s="2"/>
      <c r="TWI582" s="2"/>
      <c r="TWJ582" s="2"/>
      <c r="TWK582" s="2"/>
      <c r="TWL582" s="2"/>
      <c r="TWM582" s="2"/>
      <c r="TWN582" s="2"/>
      <c r="TWO582" s="2"/>
      <c r="TWP582" s="2"/>
      <c r="TWQ582" s="2"/>
      <c r="TWR582" s="2"/>
      <c r="TWS582" s="2"/>
      <c r="TWT582" s="2"/>
      <c r="TWU582" s="2"/>
      <c r="TWV582" s="2"/>
      <c r="TWW582" s="2"/>
      <c r="TWX582" s="2"/>
      <c r="TWY582" s="2"/>
      <c r="TWZ582" s="2"/>
      <c r="TXA582" s="2"/>
      <c r="TXB582" s="2"/>
      <c r="TXC582" s="2"/>
      <c r="TXD582" s="2"/>
      <c r="TXE582" s="2"/>
      <c r="TXF582" s="2"/>
      <c r="TXG582" s="2"/>
      <c r="TXH582" s="2"/>
      <c r="TXI582" s="2"/>
      <c r="TXJ582" s="2"/>
      <c r="TXK582" s="2"/>
      <c r="TXL582" s="2"/>
      <c r="TXM582" s="2"/>
      <c r="TXN582" s="2"/>
      <c r="TXO582" s="2"/>
      <c r="TXP582" s="2"/>
      <c r="TXQ582" s="2"/>
      <c r="TXR582" s="2"/>
      <c r="TXS582" s="2"/>
      <c r="TXT582" s="2"/>
      <c r="TXU582" s="2"/>
      <c r="TXV582" s="2"/>
      <c r="TXW582" s="2"/>
      <c r="TXX582" s="2"/>
      <c r="TXY582" s="2"/>
      <c r="TXZ582" s="2"/>
      <c r="TYA582" s="2"/>
      <c r="TYB582" s="2"/>
      <c r="TYC582" s="2"/>
      <c r="TYD582" s="2"/>
      <c r="TYE582" s="2"/>
      <c r="TYF582" s="2"/>
      <c r="TYG582" s="2"/>
      <c r="TYH582" s="2"/>
      <c r="TYI582" s="2"/>
      <c r="TYJ582" s="2"/>
      <c r="TYK582" s="2"/>
      <c r="TYL582" s="2"/>
      <c r="TYM582" s="2"/>
      <c r="TYN582" s="2"/>
      <c r="TYO582" s="2"/>
      <c r="TYP582" s="2"/>
      <c r="TYQ582" s="2"/>
      <c r="TYR582" s="2"/>
      <c r="TYS582" s="2"/>
      <c r="TYT582" s="2"/>
      <c r="TYU582" s="2"/>
      <c r="TYV582" s="2"/>
      <c r="TYW582" s="2"/>
      <c r="TYX582" s="2"/>
      <c r="TYY582" s="2"/>
      <c r="TYZ582" s="2"/>
      <c r="TZA582" s="2"/>
      <c r="TZB582" s="2"/>
      <c r="TZC582" s="2"/>
      <c r="TZD582" s="2"/>
      <c r="TZE582" s="2"/>
      <c r="TZF582" s="2"/>
      <c r="TZG582" s="2"/>
      <c r="TZH582" s="2"/>
      <c r="TZI582" s="2"/>
      <c r="TZJ582" s="2"/>
      <c r="TZK582" s="2"/>
      <c r="TZL582" s="2"/>
      <c r="TZM582" s="2"/>
      <c r="TZN582" s="2"/>
      <c r="TZO582" s="2"/>
      <c r="TZP582" s="2"/>
      <c r="TZQ582" s="2"/>
      <c r="TZR582" s="2"/>
      <c r="TZS582" s="2"/>
      <c r="TZT582" s="2"/>
      <c r="TZU582" s="2"/>
      <c r="TZV582" s="2"/>
      <c r="TZW582" s="2"/>
      <c r="TZX582" s="2"/>
      <c r="TZY582" s="2"/>
      <c r="TZZ582" s="2"/>
      <c r="UAA582" s="2"/>
      <c r="UAB582" s="2"/>
      <c r="UAC582" s="2"/>
      <c r="UAD582" s="2"/>
      <c r="UAE582" s="2"/>
      <c r="UAF582" s="2"/>
      <c r="UAG582" s="2"/>
      <c r="UAH582" s="2"/>
      <c r="UAI582" s="2"/>
      <c r="UAJ582" s="2"/>
      <c r="UAK582" s="2"/>
      <c r="UAL582" s="2"/>
      <c r="UAM582" s="2"/>
      <c r="UAN582" s="2"/>
      <c r="UAO582" s="2"/>
      <c r="UAP582" s="2"/>
      <c r="UAQ582" s="2"/>
      <c r="UAR582" s="2"/>
      <c r="UAS582" s="2"/>
      <c r="UAT582" s="2"/>
      <c r="UAU582" s="2"/>
      <c r="UAV582" s="2"/>
      <c r="UAW582" s="2"/>
      <c r="UAX582" s="2"/>
      <c r="UAY582" s="2"/>
      <c r="UAZ582" s="2"/>
      <c r="UBA582" s="2"/>
      <c r="UBB582" s="2"/>
      <c r="UBC582" s="2"/>
      <c r="UBD582" s="2"/>
      <c r="UBE582" s="2"/>
      <c r="UBF582" s="2"/>
      <c r="UBG582" s="2"/>
      <c r="UBH582" s="2"/>
      <c r="UBI582" s="2"/>
      <c r="UBJ582" s="2"/>
      <c r="UBK582" s="2"/>
      <c r="UBL582" s="2"/>
      <c r="UBM582" s="2"/>
      <c r="UBN582" s="2"/>
      <c r="UBO582" s="2"/>
      <c r="UBP582" s="2"/>
      <c r="UBQ582" s="2"/>
      <c r="UBR582" s="2"/>
      <c r="UBS582" s="2"/>
      <c r="UBT582" s="2"/>
      <c r="UBU582" s="2"/>
      <c r="UBV582" s="2"/>
      <c r="UBW582" s="2"/>
      <c r="UBX582" s="2"/>
      <c r="UBY582" s="2"/>
      <c r="UBZ582" s="2"/>
      <c r="UCA582" s="2"/>
      <c r="UCB582" s="2"/>
      <c r="UCC582" s="2"/>
      <c r="UCD582" s="2"/>
      <c r="UCE582" s="2"/>
      <c r="UCF582" s="2"/>
      <c r="UCG582" s="2"/>
      <c r="UCH582" s="2"/>
      <c r="UCI582" s="2"/>
      <c r="UCJ582" s="2"/>
      <c r="UCK582" s="2"/>
      <c r="UCL582" s="2"/>
      <c r="UCM582" s="2"/>
      <c r="UCN582" s="2"/>
      <c r="UCO582" s="2"/>
      <c r="UCP582" s="2"/>
      <c r="UCQ582" s="2"/>
      <c r="UCR582" s="2"/>
      <c r="UCS582" s="2"/>
      <c r="UCT582" s="2"/>
      <c r="UCU582" s="2"/>
      <c r="UCV582" s="2"/>
      <c r="UCW582" s="2"/>
      <c r="UCX582" s="2"/>
      <c r="UCY582" s="2"/>
      <c r="UCZ582" s="2"/>
      <c r="UDA582" s="2"/>
      <c r="UDB582" s="2"/>
      <c r="UDC582" s="2"/>
      <c r="UDD582" s="2"/>
      <c r="UDE582" s="2"/>
      <c r="UDF582" s="2"/>
      <c r="UDG582" s="2"/>
      <c r="UDH582" s="2"/>
      <c r="UDI582" s="2"/>
      <c r="UDJ582" s="2"/>
      <c r="UDK582" s="2"/>
      <c r="UDL582" s="2"/>
      <c r="UDM582" s="2"/>
      <c r="UDN582" s="2"/>
      <c r="UDO582" s="2"/>
      <c r="UDP582" s="2"/>
      <c r="UDQ582" s="2"/>
      <c r="UDR582" s="2"/>
      <c r="UDS582" s="2"/>
      <c r="UDT582" s="2"/>
      <c r="UDU582" s="2"/>
      <c r="UDV582" s="2"/>
      <c r="UDW582" s="2"/>
      <c r="UDX582" s="2"/>
      <c r="UDY582" s="2"/>
      <c r="UDZ582" s="2"/>
      <c r="UEA582" s="2"/>
      <c r="UEB582" s="2"/>
      <c r="UEC582" s="2"/>
      <c r="UED582" s="2"/>
      <c r="UEE582" s="2"/>
      <c r="UEF582" s="2"/>
      <c r="UEG582" s="2"/>
      <c r="UEH582" s="2"/>
      <c r="UEI582" s="2"/>
      <c r="UEJ582" s="2"/>
      <c r="UEK582" s="2"/>
      <c r="UEL582" s="2"/>
      <c r="UEM582" s="2"/>
      <c r="UEN582" s="2"/>
      <c r="UEO582" s="2"/>
      <c r="UEP582" s="2"/>
      <c r="UEQ582" s="2"/>
      <c r="UER582" s="2"/>
      <c r="UES582" s="2"/>
      <c r="UET582" s="2"/>
      <c r="UEU582" s="2"/>
      <c r="UEV582" s="2"/>
      <c r="UEW582" s="2"/>
      <c r="UEX582" s="2"/>
      <c r="UEY582" s="2"/>
      <c r="UEZ582" s="2"/>
      <c r="UFA582" s="2"/>
      <c r="UFB582" s="2"/>
      <c r="UFC582" s="2"/>
      <c r="UFD582" s="2"/>
      <c r="UFE582" s="2"/>
      <c r="UFF582" s="2"/>
      <c r="UFG582" s="2"/>
      <c r="UFH582" s="2"/>
      <c r="UFI582" s="2"/>
      <c r="UFJ582" s="2"/>
      <c r="UFK582" s="2"/>
      <c r="UFL582" s="2"/>
      <c r="UFM582" s="2"/>
      <c r="UFN582" s="2"/>
      <c r="UFO582" s="2"/>
      <c r="UFP582" s="2"/>
      <c r="UFQ582" s="2"/>
      <c r="UFR582" s="2"/>
      <c r="UFS582" s="2"/>
      <c r="UFT582" s="2"/>
      <c r="UFU582" s="2"/>
      <c r="UFV582" s="2"/>
      <c r="UFW582" s="2"/>
      <c r="UFX582" s="2"/>
      <c r="UFY582" s="2"/>
      <c r="UFZ582" s="2"/>
      <c r="UGA582" s="2"/>
      <c r="UGB582" s="2"/>
      <c r="UGC582" s="2"/>
      <c r="UGD582" s="2"/>
      <c r="UGE582" s="2"/>
      <c r="UGF582" s="2"/>
      <c r="UGG582" s="2"/>
      <c r="UGH582" s="2"/>
      <c r="UGI582" s="2"/>
      <c r="UGJ582" s="2"/>
      <c r="UGK582" s="2"/>
      <c r="UGL582" s="2"/>
      <c r="UGM582" s="2"/>
      <c r="UGN582" s="2"/>
      <c r="UGO582" s="2"/>
      <c r="UGP582" s="2"/>
      <c r="UGQ582" s="2"/>
      <c r="UGR582" s="2"/>
      <c r="UGS582" s="2"/>
      <c r="UGT582" s="2"/>
      <c r="UGU582" s="2"/>
      <c r="UGV582" s="2"/>
      <c r="UGW582" s="2"/>
      <c r="UGX582" s="2"/>
      <c r="UGY582" s="2"/>
      <c r="UGZ582" s="2"/>
      <c r="UHA582" s="2"/>
      <c r="UHB582" s="2"/>
      <c r="UHC582" s="2"/>
      <c r="UHD582" s="2"/>
      <c r="UHE582" s="2"/>
      <c r="UHF582" s="2"/>
      <c r="UHG582" s="2"/>
      <c r="UHH582" s="2"/>
      <c r="UHI582" s="2"/>
      <c r="UHJ582" s="2"/>
      <c r="UHK582" s="2"/>
      <c r="UHL582" s="2"/>
      <c r="UHM582" s="2"/>
      <c r="UHN582" s="2"/>
      <c r="UHO582" s="2"/>
      <c r="UHP582" s="2"/>
      <c r="UHQ582" s="2"/>
      <c r="UHR582" s="2"/>
      <c r="UHS582" s="2"/>
      <c r="UHT582" s="2"/>
      <c r="UHU582" s="2"/>
      <c r="UHV582" s="2"/>
      <c r="UHW582" s="2"/>
      <c r="UHX582" s="2"/>
      <c r="UHY582" s="2"/>
      <c r="UHZ582" s="2"/>
      <c r="UIA582" s="2"/>
      <c r="UIB582" s="2"/>
      <c r="UIC582" s="2"/>
      <c r="UID582" s="2"/>
      <c r="UIE582" s="2"/>
      <c r="UIF582" s="2"/>
      <c r="UIG582" s="2"/>
      <c r="UIH582" s="2"/>
      <c r="UII582" s="2"/>
      <c r="UIJ582" s="2"/>
      <c r="UIK582" s="2"/>
      <c r="UIL582" s="2"/>
      <c r="UIM582" s="2"/>
      <c r="UIN582" s="2"/>
      <c r="UIO582" s="2"/>
      <c r="UIP582" s="2"/>
      <c r="UIQ582" s="2"/>
      <c r="UIR582" s="2"/>
      <c r="UIS582" s="2"/>
      <c r="UIT582" s="2"/>
      <c r="UIU582" s="2"/>
      <c r="UIV582" s="2"/>
      <c r="UIW582" s="2"/>
      <c r="UIX582" s="2"/>
      <c r="UIY582" s="2"/>
      <c r="UIZ582" s="2"/>
      <c r="UJA582" s="2"/>
      <c r="UJB582" s="2"/>
      <c r="UJC582" s="2"/>
      <c r="UJD582" s="2"/>
      <c r="UJE582" s="2"/>
      <c r="UJF582" s="2"/>
      <c r="UJG582" s="2"/>
      <c r="UJH582" s="2"/>
      <c r="UJI582" s="2"/>
      <c r="UJJ582" s="2"/>
      <c r="UJK582" s="2"/>
      <c r="UJL582" s="2"/>
      <c r="UJM582" s="2"/>
      <c r="UJN582" s="2"/>
      <c r="UJO582" s="2"/>
      <c r="UJP582" s="2"/>
      <c r="UJQ582" s="2"/>
      <c r="UJR582" s="2"/>
      <c r="UJS582" s="2"/>
      <c r="UJT582" s="2"/>
      <c r="UJU582" s="2"/>
      <c r="UJV582" s="2"/>
      <c r="UJW582" s="2"/>
      <c r="UJX582" s="2"/>
      <c r="UJY582" s="2"/>
      <c r="UJZ582" s="2"/>
      <c r="UKA582" s="2"/>
      <c r="UKB582" s="2"/>
      <c r="UKC582" s="2"/>
      <c r="UKD582" s="2"/>
      <c r="UKE582" s="2"/>
      <c r="UKF582" s="2"/>
      <c r="UKG582" s="2"/>
      <c r="UKH582" s="2"/>
      <c r="UKI582" s="2"/>
      <c r="UKJ582" s="2"/>
      <c r="UKK582" s="2"/>
      <c r="UKL582" s="2"/>
      <c r="UKM582" s="2"/>
      <c r="UKN582" s="2"/>
      <c r="UKO582" s="2"/>
      <c r="UKP582" s="2"/>
      <c r="UKQ582" s="2"/>
      <c r="UKR582" s="2"/>
      <c r="UKS582" s="2"/>
      <c r="UKT582" s="2"/>
      <c r="UKU582" s="2"/>
      <c r="UKV582" s="2"/>
      <c r="UKW582" s="2"/>
      <c r="UKX582" s="2"/>
      <c r="UKY582" s="2"/>
      <c r="UKZ582" s="2"/>
      <c r="ULA582" s="2"/>
      <c r="ULB582" s="2"/>
      <c r="ULC582" s="2"/>
      <c r="ULD582" s="2"/>
      <c r="ULE582" s="2"/>
      <c r="ULF582" s="2"/>
      <c r="ULG582" s="2"/>
      <c r="ULH582" s="2"/>
      <c r="ULI582" s="2"/>
      <c r="ULJ582" s="2"/>
      <c r="ULK582" s="2"/>
      <c r="ULL582" s="2"/>
      <c r="ULM582" s="2"/>
      <c r="ULN582" s="2"/>
      <c r="ULO582" s="2"/>
      <c r="ULP582" s="2"/>
      <c r="ULQ582" s="2"/>
      <c r="ULR582" s="2"/>
      <c r="ULS582" s="2"/>
      <c r="ULT582" s="2"/>
      <c r="ULU582" s="2"/>
      <c r="ULV582" s="2"/>
      <c r="ULW582" s="2"/>
      <c r="ULX582" s="2"/>
      <c r="ULY582" s="2"/>
      <c r="ULZ582" s="2"/>
      <c r="UMA582" s="2"/>
      <c r="UMB582" s="2"/>
      <c r="UMC582" s="2"/>
      <c r="UMD582" s="2"/>
      <c r="UME582" s="2"/>
      <c r="UMF582" s="2"/>
      <c r="UMG582" s="2"/>
      <c r="UMH582" s="2"/>
      <c r="UMI582" s="2"/>
      <c r="UMJ582" s="2"/>
      <c r="UMK582" s="2"/>
      <c r="UML582" s="2"/>
      <c r="UMM582" s="2"/>
      <c r="UMN582" s="2"/>
      <c r="UMO582" s="2"/>
      <c r="UMP582" s="2"/>
      <c r="UMQ582" s="2"/>
      <c r="UMR582" s="2"/>
      <c r="UMS582" s="2"/>
      <c r="UMT582" s="2"/>
      <c r="UMU582" s="2"/>
      <c r="UMV582" s="2"/>
      <c r="UMW582" s="2"/>
      <c r="UMX582" s="2"/>
      <c r="UMY582" s="2"/>
      <c r="UMZ582" s="2"/>
      <c r="UNA582" s="2"/>
      <c r="UNB582" s="2"/>
      <c r="UNC582" s="2"/>
      <c r="UND582" s="2"/>
      <c r="UNE582" s="2"/>
      <c r="UNF582" s="2"/>
      <c r="UNG582" s="2"/>
      <c r="UNH582" s="2"/>
      <c r="UNI582" s="2"/>
      <c r="UNJ582" s="2"/>
      <c r="UNK582" s="2"/>
      <c r="UNL582" s="2"/>
      <c r="UNM582" s="2"/>
      <c r="UNN582" s="2"/>
      <c r="UNO582" s="2"/>
      <c r="UNP582" s="2"/>
      <c r="UNQ582" s="2"/>
      <c r="UNR582" s="2"/>
      <c r="UNS582" s="2"/>
      <c r="UNT582" s="2"/>
      <c r="UNU582" s="2"/>
      <c r="UNV582" s="2"/>
      <c r="UNW582" s="2"/>
      <c r="UNX582" s="2"/>
      <c r="UNY582" s="2"/>
      <c r="UNZ582" s="2"/>
      <c r="UOA582" s="2"/>
      <c r="UOB582" s="2"/>
      <c r="UOC582" s="2"/>
      <c r="UOD582" s="2"/>
      <c r="UOE582" s="2"/>
      <c r="UOF582" s="2"/>
      <c r="UOG582" s="2"/>
      <c r="UOH582" s="2"/>
      <c r="UOI582" s="2"/>
      <c r="UOJ582" s="2"/>
      <c r="UOK582" s="2"/>
      <c r="UOL582" s="2"/>
      <c r="UOM582" s="2"/>
      <c r="UON582" s="2"/>
      <c r="UOO582" s="2"/>
      <c r="UOP582" s="2"/>
      <c r="UOQ582" s="2"/>
      <c r="UOR582" s="2"/>
      <c r="UOS582" s="2"/>
      <c r="UOT582" s="2"/>
      <c r="UOU582" s="2"/>
      <c r="UOV582" s="2"/>
      <c r="UOW582" s="2"/>
      <c r="UOX582" s="2"/>
      <c r="UOY582" s="2"/>
      <c r="UOZ582" s="2"/>
      <c r="UPA582" s="2"/>
      <c r="UPB582" s="2"/>
      <c r="UPC582" s="2"/>
      <c r="UPD582" s="2"/>
      <c r="UPE582" s="2"/>
      <c r="UPF582" s="2"/>
      <c r="UPG582" s="2"/>
      <c r="UPH582" s="2"/>
      <c r="UPI582" s="2"/>
      <c r="UPJ582" s="2"/>
      <c r="UPK582" s="2"/>
      <c r="UPL582" s="2"/>
      <c r="UPM582" s="2"/>
      <c r="UPN582" s="2"/>
      <c r="UPO582" s="2"/>
      <c r="UPP582" s="2"/>
      <c r="UPQ582" s="2"/>
      <c r="UPR582" s="2"/>
      <c r="UPS582" s="2"/>
      <c r="UPT582" s="2"/>
      <c r="UPU582" s="2"/>
      <c r="UPV582" s="2"/>
      <c r="UPW582" s="2"/>
      <c r="UPX582" s="2"/>
      <c r="UPY582" s="2"/>
      <c r="UPZ582" s="2"/>
      <c r="UQA582" s="2"/>
      <c r="UQB582" s="2"/>
      <c r="UQC582" s="2"/>
      <c r="UQD582" s="2"/>
      <c r="UQE582" s="2"/>
      <c r="UQF582" s="2"/>
      <c r="UQG582" s="2"/>
      <c r="UQH582" s="2"/>
      <c r="UQI582" s="2"/>
      <c r="UQJ582" s="2"/>
      <c r="UQK582" s="2"/>
      <c r="UQL582" s="2"/>
      <c r="UQM582" s="2"/>
      <c r="UQN582" s="2"/>
      <c r="UQO582" s="2"/>
      <c r="UQP582" s="2"/>
      <c r="UQQ582" s="2"/>
      <c r="UQR582" s="2"/>
      <c r="UQS582" s="2"/>
      <c r="UQT582" s="2"/>
      <c r="UQU582" s="2"/>
      <c r="UQV582" s="2"/>
      <c r="UQW582" s="2"/>
      <c r="UQX582" s="2"/>
      <c r="UQY582" s="2"/>
      <c r="UQZ582" s="2"/>
      <c r="URA582" s="2"/>
      <c r="URB582" s="2"/>
      <c r="URC582" s="2"/>
      <c r="URD582" s="2"/>
      <c r="URE582" s="2"/>
      <c r="URF582" s="2"/>
      <c r="URG582" s="2"/>
      <c r="URH582" s="2"/>
      <c r="URI582" s="2"/>
      <c r="URJ582" s="2"/>
      <c r="URK582" s="2"/>
      <c r="URL582" s="2"/>
      <c r="URM582" s="2"/>
      <c r="URN582" s="2"/>
      <c r="URO582" s="2"/>
      <c r="URP582" s="2"/>
      <c r="URQ582" s="2"/>
      <c r="URR582" s="2"/>
      <c r="URS582" s="2"/>
      <c r="URT582" s="2"/>
      <c r="URU582" s="2"/>
      <c r="URV582" s="2"/>
      <c r="URW582" s="2"/>
      <c r="URX582" s="2"/>
      <c r="URY582" s="2"/>
      <c r="URZ582" s="2"/>
      <c r="USA582" s="2"/>
      <c r="USB582" s="2"/>
      <c r="USC582" s="2"/>
      <c r="USD582" s="2"/>
      <c r="USE582" s="2"/>
      <c r="USF582" s="2"/>
      <c r="USG582" s="2"/>
      <c r="USH582" s="2"/>
      <c r="USI582" s="2"/>
      <c r="USJ582" s="2"/>
      <c r="USK582" s="2"/>
      <c r="USL582" s="2"/>
      <c r="USM582" s="2"/>
      <c r="USN582" s="2"/>
      <c r="USO582" s="2"/>
      <c r="USP582" s="2"/>
      <c r="USQ582" s="2"/>
      <c r="USR582" s="2"/>
      <c r="USS582" s="2"/>
      <c r="UST582" s="2"/>
      <c r="USU582" s="2"/>
      <c r="USV582" s="2"/>
      <c r="USW582" s="2"/>
      <c r="USX582" s="2"/>
      <c r="USY582" s="2"/>
      <c r="USZ582" s="2"/>
      <c r="UTA582" s="2"/>
      <c r="UTB582" s="2"/>
      <c r="UTC582" s="2"/>
      <c r="UTD582" s="2"/>
      <c r="UTE582" s="2"/>
      <c r="UTF582" s="2"/>
      <c r="UTG582" s="2"/>
      <c r="UTH582" s="2"/>
      <c r="UTI582" s="2"/>
      <c r="UTJ582" s="2"/>
      <c r="UTK582" s="2"/>
      <c r="UTL582" s="2"/>
      <c r="UTM582" s="2"/>
      <c r="UTN582" s="2"/>
      <c r="UTO582" s="2"/>
      <c r="UTP582" s="2"/>
      <c r="UTQ582" s="2"/>
      <c r="UTR582" s="2"/>
      <c r="UTS582" s="2"/>
      <c r="UTT582" s="2"/>
      <c r="UTU582" s="2"/>
      <c r="UTV582" s="2"/>
      <c r="UTW582" s="2"/>
      <c r="UTX582" s="2"/>
      <c r="UTY582" s="2"/>
      <c r="UTZ582" s="2"/>
      <c r="UUA582" s="2"/>
      <c r="UUB582" s="2"/>
      <c r="UUC582" s="2"/>
      <c r="UUD582" s="2"/>
      <c r="UUE582" s="2"/>
      <c r="UUF582" s="2"/>
      <c r="UUG582" s="2"/>
      <c r="UUH582" s="2"/>
      <c r="UUI582" s="2"/>
      <c r="UUJ582" s="2"/>
      <c r="UUK582" s="2"/>
      <c r="UUL582" s="2"/>
      <c r="UUM582" s="2"/>
      <c r="UUN582" s="2"/>
      <c r="UUO582" s="2"/>
      <c r="UUP582" s="2"/>
      <c r="UUQ582" s="2"/>
      <c r="UUR582" s="2"/>
      <c r="UUS582" s="2"/>
      <c r="UUT582" s="2"/>
      <c r="UUU582" s="2"/>
      <c r="UUV582" s="2"/>
      <c r="UUW582" s="2"/>
      <c r="UUX582" s="2"/>
      <c r="UUY582" s="2"/>
      <c r="UUZ582" s="2"/>
      <c r="UVA582" s="2"/>
      <c r="UVB582" s="2"/>
      <c r="UVC582" s="2"/>
      <c r="UVD582" s="2"/>
      <c r="UVE582" s="2"/>
      <c r="UVF582" s="2"/>
      <c r="UVG582" s="2"/>
      <c r="UVH582" s="2"/>
      <c r="UVI582" s="2"/>
      <c r="UVJ582" s="2"/>
      <c r="UVK582" s="2"/>
      <c r="UVL582" s="2"/>
      <c r="UVM582" s="2"/>
      <c r="UVN582" s="2"/>
      <c r="UVO582" s="2"/>
      <c r="UVP582" s="2"/>
      <c r="UVQ582" s="2"/>
      <c r="UVR582" s="2"/>
      <c r="UVS582" s="2"/>
      <c r="UVT582" s="2"/>
      <c r="UVU582" s="2"/>
      <c r="UVV582" s="2"/>
      <c r="UVW582" s="2"/>
      <c r="UVX582" s="2"/>
      <c r="UVY582" s="2"/>
      <c r="UVZ582" s="2"/>
      <c r="UWA582" s="2"/>
      <c r="UWB582" s="2"/>
      <c r="UWC582" s="2"/>
      <c r="UWD582" s="2"/>
      <c r="UWE582" s="2"/>
      <c r="UWF582" s="2"/>
      <c r="UWG582" s="2"/>
      <c r="UWH582" s="2"/>
      <c r="UWI582" s="2"/>
      <c r="UWJ582" s="2"/>
      <c r="UWK582" s="2"/>
      <c r="UWL582" s="2"/>
      <c r="UWM582" s="2"/>
      <c r="UWN582" s="2"/>
      <c r="UWO582" s="2"/>
      <c r="UWP582" s="2"/>
      <c r="UWQ582" s="2"/>
      <c r="UWR582" s="2"/>
      <c r="UWS582" s="2"/>
      <c r="UWT582" s="2"/>
      <c r="UWU582" s="2"/>
      <c r="UWV582" s="2"/>
      <c r="UWW582" s="2"/>
      <c r="UWX582" s="2"/>
      <c r="UWY582" s="2"/>
      <c r="UWZ582" s="2"/>
      <c r="UXA582" s="2"/>
      <c r="UXB582" s="2"/>
      <c r="UXC582" s="2"/>
      <c r="UXD582" s="2"/>
      <c r="UXE582" s="2"/>
      <c r="UXF582" s="2"/>
      <c r="UXG582" s="2"/>
      <c r="UXH582" s="2"/>
      <c r="UXI582" s="2"/>
      <c r="UXJ582" s="2"/>
      <c r="UXK582" s="2"/>
      <c r="UXL582" s="2"/>
      <c r="UXM582" s="2"/>
      <c r="UXN582" s="2"/>
      <c r="UXO582" s="2"/>
      <c r="UXP582" s="2"/>
      <c r="UXQ582" s="2"/>
      <c r="UXR582" s="2"/>
      <c r="UXS582" s="2"/>
      <c r="UXT582" s="2"/>
      <c r="UXU582" s="2"/>
      <c r="UXV582" s="2"/>
      <c r="UXW582" s="2"/>
      <c r="UXX582" s="2"/>
      <c r="UXY582" s="2"/>
      <c r="UXZ582" s="2"/>
      <c r="UYA582" s="2"/>
      <c r="UYB582" s="2"/>
      <c r="UYC582" s="2"/>
      <c r="UYD582" s="2"/>
      <c r="UYE582" s="2"/>
      <c r="UYF582" s="2"/>
      <c r="UYG582" s="2"/>
      <c r="UYH582" s="2"/>
      <c r="UYI582" s="2"/>
      <c r="UYJ582" s="2"/>
      <c r="UYK582" s="2"/>
      <c r="UYL582" s="2"/>
      <c r="UYM582" s="2"/>
      <c r="UYN582" s="2"/>
      <c r="UYO582" s="2"/>
      <c r="UYP582" s="2"/>
      <c r="UYQ582" s="2"/>
      <c r="UYR582" s="2"/>
      <c r="UYS582" s="2"/>
      <c r="UYT582" s="2"/>
      <c r="UYU582" s="2"/>
      <c r="UYV582" s="2"/>
      <c r="UYW582" s="2"/>
      <c r="UYX582" s="2"/>
      <c r="UYY582" s="2"/>
      <c r="UYZ582" s="2"/>
      <c r="UZA582" s="2"/>
      <c r="UZB582" s="2"/>
      <c r="UZC582" s="2"/>
      <c r="UZD582" s="2"/>
      <c r="UZE582" s="2"/>
      <c r="UZF582" s="2"/>
      <c r="UZG582" s="2"/>
      <c r="UZH582" s="2"/>
      <c r="UZI582" s="2"/>
      <c r="UZJ582" s="2"/>
      <c r="UZK582" s="2"/>
      <c r="UZL582" s="2"/>
      <c r="UZM582" s="2"/>
      <c r="UZN582" s="2"/>
      <c r="UZO582" s="2"/>
      <c r="UZP582" s="2"/>
      <c r="UZQ582" s="2"/>
      <c r="UZR582" s="2"/>
      <c r="UZS582" s="2"/>
      <c r="UZT582" s="2"/>
      <c r="UZU582" s="2"/>
      <c r="UZV582" s="2"/>
      <c r="UZW582" s="2"/>
      <c r="UZX582" s="2"/>
      <c r="UZY582" s="2"/>
      <c r="UZZ582" s="2"/>
      <c r="VAA582" s="2"/>
      <c r="VAB582" s="2"/>
      <c r="VAC582" s="2"/>
      <c r="VAD582" s="2"/>
      <c r="VAE582" s="2"/>
      <c r="VAF582" s="2"/>
      <c r="VAG582" s="2"/>
      <c r="VAH582" s="2"/>
      <c r="VAI582" s="2"/>
      <c r="VAJ582" s="2"/>
      <c r="VAK582" s="2"/>
      <c r="VAL582" s="2"/>
      <c r="VAM582" s="2"/>
      <c r="VAN582" s="2"/>
      <c r="VAO582" s="2"/>
      <c r="VAP582" s="2"/>
      <c r="VAQ582" s="2"/>
      <c r="VAR582" s="2"/>
      <c r="VAS582" s="2"/>
      <c r="VAT582" s="2"/>
      <c r="VAU582" s="2"/>
      <c r="VAV582" s="2"/>
      <c r="VAW582" s="2"/>
      <c r="VAX582" s="2"/>
      <c r="VAY582" s="2"/>
      <c r="VAZ582" s="2"/>
      <c r="VBA582" s="2"/>
      <c r="VBB582" s="2"/>
      <c r="VBC582" s="2"/>
      <c r="VBD582" s="2"/>
      <c r="VBE582" s="2"/>
      <c r="VBF582" s="2"/>
      <c r="VBG582" s="2"/>
      <c r="VBH582" s="2"/>
      <c r="VBI582" s="2"/>
      <c r="VBJ582" s="2"/>
      <c r="VBK582" s="2"/>
      <c r="VBL582" s="2"/>
      <c r="VBM582" s="2"/>
      <c r="VBN582" s="2"/>
      <c r="VBO582" s="2"/>
      <c r="VBP582" s="2"/>
      <c r="VBQ582" s="2"/>
      <c r="VBR582" s="2"/>
      <c r="VBS582" s="2"/>
      <c r="VBT582" s="2"/>
      <c r="VBU582" s="2"/>
      <c r="VBV582" s="2"/>
      <c r="VBW582" s="2"/>
      <c r="VBX582" s="2"/>
      <c r="VBY582" s="2"/>
      <c r="VBZ582" s="2"/>
      <c r="VCA582" s="2"/>
      <c r="VCB582" s="2"/>
      <c r="VCC582" s="2"/>
      <c r="VCD582" s="2"/>
      <c r="VCE582" s="2"/>
      <c r="VCF582" s="2"/>
      <c r="VCG582" s="2"/>
      <c r="VCH582" s="2"/>
      <c r="VCI582" s="2"/>
      <c r="VCJ582" s="2"/>
      <c r="VCK582" s="2"/>
      <c r="VCL582" s="2"/>
      <c r="VCM582" s="2"/>
      <c r="VCN582" s="2"/>
      <c r="VCO582" s="2"/>
      <c r="VCP582" s="2"/>
      <c r="VCQ582" s="2"/>
      <c r="VCR582" s="2"/>
      <c r="VCS582" s="2"/>
      <c r="VCT582" s="2"/>
      <c r="VCU582" s="2"/>
      <c r="VCV582" s="2"/>
      <c r="VCW582" s="2"/>
      <c r="VCX582" s="2"/>
      <c r="VCY582" s="2"/>
      <c r="VCZ582" s="2"/>
      <c r="VDA582" s="2"/>
      <c r="VDB582" s="2"/>
      <c r="VDC582" s="2"/>
      <c r="VDD582" s="2"/>
      <c r="VDE582" s="2"/>
      <c r="VDF582" s="2"/>
      <c r="VDG582" s="2"/>
      <c r="VDH582" s="2"/>
      <c r="VDI582" s="2"/>
      <c r="VDJ582" s="2"/>
      <c r="VDK582" s="2"/>
      <c r="VDL582" s="2"/>
      <c r="VDM582" s="2"/>
      <c r="VDN582" s="2"/>
      <c r="VDO582" s="2"/>
      <c r="VDP582" s="2"/>
      <c r="VDQ582" s="2"/>
      <c r="VDR582" s="2"/>
      <c r="VDS582" s="2"/>
      <c r="VDT582" s="2"/>
      <c r="VDU582" s="2"/>
      <c r="VDV582" s="2"/>
      <c r="VDW582" s="2"/>
      <c r="VDX582" s="2"/>
      <c r="VDY582" s="2"/>
      <c r="VDZ582" s="2"/>
      <c r="VEA582" s="2"/>
      <c r="VEB582" s="2"/>
      <c r="VEC582" s="2"/>
      <c r="VED582" s="2"/>
      <c r="VEE582" s="2"/>
      <c r="VEF582" s="2"/>
      <c r="VEG582" s="2"/>
      <c r="VEH582" s="2"/>
      <c r="VEI582" s="2"/>
      <c r="VEJ582" s="2"/>
      <c r="VEK582" s="2"/>
      <c r="VEL582" s="2"/>
      <c r="VEM582" s="2"/>
      <c r="VEN582" s="2"/>
      <c r="VEO582" s="2"/>
      <c r="VEP582" s="2"/>
      <c r="VEQ582" s="2"/>
      <c r="VER582" s="2"/>
      <c r="VES582" s="2"/>
      <c r="VET582" s="2"/>
      <c r="VEU582" s="2"/>
      <c r="VEV582" s="2"/>
      <c r="VEW582" s="2"/>
      <c r="VEX582" s="2"/>
      <c r="VEY582" s="2"/>
      <c r="VEZ582" s="2"/>
      <c r="VFA582" s="2"/>
      <c r="VFB582" s="2"/>
      <c r="VFC582" s="2"/>
      <c r="VFD582" s="2"/>
      <c r="VFE582" s="2"/>
      <c r="VFF582" s="2"/>
      <c r="VFG582" s="2"/>
      <c r="VFH582" s="2"/>
      <c r="VFI582" s="2"/>
      <c r="VFJ582" s="2"/>
      <c r="VFK582" s="2"/>
      <c r="VFL582" s="2"/>
      <c r="VFM582" s="2"/>
      <c r="VFN582" s="2"/>
      <c r="VFO582" s="2"/>
      <c r="VFP582" s="2"/>
      <c r="VFQ582" s="2"/>
      <c r="VFR582" s="2"/>
      <c r="VFS582" s="2"/>
      <c r="VFT582" s="2"/>
      <c r="VFU582" s="2"/>
      <c r="VFV582" s="2"/>
      <c r="VFW582" s="2"/>
      <c r="VFX582" s="2"/>
      <c r="VFY582" s="2"/>
      <c r="VFZ582" s="2"/>
      <c r="VGA582" s="2"/>
      <c r="VGB582" s="2"/>
      <c r="VGC582" s="2"/>
      <c r="VGD582" s="2"/>
      <c r="VGE582" s="2"/>
      <c r="VGF582" s="2"/>
      <c r="VGG582" s="2"/>
      <c r="VGH582" s="2"/>
      <c r="VGI582" s="2"/>
      <c r="VGJ582" s="2"/>
      <c r="VGK582" s="2"/>
      <c r="VGL582" s="2"/>
      <c r="VGM582" s="2"/>
      <c r="VGN582" s="2"/>
      <c r="VGO582" s="2"/>
      <c r="VGP582" s="2"/>
      <c r="VGQ582" s="2"/>
      <c r="VGR582" s="2"/>
      <c r="VGS582" s="2"/>
      <c r="VGT582" s="2"/>
      <c r="VGU582" s="2"/>
      <c r="VGV582" s="2"/>
      <c r="VGW582" s="2"/>
      <c r="VGX582" s="2"/>
      <c r="VGY582" s="2"/>
      <c r="VGZ582" s="2"/>
      <c r="VHA582" s="2"/>
      <c r="VHB582" s="2"/>
      <c r="VHC582" s="2"/>
      <c r="VHD582" s="2"/>
      <c r="VHE582" s="2"/>
      <c r="VHF582" s="2"/>
      <c r="VHG582" s="2"/>
      <c r="VHH582" s="2"/>
      <c r="VHI582" s="2"/>
      <c r="VHJ582" s="2"/>
      <c r="VHK582" s="2"/>
      <c r="VHL582" s="2"/>
      <c r="VHM582" s="2"/>
      <c r="VHN582" s="2"/>
      <c r="VHO582" s="2"/>
      <c r="VHP582" s="2"/>
      <c r="VHQ582" s="2"/>
      <c r="VHR582" s="2"/>
      <c r="VHS582" s="2"/>
      <c r="VHT582" s="2"/>
      <c r="VHU582" s="2"/>
      <c r="VHV582" s="2"/>
      <c r="VHW582" s="2"/>
      <c r="VHX582" s="2"/>
      <c r="VHY582" s="2"/>
      <c r="VHZ582" s="2"/>
      <c r="VIA582" s="2"/>
      <c r="VIB582" s="2"/>
      <c r="VIC582" s="2"/>
      <c r="VID582" s="2"/>
      <c r="VIE582" s="2"/>
      <c r="VIF582" s="2"/>
      <c r="VIG582" s="2"/>
      <c r="VIH582" s="2"/>
      <c r="VII582" s="2"/>
      <c r="VIJ582" s="2"/>
      <c r="VIK582" s="2"/>
      <c r="VIL582" s="2"/>
      <c r="VIM582" s="2"/>
      <c r="VIN582" s="2"/>
      <c r="VIO582" s="2"/>
      <c r="VIP582" s="2"/>
      <c r="VIQ582" s="2"/>
      <c r="VIR582" s="2"/>
      <c r="VIS582" s="2"/>
      <c r="VIT582" s="2"/>
      <c r="VIU582" s="2"/>
      <c r="VIV582" s="2"/>
      <c r="VIW582" s="2"/>
      <c r="VIX582" s="2"/>
      <c r="VIY582" s="2"/>
      <c r="VIZ582" s="2"/>
      <c r="VJA582" s="2"/>
      <c r="VJB582" s="2"/>
      <c r="VJC582" s="2"/>
      <c r="VJD582" s="2"/>
      <c r="VJE582" s="2"/>
      <c r="VJF582" s="2"/>
      <c r="VJG582" s="2"/>
      <c r="VJH582" s="2"/>
      <c r="VJI582" s="2"/>
      <c r="VJJ582" s="2"/>
      <c r="VJK582" s="2"/>
      <c r="VJL582" s="2"/>
      <c r="VJM582" s="2"/>
      <c r="VJN582" s="2"/>
      <c r="VJO582" s="2"/>
      <c r="VJP582" s="2"/>
      <c r="VJQ582" s="2"/>
      <c r="VJR582" s="2"/>
      <c r="VJS582" s="2"/>
      <c r="VJT582" s="2"/>
      <c r="VJU582" s="2"/>
      <c r="VJV582" s="2"/>
      <c r="VJW582" s="2"/>
      <c r="VJX582" s="2"/>
      <c r="VJY582" s="2"/>
      <c r="VJZ582" s="2"/>
      <c r="VKA582" s="2"/>
      <c r="VKB582" s="2"/>
      <c r="VKC582" s="2"/>
      <c r="VKD582" s="2"/>
      <c r="VKE582" s="2"/>
      <c r="VKF582" s="2"/>
      <c r="VKG582" s="2"/>
      <c r="VKH582" s="2"/>
      <c r="VKI582" s="2"/>
      <c r="VKJ582" s="2"/>
      <c r="VKK582" s="2"/>
      <c r="VKL582" s="2"/>
      <c r="VKM582" s="2"/>
      <c r="VKN582" s="2"/>
      <c r="VKO582" s="2"/>
      <c r="VKP582" s="2"/>
      <c r="VKQ582" s="2"/>
      <c r="VKR582" s="2"/>
      <c r="VKS582" s="2"/>
      <c r="VKT582" s="2"/>
      <c r="VKU582" s="2"/>
      <c r="VKV582" s="2"/>
      <c r="VKW582" s="2"/>
      <c r="VKX582" s="2"/>
      <c r="VKY582" s="2"/>
      <c r="VKZ582" s="2"/>
      <c r="VLA582" s="2"/>
      <c r="VLB582" s="2"/>
      <c r="VLC582" s="2"/>
      <c r="VLD582" s="2"/>
      <c r="VLE582" s="2"/>
      <c r="VLF582" s="2"/>
      <c r="VLG582" s="2"/>
      <c r="VLH582" s="2"/>
      <c r="VLI582" s="2"/>
      <c r="VLJ582" s="2"/>
      <c r="VLK582" s="2"/>
      <c r="VLL582" s="2"/>
      <c r="VLM582" s="2"/>
      <c r="VLN582" s="2"/>
      <c r="VLO582" s="2"/>
      <c r="VLP582" s="2"/>
      <c r="VLQ582" s="2"/>
      <c r="VLR582" s="2"/>
      <c r="VLS582" s="2"/>
      <c r="VLT582" s="2"/>
      <c r="VLU582" s="2"/>
      <c r="VLV582" s="2"/>
      <c r="VLW582" s="2"/>
      <c r="VLX582" s="2"/>
      <c r="VLY582" s="2"/>
      <c r="VLZ582" s="2"/>
      <c r="VMA582" s="2"/>
      <c r="VMB582" s="2"/>
      <c r="VMC582" s="2"/>
      <c r="VMD582" s="2"/>
      <c r="VME582" s="2"/>
      <c r="VMF582" s="2"/>
      <c r="VMG582" s="2"/>
      <c r="VMH582" s="2"/>
      <c r="VMI582" s="2"/>
      <c r="VMJ582" s="2"/>
      <c r="VMK582" s="2"/>
      <c r="VML582" s="2"/>
      <c r="VMM582" s="2"/>
      <c r="VMN582" s="2"/>
      <c r="VMO582" s="2"/>
      <c r="VMP582" s="2"/>
      <c r="VMQ582" s="2"/>
      <c r="VMR582" s="2"/>
      <c r="VMS582" s="2"/>
      <c r="VMT582" s="2"/>
      <c r="VMU582" s="2"/>
      <c r="VMV582" s="2"/>
      <c r="VMW582" s="2"/>
      <c r="VMX582" s="2"/>
      <c r="VMY582" s="2"/>
      <c r="VMZ582" s="2"/>
      <c r="VNA582" s="2"/>
      <c r="VNB582" s="2"/>
      <c r="VNC582" s="2"/>
      <c r="VND582" s="2"/>
      <c r="VNE582" s="2"/>
      <c r="VNF582" s="2"/>
      <c r="VNG582" s="2"/>
      <c r="VNH582" s="2"/>
      <c r="VNI582" s="2"/>
      <c r="VNJ582" s="2"/>
      <c r="VNK582" s="2"/>
      <c r="VNL582" s="2"/>
      <c r="VNM582" s="2"/>
      <c r="VNN582" s="2"/>
      <c r="VNO582" s="2"/>
      <c r="VNP582" s="2"/>
      <c r="VNQ582" s="2"/>
      <c r="VNR582" s="2"/>
      <c r="VNS582" s="2"/>
      <c r="VNT582" s="2"/>
      <c r="VNU582" s="2"/>
      <c r="VNV582" s="2"/>
      <c r="VNW582" s="2"/>
      <c r="VNX582" s="2"/>
      <c r="VNY582" s="2"/>
      <c r="VNZ582" s="2"/>
      <c r="VOA582" s="2"/>
      <c r="VOB582" s="2"/>
      <c r="VOC582" s="2"/>
      <c r="VOD582" s="2"/>
      <c r="VOE582" s="2"/>
      <c r="VOF582" s="2"/>
      <c r="VOG582" s="2"/>
      <c r="VOH582" s="2"/>
      <c r="VOI582" s="2"/>
      <c r="VOJ582" s="2"/>
      <c r="VOK582" s="2"/>
      <c r="VOL582" s="2"/>
      <c r="VOM582" s="2"/>
      <c r="VON582" s="2"/>
      <c r="VOO582" s="2"/>
      <c r="VOP582" s="2"/>
      <c r="VOQ582" s="2"/>
      <c r="VOR582" s="2"/>
      <c r="VOS582" s="2"/>
      <c r="VOT582" s="2"/>
      <c r="VOU582" s="2"/>
      <c r="VOV582" s="2"/>
      <c r="VOW582" s="2"/>
      <c r="VOX582" s="2"/>
      <c r="VOY582" s="2"/>
      <c r="VOZ582" s="2"/>
      <c r="VPA582" s="2"/>
      <c r="VPB582" s="2"/>
      <c r="VPC582" s="2"/>
      <c r="VPD582" s="2"/>
      <c r="VPE582" s="2"/>
      <c r="VPF582" s="2"/>
      <c r="VPG582" s="2"/>
      <c r="VPH582" s="2"/>
      <c r="VPI582" s="2"/>
      <c r="VPJ582" s="2"/>
      <c r="VPK582" s="2"/>
      <c r="VPL582" s="2"/>
      <c r="VPM582" s="2"/>
      <c r="VPN582" s="2"/>
      <c r="VPO582" s="2"/>
      <c r="VPP582" s="2"/>
      <c r="VPQ582" s="2"/>
      <c r="VPR582" s="2"/>
      <c r="VPS582" s="2"/>
      <c r="VPT582" s="2"/>
      <c r="VPU582" s="2"/>
      <c r="VPV582" s="2"/>
      <c r="VPW582" s="2"/>
      <c r="VPX582" s="2"/>
      <c r="VPY582" s="2"/>
      <c r="VPZ582" s="2"/>
      <c r="VQA582" s="2"/>
      <c r="VQB582" s="2"/>
      <c r="VQC582" s="2"/>
      <c r="VQD582" s="2"/>
      <c r="VQE582" s="2"/>
      <c r="VQF582" s="2"/>
      <c r="VQG582" s="2"/>
      <c r="VQH582" s="2"/>
      <c r="VQI582" s="2"/>
      <c r="VQJ582" s="2"/>
      <c r="VQK582" s="2"/>
      <c r="VQL582" s="2"/>
      <c r="VQM582" s="2"/>
      <c r="VQN582" s="2"/>
      <c r="VQO582" s="2"/>
      <c r="VQP582" s="2"/>
      <c r="VQQ582" s="2"/>
      <c r="VQR582" s="2"/>
      <c r="VQS582" s="2"/>
      <c r="VQT582" s="2"/>
      <c r="VQU582" s="2"/>
      <c r="VQV582" s="2"/>
      <c r="VQW582" s="2"/>
      <c r="VQX582" s="2"/>
      <c r="VQY582" s="2"/>
      <c r="VQZ582" s="2"/>
      <c r="VRA582" s="2"/>
      <c r="VRB582" s="2"/>
      <c r="VRC582" s="2"/>
      <c r="VRD582" s="2"/>
      <c r="VRE582" s="2"/>
      <c r="VRF582" s="2"/>
      <c r="VRG582" s="2"/>
      <c r="VRH582" s="2"/>
      <c r="VRI582" s="2"/>
      <c r="VRJ582" s="2"/>
      <c r="VRK582" s="2"/>
      <c r="VRL582" s="2"/>
      <c r="VRM582" s="2"/>
      <c r="VRN582" s="2"/>
      <c r="VRO582" s="2"/>
      <c r="VRP582" s="2"/>
      <c r="VRQ582" s="2"/>
      <c r="VRR582" s="2"/>
      <c r="VRS582" s="2"/>
      <c r="VRT582" s="2"/>
      <c r="VRU582" s="2"/>
      <c r="VRV582" s="2"/>
      <c r="VRW582" s="2"/>
      <c r="VRX582" s="2"/>
      <c r="VRY582" s="2"/>
      <c r="VRZ582" s="2"/>
      <c r="VSA582" s="2"/>
      <c r="VSB582" s="2"/>
      <c r="VSC582" s="2"/>
      <c r="VSD582" s="2"/>
      <c r="VSE582" s="2"/>
      <c r="VSF582" s="2"/>
      <c r="VSG582" s="2"/>
      <c r="VSH582" s="2"/>
      <c r="VSI582" s="2"/>
      <c r="VSJ582" s="2"/>
      <c r="VSK582" s="2"/>
      <c r="VSL582" s="2"/>
      <c r="VSM582" s="2"/>
      <c r="VSN582" s="2"/>
      <c r="VSO582" s="2"/>
      <c r="VSP582" s="2"/>
      <c r="VSQ582" s="2"/>
      <c r="VSR582" s="2"/>
      <c r="VSS582" s="2"/>
      <c r="VST582" s="2"/>
      <c r="VSU582" s="2"/>
      <c r="VSV582" s="2"/>
      <c r="VSW582" s="2"/>
      <c r="VSX582" s="2"/>
      <c r="VSY582" s="2"/>
      <c r="VSZ582" s="2"/>
      <c r="VTA582" s="2"/>
      <c r="VTB582" s="2"/>
      <c r="VTC582" s="2"/>
      <c r="VTD582" s="2"/>
      <c r="VTE582" s="2"/>
      <c r="VTF582" s="2"/>
      <c r="VTG582" s="2"/>
      <c r="VTH582" s="2"/>
      <c r="VTI582" s="2"/>
      <c r="VTJ582" s="2"/>
      <c r="VTK582" s="2"/>
      <c r="VTL582" s="2"/>
      <c r="VTM582" s="2"/>
      <c r="VTN582" s="2"/>
      <c r="VTO582" s="2"/>
      <c r="VTP582" s="2"/>
      <c r="VTQ582" s="2"/>
      <c r="VTR582" s="2"/>
      <c r="VTS582" s="2"/>
      <c r="VTT582" s="2"/>
      <c r="VTU582" s="2"/>
      <c r="VTV582" s="2"/>
      <c r="VTW582" s="2"/>
      <c r="VTX582" s="2"/>
      <c r="VTY582" s="2"/>
      <c r="VTZ582" s="2"/>
      <c r="VUA582" s="2"/>
      <c r="VUB582" s="2"/>
      <c r="VUC582" s="2"/>
      <c r="VUD582" s="2"/>
      <c r="VUE582" s="2"/>
      <c r="VUF582" s="2"/>
      <c r="VUG582" s="2"/>
      <c r="VUH582" s="2"/>
      <c r="VUI582" s="2"/>
      <c r="VUJ582" s="2"/>
      <c r="VUK582" s="2"/>
      <c r="VUL582" s="2"/>
      <c r="VUM582" s="2"/>
      <c r="VUN582" s="2"/>
      <c r="VUO582" s="2"/>
      <c r="VUP582" s="2"/>
      <c r="VUQ582" s="2"/>
      <c r="VUR582" s="2"/>
      <c r="VUS582" s="2"/>
      <c r="VUT582" s="2"/>
      <c r="VUU582" s="2"/>
      <c r="VUV582" s="2"/>
      <c r="VUW582" s="2"/>
      <c r="VUX582" s="2"/>
      <c r="VUY582" s="2"/>
      <c r="VUZ582" s="2"/>
      <c r="VVA582" s="2"/>
      <c r="VVB582" s="2"/>
      <c r="VVC582" s="2"/>
      <c r="VVD582" s="2"/>
      <c r="VVE582" s="2"/>
      <c r="VVF582" s="2"/>
      <c r="VVG582" s="2"/>
      <c r="VVH582" s="2"/>
      <c r="VVI582" s="2"/>
      <c r="VVJ582" s="2"/>
      <c r="VVK582" s="2"/>
      <c r="VVL582" s="2"/>
      <c r="VVM582" s="2"/>
      <c r="VVN582" s="2"/>
      <c r="VVO582" s="2"/>
      <c r="VVP582" s="2"/>
      <c r="VVQ582" s="2"/>
      <c r="VVR582" s="2"/>
      <c r="VVS582" s="2"/>
      <c r="VVT582" s="2"/>
      <c r="VVU582" s="2"/>
      <c r="VVV582" s="2"/>
      <c r="VVW582" s="2"/>
      <c r="VVX582" s="2"/>
      <c r="VVY582" s="2"/>
      <c r="VVZ582" s="2"/>
      <c r="VWA582" s="2"/>
      <c r="VWB582" s="2"/>
      <c r="VWC582" s="2"/>
      <c r="VWD582" s="2"/>
      <c r="VWE582" s="2"/>
      <c r="VWF582" s="2"/>
      <c r="VWG582" s="2"/>
      <c r="VWH582" s="2"/>
      <c r="VWI582" s="2"/>
      <c r="VWJ582" s="2"/>
      <c r="VWK582" s="2"/>
      <c r="VWL582" s="2"/>
      <c r="VWM582" s="2"/>
      <c r="VWN582" s="2"/>
      <c r="VWO582" s="2"/>
      <c r="VWP582" s="2"/>
      <c r="VWQ582" s="2"/>
      <c r="VWR582" s="2"/>
      <c r="VWS582" s="2"/>
      <c r="VWT582" s="2"/>
      <c r="VWU582" s="2"/>
      <c r="VWV582" s="2"/>
      <c r="VWW582" s="2"/>
      <c r="VWX582" s="2"/>
      <c r="VWY582" s="2"/>
      <c r="VWZ582" s="2"/>
      <c r="VXA582" s="2"/>
      <c r="VXB582" s="2"/>
      <c r="VXC582" s="2"/>
      <c r="VXD582" s="2"/>
      <c r="VXE582" s="2"/>
      <c r="VXF582" s="2"/>
      <c r="VXG582" s="2"/>
      <c r="VXH582" s="2"/>
      <c r="VXI582" s="2"/>
      <c r="VXJ582" s="2"/>
      <c r="VXK582" s="2"/>
      <c r="VXL582" s="2"/>
      <c r="VXM582" s="2"/>
      <c r="VXN582" s="2"/>
      <c r="VXO582" s="2"/>
      <c r="VXP582" s="2"/>
      <c r="VXQ582" s="2"/>
      <c r="VXR582" s="2"/>
      <c r="VXS582" s="2"/>
      <c r="VXT582" s="2"/>
      <c r="VXU582" s="2"/>
      <c r="VXV582" s="2"/>
      <c r="VXW582" s="2"/>
      <c r="VXX582" s="2"/>
      <c r="VXY582" s="2"/>
      <c r="VXZ582" s="2"/>
      <c r="VYA582" s="2"/>
      <c r="VYB582" s="2"/>
      <c r="VYC582" s="2"/>
      <c r="VYD582" s="2"/>
      <c r="VYE582" s="2"/>
      <c r="VYF582" s="2"/>
      <c r="VYG582" s="2"/>
      <c r="VYH582" s="2"/>
      <c r="VYI582" s="2"/>
      <c r="VYJ582" s="2"/>
      <c r="VYK582" s="2"/>
      <c r="VYL582" s="2"/>
      <c r="VYM582" s="2"/>
      <c r="VYN582" s="2"/>
      <c r="VYO582" s="2"/>
      <c r="VYP582" s="2"/>
      <c r="VYQ582" s="2"/>
      <c r="VYR582" s="2"/>
      <c r="VYS582" s="2"/>
      <c r="VYT582" s="2"/>
      <c r="VYU582" s="2"/>
      <c r="VYV582" s="2"/>
      <c r="VYW582" s="2"/>
      <c r="VYX582" s="2"/>
      <c r="VYY582" s="2"/>
      <c r="VYZ582" s="2"/>
      <c r="VZA582" s="2"/>
      <c r="VZB582" s="2"/>
      <c r="VZC582" s="2"/>
      <c r="VZD582" s="2"/>
      <c r="VZE582" s="2"/>
      <c r="VZF582" s="2"/>
      <c r="VZG582" s="2"/>
      <c r="VZH582" s="2"/>
      <c r="VZI582" s="2"/>
      <c r="VZJ582" s="2"/>
      <c r="VZK582" s="2"/>
      <c r="VZL582" s="2"/>
      <c r="VZM582" s="2"/>
      <c r="VZN582" s="2"/>
      <c r="VZO582" s="2"/>
      <c r="VZP582" s="2"/>
      <c r="VZQ582" s="2"/>
      <c r="VZR582" s="2"/>
      <c r="VZS582" s="2"/>
      <c r="VZT582" s="2"/>
      <c r="VZU582" s="2"/>
      <c r="VZV582" s="2"/>
      <c r="VZW582" s="2"/>
      <c r="VZX582" s="2"/>
      <c r="VZY582" s="2"/>
      <c r="VZZ582" s="2"/>
      <c r="WAA582" s="2"/>
      <c r="WAB582" s="2"/>
      <c r="WAC582" s="2"/>
      <c r="WAD582" s="2"/>
      <c r="WAE582" s="2"/>
      <c r="WAF582" s="2"/>
      <c r="WAG582" s="2"/>
      <c r="WAH582" s="2"/>
      <c r="WAI582" s="2"/>
      <c r="WAJ582" s="2"/>
      <c r="WAK582" s="2"/>
      <c r="WAL582" s="2"/>
      <c r="WAM582" s="2"/>
      <c r="WAN582" s="2"/>
      <c r="WAO582" s="2"/>
      <c r="WAP582" s="2"/>
      <c r="WAQ582" s="2"/>
      <c r="WAR582" s="2"/>
      <c r="WAS582" s="2"/>
      <c r="WAT582" s="2"/>
      <c r="WAU582" s="2"/>
      <c r="WAV582" s="2"/>
      <c r="WAW582" s="2"/>
      <c r="WAX582" s="2"/>
      <c r="WAY582" s="2"/>
      <c r="WAZ582" s="2"/>
      <c r="WBA582" s="2"/>
      <c r="WBB582" s="2"/>
      <c r="WBC582" s="2"/>
      <c r="WBD582" s="2"/>
      <c r="WBE582" s="2"/>
      <c r="WBF582" s="2"/>
      <c r="WBG582" s="2"/>
      <c r="WBH582" s="2"/>
      <c r="WBI582" s="2"/>
      <c r="WBJ582" s="2"/>
      <c r="WBK582" s="2"/>
      <c r="WBL582" s="2"/>
      <c r="WBM582" s="2"/>
      <c r="WBN582" s="2"/>
      <c r="WBO582" s="2"/>
      <c r="WBP582" s="2"/>
      <c r="WBQ582" s="2"/>
      <c r="WBR582" s="2"/>
      <c r="WBS582" s="2"/>
      <c r="WBT582" s="2"/>
      <c r="WBU582" s="2"/>
      <c r="WBV582" s="2"/>
      <c r="WBW582" s="2"/>
      <c r="WBX582" s="2"/>
      <c r="WBY582" s="2"/>
      <c r="WBZ582" s="2"/>
      <c r="WCA582" s="2"/>
      <c r="WCB582" s="2"/>
      <c r="WCC582" s="2"/>
      <c r="WCD582" s="2"/>
      <c r="WCE582" s="2"/>
      <c r="WCF582" s="2"/>
      <c r="WCG582" s="2"/>
      <c r="WCH582" s="2"/>
      <c r="WCI582" s="2"/>
      <c r="WCJ582" s="2"/>
      <c r="WCK582" s="2"/>
      <c r="WCL582" s="2"/>
      <c r="WCM582" s="2"/>
      <c r="WCN582" s="2"/>
      <c r="WCO582" s="2"/>
      <c r="WCP582" s="2"/>
      <c r="WCQ582" s="2"/>
      <c r="WCR582" s="2"/>
      <c r="WCS582" s="2"/>
      <c r="WCT582" s="2"/>
      <c r="WCU582" s="2"/>
      <c r="WCV582" s="2"/>
      <c r="WCW582" s="2"/>
      <c r="WCX582" s="2"/>
      <c r="WCY582" s="2"/>
      <c r="WCZ582" s="2"/>
      <c r="WDA582" s="2"/>
      <c r="WDB582" s="2"/>
      <c r="WDC582" s="2"/>
      <c r="WDD582" s="2"/>
      <c r="WDE582" s="2"/>
      <c r="WDF582" s="2"/>
      <c r="WDG582" s="2"/>
      <c r="WDH582" s="2"/>
      <c r="WDI582" s="2"/>
      <c r="WDJ582" s="2"/>
      <c r="WDK582" s="2"/>
      <c r="WDL582" s="2"/>
      <c r="WDM582" s="2"/>
      <c r="WDN582" s="2"/>
      <c r="WDO582" s="2"/>
      <c r="WDP582" s="2"/>
      <c r="WDQ582" s="2"/>
      <c r="WDR582" s="2"/>
      <c r="WDS582" s="2"/>
      <c r="WDT582" s="2"/>
      <c r="WDU582" s="2"/>
      <c r="WDV582" s="2"/>
      <c r="WDW582" s="2"/>
      <c r="WDX582" s="2"/>
      <c r="WDY582" s="2"/>
      <c r="WDZ582" s="2"/>
      <c r="WEA582" s="2"/>
      <c r="WEB582" s="2"/>
      <c r="WEC582" s="2"/>
      <c r="WED582" s="2"/>
      <c r="WEE582" s="2"/>
      <c r="WEF582" s="2"/>
      <c r="WEG582" s="2"/>
      <c r="WEH582" s="2"/>
      <c r="WEI582" s="2"/>
      <c r="WEJ582" s="2"/>
      <c r="WEK582" s="2"/>
      <c r="WEL582" s="2"/>
      <c r="WEM582" s="2"/>
      <c r="WEN582" s="2"/>
      <c r="WEO582" s="2"/>
      <c r="WEP582" s="2"/>
      <c r="WEQ582" s="2"/>
      <c r="WER582" s="2"/>
      <c r="WES582" s="2"/>
      <c r="WET582" s="2"/>
      <c r="WEU582" s="2"/>
      <c r="WEV582" s="2"/>
      <c r="WEW582" s="2"/>
      <c r="WEX582" s="2"/>
      <c r="WEY582" s="2"/>
      <c r="WEZ582" s="2"/>
      <c r="WFA582" s="2"/>
      <c r="WFB582" s="2"/>
      <c r="WFC582" s="2"/>
      <c r="WFD582" s="2"/>
      <c r="WFE582" s="2"/>
      <c r="WFF582" s="2"/>
      <c r="WFG582" s="2"/>
      <c r="WFH582" s="2"/>
      <c r="WFI582" s="2"/>
      <c r="WFJ582" s="2"/>
      <c r="WFK582" s="2"/>
      <c r="WFL582" s="2"/>
      <c r="WFM582" s="2"/>
      <c r="WFN582" s="2"/>
      <c r="WFO582" s="2"/>
      <c r="WFP582" s="2"/>
      <c r="WFQ582" s="2"/>
      <c r="WFR582" s="2"/>
      <c r="WFS582" s="2"/>
      <c r="WFT582" s="2"/>
      <c r="WFU582" s="2"/>
      <c r="WFV582" s="2"/>
      <c r="WFW582" s="2"/>
      <c r="WFX582" s="2"/>
      <c r="WFY582" s="2"/>
      <c r="WFZ582" s="2"/>
      <c r="WGA582" s="2"/>
      <c r="WGB582" s="2"/>
      <c r="WGC582" s="2"/>
      <c r="WGD582" s="2"/>
      <c r="WGE582" s="2"/>
      <c r="WGF582" s="2"/>
      <c r="WGG582" s="2"/>
      <c r="WGH582" s="2"/>
      <c r="WGI582" s="2"/>
      <c r="WGJ582" s="2"/>
      <c r="WGK582" s="2"/>
      <c r="WGL582" s="2"/>
      <c r="WGM582" s="2"/>
      <c r="WGN582" s="2"/>
      <c r="WGO582" s="2"/>
      <c r="WGP582" s="2"/>
      <c r="WGQ582" s="2"/>
      <c r="WGR582" s="2"/>
      <c r="WGS582" s="2"/>
      <c r="WGT582" s="2"/>
      <c r="WGU582" s="2"/>
      <c r="WGV582" s="2"/>
      <c r="WGW582" s="2"/>
      <c r="WGX582" s="2"/>
      <c r="WGY582" s="2"/>
      <c r="WGZ582" s="2"/>
      <c r="WHA582" s="2"/>
      <c r="WHB582" s="2"/>
      <c r="WHC582" s="2"/>
      <c r="WHD582" s="2"/>
      <c r="WHE582" s="2"/>
      <c r="WHF582" s="2"/>
      <c r="WHG582" s="2"/>
      <c r="WHH582" s="2"/>
      <c r="WHI582" s="2"/>
      <c r="WHJ582" s="2"/>
      <c r="WHK582" s="2"/>
      <c r="WHL582" s="2"/>
      <c r="WHM582" s="2"/>
      <c r="WHN582" s="2"/>
      <c r="WHO582" s="2"/>
      <c r="WHP582" s="2"/>
      <c r="WHQ582" s="2"/>
      <c r="WHR582" s="2"/>
      <c r="WHS582" s="2"/>
      <c r="WHT582" s="2"/>
      <c r="WHU582" s="2"/>
      <c r="WHV582" s="2"/>
      <c r="WHW582" s="2"/>
      <c r="WHX582" s="2"/>
      <c r="WHY582" s="2"/>
      <c r="WHZ582" s="2"/>
      <c r="WIA582" s="2"/>
      <c r="WIB582" s="2"/>
      <c r="WIC582" s="2"/>
      <c r="WID582" s="2"/>
      <c r="WIE582" s="2"/>
      <c r="WIF582" s="2"/>
      <c r="WIG582" s="2"/>
      <c r="WIH582" s="2"/>
      <c r="WII582" s="2"/>
      <c r="WIJ582" s="2"/>
      <c r="WIK582" s="2"/>
      <c r="WIL582" s="2"/>
      <c r="WIM582" s="2"/>
      <c r="WIN582" s="2"/>
      <c r="WIO582" s="2"/>
      <c r="WIP582" s="2"/>
      <c r="WIQ582" s="2"/>
      <c r="WIR582" s="2"/>
      <c r="WIS582" s="2"/>
      <c r="WIT582" s="2"/>
      <c r="WIU582" s="2"/>
      <c r="WIV582" s="2"/>
      <c r="WIW582" s="2"/>
      <c r="WIX582" s="2"/>
      <c r="WIY582" s="2"/>
      <c r="WIZ582" s="2"/>
      <c r="WJA582" s="2"/>
      <c r="WJB582" s="2"/>
      <c r="WJC582" s="2"/>
      <c r="WJD582" s="2"/>
      <c r="WJE582" s="2"/>
      <c r="WJF582" s="2"/>
      <c r="WJG582" s="2"/>
      <c r="WJH582" s="2"/>
      <c r="WJI582" s="2"/>
      <c r="WJJ582" s="2"/>
      <c r="WJK582" s="2"/>
      <c r="WJL582" s="2"/>
      <c r="WJM582" s="2"/>
      <c r="WJN582" s="2"/>
      <c r="WJO582" s="2"/>
      <c r="WJP582" s="2"/>
      <c r="WJQ582" s="2"/>
      <c r="WJR582" s="2"/>
      <c r="WJS582" s="2"/>
      <c r="WJT582" s="2"/>
      <c r="WJU582" s="2"/>
      <c r="WJV582" s="2"/>
      <c r="WJW582" s="2"/>
      <c r="WJX582" s="2"/>
      <c r="WJY582" s="2"/>
      <c r="WJZ582" s="2"/>
      <c r="WKA582" s="2"/>
      <c r="WKB582" s="2"/>
      <c r="WKC582" s="2"/>
      <c r="WKD582" s="2"/>
      <c r="WKE582" s="2"/>
      <c r="WKF582" s="2"/>
      <c r="WKG582" s="2"/>
      <c r="WKH582" s="2"/>
      <c r="WKI582" s="2"/>
      <c r="WKJ582" s="2"/>
      <c r="WKK582" s="2"/>
      <c r="WKL582" s="2"/>
      <c r="WKM582" s="2"/>
      <c r="WKN582" s="2"/>
      <c r="WKO582" s="2"/>
      <c r="WKP582" s="2"/>
      <c r="WKQ582" s="2"/>
      <c r="WKR582" s="2"/>
      <c r="WKS582" s="2"/>
      <c r="WKT582" s="2"/>
      <c r="WKU582" s="2"/>
      <c r="WKV582" s="2"/>
      <c r="WKW582" s="2"/>
      <c r="WKX582" s="2"/>
      <c r="WKY582" s="2"/>
      <c r="WKZ582" s="2"/>
      <c r="WLA582" s="2"/>
      <c r="WLB582" s="2"/>
      <c r="WLC582" s="2"/>
      <c r="WLD582" s="2"/>
      <c r="WLE582" s="2"/>
      <c r="WLF582" s="2"/>
      <c r="WLG582" s="2"/>
      <c r="WLH582" s="2"/>
      <c r="WLI582" s="2"/>
      <c r="WLJ582" s="2"/>
      <c r="WLK582" s="2"/>
      <c r="WLL582" s="2"/>
      <c r="WLM582" s="2"/>
      <c r="WLN582" s="2"/>
      <c r="WLO582" s="2"/>
      <c r="WLP582" s="2"/>
      <c r="WLQ582" s="2"/>
      <c r="WLR582" s="2"/>
      <c r="WLS582" s="2"/>
      <c r="WLT582" s="2"/>
      <c r="WLU582" s="2"/>
      <c r="WLV582" s="2"/>
      <c r="WLW582" s="2"/>
      <c r="WLX582" s="2"/>
      <c r="WLY582" s="2"/>
      <c r="WLZ582" s="2"/>
      <c r="WMA582" s="2"/>
      <c r="WMB582" s="2"/>
      <c r="WMC582" s="2"/>
      <c r="WMD582" s="2"/>
      <c r="WME582" s="2"/>
      <c r="WMF582" s="2"/>
      <c r="WMG582" s="2"/>
      <c r="WMH582" s="2"/>
      <c r="WMI582" s="2"/>
      <c r="WMJ582" s="2"/>
      <c r="WMK582" s="2"/>
      <c r="WML582" s="2"/>
      <c r="WMM582" s="2"/>
      <c r="WMN582" s="2"/>
      <c r="WMO582" s="2"/>
      <c r="WMP582" s="2"/>
      <c r="WMQ582" s="2"/>
      <c r="WMR582" s="2"/>
      <c r="WMS582" s="2"/>
      <c r="WMT582" s="2"/>
      <c r="WMU582" s="2"/>
      <c r="WMV582" s="2"/>
      <c r="WMW582" s="2"/>
      <c r="WMX582" s="2"/>
      <c r="WMY582" s="2"/>
      <c r="WMZ582" s="2"/>
      <c r="WNA582" s="2"/>
      <c r="WNB582" s="2"/>
      <c r="WNC582" s="2"/>
      <c r="WND582" s="2"/>
      <c r="WNE582" s="2"/>
      <c r="WNF582" s="2"/>
      <c r="WNG582" s="2"/>
      <c r="WNH582" s="2"/>
      <c r="WNI582" s="2"/>
      <c r="WNJ582" s="2"/>
      <c r="WNK582" s="2"/>
      <c r="WNL582" s="2"/>
      <c r="WNM582" s="2"/>
      <c r="WNN582" s="2"/>
      <c r="WNO582" s="2"/>
      <c r="WNP582" s="2"/>
      <c r="WNQ582" s="2"/>
      <c r="WNR582" s="2"/>
      <c r="WNS582" s="2"/>
      <c r="WNT582" s="2"/>
      <c r="WNU582" s="2"/>
      <c r="WNV582" s="2"/>
      <c r="WNW582" s="2"/>
      <c r="WNX582" s="2"/>
      <c r="WNY582" s="2"/>
      <c r="WNZ582" s="2"/>
      <c r="WOA582" s="2"/>
      <c r="WOB582" s="2"/>
      <c r="WOC582" s="2"/>
      <c r="WOD582" s="2"/>
      <c r="WOE582" s="2"/>
      <c r="WOF582" s="2"/>
      <c r="WOG582" s="2"/>
      <c r="WOH582" s="2"/>
      <c r="WOI582" s="2"/>
      <c r="WOJ582" s="2"/>
      <c r="WOK582" s="2"/>
      <c r="WOL582" s="2"/>
      <c r="WOM582" s="2"/>
      <c r="WON582" s="2"/>
      <c r="WOO582" s="2"/>
      <c r="WOP582" s="2"/>
      <c r="WOQ582" s="2"/>
      <c r="WOR582" s="2"/>
      <c r="WOS582" s="2"/>
      <c r="WOT582" s="2"/>
      <c r="WOU582" s="2"/>
      <c r="WOV582" s="2"/>
      <c r="WOW582" s="2"/>
      <c r="WOX582" s="2"/>
      <c r="WOY582" s="2"/>
      <c r="WOZ582" s="2"/>
      <c r="WPA582" s="2"/>
      <c r="WPB582" s="2"/>
      <c r="WPC582" s="2"/>
      <c r="WPD582" s="2"/>
      <c r="WPE582" s="2"/>
      <c r="WPF582" s="2"/>
      <c r="WPG582" s="2"/>
      <c r="WPH582" s="2"/>
      <c r="WPI582" s="2"/>
      <c r="WPJ582" s="2"/>
      <c r="WPK582" s="2"/>
      <c r="WPL582" s="2"/>
      <c r="WPM582" s="2"/>
      <c r="WPN582" s="2"/>
      <c r="WPO582" s="2"/>
      <c r="WPP582" s="2"/>
      <c r="WPQ582" s="2"/>
      <c r="WPR582" s="2"/>
      <c r="WPS582" s="2"/>
      <c r="WPT582" s="2"/>
      <c r="WPU582" s="2"/>
      <c r="WPV582" s="2"/>
      <c r="WPW582" s="2"/>
      <c r="WPX582" s="2"/>
      <c r="WPY582" s="2"/>
      <c r="WPZ582" s="2"/>
      <c r="WQA582" s="2"/>
      <c r="WQB582" s="2"/>
      <c r="WQC582" s="2"/>
      <c r="WQD582" s="2"/>
      <c r="WQE582" s="2"/>
      <c r="WQF582" s="2"/>
      <c r="WQG582" s="2"/>
      <c r="WQH582" s="2"/>
      <c r="WQI582" s="2"/>
      <c r="WQJ582" s="2"/>
      <c r="WQK582" s="2"/>
      <c r="WQL582" s="2"/>
      <c r="WQM582" s="2"/>
      <c r="WQN582" s="2"/>
      <c r="WQO582" s="2"/>
      <c r="WQP582" s="2"/>
      <c r="WQQ582" s="2"/>
      <c r="WQR582" s="2"/>
      <c r="WQS582" s="2"/>
      <c r="WQT582" s="2"/>
      <c r="WQU582" s="2"/>
      <c r="WQV582" s="2"/>
      <c r="WQW582" s="2"/>
      <c r="WQX582" s="2"/>
      <c r="WQY582" s="2"/>
      <c r="WQZ582" s="2"/>
      <c r="WRA582" s="2"/>
      <c r="WRB582" s="2"/>
      <c r="WRC582" s="2"/>
      <c r="WRD582" s="2"/>
      <c r="WRE582" s="2"/>
      <c r="WRF582" s="2"/>
      <c r="WRG582" s="2"/>
      <c r="WRH582" s="2"/>
      <c r="WRI582" s="2"/>
      <c r="WRJ582" s="2"/>
      <c r="WRK582" s="2"/>
      <c r="WRL582" s="2"/>
      <c r="WRM582" s="2"/>
      <c r="WRN582" s="2"/>
      <c r="WRO582" s="2"/>
      <c r="WRP582" s="2"/>
      <c r="WRQ582" s="2"/>
      <c r="WRR582" s="2"/>
      <c r="WRS582" s="2"/>
      <c r="WRT582" s="2"/>
      <c r="WRU582" s="2"/>
      <c r="WRV582" s="2"/>
      <c r="WRW582" s="2"/>
      <c r="WRX582" s="2"/>
      <c r="WRY582" s="2"/>
      <c r="WRZ582" s="2"/>
      <c r="WSA582" s="2"/>
      <c r="WSB582" s="2"/>
      <c r="WSC582" s="2"/>
      <c r="WSD582" s="2"/>
      <c r="WSE582" s="2"/>
      <c r="WSF582" s="2"/>
      <c r="WSG582" s="2"/>
      <c r="WSH582" s="2"/>
      <c r="WSI582" s="2"/>
      <c r="WSJ582" s="2"/>
      <c r="WSK582" s="2"/>
      <c r="WSL582" s="2"/>
      <c r="WSM582" s="2"/>
      <c r="WSN582" s="2"/>
      <c r="WSO582" s="2"/>
      <c r="WSP582" s="2"/>
      <c r="WSQ582" s="2"/>
      <c r="WSR582" s="2"/>
      <c r="WSS582" s="2"/>
      <c r="WST582" s="2"/>
      <c r="WSU582" s="2"/>
      <c r="WSV582" s="2"/>
      <c r="WSW582" s="2"/>
      <c r="WSX582" s="2"/>
      <c r="WSY582" s="2"/>
      <c r="WSZ582" s="2"/>
      <c r="WTA582" s="2"/>
      <c r="WTB582" s="2"/>
      <c r="WTC582" s="2"/>
      <c r="WTD582" s="2"/>
      <c r="WTE582" s="2"/>
      <c r="WTF582" s="2"/>
      <c r="WTG582" s="2"/>
      <c r="WTH582" s="2"/>
      <c r="WTI582" s="2"/>
      <c r="WTJ582" s="2"/>
      <c r="WTK582" s="2"/>
      <c r="WTL582" s="2"/>
      <c r="WTM582" s="2"/>
      <c r="WTN582" s="2"/>
      <c r="WTO582" s="2"/>
      <c r="WTP582" s="2"/>
      <c r="WTQ582" s="2"/>
      <c r="WTR582" s="2"/>
      <c r="WTS582" s="2"/>
      <c r="WTT582" s="2"/>
      <c r="WTU582" s="2"/>
      <c r="WTV582" s="2"/>
      <c r="WTW582" s="2"/>
      <c r="WTX582" s="2"/>
      <c r="WTY582" s="2"/>
      <c r="WTZ582" s="2"/>
      <c r="WUA582" s="2"/>
      <c r="WUB582" s="2"/>
      <c r="WUC582" s="2"/>
      <c r="WUD582" s="2"/>
      <c r="WUE582" s="2"/>
      <c r="WUF582" s="2"/>
      <c r="WUG582" s="2"/>
      <c r="WUH582" s="2"/>
      <c r="WUI582" s="2"/>
      <c r="WUJ582" s="2"/>
      <c r="WUK582" s="2"/>
      <c r="WUL582" s="2"/>
      <c r="WUM582" s="2"/>
      <c r="WUN582" s="2"/>
      <c r="WUO582" s="2"/>
      <c r="WUP582" s="2"/>
      <c r="WUQ582" s="2"/>
      <c r="WUR582" s="2"/>
      <c r="WUS582" s="2"/>
      <c r="WUT582" s="2"/>
      <c r="WUU582" s="2"/>
      <c r="WUV582" s="2"/>
      <c r="WUW582" s="2"/>
      <c r="WUX582" s="2"/>
      <c r="WUY582" s="2"/>
      <c r="WUZ582" s="2"/>
      <c r="WVA582" s="2"/>
      <c r="WVB582" s="2"/>
      <c r="WVC582" s="2"/>
      <c r="WVD582" s="2"/>
      <c r="WVE582" s="2"/>
      <c r="WVF582" s="2"/>
      <c r="WVG582" s="2"/>
      <c r="WVH582" s="2"/>
      <c r="WVI582" s="2"/>
      <c r="WVJ582" s="2"/>
      <c r="WVK582" s="2"/>
      <c r="WVL582" s="2"/>
      <c r="WVM582" s="2"/>
      <c r="WVN582" s="2"/>
      <c r="WVO582" s="2"/>
      <c r="WVP582" s="2"/>
      <c r="WVQ582" s="2"/>
      <c r="WVR582" s="2"/>
      <c r="WVS582" s="2"/>
      <c r="WVT582" s="2"/>
      <c r="WVU582" s="2"/>
      <c r="WVV582" s="2"/>
      <c r="WVW582" s="2"/>
      <c r="WVX582" s="2"/>
      <c r="WVY582" s="2"/>
      <c r="WVZ582" s="2"/>
      <c r="WWA582" s="2"/>
      <c r="WWB582" s="2"/>
      <c r="WWC582" s="2"/>
      <c r="WWD582" s="2"/>
      <c r="WWE582" s="2"/>
      <c r="WWF582" s="2"/>
      <c r="WWG582" s="2"/>
      <c r="WWH582" s="2"/>
      <c r="WWI582" s="2"/>
      <c r="WWJ582" s="2"/>
      <c r="WWK582" s="2"/>
      <c r="WWL582" s="2"/>
      <c r="WWM582" s="2"/>
      <c r="WWN582" s="2"/>
      <c r="WWO582" s="2"/>
      <c r="WWP582" s="2"/>
      <c r="WWQ582" s="2"/>
      <c r="WWR582" s="2"/>
      <c r="WWS582" s="2"/>
      <c r="WWT582" s="2"/>
      <c r="WWU582" s="2"/>
      <c r="WWV582" s="2"/>
      <c r="WWW582" s="2"/>
      <c r="WWX582" s="2"/>
      <c r="WWY582" s="2"/>
      <c r="WWZ582" s="2"/>
      <c r="WXA582" s="2"/>
      <c r="WXB582" s="2"/>
      <c r="WXC582" s="2"/>
      <c r="WXD582" s="2"/>
      <c r="WXE582" s="2"/>
      <c r="WXF582" s="2"/>
      <c r="WXG582" s="2"/>
      <c r="WXH582" s="2"/>
      <c r="WXI582" s="2"/>
      <c r="WXJ582" s="2"/>
      <c r="WXK582" s="2"/>
      <c r="WXL582" s="2"/>
      <c r="WXM582" s="2"/>
      <c r="WXN582" s="2"/>
      <c r="WXO582" s="2"/>
      <c r="WXP582" s="2"/>
      <c r="WXQ582" s="2"/>
      <c r="WXR582" s="2"/>
      <c r="WXS582" s="2"/>
      <c r="WXT582" s="2"/>
      <c r="WXU582" s="2"/>
      <c r="WXV582" s="2"/>
      <c r="WXW582" s="2"/>
      <c r="WXX582" s="2"/>
      <c r="WXY582" s="2"/>
      <c r="WXZ582" s="2"/>
      <c r="WYA582" s="2"/>
      <c r="WYB582" s="2"/>
      <c r="WYC582" s="2"/>
      <c r="WYD582" s="2"/>
      <c r="WYE582" s="2"/>
      <c r="WYF582" s="2"/>
      <c r="WYG582" s="2"/>
      <c r="WYH582" s="2"/>
      <c r="WYI582" s="2"/>
      <c r="WYJ582" s="2"/>
      <c r="WYK582" s="2"/>
      <c r="WYL582" s="2"/>
      <c r="WYM582" s="2"/>
      <c r="WYN582" s="2"/>
      <c r="WYO582" s="2"/>
      <c r="WYP582" s="2"/>
      <c r="WYQ582" s="2"/>
      <c r="WYR582" s="2"/>
      <c r="WYS582" s="2"/>
      <c r="WYT582" s="2"/>
      <c r="WYU582" s="2"/>
      <c r="WYV582" s="2"/>
      <c r="WYW582" s="2"/>
      <c r="WYX582" s="2"/>
      <c r="WYY582" s="2"/>
      <c r="WYZ582" s="2"/>
      <c r="WZA582" s="2"/>
      <c r="WZB582" s="2"/>
      <c r="WZC582" s="2"/>
      <c r="WZD582" s="2"/>
      <c r="WZE582" s="2"/>
      <c r="WZF582" s="2"/>
      <c r="WZG582" s="2"/>
      <c r="WZH582" s="2"/>
      <c r="WZI582" s="2"/>
      <c r="WZJ582" s="2"/>
      <c r="WZK582" s="2"/>
      <c r="WZL582" s="2"/>
      <c r="WZM582" s="2"/>
      <c r="WZN582" s="2"/>
      <c r="WZO582" s="2"/>
      <c r="WZP582" s="2"/>
      <c r="WZQ582" s="2"/>
      <c r="WZR582" s="2"/>
      <c r="WZS582" s="2"/>
      <c r="WZT582" s="2"/>
      <c r="WZU582" s="2"/>
      <c r="WZV582" s="2"/>
      <c r="WZW582" s="2"/>
      <c r="WZX582" s="2"/>
      <c r="WZY582" s="2"/>
      <c r="WZZ582" s="2"/>
      <c r="XAA582" s="2"/>
      <c r="XAB582" s="2"/>
      <c r="XAC582" s="2"/>
      <c r="XAD582" s="2"/>
      <c r="XAE582" s="2"/>
      <c r="XAF582" s="2"/>
      <c r="XAG582" s="2"/>
      <c r="XAH582" s="2"/>
      <c r="XAI582" s="2"/>
      <c r="XAJ582" s="2"/>
      <c r="XAK582" s="2"/>
      <c r="XAL582" s="2"/>
      <c r="XAM582" s="2"/>
      <c r="XAN582" s="2"/>
      <c r="XAO582" s="2"/>
      <c r="XAP582" s="2"/>
      <c r="XAQ582" s="2"/>
      <c r="XAR582" s="2"/>
      <c r="XAS582" s="2"/>
      <c r="XAT582" s="2"/>
      <c r="XAU582" s="2"/>
      <c r="XAV582" s="2"/>
      <c r="XAW582" s="2"/>
      <c r="XAX582" s="2"/>
      <c r="XAY582" s="2"/>
      <c r="XAZ582" s="2"/>
      <c r="XBA582" s="2"/>
      <c r="XBB582" s="2"/>
      <c r="XBC582" s="2"/>
      <c r="XBD582" s="2"/>
      <c r="XBE582" s="2"/>
      <c r="XBF582" s="2"/>
      <c r="XBG582" s="2"/>
      <c r="XBH582" s="2"/>
      <c r="XBI582" s="2"/>
      <c r="XBJ582" s="2"/>
      <c r="XBK582" s="2"/>
      <c r="XBL582" s="2"/>
      <c r="XBM582" s="2"/>
      <c r="XBN582" s="2"/>
      <c r="XBO582" s="2"/>
      <c r="XBP582" s="2"/>
      <c r="XBQ582" s="2"/>
      <c r="XBR582" s="2"/>
      <c r="XBS582" s="2"/>
      <c r="XBT582" s="2"/>
      <c r="XBU582" s="2"/>
      <c r="XBV582" s="2"/>
      <c r="XBW582" s="2"/>
      <c r="XBX582" s="2"/>
      <c r="XBY582" s="2"/>
      <c r="XBZ582" s="2"/>
      <c r="XCA582" s="2"/>
      <c r="XCB582" s="2"/>
      <c r="XCC582" s="2"/>
      <c r="XCD582" s="2"/>
      <c r="XCE582" s="2"/>
      <c r="XCF582" s="2"/>
      <c r="XCG582" s="2"/>
      <c r="XCH582" s="2"/>
      <c r="XCI582" s="2"/>
      <c r="XCJ582" s="2"/>
      <c r="XCK582" s="2"/>
      <c r="XCL582" s="2"/>
      <c r="XCM582" s="2"/>
      <c r="XCN582" s="2"/>
      <c r="XCO582" s="2"/>
      <c r="XCP582" s="2"/>
      <c r="XCQ582" s="2"/>
      <c r="XCR582" s="2"/>
      <c r="XCS582" s="2"/>
      <c r="XCT582" s="2"/>
      <c r="XCU582" s="2"/>
      <c r="XCV582" s="2"/>
      <c r="XCW582" s="2"/>
      <c r="XCX582" s="2"/>
      <c r="XCY582" s="2"/>
      <c r="XCZ582" s="2"/>
      <c r="XDA582" s="2"/>
      <c r="XDB582" s="2"/>
      <c r="XDC582" s="2"/>
      <c r="XDD582" s="2"/>
      <c r="XDE582" s="2"/>
      <c r="XDF582" s="2"/>
      <c r="XDG582" s="2"/>
      <c r="XDH582" s="2"/>
      <c r="XDI582" s="2"/>
      <c r="XDJ582" s="2"/>
      <c r="XDK582" s="2"/>
      <c r="XDL582" s="2"/>
      <c r="XDM582" s="2"/>
      <c r="XDN582" s="2"/>
      <c r="XDO582" s="2"/>
      <c r="XDP582" s="2"/>
      <c r="XDQ582" s="2"/>
      <c r="XDR582" s="2"/>
      <c r="XDS582" s="2"/>
      <c r="XDT582" s="2"/>
      <c r="XDU582" s="2"/>
      <c r="XDV582" s="2"/>
      <c r="XDW582" s="2"/>
      <c r="XDX582" s="2"/>
      <c r="XDY582" s="2"/>
      <c r="XDZ582" s="2"/>
      <c r="XEA582" s="2"/>
      <c r="XEB582" s="2"/>
      <c r="XEC582" s="2"/>
      <c r="XED582" s="2"/>
      <c r="XEE582" s="2"/>
      <c r="XEF582" s="2"/>
      <c r="XEG582" s="2"/>
      <c r="XEH582" s="2"/>
      <c r="XEI582" s="2"/>
      <c r="XEJ582" s="2"/>
      <c r="XEK582" s="2"/>
      <c r="XEL582" s="2"/>
      <c r="XEM582" s="2"/>
      <c r="XEN582" s="2"/>
    </row>
    <row r="583" s="4" customFormat="1" ht="14.25" spans="1:1636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  <c r="AMX583" s="2"/>
      <c r="AMY583" s="2"/>
      <c r="AMZ583" s="2"/>
      <c r="ANA583" s="2"/>
      <c r="ANB583" s="2"/>
      <c r="ANC583" s="2"/>
      <c r="AND583" s="2"/>
      <c r="ANE583" s="2"/>
      <c r="ANF583" s="2"/>
      <c r="ANG583" s="2"/>
      <c r="ANH583" s="2"/>
      <c r="ANI583" s="2"/>
      <c r="ANJ583" s="2"/>
      <c r="ANK583" s="2"/>
      <c r="ANL583" s="2"/>
      <c r="ANM583" s="2"/>
      <c r="ANN583" s="2"/>
      <c r="ANO583" s="2"/>
      <c r="ANP583" s="2"/>
      <c r="ANQ583" s="2"/>
      <c r="ANR583" s="2"/>
      <c r="ANS583" s="2"/>
      <c r="ANT583" s="2"/>
      <c r="ANU583" s="2"/>
      <c r="ANV583" s="2"/>
      <c r="ANW583" s="2"/>
      <c r="ANX583" s="2"/>
      <c r="ANY583" s="2"/>
      <c r="ANZ583" s="2"/>
      <c r="AOA583" s="2"/>
      <c r="AOB583" s="2"/>
      <c r="AOC583" s="2"/>
      <c r="AOD583" s="2"/>
      <c r="AOE583" s="2"/>
      <c r="AOF583" s="2"/>
      <c r="AOG583" s="2"/>
      <c r="AOH583" s="2"/>
      <c r="AOI583" s="2"/>
      <c r="AOJ583" s="2"/>
      <c r="AOK583" s="2"/>
      <c r="AOL583" s="2"/>
      <c r="AOM583" s="2"/>
      <c r="AON583" s="2"/>
      <c r="AOO583" s="2"/>
      <c r="AOP583" s="2"/>
      <c r="AOQ583" s="2"/>
      <c r="AOR583" s="2"/>
      <c r="AOS583" s="2"/>
      <c r="AOT583" s="2"/>
      <c r="AOU583" s="2"/>
      <c r="AOV583" s="2"/>
      <c r="AOW583" s="2"/>
      <c r="AOX583" s="2"/>
      <c r="AOY583" s="2"/>
      <c r="AOZ583" s="2"/>
      <c r="APA583" s="2"/>
      <c r="APB583" s="2"/>
      <c r="APC583" s="2"/>
      <c r="APD583" s="2"/>
      <c r="APE583" s="2"/>
      <c r="APF583" s="2"/>
      <c r="APG583" s="2"/>
      <c r="APH583" s="2"/>
      <c r="API583" s="2"/>
      <c r="APJ583" s="2"/>
      <c r="APK583" s="2"/>
      <c r="APL583" s="2"/>
      <c r="APM583" s="2"/>
      <c r="APN583" s="2"/>
      <c r="APO583" s="2"/>
      <c r="APP583" s="2"/>
      <c r="APQ583" s="2"/>
      <c r="APR583" s="2"/>
      <c r="APS583" s="2"/>
      <c r="APT583" s="2"/>
      <c r="APU583" s="2"/>
      <c r="APV583" s="2"/>
      <c r="APW583" s="2"/>
      <c r="APX583" s="2"/>
      <c r="APY583" s="2"/>
      <c r="APZ583" s="2"/>
      <c r="AQA583" s="2"/>
      <c r="AQB583" s="2"/>
      <c r="AQC583" s="2"/>
      <c r="AQD583" s="2"/>
      <c r="AQE583" s="2"/>
      <c r="AQF583" s="2"/>
      <c r="AQG583" s="2"/>
      <c r="AQH583" s="2"/>
      <c r="AQI583" s="2"/>
      <c r="AQJ583" s="2"/>
      <c r="AQK583" s="2"/>
      <c r="AQL583" s="2"/>
      <c r="AQM583" s="2"/>
      <c r="AQN583" s="2"/>
      <c r="AQO583" s="2"/>
      <c r="AQP583" s="2"/>
      <c r="AQQ583" s="2"/>
      <c r="AQR583" s="2"/>
      <c r="AQS583" s="2"/>
      <c r="AQT583" s="2"/>
      <c r="AQU583" s="2"/>
      <c r="AQV583" s="2"/>
      <c r="AQW583" s="2"/>
      <c r="AQX583" s="2"/>
      <c r="AQY583" s="2"/>
      <c r="AQZ583" s="2"/>
      <c r="ARA583" s="2"/>
      <c r="ARB583" s="2"/>
      <c r="ARC583" s="2"/>
      <c r="ARD583" s="2"/>
      <c r="ARE583" s="2"/>
      <c r="ARF583" s="2"/>
      <c r="ARG583" s="2"/>
      <c r="ARH583" s="2"/>
      <c r="ARI583" s="2"/>
      <c r="ARJ583" s="2"/>
      <c r="ARK583" s="2"/>
      <c r="ARL583" s="2"/>
      <c r="ARM583" s="2"/>
      <c r="ARN583" s="2"/>
      <c r="ARO583" s="2"/>
      <c r="ARP583" s="2"/>
      <c r="ARQ583" s="2"/>
      <c r="ARR583" s="2"/>
      <c r="ARS583" s="2"/>
      <c r="ART583" s="2"/>
      <c r="ARU583" s="2"/>
      <c r="ARV583" s="2"/>
      <c r="ARW583" s="2"/>
      <c r="ARX583" s="2"/>
      <c r="ARY583" s="2"/>
      <c r="ARZ583" s="2"/>
      <c r="ASA583" s="2"/>
      <c r="ASB583" s="2"/>
      <c r="ASC583" s="2"/>
      <c r="ASD583" s="2"/>
      <c r="ASE583" s="2"/>
      <c r="ASF583" s="2"/>
      <c r="ASG583" s="2"/>
      <c r="ASH583" s="2"/>
      <c r="ASI583" s="2"/>
      <c r="ASJ583" s="2"/>
      <c r="ASK583" s="2"/>
      <c r="ASL583" s="2"/>
      <c r="ASM583" s="2"/>
      <c r="ASN583" s="2"/>
      <c r="ASO583" s="2"/>
      <c r="ASP583" s="2"/>
      <c r="ASQ583" s="2"/>
      <c r="ASR583" s="2"/>
      <c r="ASS583" s="2"/>
      <c r="AST583" s="2"/>
      <c r="ASU583" s="2"/>
      <c r="ASV583" s="2"/>
      <c r="ASW583" s="2"/>
      <c r="ASX583" s="2"/>
      <c r="ASY583" s="2"/>
      <c r="ASZ583" s="2"/>
      <c r="ATA583" s="2"/>
      <c r="ATB583" s="2"/>
      <c r="ATC583" s="2"/>
      <c r="ATD583" s="2"/>
      <c r="ATE583" s="2"/>
      <c r="ATF583" s="2"/>
      <c r="ATG583" s="2"/>
      <c r="ATH583" s="2"/>
      <c r="ATI583" s="2"/>
      <c r="ATJ583" s="2"/>
      <c r="ATK583" s="2"/>
      <c r="ATL583" s="2"/>
      <c r="ATM583" s="2"/>
      <c r="ATN583" s="2"/>
      <c r="ATO583" s="2"/>
      <c r="ATP583" s="2"/>
      <c r="ATQ583" s="2"/>
      <c r="ATR583" s="2"/>
      <c r="ATS583" s="2"/>
      <c r="ATT583" s="2"/>
      <c r="ATU583" s="2"/>
      <c r="ATV583" s="2"/>
      <c r="ATW583" s="2"/>
      <c r="ATX583" s="2"/>
      <c r="ATY583" s="2"/>
      <c r="ATZ583" s="2"/>
      <c r="AUA583" s="2"/>
      <c r="AUB583" s="2"/>
      <c r="AUC583" s="2"/>
      <c r="AUD583" s="2"/>
      <c r="AUE583" s="2"/>
      <c r="AUF583" s="2"/>
      <c r="AUG583" s="2"/>
      <c r="AUH583" s="2"/>
      <c r="AUI583" s="2"/>
      <c r="AUJ583" s="2"/>
      <c r="AUK583" s="2"/>
      <c r="AUL583" s="2"/>
      <c r="AUM583" s="2"/>
      <c r="AUN583" s="2"/>
      <c r="AUO583" s="2"/>
      <c r="AUP583" s="2"/>
      <c r="AUQ583" s="2"/>
      <c r="AUR583" s="2"/>
      <c r="AUS583" s="2"/>
      <c r="AUT583" s="2"/>
      <c r="AUU583" s="2"/>
      <c r="AUV583" s="2"/>
      <c r="AUW583" s="2"/>
      <c r="AUX583" s="2"/>
      <c r="AUY583" s="2"/>
      <c r="AUZ583" s="2"/>
      <c r="AVA583" s="2"/>
      <c r="AVB583" s="2"/>
      <c r="AVC583" s="2"/>
      <c r="AVD583" s="2"/>
      <c r="AVE583" s="2"/>
      <c r="AVF583" s="2"/>
      <c r="AVG583" s="2"/>
      <c r="AVH583" s="2"/>
      <c r="AVI583" s="2"/>
      <c r="AVJ583" s="2"/>
      <c r="AVK583" s="2"/>
      <c r="AVL583" s="2"/>
      <c r="AVM583" s="2"/>
      <c r="AVN583" s="2"/>
      <c r="AVO583" s="2"/>
      <c r="AVP583" s="2"/>
      <c r="AVQ583" s="2"/>
      <c r="AVR583" s="2"/>
      <c r="AVS583" s="2"/>
      <c r="AVT583" s="2"/>
      <c r="AVU583" s="2"/>
      <c r="AVV583" s="2"/>
      <c r="AVW583" s="2"/>
      <c r="AVX583" s="2"/>
      <c r="AVY583" s="2"/>
      <c r="AVZ583" s="2"/>
      <c r="AWA583" s="2"/>
      <c r="AWB583" s="2"/>
      <c r="AWC583" s="2"/>
      <c r="AWD583" s="2"/>
      <c r="AWE583" s="2"/>
      <c r="AWF583" s="2"/>
      <c r="AWG583" s="2"/>
      <c r="AWH583" s="2"/>
      <c r="AWI583" s="2"/>
      <c r="AWJ583" s="2"/>
      <c r="AWK583" s="2"/>
      <c r="AWL583" s="2"/>
      <c r="AWM583" s="2"/>
      <c r="AWN583" s="2"/>
      <c r="AWO583" s="2"/>
      <c r="AWP583" s="2"/>
      <c r="AWQ583" s="2"/>
      <c r="AWR583" s="2"/>
      <c r="AWS583" s="2"/>
      <c r="AWT583" s="2"/>
      <c r="AWU583" s="2"/>
      <c r="AWV583" s="2"/>
      <c r="AWW583" s="2"/>
      <c r="AWX583" s="2"/>
      <c r="AWY583" s="2"/>
      <c r="AWZ583" s="2"/>
      <c r="AXA583" s="2"/>
      <c r="AXB583" s="2"/>
      <c r="AXC583" s="2"/>
      <c r="AXD583" s="2"/>
      <c r="AXE583" s="2"/>
      <c r="AXF583" s="2"/>
      <c r="AXG583" s="2"/>
      <c r="AXH583" s="2"/>
      <c r="AXI583" s="2"/>
      <c r="AXJ583" s="2"/>
      <c r="AXK583" s="2"/>
      <c r="AXL583" s="2"/>
      <c r="AXM583" s="2"/>
      <c r="AXN583" s="2"/>
      <c r="AXO583" s="2"/>
      <c r="AXP583" s="2"/>
      <c r="AXQ583" s="2"/>
      <c r="AXR583" s="2"/>
      <c r="AXS583" s="2"/>
      <c r="AXT583" s="2"/>
      <c r="AXU583" s="2"/>
      <c r="AXV583" s="2"/>
      <c r="AXW583" s="2"/>
      <c r="AXX583" s="2"/>
      <c r="AXY583" s="2"/>
      <c r="AXZ583" s="2"/>
      <c r="AYA583" s="2"/>
      <c r="AYB583" s="2"/>
      <c r="AYC583" s="2"/>
      <c r="AYD583" s="2"/>
      <c r="AYE583" s="2"/>
      <c r="AYF583" s="2"/>
      <c r="AYG583" s="2"/>
      <c r="AYH583" s="2"/>
      <c r="AYI583" s="2"/>
      <c r="AYJ583" s="2"/>
      <c r="AYK583" s="2"/>
      <c r="AYL583" s="2"/>
      <c r="AYM583" s="2"/>
      <c r="AYN583" s="2"/>
      <c r="AYO583" s="2"/>
      <c r="AYP583" s="2"/>
      <c r="AYQ583" s="2"/>
      <c r="AYR583" s="2"/>
      <c r="AYS583" s="2"/>
      <c r="AYT583" s="2"/>
      <c r="AYU583" s="2"/>
      <c r="AYV583" s="2"/>
      <c r="AYW583" s="2"/>
      <c r="AYX583" s="2"/>
      <c r="AYY583" s="2"/>
      <c r="AYZ583" s="2"/>
      <c r="AZA583" s="2"/>
      <c r="AZB583" s="2"/>
      <c r="AZC583" s="2"/>
      <c r="AZD583" s="2"/>
      <c r="AZE583" s="2"/>
      <c r="AZF583" s="2"/>
      <c r="AZG583" s="2"/>
      <c r="AZH583" s="2"/>
      <c r="AZI583" s="2"/>
      <c r="AZJ583" s="2"/>
      <c r="AZK583" s="2"/>
      <c r="AZL583" s="2"/>
      <c r="AZM583" s="2"/>
      <c r="AZN583" s="2"/>
      <c r="AZO583" s="2"/>
      <c r="AZP583" s="2"/>
      <c r="AZQ583" s="2"/>
      <c r="AZR583" s="2"/>
      <c r="AZS583" s="2"/>
      <c r="AZT583" s="2"/>
      <c r="AZU583" s="2"/>
      <c r="AZV583" s="2"/>
      <c r="AZW583" s="2"/>
      <c r="AZX583" s="2"/>
      <c r="AZY583" s="2"/>
      <c r="AZZ583" s="2"/>
      <c r="BAA583" s="2"/>
      <c r="BAB583" s="2"/>
      <c r="BAC583" s="2"/>
      <c r="BAD583" s="2"/>
      <c r="BAE583" s="2"/>
      <c r="BAF583" s="2"/>
      <c r="BAG583" s="2"/>
      <c r="BAH583" s="2"/>
      <c r="BAI583" s="2"/>
      <c r="BAJ583" s="2"/>
      <c r="BAK583" s="2"/>
      <c r="BAL583" s="2"/>
      <c r="BAM583" s="2"/>
      <c r="BAN583" s="2"/>
      <c r="BAO583" s="2"/>
      <c r="BAP583" s="2"/>
      <c r="BAQ583" s="2"/>
      <c r="BAR583" s="2"/>
      <c r="BAS583" s="2"/>
      <c r="BAT583" s="2"/>
      <c r="BAU583" s="2"/>
      <c r="BAV583" s="2"/>
      <c r="BAW583" s="2"/>
      <c r="BAX583" s="2"/>
      <c r="BAY583" s="2"/>
      <c r="BAZ583" s="2"/>
      <c r="BBA583" s="2"/>
      <c r="BBB583" s="2"/>
      <c r="BBC583" s="2"/>
      <c r="BBD583" s="2"/>
      <c r="BBE583" s="2"/>
      <c r="BBF583" s="2"/>
      <c r="BBG583" s="2"/>
      <c r="BBH583" s="2"/>
      <c r="BBI583" s="2"/>
      <c r="BBJ583" s="2"/>
      <c r="BBK583" s="2"/>
      <c r="BBL583" s="2"/>
      <c r="BBM583" s="2"/>
      <c r="BBN583" s="2"/>
      <c r="BBO583" s="2"/>
      <c r="BBP583" s="2"/>
      <c r="BBQ583" s="2"/>
      <c r="BBR583" s="2"/>
      <c r="BBS583" s="2"/>
      <c r="BBT583" s="2"/>
      <c r="BBU583" s="2"/>
      <c r="BBV583" s="2"/>
      <c r="BBW583" s="2"/>
      <c r="BBX583" s="2"/>
      <c r="BBY583" s="2"/>
      <c r="BBZ583" s="2"/>
      <c r="BCA583" s="2"/>
      <c r="BCB583" s="2"/>
      <c r="BCC583" s="2"/>
      <c r="BCD583" s="2"/>
      <c r="BCE583" s="2"/>
      <c r="BCF583" s="2"/>
      <c r="BCG583" s="2"/>
      <c r="BCH583" s="2"/>
      <c r="BCI583" s="2"/>
      <c r="BCJ583" s="2"/>
      <c r="BCK583" s="2"/>
      <c r="BCL583" s="2"/>
      <c r="BCM583" s="2"/>
      <c r="BCN583" s="2"/>
      <c r="BCO583" s="2"/>
      <c r="BCP583" s="2"/>
      <c r="BCQ583" s="2"/>
      <c r="BCR583" s="2"/>
      <c r="BCS583" s="2"/>
      <c r="BCT583" s="2"/>
      <c r="BCU583" s="2"/>
      <c r="BCV583" s="2"/>
      <c r="BCW583" s="2"/>
      <c r="BCX583" s="2"/>
      <c r="BCY583" s="2"/>
      <c r="BCZ583" s="2"/>
      <c r="BDA583" s="2"/>
      <c r="BDB583" s="2"/>
      <c r="BDC583" s="2"/>
      <c r="BDD583" s="2"/>
      <c r="BDE583" s="2"/>
      <c r="BDF583" s="2"/>
      <c r="BDG583" s="2"/>
      <c r="BDH583" s="2"/>
      <c r="BDI583" s="2"/>
      <c r="BDJ583" s="2"/>
      <c r="BDK583" s="2"/>
      <c r="BDL583" s="2"/>
      <c r="BDM583" s="2"/>
      <c r="BDN583" s="2"/>
      <c r="BDO583" s="2"/>
      <c r="BDP583" s="2"/>
      <c r="BDQ583" s="2"/>
      <c r="BDR583" s="2"/>
      <c r="BDS583" s="2"/>
      <c r="BDT583" s="2"/>
      <c r="BDU583" s="2"/>
      <c r="BDV583" s="2"/>
      <c r="BDW583" s="2"/>
      <c r="BDX583" s="2"/>
      <c r="BDY583" s="2"/>
      <c r="BDZ583" s="2"/>
      <c r="BEA583" s="2"/>
      <c r="BEB583" s="2"/>
      <c r="BEC583" s="2"/>
      <c r="BED583" s="2"/>
      <c r="BEE583" s="2"/>
      <c r="BEF583" s="2"/>
      <c r="BEG583" s="2"/>
      <c r="BEH583" s="2"/>
      <c r="BEI583" s="2"/>
      <c r="BEJ583" s="2"/>
      <c r="BEK583" s="2"/>
      <c r="BEL583" s="2"/>
      <c r="BEM583" s="2"/>
      <c r="BEN583" s="2"/>
      <c r="BEO583" s="2"/>
      <c r="BEP583" s="2"/>
      <c r="BEQ583" s="2"/>
      <c r="BER583" s="2"/>
      <c r="BES583" s="2"/>
      <c r="BET583" s="2"/>
      <c r="BEU583" s="2"/>
      <c r="BEV583" s="2"/>
      <c r="BEW583" s="2"/>
      <c r="BEX583" s="2"/>
      <c r="BEY583" s="2"/>
      <c r="BEZ583" s="2"/>
      <c r="BFA583" s="2"/>
      <c r="BFB583" s="2"/>
      <c r="BFC583" s="2"/>
      <c r="BFD583" s="2"/>
      <c r="BFE583" s="2"/>
      <c r="BFF583" s="2"/>
      <c r="BFG583" s="2"/>
      <c r="BFH583" s="2"/>
      <c r="BFI583" s="2"/>
      <c r="BFJ583" s="2"/>
      <c r="BFK583" s="2"/>
      <c r="BFL583" s="2"/>
      <c r="BFM583" s="2"/>
      <c r="BFN583" s="2"/>
      <c r="BFO583" s="2"/>
      <c r="BFP583" s="2"/>
      <c r="BFQ583" s="2"/>
      <c r="BFR583" s="2"/>
      <c r="BFS583" s="2"/>
      <c r="BFT583" s="2"/>
      <c r="BFU583" s="2"/>
      <c r="BFV583" s="2"/>
      <c r="BFW583" s="2"/>
      <c r="BFX583" s="2"/>
      <c r="BFY583" s="2"/>
      <c r="BFZ583" s="2"/>
      <c r="BGA583" s="2"/>
      <c r="BGB583" s="2"/>
      <c r="BGC583" s="2"/>
      <c r="BGD583" s="2"/>
      <c r="BGE583" s="2"/>
      <c r="BGF583" s="2"/>
      <c r="BGG583" s="2"/>
      <c r="BGH583" s="2"/>
      <c r="BGI583" s="2"/>
      <c r="BGJ583" s="2"/>
      <c r="BGK583" s="2"/>
      <c r="BGL583" s="2"/>
      <c r="BGM583" s="2"/>
      <c r="BGN583" s="2"/>
      <c r="BGO583" s="2"/>
      <c r="BGP583" s="2"/>
      <c r="BGQ583" s="2"/>
      <c r="BGR583" s="2"/>
      <c r="BGS583" s="2"/>
      <c r="BGT583" s="2"/>
      <c r="BGU583" s="2"/>
      <c r="BGV583" s="2"/>
      <c r="BGW583" s="2"/>
      <c r="BGX583" s="2"/>
      <c r="BGY583" s="2"/>
      <c r="BGZ583" s="2"/>
      <c r="BHA583" s="2"/>
      <c r="BHB583" s="2"/>
      <c r="BHC583" s="2"/>
      <c r="BHD583" s="2"/>
      <c r="BHE583" s="2"/>
      <c r="BHF583" s="2"/>
      <c r="BHG583" s="2"/>
      <c r="BHH583" s="2"/>
      <c r="BHI583" s="2"/>
      <c r="BHJ583" s="2"/>
      <c r="BHK583" s="2"/>
      <c r="BHL583" s="2"/>
      <c r="BHM583" s="2"/>
      <c r="BHN583" s="2"/>
      <c r="BHO583" s="2"/>
      <c r="BHP583" s="2"/>
      <c r="BHQ583" s="2"/>
      <c r="BHR583" s="2"/>
      <c r="BHS583" s="2"/>
      <c r="BHT583" s="2"/>
      <c r="BHU583" s="2"/>
      <c r="BHV583" s="2"/>
      <c r="BHW583" s="2"/>
      <c r="BHX583" s="2"/>
      <c r="BHY583" s="2"/>
      <c r="BHZ583" s="2"/>
      <c r="BIA583" s="2"/>
      <c r="BIB583" s="2"/>
      <c r="BIC583" s="2"/>
      <c r="BID583" s="2"/>
      <c r="BIE583" s="2"/>
      <c r="BIF583" s="2"/>
      <c r="BIG583" s="2"/>
      <c r="BIH583" s="2"/>
      <c r="BII583" s="2"/>
      <c r="BIJ583" s="2"/>
      <c r="BIK583" s="2"/>
      <c r="BIL583" s="2"/>
      <c r="BIM583" s="2"/>
      <c r="BIN583" s="2"/>
      <c r="BIO583" s="2"/>
      <c r="BIP583" s="2"/>
      <c r="BIQ583" s="2"/>
      <c r="BIR583" s="2"/>
      <c r="BIS583" s="2"/>
      <c r="BIT583" s="2"/>
      <c r="BIU583" s="2"/>
      <c r="BIV583" s="2"/>
      <c r="BIW583" s="2"/>
      <c r="BIX583" s="2"/>
      <c r="BIY583" s="2"/>
      <c r="BIZ583" s="2"/>
      <c r="BJA583" s="2"/>
      <c r="BJB583" s="2"/>
      <c r="BJC583" s="2"/>
      <c r="BJD583" s="2"/>
      <c r="BJE583" s="2"/>
      <c r="BJF583" s="2"/>
      <c r="BJG583" s="2"/>
      <c r="BJH583" s="2"/>
      <c r="BJI583" s="2"/>
      <c r="BJJ583" s="2"/>
      <c r="BJK583" s="2"/>
      <c r="BJL583" s="2"/>
      <c r="BJM583" s="2"/>
      <c r="BJN583" s="2"/>
      <c r="BJO583" s="2"/>
      <c r="BJP583" s="2"/>
      <c r="BJQ583" s="2"/>
      <c r="BJR583" s="2"/>
      <c r="BJS583" s="2"/>
      <c r="BJT583" s="2"/>
      <c r="BJU583" s="2"/>
      <c r="BJV583" s="2"/>
      <c r="BJW583" s="2"/>
      <c r="BJX583" s="2"/>
      <c r="BJY583" s="2"/>
      <c r="BJZ583" s="2"/>
      <c r="BKA583" s="2"/>
      <c r="BKB583" s="2"/>
      <c r="BKC583" s="2"/>
      <c r="BKD583" s="2"/>
      <c r="BKE583" s="2"/>
      <c r="BKF583" s="2"/>
      <c r="BKG583" s="2"/>
      <c r="BKH583" s="2"/>
      <c r="BKI583" s="2"/>
      <c r="BKJ583" s="2"/>
      <c r="BKK583" s="2"/>
      <c r="BKL583" s="2"/>
      <c r="BKM583" s="2"/>
      <c r="BKN583" s="2"/>
      <c r="BKO583" s="2"/>
      <c r="BKP583" s="2"/>
      <c r="BKQ583" s="2"/>
      <c r="BKR583" s="2"/>
      <c r="BKS583" s="2"/>
      <c r="BKT583" s="2"/>
      <c r="BKU583" s="2"/>
      <c r="BKV583" s="2"/>
      <c r="BKW583" s="2"/>
      <c r="BKX583" s="2"/>
      <c r="BKY583" s="2"/>
      <c r="BKZ583" s="2"/>
      <c r="BLA583" s="2"/>
      <c r="BLB583" s="2"/>
      <c r="BLC583" s="2"/>
      <c r="BLD583" s="2"/>
      <c r="BLE583" s="2"/>
      <c r="BLF583" s="2"/>
      <c r="BLG583" s="2"/>
      <c r="BLH583" s="2"/>
      <c r="BLI583" s="2"/>
      <c r="BLJ583" s="2"/>
      <c r="BLK583" s="2"/>
      <c r="BLL583" s="2"/>
      <c r="BLM583" s="2"/>
      <c r="BLN583" s="2"/>
      <c r="BLO583" s="2"/>
      <c r="BLP583" s="2"/>
      <c r="BLQ583" s="2"/>
      <c r="BLR583" s="2"/>
      <c r="BLS583" s="2"/>
      <c r="BLT583" s="2"/>
      <c r="BLU583" s="2"/>
      <c r="BLV583" s="2"/>
      <c r="BLW583" s="2"/>
      <c r="BLX583" s="2"/>
      <c r="BLY583" s="2"/>
      <c r="BLZ583" s="2"/>
      <c r="BMA583" s="2"/>
      <c r="BMB583" s="2"/>
      <c r="BMC583" s="2"/>
      <c r="BMD583" s="2"/>
      <c r="BME583" s="2"/>
      <c r="BMF583" s="2"/>
      <c r="BMG583" s="2"/>
      <c r="BMH583" s="2"/>
      <c r="BMI583" s="2"/>
      <c r="BMJ583" s="2"/>
      <c r="BMK583" s="2"/>
      <c r="BML583" s="2"/>
      <c r="BMM583" s="2"/>
      <c r="BMN583" s="2"/>
      <c r="BMO583" s="2"/>
      <c r="BMP583" s="2"/>
      <c r="BMQ583" s="2"/>
      <c r="BMR583" s="2"/>
      <c r="BMS583" s="2"/>
      <c r="BMT583" s="2"/>
      <c r="BMU583" s="2"/>
      <c r="BMV583" s="2"/>
      <c r="BMW583" s="2"/>
      <c r="BMX583" s="2"/>
      <c r="BMY583" s="2"/>
      <c r="BMZ583" s="2"/>
      <c r="BNA583" s="2"/>
      <c r="BNB583" s="2"/>
      <c r="BNC583" s="2"/>
      <c r="BND583" s="2"/>
      <c r="BNE583" s="2"/>
      <c r="BNF583" s="2"/>
      <c r="BNG583" s="2"/>
      <c r="BNH583" s="2"/>
      <c r="BNI583" s="2"/>
      <c r="BNJ583" s="2"/>
      <c r="BNK583" s="2"/>
      <c r="BNL583" s="2"/>
      <c r="BNM583" s="2"/>
      <c r="BNN583" s="2"/>
      <c r="BNO583" s="2"/>
      <c r="BNP583" s="2"/>
      <c r="BNQ583" s="2"/>
      <c r="BNR583" s="2"/>
      <c r="BNS583" s="2"/>
      <c r="BNT583" s="2"/>
      <c r="BNU583" s="2"/>
      <c r="BNV583" s="2"/>
      <c r="BNW583" s="2"/>
      <c r="BNX583" s="2"/>
      <c r="BNY583" s="2"/>
      <c r="BNZ583" s="2"/>
      <c r="BOA583" s="2"/>
      <c r="BOB583" s="2"/>
      <c r="BOC583" s="2"/>
      <c r="BOD583" s="2"/>
      <c r="BOE583" s="2"/>
      <c r="BOF583" s="2"/>
      <c r="BOG583" s="2"/>
      <c r="BOH583" s="2"/>
      <c r="BOI583" s="2"/>
      <c r="BOJ583" s="2"/>
      <c r="BOK583" s="2"/>
      <c r="BOL583" s="2"/>
      <c r="BOM583" s="2"/>
      <c r="BON583" s="2"/>
      <c r="BOO583" s="2"/>
      <c r="BOP583" s="2"/>
      <c r="BOQ583" s="2"/>
      <c r="BOR583" s="2"/>
      <c r="BOS583" s="2"/>
      <c r="BOT583" s="2"/>
      <c r="BOU583" s="2"/>
      <c r="BOV583" s="2"/>
      <c r="BOW583" s="2"/>
      <c r="BOX583" s="2"/>
      <c r="BOY583" s="2"/>
      <c r="BOZ583" s="2"/>
      <c r="BPA583" s="2"/>
      <c r="BPB583" s="2"/>
      <c r="BPC583" s="2"/>
      <c r="BPD583" s="2"/>
      <c r="BPE583" s="2"/>
      <c r="BPF583" s="2"/>
      <c r="BPG583" s="2"/>
      <c r="BPH583" s="2"/>
      <c r="BPI583" s="2"/>
      <c r="BPJ583" s="2"/>
      <c r="BPK583" s="2"/>
      <c r="BPL583" s="2"/>
      <c r="BPM583" s="2"/>
      <c r="BPN583" s="2"/>
      <c r="BPO583" s="2"/>
      <c r="BPP583" s="2"/>
      <c r="BPQ583" s="2"/>
      <c r="BPR583" s="2"/>
      <c r="BPS583" s="2"/>
      <c r="BPT583" s="2"/>
      <c r="BPU583" s="2"/>
      <c r="BPV583" s="2"/>
      <c r="BPW583" s="2"/>
      <c r="BPX583" s="2"/>
      <c r="BPY583" s="2"/>
      <c r="BPZ583" s="2"/>
      <c r="BQA583" s="2"/>
      <c r="BQB583" s="2"/>
      <c r="BQC583" s="2"/>
      <c r="BQD583" s="2"/>
      <c r="BQE583" s="2"/>
      <c r="BQF583" s="2"/>
      <c r="BQG583" s="2"/>
      <c r="BQH583" s="2"/>
      <c r="BQI583" s="2"/>
      <c r="BQJ583" s="2"/>
      <c r="BQK583" s="2"/>
      <c r="BQL583" s="2"/>
      <c r="BQM583" s="2"/>
      <c r="BQN583" s="2"/>
      <c r="BQO583" s="2"/>
      <c r="BQP583" s="2"/>
      <c r="BQQ583" s="2"/>
      <c r="BQR583" s="2"/>
      <c r="BQS583" s="2"/>
      <c r="BQT583" s="2"/>
      <c r="BQU583" s="2"/>
      <c r="BQV583" s="2"/>
      <c r="BQW583" s="2"/>
      <c r="BQX583" s="2"/>
      <c r="BQY583" s="2"/>
      <c r="BQZ583" s="2"/>
      <c r="BRA583" s="2"/>
      <c r="BRB583" s="2"/>
      <c r="BRC583" s="2"/>
      <c r="BRD583" s="2"/>
      <c r="BRE583" s="2"/>
      <c r="BRF583" s="2"/>
      <c r="BRG583" s="2"/>
      <c r="BRH583" s="2"/>
      <c r="BRI583" s="2"/>
      <c r="BRJ583" s="2"/>
      <c r="BRK583" s="2"/>
      <c r="BRL583" s="2"/>
      <c r="BRM583" s="2"/>
      <c r="BRN583" s="2"/>
      <c r="BRO583" s="2"/>
      <c r="BRP583" s="2"/>
      <c r="BRQ583" s="2"/>
      <c r="BRR583" s="2"/>
      <c r="BRS583" s="2"/>
      <c r="BRT583" s="2"/>
      <c r="BRU583" s="2"/>
      <c r="BRV583" s="2"/>
      <c r="BRW583" s="2"/>
      <c r="BRX583" s="2"/>
      <c r="BRY583" s="2"/>
      <c r="BRZ583" s="2"/>
      <c r="BSA583" s="2"/>
      <c r="BSB583" s="2"/>
      <c r="BSC583" s="2"/>
      <c r="BSD583" s="2"/>
      <c r="BSE583" s="2"/>
      <c r="BSF583" s="2"/>
      <c r="BSG583" s="2"/>
      <c r="BSH583" s="2"/>
      <c r="BSI583" s="2"/>
      <c r="BSJ583" s="2"/>
      <c r="BSK583" s="2"/>
      <c r="BSL583" s="2"/>
      <c r="BSM583" s="2"/>
      <c r="BSN583" s="2"/>
      <c r="BSO583" s="2"/>
      <c r="BSP583" s="2"/>
      <c r="BSQ583" s="2"/>
      <c r="BSR583" s="2"/>
      <c r="BSS583" s="2"/>
      <c r="BST583" s="2"/>
      <c r="BSU583" s="2"/>
      <c r="BSV583" s="2"/>
      <c r="BSW583" s="2"/>
      <c r="BSX583" s="2"/>
      <c r="BSY583" s="2"/>
      <c r="BSZ583" s="2"/>
      <c r="BTA583" s="2"/>
      <c r="BTB583" s="2"/>
      <c r="BTC583" s="2"/>
      <c r="BTD583" s="2"/>
      <c r="BTE583" s="2"/>
      <c r="BTF583" s="2"/>
      <c r="BTG583" s="2"/>
      <c r="BTH583" s="2"/>
      <c r="BTI583" s="2"/>
      <c r="BTJ583" s="2"/>
      <c r="BTK583" s="2"/>
      <c r="BTL583" s="2"/>
      <c r="BTM583" s="2"/>
      <c r="BTN583" s="2"/>
      <c r="BTO583" s="2"/>
      <c r="BTP583" s="2"/>
      <c r="BTQ583" s="2"/>
      <c r="BTR583" s="2"/>
      <c r="BTS583" s="2"/>
      <c r="BTT583" s="2"/>
      <c r="BTU583" s="2"/>
      <c r="BTV583" s="2"/>
      <c r="BTW583" s="2"/>
      <c r="BTX583" s="2"/>
      <c r="BTY583" s="2"/>
      <c r="BTZ583" s="2"/>
      <c r="BUA583" s="2"/>
      <c r="BUB583" s="2"/>
      <c r="BUC583" s="2"/>
      <c r="BUD583" s="2"/>
      <c r="BUE583" s="2"/>
      <c r="BUF583" s="2"/>
      <c r="BUG583" s="2"/>
      <c r="BUH583" s="2"/>
      <c r="BUI583" s="2"/>
      <c r="BUJ583" s="2"/>
      <c r="BUK583" s="2"/>
      <c r="BUL583" s="2"/>
      <c r="BUM583" s="2"/>
      <c r="BUN583" s="2"/>
      <c r="BUO583" s="2"/>
      <c r="BUP583" s="2"/>
      <c r="BUQ583" s="2"/>
      <c r="BUR583" s="2"/>
      <c r="BUS583" s="2"/>
      <c r="BUT583" s="2"/>
      <c r="BUU583" s="2"/>
      <c r="BUV583" s="2"/>
      <c r="BUW583" s="2"/>
      <c r="BUX583" s="2"/>
      <c r="BUY583" s="2"/>
      <c r="BUZ583" s="2"/>
      <c r="BVA583" s="2"/>
      <c r="BVB583" s="2"/>
      <c r="BVC583" s="2"/>
      <c r="BVD583" s="2"/>
      <c r="BVE583" s="2"/>
      <c r="BVF583" s="2"/>
      <c r="BVG583" s="2"/>
      <c r="BVH583" s="2"/>
      <c r="BVI583" s="2"/>
      <c r="BVJ583" s="2"/>
      <c r="BVK583" s="2"/>
      <c r="BVL583" s="2"/>
      <c r="BVM583" s="2"/>
      <c r="BVN583" s="2"/>
      <c r="BVO583" s="2"/>
      <c r="BVP583" s="2"/>
      <c r="BVQ583" s="2"/>
      <c r="BVR583" s="2"/>
      <c r="BVS583" s="2"/>
      <c r="BVT583" s="2"/>
      <c r="BVU583" s="2"/>
      <c r="BVV583" s="2"/>
      <c r="BVW583" s="2"/>
      <c r="BVX583" s="2"/>
      <c r="BVY583" s="2"/>
      <c r="BVZ583" s="2"/>
      <c r="BWA583" s="2"/>
      <c r="BWB583" s="2"/>
      <c r="BWC583" s="2"/>
      <c r="BWD583" s="2"/>
      <c r="BWE583" s="2"/>
      <c r="BWF583" s="2"/>
      <c r="BWG583" s="2"/>
      <c r="BWH583" s="2"/>
      <c r="BWI583" s="2"/>
      <c r="BWJ583" s="2"/>
      <c r="BWK583" s="2"/>
      <c r="BWL583" s="2"/>
      <c r="BWM583" s="2"/>
      <c r="BWN583" s="2"/>
      <c r="BWO583" s="2"/>
      <c r="BWP583" s="2"/>
      <c r="BWQ583" s="2"/>
      <c r="BWR583" s="2"/>
      <c r="BWS583" s="2"/>
      <c r="BWT583" s="2"/>
      <c r="BWU583" s="2"/>
      <c r="BWV583" s="2"/>
      <c r="BWW583" s="2"/>
      <c r="BWX583" s="2"/>
      <c r="BWY583" s="2"/>
      <c r="BWZ583" s="2"/>
      <c r="BXA583" s="2"/>
      <c r="BXB583" s="2"/>
      <c r="BXC583" s="2"/>
      <c r="BXD583" s="2"/>
      <c r="BXE583" s="2"/>
      <c r="BXF583" s="2"/>
      <c r="BXG583" s="2"/>
      <c r="BXH583" s="2"/>
      <c r="BXI583" s="2"/>
      <c r="BXJ583" s="2"/>
      <c r="BXK583" s="2"/>
      <c r="BXL583" s="2"/>
      <c r="BXM583" s="2"/>
      <c r="BXN583" s="2"/>
      <c r="BXO583" s="2"/>
      <c r="BXP583" s="2"/>
      <c r="BXQ583" s="2"/>
      <c r="BXR583" s="2"/>
      <c r="BXS583" s="2"/>
      <c r="BXT583" s="2"/>
      <c r="BXU583" s="2"/>
      <c r="BXV583" s="2"/>
      <c r="BXW583" s="2"/>
      <c r="BXX583" s="2"/>
      <c r="BXY583" s="2"/>
      <c r="BXZ583" s="2"/>
      <c r="BYA583" s="2"/>
      <c r="BYB583" s="2"/>
      <c r="BYC583" s="2"/>
      <c r="BYD583" s="2"/>
      <c r="BYE583" s="2"/>
      <c r="BYF583" s="2"/>
      <c r="BYG583" s="2"/>
      <c r="BYH583" s="2"/>
      <c r="BYI583" s="2"/>
      <c r="BYJ583" s="2"/>
      <c r="BYK583" s="2"/>
      <c r="BYL583" s="2"/>
      <c r="BYM583" s="2"/>
      <c r="BYN583" s="2"/>
      <c r="BYO583" s="2"/>
      <c r="BYP583" s="2"/>
      <c r="BYQ583" s="2"/>
      <c r="BYR583" s="2"/>
      <c r="BYS583" s="2"/>
      <c r="BYT583" s="2"/>
      <c r="BYU583" s="2"/>
      <c r="BYV583" s="2"/>
      <c r="BYW583" s="2"/>
      <c r="BYX583" s="2"/>
      <c r="BYY583" s="2"/>
      <c r="BYZ583" s="2"/>
      <c r="BZA583" s="2"/>
      <c r="BZB583" s="2"/>
      <c r="BZC583" s="2"/>
      <c r="BZD583" s="2"/>
      <c r="BZE583" s="2"/>
      <c r="BZF583" s="2"/>
      <c r="BZG583" s="2"/>
      <c r="BZH583" s="2"/>
      <c r="BZI583" s="2"/>
      <c r="BZJ583" s="2"/>
      <c r="BZK583" s="2"/>
      <c r="BZL583" s="2"/>
      <c r="BZM583" s="2"/>
      <c r="BZN583" s="2"/>
      <c r="BZO583" s="2"/>
      <c r="BZP583" s="2"/>
      <c r="BZQ583" s="2"/>
      <c r="BZR583" s="2"/>
      <c r="BZS583" s="2"/>
      <c r="BZT583" s="2"/>
      <c r="BZU583" s="2"/>
      <c r="BZV583" s="2"/>
      <c r="BZW583" s="2"/>
      <c r="BZX583" s="2"/>
      <c r="BZY583" s="2"/>
      <c r="BZZ583" s="2"/>
      <c r="CAA583" s="2"/>
      <c r="CAB583" s="2"/>
      <c r="CAC583" s="2"/>
      <c r="CAD583" s="2"/>
      <c r="CAE583" s="2"/>
      <c r="CAF583" s="2"/>
      <c r="CAG583" s="2"/>
      <c r="CAH583" s="2"/>
      <c r="CAI583" s="2"/>
      <c r="CAJ583" s="2"/>
      <c r="CAK583" s="2"/>
      <c r="CAL583" s="2"/>
      <c r="CAM583" s="2"/>
      <c r="CAN583" s="2"/>
      <c r="CAO583" s="2"/>
      <c r="CAP583" s="2"/>
      <c r="CAQ583" s="2"/>
      <c r="CAR583" s="2"/>
      <c r="CAS583" s="2"/>
      <c r="CAT583" s="2"/>
      <c r="CAU583" s="2"/>
      <c r="CAV583" s="2"/>
      <c r="CAW583" s="2"/>
      <c r="CAX583" s="2"/>
      <c r="CAY583" s="2"/>
      <c r="CAZ583" s="2"/>
      <c r="CBA583" s="2"/>
      <c r="CBB583" s="2"/>
      <c r="CBC583" s="2"/>
      <c r="CBD583" s="2"/>
      <c r="CBE583" s="2"/>
      <c r="CBF583" s="2"/>
      <c r="CBG583" s="2"/>
      <c r="CBH583" s="2"/>
      <c r="CBI583" s="2"/>
      <c r="CBJ583" s="2"/>
      <c r="CBK583" s="2"/>
      <c r="CBL583" s="2"/>
      <c r="CBM583" s="2"/>
      <c r="CBN583" s="2"/>
      <c r="CBO583" s="2"/>
      <c r="CBP583" s="2"/>
      <c r="CBQ583" s="2"/>
      <c r="CBR583" s="2"/>
      <c r="CBS583" s="2"/>
      <c r="CBT583" s="2"/>
      <c r="CBU583" s="2"/>
      <c r="CBV583" s="2"/>
      <c r="CBW583" s="2"/>
      <c r="CBX583" s="2"/>
      <c r="CBY583" s="2"/>
      <c r="CBZ583" s="2"/>
      <c r="CCA583" s="2"/>
      <c r="CCB583" s="2"/>
      <c r="CCC583" s="2"/>
      <c r="CCD583" s="2"/>
      <c r="CCE583" s="2"/>
      <c r="CCF583" s="2"/>
      <c r="CCG583" s="2"/>
      <c r="CCH583" s="2"/>
      <c r="CCI583" s="2"/>
      <c r="CCJ583" s="2"/>
      <c r="CCK583" s="2"/>
      <c r="CCL583" s="2"/>
      <c r="CCM583" s="2"/>
      <c r="CCN583" s="2"/>
      <c r="CCO583" s="2"/>
      <c r="CCP583" s="2"/>
      <c r="CCQ583" s="2"/>
      <c r="CCR583" s="2"/>
      <c r="CCS583" s="2"/>
      <c r="CCT583" s="2"/>
      <c r="CCU583" s="2"/>
      <c r="CCV583" s="2"/>
      <c r="CCW583" s="2"/>
      <c r="CCX583" s="2"/>
      <c r="CCY583" s="2"/>
      <c r="CCZ583" s="2"/>
      <c r="CDA583" s="2"/>
      <c r="CDB583" s="2"/>
      <c r="CDC583" s="2"/>
      <c r="CDD583" s="2"/>
      <c r="CDE583" s="2"/>
      <c r="CDF583" s="2"/>
      <c r="CDG583" s="2"/>
      <c r="CDH583" s="2"/>
      <c r="CDI583" s="2"/>
      <c r="CDJ583" s="2"/>
      <c r="CDK583" s="2"/>
      <c r="CDL583" s="2"/>
      <c r="CDM583" s="2"/>
      <c r="CDN583" s="2"/>
      <c r="CDO583" s="2"/>
      <c r="CDP583" s="2"/>
      <c r="CDQ583" s="2"/>
      <c r="CDR583" s="2"/>
      <c r="CDS583" s="2"/>
      <c r="CDT583" s="2"/>
      <c r="CDU583" s="2"/>
      <c r="CDV583" s="2"/>
      <c r="CDW583" s="2"/>
      <c r="CDX583" s="2"/>
      <c r="CDY583" s="2"/>
      <c r="CDZ583" s="2"/>
      <c r="CEA583" s="2"/>
      <c r="CEB583" s="2"/>
      <c r="CEC583" s="2"/>
      <c r="CED583" s="2"/>
      <c r="CEE583" s="2"/>
      <c r="CEF583" s="2"/>
      <c r="CEG583" s="2"/>
      <c r="CEH583" s="2"/>
      <c r="CEI583" s="2"/>
      <c r="CEJ583" s="2"/>
      <c r="CEK583" s="2"/>
      <c r="CEL583" s="2"/>
      <c r="CEM583" s="2"/>
      <c r="CEN583" s="2"/>
      <c r="CEO583" s="2"/>
      <c r="CEP583" s="2"/>
      <c r="CEQ583" s="2"/>
      <c r="CER583" s="2"/>
      <c r="CES583" s="2"/>
      <c r="CET583" s="2"/>
      <c r="CEU583" s="2"/>
      <c r="CEV583" s="2"/>
      <c r="CEW583" s="2"/>
      <c r="CEX583" s="2"/>
      <c r="CEY583" s="2"/>
      <c r="CEZ583" s="2"/>
      <c r="CFA583" s="2"/>
      <c r="CFB583" s="2"/>
      <c r="CFC583" s="2"/>
      <c r="CFD583" s="2"/>
      <c r="CFE583" s="2"/>
      <c r="CFF583" s="2"/>
      <c r="CFG583" s="2"/>
      <c r="CFH583" s="2"/>
      <c r="CFI583" s="2"/>
      <c r="CFJ583" s="2"/>
      <c r="CFK583" s="2"/>
      <c r="CFL583" s="2"/>
      <c r="CFM583" s="2"/>
      <c r="CFN583" s="2"/>
      <c r="CFO583" s="2"/>
      <c r="CFP583" s="2"/>
      <c r="CFQ583" s="2"/>
      <c r="CFR583" s="2"/>
      <c r="CFS583" s="2"/>
      <c r="CFT583" s="2"/>
      <c r="CFU583" s="2"/>
      <c r="CFV583" s="2"/>
      <c r="CFW583" s="2"/>
      <c r="CFX583" s="2"/>
      <c r="CFY583" s="2"/>
      <c r="CFZ583" s="2"/>
      <c r="CGA583" s="2"/>
      <c r="CGB583" s="2"/>
      <c r="CGC583" s="2"/>
      <c r="CGD583" s="2"/>
      <c r="CGE583" s="2"/>
      <c r="CGF583" s="2"/>
      <c r="CGG583" s="2"/>
      <c r="CGH583" s="2"/>
      <c r="CGI583" s="2"/>
      <c r="CGJ583" s="2"/>
      <c r="CGK583" s="2"/>
      <c r="CGL583" s="2"/>
      <c r="CGM583" s="2"/>
      <c r="CGN583" s="2"/>
      <c r="CGO583" s="2"/>
      <c r="CGP583" s="2"/>
      <c r="CGQ583" s="2"/>
      <c r="CGR583" s="2"/>
      <c r="CGS583" s="2"/>
      <c r="CGT583" s="2"/>
      <c r="CGU583" s="2"/>
      <c r="CGV583" s="2"/>
      <c r="CGW583" s="2"/>
      <c r="CGX583" s="2"/>
      <c r="CGY583" s="2"/>
      <c r="CGZ583" s="2"/>
      <c r="CHA583" s="2"/>
      <c r="CHB583" s="2"/>
      <c r="CHC583" s="2"/>
      <c r="CHD583" s="2"/>
      <c r="CHE583" s="2"/>
      <c r="CHF583" s="2"/>
      <c r="CHG583" s="2"/>
      <c r="CHH583" s="2"/>
      <c r="CHI583" s="2"/>
      <c r="CHJ583" s="2"/>
      <c r="CHK583" s="2"/>
      <c r="CHL583" s="2"/>
      <c r="CHM583" s="2"/>
      <c r="CHN583" s="2"/>
      <c r="CHO583" s="2"/>
      <c r="CHP583" s="2"/>
      <c r="CHQ583" s="2"/>
      <c r="CHR583" s="2"/>
      <c r="CHS583" s="2"/>
      <c r="CHT583" s="2"/>
      <c r="CHU583" s="2"/>
      <c r="CHV583" s="2"/>
      <c r="CHW583" s="2"/>
      <c r="CHX583" s="2"/>
      <c r="CHY583" s="2"/>
      <c r="CHZ583" s="2"/>
      <c r="CIA583" s="2"/>
      <c r="CIB583" s="2"/>
      <c r="CIC583" s="2"/>
      <c r="CID583" s="2"/>
      <c r="CIE583" s="2"/>
      <c r="CIF583" s="2"/>
      <c r="CIG583" s="2"/>
      <c r="CIH583" s="2"/>
      <c r="CII583" s="2"/>
      <c r="CIJ583" s="2"/>
      <c r="CIK583" s="2"/>
      <c r="CIL583" s="2"/>
      <c r="CIM583" s="2"/>
      <c r="CIN583" s="2"/>
      <c r="CIO583" s="2"/>
      <c r="CIP583" s="2"/>
      <c r="CIQ583" s="2"/>
      <c r="CIR583" s="2"/>
      <c r="CIS583" s="2"/>
      <c r="CIT583" s="2"/>
      <c r="CIU583" s="2"/>
      <c r="CIV583" s="2"/>
      <c r="CIW583" s="2"/>
      <c r="CIX583" s="2"/>
      <c r="CIY583" s="2"/>
      <c r="CIZ583" s="2"/>
      <c r="CJA583" s="2"/>
      <c r="CJB583" s="2"/>
      <c r="CJC583" s="2"/>
      <c r="CJD583" s="2"/>
      <c r="CJE583" s="2"/>
      <c r="CJF583" s="2"/>
      <c r="CJG583" s="2"/>
      <c r="CJH583" s="2"/>
      <c r="CJI583" s="2"/>
      <c r="CJJ583" s="2"/>
      <c r="CJK583" s="2"/>
      <c r="CJL583" s="2"/>
      <c r="CJM583" s="2"/>
      <c r="CJN583" s="2"/>
      <c r="CJO583" s="2"/>
      <c r="CJP583" s="2"/>
      <c r="CJQ583" s="2"/>
      <c r="CJR583" s="2"/>
      <c r="CJS583" s="2"/>
      <c r="CJT583" s="2"/>
      <c r="CJU583" s="2"/>
      <c r="CJV583" s="2"/>
      <c r="CJW583" s="2"/>
      <c r="CJX583" s="2"/>
      <c r="CJY583" s="2"/>
      <c r="CJZ583" s="2"/>
      <c r="CKA583" s="2"/>
      <c r="CKB583" s="2"/>
      <c r="CKC583" s="2"/>
      <c r="CKD583" s="2"/>
      <c r="CKE583" s="2"/>
      <c r="CKF583" s="2"/>
      <c r="CKG583" s="2"/>
      <c r="CKH583" s="2"/>
      <c r="CKI583" s="2"/>
      <c r="CKJ583" s="2"/>
      <c r="CKK583" s="2"/>
      <c r="CKL583" s="2"/>
      <c r="CKM583" s="2"/>
      <c r="CKN583" s="2"/>
      <c r="CKO583" s="2"/>
      <c r="CKP583" s="2"/>
      <c r="CKQ583" s="2"/>
      <c r="CKR583" s="2"/>
      <c r="CKS583" s="2"/>
      <c r="CKT583" s="2"/>
      <c r="CKU583" s="2"/>
      <c r="CKV583" s="2"/>
      <c r="CKW583" s="2"/>
      <c r="CKX583" s="2"/>
      <c r="CKY583" s="2"/>
      <c r="CKZ583" s="2"/>
      <c r="CLA583" s="2"/>
      <c r="CLB583" s="2"/>
      <c r="CLC583" s="2"/>
      <c r="CLD583" s="2"/>
      <c r="CLE583" s="2"/>
      <c r="CLF583" s="2"/>
      <c r="CLG583" s="2"/>
      <c r="CLH583" s="2"/>
      <c r="CLI583" s="2"/>
      <c r="CLJ583" s="2"/>
      <c r="CLK583" s="2"/>
      <c r="CLL583" s="2"/>
      <c r="CLM583" s="2"/>
      <c r="CLN583" s="2"/>
      <c r="CLO583" s="2"/>
      <c r="CLP583" s="2"/>
      <c r="CLQ583" s="2"/>
      <c r="CLR583" s="2"/>
      <c r="CLS583" s="2"/>
      <c r="CLT583" s="2"/>
      <c r="CLU583" s="2"/>
      <c r="CLV583" s="2"/>
      <c r="CLW583" s="2"/>
      <c r="CLX583" s="2"/>
      <c r="CLY583" s="2"/>
      <c r="CLZ583" s="2"/>
      <c r="CMA583" s="2"/>
      <c r="CMB583" s="2"/>
      <c r="CMC583" s="2"/>
      <c r="CMD583" s="2"/>
      <c r="CME583" s="2"/>
      <c r="CMF583" s="2"/>
      <c r="CMG583" s="2"/>
      <c r="CMH583" s="2"/>
      <c r="CMI583" s="2"/>
      <c r="CMJ583" s="2"/>
      <c r="CMK583" s="2"/>
      <c r="CML583" s="2"/>
      <c r="CMM583" s="2"/>
      <c r="CMN583" s="2"/>
      <c r="CMO583" s="2"/>
      <c r="CMP583" s="2"/>
      <c r="CMQ583" s="2"/>
      <c r="CMR583" s="2"/>
      <c r="CMS583" s="2"/>
      <c r="CMT583" s="2"/>
      <c r="CMU583" s="2"/>
      <c r="CMV583" s="2"/>
      <c r="CMW583" s="2"/>
      <c r="CMX583" s="2"/>
      <c r="CMY583" s="2"/>
      <c r="CMZ583" s="2"/>
      <c r="CNA583" s="2"/>
      <c r="CNB583" s="2"/>
      <c r="CNC583" s="2"/>
      <c r="CND583" s="2"/>
      <c r="CNE583" s="2"/>
      <c r="CNF583" s="2"/>
      <c r="CNG583" s="2"/>
      <c r="CNH583" s="2"/>
      <c r="CNI583" s="2"/>
      <c r="CNJ583" s="2"/>
      <c r="CNK583" s="2"/>
      <c r="CNL583" s="2"/>
      <c r="CNM583" s="2"/>
      <c r="CNN583" s="2"/>
      <c r="CNO583" s="2"/>
      <c r="CNP583" s="2"/>
      <c r="CNQ583" s="2"/>
      <c r="CNR583" s="2"/>
      <c r="CNS583" s="2"/>
      <c r="CNT583" s="2"/>
      <c r="CNU583" s="2"/>
      <c r="CNV583" s="2"/>
      <c r="CNW583" s="2"/>
      <c r="CNX583" s="2"/>
      <c r="CNY583" s="2"/>
      <c r="CNZ583" s="2"/>
      <c r="COA583" s="2"/>
      <c r="COB583" s="2"/>
      <c r="COC583" s="2"/>
      <c r="COD583" s="2"/>
      <c r="COE583" s="2"/>
      <c r="COF583" s="2"/>
      <c r="COG583" s="2"/>
      <c r="COH583" s="2"/>
      <c r="COI583" s="2"/>
      <c r="COJ583" s="2"/>
      <c r="COK583" s="2"/>
      <c r="COL583" s="2"/>
      <c r="COM583" s="2"/>
      <c r="CON583" s="2"/>
      <c r="COO583" s="2"/>
      <c r="COP583" s="2"/>
      <c r="COQ583" s="2"/>
      <c r="COR583" s="2"/>
      <c r="COS583" s="2"/>
      <c r="COT583" s="2"/>
      <c r="COU583" s="2"/>
      <c r="COV583" s="2"/>
      <c r="COW583" s="2"/>
      <c r="COX583" s="2"/>
      <c r="COY583" s="2"/>
      <c r="COZ583" s="2"/>
      <c r="CPA583" s="2"/>
      <c r="CPB583" s="2"/>
      <c r="CPC583" s="2"/>
      <c r="CPD583" s="2"/>
      <c r="CPE583" s="2"/>
      <c r="CPF583" s="2"/>
      <c r="CPG583" s="2"/>
      <c r="CPH583" s="2"/>
      <c r="CPI583" s="2"/>
      <c r="CPJ583" s="2"/>
      <c r="CPK583" s="2"/>
      <c r="CPL583" s="2"/>
      <c r="CPM583" s="2"/>
      <c r="CPN583" s="2"/>
      <c r="CPO583" s="2"/>
      <c r="CPP583" s="2"/>
      <c r="CPQ583" s="2"/>
      <c r="CPR583" s="2"/>
      <c r="CPS583" s="2"/>
      <c r="CPT583" s="2"/>
      <c r="CPU583" s="2"/>
      <c r="CPV583" s="2"/>
      <c r="CPW583" s="2"/>
      <c r="CPX583" s="2"/>
      <c r="CPY583" s="2"/>
      <c r="CPZ583" s="2"/>
      <c r="CQA583" s="2"/>
      <c r="CQB583" s="2"/>
      <c r="CQC583" s="2"/>
      <c r="CQD583" s="2"/>
      <c r="CQE583" s="2"/>
      <c r="CQF583" s="2"/>
      <c r="CQG583" s="2"/>
      <c r="CQH583" s="2"/>
      <c r="CQI583" s="2"/>
      <c r="CQJ583" s="2"/>
      <c r="CQK583" s="2"/>
      <c r="CQL583" s="2"/>
      <c r="CQM583" s="2"/>
      <c r="CQN583" s="2"/>
      <c r="CQO583" s="2"/>
      <c r="CQP583" s="2"/>
      <c r="CQQ583" s="2"/>
      <c r="CQR583" s="2"/>
      <c r="CQS583" s="2"/>
      <c r="CQT583" s="2"/>
      <c r="CQU583" s="2"/>
      <c r="CQV583" s="2"/>
      <c r="CQW583" s="2"/>
      <c r="CQX583" s="2"/>
      <c r="CQY583" s="2"/>
      <c r="CQZ583" s="2"/>
      <c r="CRA583" s="2"/>
      <c r="CRB583" s="2"/>
      <c r="CRC583" s="2"/>
      <c r="CRD583" s="2"/>
      <c r="CRE583" s="2"/>
      <c r="CRF583" s="2"/>
      <c r="CRG583" s="2"/>
      <c r="CRH583" s="2"/>
      <c r="CRI583" s="2"/>
      <c r="CRJ583" s="2"/>
      <c r="CRK583" s="2"/>
      <c r="CRL583" s="2"/>
      <c r="CRM583" s="2"/>
      <c r="CRN583" s="2"/>
      <c r="CRO583" s="2"/>
      <c r="CRP583" s="2"/>
      <c r="CRQ583" s="2"/>
      <c r="CRR583" s="2"/>
      <c r="CRS583" s="2"/>
      <c r="CRT583" s="2"/>
      <c r="CRU583" s="2"/>
      <c r="CRV583" s="2"/>
      <c r="CRW583" s="2"/>
      <c r="CRX583" s="2"/>
      <c r="CRY583" s="2"/>
      <c r="CRZ583" s="2"/>
      <c r="CSA583" s="2"/>
      <c r="CSB583" s="2"/>
      <c r="CSC583" s="2"/>
      <c r="CSD583" s="2"/>
      <c r="CSE583" s="2"/>
      <c r="CSF583" s="2"/>
      <c r="CSG583" s="2"/>
      <c r="CSH583" s="2"/>
      <c r="CSI583" s="2"/>
      <c r="CSJ583" s="2"/>
      <c r="CSK583" s="2"/>
      <c r="CSL583" s="2"/>
      <c r="CSM583" s="2"/>
      <c r="CSN583" s="2"/>
      <c r="CSO583" s="2"/>
      <c r="CSP583" s="2"/>
      <c r="CSQ583" s="2"/>
      <c r="CSR583" s="2"/>
      <c r="CSS583" s="2"/>
      <c r="CST583" s="2"/>
      <c r="CSU583" s="2"/>
      <c r="CSV583" s="2"/>
      <c r="CSW583" s="2"/>
      <c r="CSX583" s="2"/>
      <c r="CSY583" s="2"/>
      <c r="CSZ583" s="2"/>
      <c r="CTA583" s="2"/>
      <c r="CTB583" s="2"/>
      <c r="CTC583" s="2"/>
      <c r="CTD583" s="2"/>
      <c r="CTE583" s="2"/>
      <c r="CTF583" s="2"/>
      <c r="CTG583" s="2"/>
      <c r="CTH583" s="2"/>
      <c r="CTI583" s="2"/>
      <c r="CTJ583" s="2"/>
      <c r="CTK583" s="2"/>
      <c r="CTL583" s="2"/>
      <c r="CTM583" s="2"/>
      <c r="CTN583" s="2"/>
      <c r="CTO583" s="2"/>
      <c r="CTP583" s="2"/>
      <c r="CTQ583" s="2"/>
      <c r="CTR583" s="2"/>
      <c r="CTS583" s="2"/>
      <c r="CTT583" s="2"/>
      <c r="CTU583" s="2"/>
      <c r="CTV583" s="2"/>
      <c r="CTW583" s="2"/>
      <c r="CTX583" s="2"/>
      <c r="CTY583" s="2"/>
      <c r="CTZ583" s="2"/>
      <c r="CUA583" s="2"/>
      <c r="CUB583" s="2"/>
      <c r="CUC583" s="2"/>
      <c r="CUD583" s="2"/>
      <c r="CUE583" s="2"/>
      <c r="CUF583" s="2"/>
      <c r="CUG583" s="2"/>
      <c r="CUH583" s="2"/>
      <c r="CUI583" s="2"/>
      <c r="CUJ583" s="2"/>
      <c r="CUK583" s="2"/>
      <c r="CUL583" s="2"/>
      <c r="CUM583" s="2"/>
      <c r="CUN583" s="2"/>
      <c r="CUO583" s="2"/>
      <c r="CUP583" s="2"/>
      <c r="CUQ583" s="2"/>
      <c r="CUR583" s="2"/>
      <c r="CUS583" s="2"/>
      <c r="CUT583" s="2"/>
      <c r="CUU583" s="2"/>
      <c r="CUV583" s="2"/>
      <c r="CUW583" s="2"/>
      <c r="CUX583" s="2"/>
      <c r="CUY583" s="2"/>
      <c r="CUZ583" s="2"/>
      <c r="CVA583" s="2"/>
      <c r="CVB583" s="2"/>
      <c r="CVC583" s="2"/>
      <c r="CVD583" s="2"/>
      <c r="CVE583" s="2"/>
      <c r="CVF583" s="2"/>
      <c r="CVG583" s="2"/>
      <c r="CVH583" s="2"/>
      <c r="CVI583" s="2"/>
      <c r="CVJ583" s="2"/>
      <c r="CVK583" s="2"/>
      <c r="CVL583" s="2"/>
      <c r="CVM583" s="2"/>
      <c r="CVN583" s="2"/>
      <c r="CVO583" s="2"/>
      <c r="CVP583" s="2"/>
      <c r="CVQ583" s="2"/>
      <c r="CVR583" s="2"/>
      <c r="CVS583" s="2"/>
      <c r="CVT583" s="2"/>
      <c r="CVU583" s="2"/>
      <c r="CVV583" s="2"/>
      <c r="CVW583" s="2"/>
      <c r="CVX583" s="2"/>
      <c r="CVY583" s="2"/>
      <c r="CVZ583" s="2"/>
      <c r="CWA583" s="2"/>
      <c r="CWB583" s="2"/>
      <c r="CWC583" s="2"/>
      <c r="CWD583" s="2"/>
      <c r="CWE583" s="2"/>
      <c r="CWF583" s="2"/>
      <c r="CWG583" s="2"/>
      <c r="CWH583" s="2"/>
      <c r="CWI583" s="2"/>
      <c r="CWJ583" s="2"/>
      <c r="CWK583" s="2"/>
      <c r="CWL583" s="2"/>
      <c r="CWM583" s="2"/>
      <c r="CWN583" s="2"/>
      <c r="CWO583" s="2"/>
      <c r="CWP583" s="2"/>
      <c r="CWQ583" s="2"/>
      <c r="CWR583" s="2"/>
      <c r="CWS583" s="2"/>
      <c r="CWT583" s="2"/>
      <c r="CWU583" s="2"/>
      <c r="CWV583" s="2"/>
      <c r="CWW583" s="2"/>
      <c r="CWX583" s="2"/>
      <c r="CWY583" s="2"/>
      <c r="CWZ583" s="2"/>
      <c r="CXA583" s="2"/>
      <c r="CXB583" s="2"/>
      <c r="CXC583" s="2"/>
      <c r="CXD583" s="2"/>
      <c r="CXE583" s="2"/>
      <c r="CXF583" s="2"/>
      <c r="CXG583" s="2"/>
      <c r="CXH583" s="2"/>
      <c r="CXI583" s="2"/>
      <c r="CXJ583" s="2"/>
      <c r="CXK583" s="2"/>
      <c r="CXL583" s="2"/>
      <c r="CXM583" s="2"/>
      <c r="CXN583" s="2"/>
      <c r="CXO583" s="2"/>
      <c r="CXP583" s="2"/>
      <c r="CXQ583" s="2"/>
      <c r="CXR583" s="2"/>
      <c r="CXS583" s="2"/>
      <c r="CXT583" s="2"/>
      <c r="CXU583" s="2"/>
      <c r="CXV583" s="2"/>
      <c r="CXW583" s="2"/>
      <c r="CXX583" s="2"/>
      <c r="CXY583" s="2"/>
      <c r="CXZ583" s="2"/>
      <c r="CYA583" s="2"/>
      <c r="CYB583" s="2"/>
      <c r="CYC583" s="2"/>
      <c r="CYD583" s="2"/>
      <c r="CYE583" s="2"/>
      <c r="CYF583" s="2"/>
      <c r="CYG583" s="2"/>
      <c r="CYH583" s="2"/>
      <c r="CYI583" s="2"/>
      <c r="CYJ583" s="2"/>
      <c r="CYK583" s="2"/>
      <c r="CYL583" s="2"/>
      <c r="CYM583" s="2"/>
      <c r="CYN583" s="2"/>
      <c r="CYO583" s="2"/>
      <c r="CYP583" s="2"/>
      <c r="CYQ583" s="2"/>
      <c r="CYR583" s="2"/>
      <c r="CYS583" s="2"/>
      <c r="CYT583" s="2"/>
      <c r="CYU583" s="2"/>
      <c r="CYV583" s="2"/>
      <c r="CYW583" s="2"/>
      <c r="CYX583" s="2"/>
      <c r="CYY583" s="2"/>
      <c r="CYZ583" s="2"/>
      <c r="CZA583" s="2"/>
      <c r="CZB583" s="2"/>
      <c r="CZC583" s="2"/>
      <c r="CZD583" s="2"/>
      <c r="CZE583" s="2"/>
      <c r="CZF583" s="2"/>
      <c r="CZG583" s="2"/>
      <c r="CZH583" s="2"/>
      <c r="CZI583" s="2"/>
      <c r="CZJ583" s="2"/>
      <c r="CZK583" s="2"/>
      <c r="CZL583" s="2"/>
      <c r="CZM583" s="2"/>
      <c r="CZN583" s="2"/>
      <c r="CZO583" s="2"/>
      <c r="CZP583" s="2"/>
      <c r="CZQ583" s="2"/>
      <c r="CZR583" s="2"/>
      <c r="CZS583" s="2"/>
      <c r="CZT583" s="2"/>
      <c r="CZU583" s="2"/>
      <c r="CZV583" s="2"/>
      <c r="CZW583" s="2"/>
      <c r="CZX583" s="2"/>
      <c r="CZY583" s="2"/>
      <c r="CZZ583" s="2"/>
      <c r="DAA583" s="2"/>
      <c r="DAB583" s="2"/>
      <c r="DAC583" s="2"/>
      <c r="DAD583" s="2"/>
      <c r="DAE583" s="2"/>
      <c r="DAF583" s="2"/>
      <c r="DAG583" s="2"/>
      <c r="DAH583" s="2"/>
      <c r="DAI583" s="2"/>
      <c r="DAJ583" s="2"/>
      <c r="DAK583" s="2"/>
      <c r="DAL583" s="2"/>
      <c r="DAM583" s="2"/>
      <c r="DAN583" s="2"/>
      <c r="DAO583" s="2"/>
      <c r="DAP583" s="2"/>
      <c r="DAQ583" s="2"/>
      <c r="DAR583" s="2"/>
      <c r="DAS583" s="2"/>
      <c r="DAT583" s="2"/>
      <c r="DAU583" s="2"/>
      <c r="DAV583" s="2"/>
      <c r="DAW583" s="2"/>
      <c r="DAX583" s="2"/>
      <c r="DAY583" s="2"/>
      <c r="DAZ583" s="2"/>
      <c r="DBA583" s="2"/>
      <c r="DBB583" s="2"/>
      <c r="DBC583" s="2"/>
      <c r="DBD583" s="2"/>
      <c r="DBE583" s="2"/>
      <c r="DBF583" s="2"/>
      <c r="DBG583" s="2"/>
      <c r="DBH583" s="2"/>
      <c r="DBI583" s="2"/>
      <c r="DBJ583" s="2"/>
      <c r="DBK583" s="2"/>
      <c r="DBL583" s="2"/>
      <c r="DBM583" s="2"/>
      <c r="DBN583" s="2"/>
      <c r="DBO583" s="2"/>
      <c r="DBP583" s="2"/>
      <c r="DBQ583" s="2"/>
      <c r="DBR583" s="2"/>
      <c r="DBS583" s="2"/>
      <c r="DBT583" s="2"/>
      <c r="DBU583" s="2"/>
      <c r="DBV583" s="2"/>
      <c r="DBW583" s="2"/>
      <c r="DBX583" s="2"/>
      <c r="DBY583" s="2"/>
      <c r="DBZ583" s="2"/>
      <c r="DCA583" s="2"/>
      <c r="DCB583" s="2"/>
      <c r="DCC583" s="2"/>
      <c r="DCD583" s="2"/>
      <c r="DCE583" s="2"/>
      <c r="DCF583" s="2"/>
      <c r="DCG583" s="2"/>
      <c r="DCH583" s="2"/>
      <c r="DCI583" s="2"/>
      <c r="DCJ583" s="2"/>
      <c r="DCK583" s="2"/>
      <c r="DCL583" s="2"/>
      <c r="DCM583" s="2"/>
      <c r="DCN583" s="2"/>
      <c r="DCO583" s="2"/>
      <c r="DCP583" s="2"/>
      <c r="DCQ583" s="2"/>
      <c r="DCR583" s="2"/>
      <c r="DCS583" s="2"/>
      <c r="DCT583" s="2"/>
      <c r="DCU583" s="2"/>
      <c r="DCV583" s="2"/>
      <c r="DCW583" s="2"/>
      <c r="DCX583" s="2"/>
      <c r="DCY583" s="2"/>
      <c r="DCZ583" s="2"/>
      <c r="DDA583" s="2"/>
      <c r="DDB583" s="2"/>
      <c r="DDC583" s="2"/>
      <c r="DDD583" s="2"/>
      <c r="DDE583" s="2"/>
      <c r="DDF583" s="2"/>
      <c r="DDG583" s="2"/>
      <c r="DDH583" s="2"/>
      <c r="DDI583" s="2"/>
      <c r="DDJ583" s="2"/>
      <c r="DDK583" s="2"/>
      <c r="DDL583" s="2"/>
      <c r="DDM583" s="2"/>
      <c r="DDN583" s="2"/>
      <c r="DDO583" s="2"/>
      <c r="DDP583" s="2"/>
      <c r="DDQ583" s="2"/>
      <c r="DDR583" s="2"/>
      <c r="DDS583" s="2"/>
      <c r="DDT583" s="2"/>
      <c r="DDU583" s="2"/>
      <c r="DDV583" s="2"/>
      <c r="DDW583" s="2"/>
      <c r="DDX583" s="2"/>
      <c r="DDY583" s="2"/>
      <c r="DDZ583" s="2"/>
      <c r="DEA583" s="2"/>
      <c r="DEB583" s="2"/>
      <c r="DEC583" s="2"/>
      <c r="DED583" s="2"/>
      <c r="DEE583" s="2"/>
      <c r="DEF583" s="2"/>
      <c r="DEG583" s="2"/>
      <c r="DEH583" s="2"/>
      <c r="DEI583" s="2"/>
      <c r="DEJ583" s="2"/>
      <c r="DEK583" s="2"/>
      <c r="DEL583" s="2"/>
      <c r="DEM583" s="2"/>
      <c r="DEN583" s="2"/>
      <c r="DEO583" s="2"/>
      <c r="DEP583" s="2"/>
      <c r="DEQ583" s="2"/>
      <c r="DER583" s="2"/>
      <c r="DES583" s="2"/>
      <c r="DET583" s="2"/>
      <c r="DEU583" s="2"/>
      <c r="DEV583" s="2"/>
      <c r="DEW583" s="2"/>
      <c r="DEX583" s="2"/>
      <c r="DEY583" s="2"/>
      <c r="DEZ583" s="2"/>
      <c r="DFA583" s="2"/>
      <c r="DFB583" s="2"/>
      <c r="DFC583" s="2"/>
      <c r="DFD583" s="2"/>
      <c r="DFE583" s="2"/>
      <c r="DFF583" s="2"/>
      <c r="DFG583" s="2"/>
      <c r="DFH583" s="2"/>
      <c r="DFI583" s="2"/>
      <c r="DFJ583" s="2"/>
      <c r="DFK583" s="2"/>
      <c r="DFL583" s="2"/>
      <c r="DFM583" s="2"/>
      <c r="DFN583" s="2"/>
      <c r="DFO583" s="2"/>
      <c r="DFP583" s="2"/>
      <c r="DFQ583" s="2"/>
      <c r="DFR583" s="2"/>
      <c r="DFS583" s="2"/>
      <c r="DFT583" s="2"/>
      <c r="DFU583" s="2"/>
      <c r="DFV583" s="2"/>
      <c r="DFW583" s="2"/>
      <c r="DFX583" s="2"/>
      <c r="DFY583" s="2"/>
      <c r="DFZ583" s="2"/>
      <c r="DGA583" s="2"/>
      <c r="DGB583" s="2"/>
      <c r="DGC583" s="2"/>
      <c r="DGD583" s="2"/>
      <c r="DGE583" s="2"/>
      <c r="DGF583" s="2"/>
      <c r="DGG583" s="2"/>
      <c r="DGH583" s="2"/>
      <c r="DGI583" s="2"/>
      <c r="DGJ583" s="2"/>
      <c r="DGK583" s="2"/>
      <c r="DGL583" s="2"/>
      <c r="DGM583" s="2"/>
      <c r="DGN583" s="2"/>
      <c r="DGO583" s="2"/>
      <c r="DGP583" s="2"/>
      <c r="DGQ583" s="2"/>
      <c r="DGR583" s="2"/>
      <c r="DGS583" s="2"/>
      <c r="DGT583" s="2"/>
      <c r="DGU583" s="2"/>
      <c r="DGV583" s="2"/>
      <c r="DGW583" s="2"/>
      <c r="DGX583" s="2"/>
      <c r="DGY583" s="2"/>
      <c r="DGZ583" s="2"/>
      <c r="DHA583" s="2"/>
      <c r="DHB583" s="2"/>
      <c r="DHC583" s="2"/>
      <c r="DHD583" s="2"/>
      <c r="DHE583" s="2"/>
      <c r="DHF583" s="2"/>
      <c r="DHG583" s="2"/>
      <c r="DHH583" s="2"/>
      <c r="DHI583" s="2"/>
      <c r="DHJ583" s="2"/>
      <c r="DHK583" s="2"/>
      <c r="DHL583" s="2"/>
      <c r="DHM583" s="2"/>
      <c r="DHN583" s="2"/>
      <c r="DHO583" s="2"/>
      <c r="DHP583" s="2"/>
      <c r="DHQ583" s="2"/>
      <c r="DHR583" s="2"/>
      <c r="DHS583" s="2"/>
      <c r="DHT583" s="2"/>
      <c r="DHU583" s="2"/>
      <c r="DHV583" s="2"/>
      <c r="DHW583" s="2"/>
      <c r="DHX583" s="2"/>
      <c r="DHY583" s="2"/>
      <c r="DHZ583" s="2"/>
      <c r="DIA583" s="2"/>
      <c r="DIB583" s="2"/>
      <c r="DIC583" s="2"/>
      <c r="DID583" s="2"/>
      <c r="DIE583" s="2"/>
      <c r="DIF583" s="2"/>
      <c r="DIG583" s="2"/>
      <c r="DIH583" s="2"/>
      <c r="DII583" s="2"/>
      <c r="DIJ583" s="2"/>
      <c r="DIK583" s="2"/>
      <c r="DIL583" s="2"/>
      <c r="DIM583" s="2"/>
      <c r="DIN583" s="2"/>
      <c r="DIO583" s="2"/>
      <c r="DIP583" s="2"/>
      <c r="DIQ583" s="2"/>
      <c r="DIR583" s="2"/>
      <c r="DIS583" s="2"/>
      <c r="DIT583" s="2"/>
      <c r="DIU583" s="2"/>
      <c r="DIV583" s="2"/>
      <c r="DIW583" s="2"/>
      <c r="DIX583" s="2"/>
      <c r="DIY583" s="2"/>
      <c r="DIZ583" s="2"/>
      <c r="DJA583" s="2"/>
      <c r="DJB583" s="2"/>
      <c r="DJC583" s="2"/>
      <c r="DJD583" s="2"/>
      <c r="DJE583" s="2"/>
      <c r="DJF583" s="2"/>
      <c r="DJG583" s="2"/>
      <c r="DJH583" s="2"/>
      <c r="DJI583" s="2"/>
      <c r="DJJ583" s="2"/>
      <c r="DJK583" s="2"/>
      <c r="DJL583" s="2"/>
      <c r="DJM583" s="2"/>
      <c r="DJN583" s="2"/>
      <c r="DJO583" s="2"/>
      <c r="DJP583" s="2"/>
      <c r="DJQ583" s="2"/>
      <c r="DJR583" s="2"/>
      <c r="DJS583" s="2"/>
      <c r="DJT583" s="2"/>
      <c r="DJU583" s="2"/>
      <c r="DJV583" s="2"/>
      <c r="DJW583" s="2"/>
      <c r="DJX583" s="2"/>
      <c r="DJY583" s="2"/>
      <c r="DJZ583" s="2"/>
      <c r="DKA583" s="2"/>
      <c r="DKB583" s="2"/>
      <c r="DKC583" s="2"/>
      <c r="DKD583" s="2"/>
      <c r="DKE583" s="2"/>
      <c r="DKF583" s="2"/>
      <c r="DKG583" s="2"/>
      <c r="DKH583" s="2"/>
      <c r="DKI583" s="2"/>
      <c r="DKJ583" s="2"/>
      <c r="DKK583" s="2"/>
      <c r="DKL583" s="2"/>
      <c r="DKM583" s="2"/>
      <c r="DKN583" s="2"/>
      <c r="DKO583" s="2"/>
      <c r="DKP583" s="2"/>
      <c r="DKQ583" s="2"/>
      <c r="DKR583" s="2"/>
      <c r="DKS583" s="2"/>
      <c r="DKT583" s="2"/>
      <c r="DKU583" s="2"/>
      <c r="DKV583" s="2"/>
      <c r="DKW583" s="2"/>
      <c r="DKX583" s="2"/>
      <c r="DKY583" s="2"/>
      <c r="DKZ583" s="2"/>
      <c r="DLA583" s="2"/>
      <c r="DLB583" s="2"/>
      <c r="DLC583" s="2"/>
      <c r="DLD583" s="2"/>
      <c r="DLE583" s="2"/>
      <c r="DLF583" s="2"/>
      <c r="DLG583" s="2"/>
      <c r="DLH583" s="2"/>
      <c r="DLI583" s="2"/>
      <c r="DLJ583" s="2"/>
      <c r="DLK583" s="2"/>
      <c r="DLL583" s="2"/>
      <c r="DLM583" s="2"/>
      <c r="DLN583" s="2"/>
      <c r="DLO583" s="2"/>
      <c r="DLP583" s="2"/>
      <c r="DLQ583" s="2"/>
      <c r="DLR583" s="2"/>
      <c r="DLS583" s="2"/>
      <c r="DLT583" s="2"/>
      <c r="DLU583" s="2"/>
      <c r="DLV583" s="2"/>
      <c r="DLW583" s="2"/>
      <c r="DLX583" s="2"/>
      <c r="DLY583" s="2"/>
      <c r="DLZ583" s="2"/>
      <c r="DMA583" s="2"/>
      <c r="DMB583" s="2"/>
      <c r="DMC583" s="2"/>
      <c r="DMD583" s="2"/>
      <c r="DME583" s="2"/>
      <c r="DMF583" s="2"/>
      <c r="DMG583" s="2"/>
      <c r="DMH583" s="2"/>
      <c r="DMI583" s="2"/>
      <c r="DMJ583" s="2"/>
      <c r="DMK583" s="2"/>
      <c r="DML583" s="2"/>
      <c r="DMM583" s="2"/>
      <c r="DMN583" s="2"/>
      <c r="DMO583" s="2"/>
      <c r="DMP583" s="2"/>
      <c r="DMQ583" s="2"/>
      <c r="DMR583" s="2"/>
      <c r="DMS583" s="2"/>
      <c r="DMT583" s="2"/>
      <c r="DMU583" s="2"/>
      <c r="DMV583" s="2"/>
      <c r="DMW583" s="2"/>
      <c r="DMX583" s="2"/>
      <c r="DMY583" s="2"/>
      <c r="DMZ583" s="2"/>
      <c r="DNA583" s="2"/>
      <c r="DNB583" s="2"/>
      <c r="DNC583" s="2"/>
      <c r="DND583" s="2"/>
      <c r="DNE583" s="2"/>
      <c r="DNF583" s="2"/>
      <c r="DNG583" s="2"/>
      <c r="DNH583" s="2"/>
      <c r="DNI583" s="2"/>
      <c r="DNJ583" s="2"/>
      <c r="DNK583" s="2"/>
      <c r="DNL583" s="2"/>
      <c r="DNM583" s="2"/>
      <c r="DNN583" s="2"/>
      <c r="DNO583" s="2"/>
      <c r="DNP583" s="2"/>
      <c r="DNQ583" s="2"/>
      <c r="DNR583" s="2"/>
      <c r="DNS583" s="2"/>
      <c r="DNT583" s="2"/>
      <c r="DNU583" s="2"/>
      <c r="DNV583" s="2"/>
      <c r="DNW583" s="2"/>
      <c r="DNX583" s="2"/>
      <c r="DNY583" s="2"/>
      <c r="DNZ583" s="2"/>
      <c r="DOA583" s="2"/>
      <c r="DOB583" s="2"/>
      <c r="DOC583" s="2"/>
      <c r="DOD583" s="2"/>
      <c r="DOE583" s="2"/>
      <c r="DOF583" s="2"/>
      <c r="DOG583" s="2"/>
      <c r="DOH583" s="2"/>
      <c r="DOI583" s="2"/>
      <c r="DOJ583" s="2"/>
      <c r="DOK583" s="2"/>
      <c r="DOL583" s="2"/>
      <c r="DOM583" s="2"/>
      <c r="DON583" s="2"/>
      <c r="DOO583" s="2"/>
      <c r="DOP583" s="2"/>
      <c r="DOQ583" s="2"/>
      <c r="DOR583" s="2"/>
      <c r="DOS583" s="2"/>
      <c r="DOT583" s="2"/>
      <c r="DOU583" s="2"/>
      <c r="DOV583" s="2"/>
      <c r="DOW583" s="2"/>
      <c r="DOX583" s="2"/>
      <c r="DOY583" s="2"/>
      <c r="DOZ583" s="2"/>
      <c r="DPA583" s="2"/>
      <c r="DPB583" s="2"/>
      <c r="DPC583" s="2"/>
      <c r="DPD583" s="2"/>
      <c r="DPE583" s="2"/>
      <c r="DPF583" s="2"/>
      <c r="DPG583" s="2"/>
      <c r="DPH583" s="2"/>
      <c r="DPI583" s="2"/>
      <c r="DPJ583" s="2"/>
      <c r="DPK583" s="2"/>
      <c r="DPL583" s="2"/>
      <c r="DPM583" s="2"/>
      <c r="DPN583" s="2"/>
      <c r="DPO583" s="2"/>
      <c r="DPP583" s="2"/>
      <c r="DPQ583" s="2"/>
      <c r="DPR583" s="2"/>
      <c r="DPS583" s="2"/>
      <c r="DPT583" s="2"/>
      <c r="DPU583" s="2"/>
      <c r="DPV583" s="2"/>
      <c r="DPW583" s="2"/>
      <c r="DPX583" s="2"/>
      <c r="DPY583" s="2"/>
      <c r="DPZ583" s="2"/>
      <c r="DQA583" s="2"/>
      <c r="DQB583" s="2"/>
      <c r="DQC583" s="2"/>
      <c r="DQD583" s="2"/>
      <c r="DQE583" s="2"/>
      <c r="DQF583" s="2"/>
      <c r="DQG583" s="2"/>
      <c r="DQH583" s="2"/>
      <c r="DQI583" s="2"/>
      <c r="DQJ583" s="2"/>
      <c r="DQK583" s="2"/>
      <c r="DQL583" s="2"/>
      <c r="DQM583" s="2"/>
      <c r="DQN583" s="2"/>
      <c r="DQO583" s="2"/>
      <c r="DQP583" s="2"/>
      <c r="DQQ583" s="2"/>
      <c r="DQR583" s="2"/>
      <c r="DQS583" s="2"/>
      <c r="DQT583" s="2"/>
      <c r="DQU583" s="2"/>
      <c r="DQV583" s="2"/>
      <c r="DQW583" s="2"/>
      <c r="DQX583" s="2"/>
      <c r="DQY583" s="2"/>
      <c r="DQZ583" s="2"/>
      <c r="DRA583" s="2"/>
      <c r="DRB583" s="2"/>
      <c r="DRC583" s="2"/>
      <c r="DRD583" s="2"/>
      <c r="DRE583" s="2"/>
      <c r="DRF583" s="2"/>
      <c r="DRG583" s="2"/>
      <c r="DRH583" s="2"/>
      <c r="DRI583" s="2"/>
      <c r="DRJ583" s="2"/>
      <c r="DRK583" s="2"/>
      <c r="DRL583" s="2"/>
      <c r="DRM583" s="2"/>
      <c r="DRN583" s="2"/>
      <c r="DRO583" s="2"/>
      <c r="DRP583" s="2"/>
      <c r="DRQ583" s="2"/>
      <c r="DRR583" s="2"/>
      <c r="DRS583" s="2"/>
      <c r="DRT583" s="2"/>
      <c r="DRU583" s="2"/>
      <c r="DRV583" s="2"/>
      <c r="DRW583" s="2"/>
      <c r="DRX583" s="2"/>
      <c r="DRY583" s="2"/>
      <c r="DRZ583" s="2"/>
      <c r="DSA583" s="2"/>
      <c r="DSB583" s="2"/>
      <c r="DSC583" s="2"/>
      <c r="DSD583" s="2"/>
      <c r="DSE583" s="2"/>
      <c r="DSF583" s="2"/>
      <c r="DSG583" s="2"/>
      <c r="DSH583" s="2"/>
      <c r="DSI583" s="2"/>
      <c r="DSJ583" s="2"/>
      <c r="DSK583" s="2"/>
      <c r="DSL583" s="2"/>
      <c r="DSM583" s="2"/>
      <c r="DSN583" s="2"/>
      <c r="DSO583" s="2"/>
      <c r="DSP583" s="2"/>
      <c r="DSQ583" s="2"/>
      <c r="DSR583" s="2"/>
      <c r="DSS583" s="2"/>
      <c r="DST583" s="2"/>
      <c r="DSU583" s="2"/>
      <c r="DSV583" s="2"/>
      <c r="DSW583" s="2"/>
      <c r="DSX583" s="2"/>
      <c r="DSY583" s="2"/>
      <c r="DSZ583" s="2"/>
      <c r="DTA583" s="2"/>
      <c r="DTB583" s="2"/>
      <c r="DTC583" s="2"/>
      <c r="DTD583" s="2"/>
      <c r="DTE583" s="2"/>
      <c r="DTF583" s="2"/>
      <c r="DTG583" s="2"/>
      <c r="DTH583" s="2"/>
      <c r="DTI583" s="2"/>
      <c r="DTJ583" s="2"/>
      <c r="DTK583" s="2"/>
      <c r="DTL583" s="2"/>
      <c r="DTM583" s="2"/>
      <c r="DTN583" s="2"/>
      <c r="DTO583" s="2"/>
      <c r="DTP583" s="2"/>
      <c r="DTQ583" s="2"/>
      <c r="DTR583" s="2"/>
      <c r="DTS583" s="2"/>
      <c r="DTT583" s="2"/>
      <c r="DTU583" s="2"/>
      <c r="DTV583" s="2"/>
      <c r="DTW583" s="2"/>
      <c r="DTX583" s="2"/>
      <c r="DTY583" s="2"/>
      <c r="DTZ583" s="2"/>
      <c r="DUA583" s="2"/>
      <c r="DUB583" s="2"/>
      <c r="DUC583" s="2"/>
      <c r="DUD583" s="2"/>
      <c r="DUE583" s="2"/>
      <c r="DUF583" s="2"/>
      <c r="DUG583" s="2"/>
      <c r="DUH583" s="2"/>
      <c r="DUI583" s="2"/>
      <c r="DUJ583" s="2"/>
      <c r="DUK583" s="2"/>
      <c r="DUL583" s="2"/>
      <c r="DUM583" s="2"/>
      <c r="DUN583" s="2"/>
      <c r="DUO583" s="2"/>
      <c r="DUP583" s="2"/>
      <c r="DUQ583" s="2"/>
      <c r="DUR583" s="2"/>
      <c r="DUS583" s="2"/>
      <c r="DUT583" s="2"/>
      <c r="DUU583" s="2"/>
      <c r="DUV583" s="2"/>
      <c r="DUW583" s="2"/>
      <c r="DUX583" s="2"/>
      <c r="DUY583" s="2"/>
      <c r="DUZ583" s="2"/>
      <c r="DVA583" s="2"/>
      <c r="DVB583" s="2"/>
      <c r="DVC583" s="2"/>
      <c r="DVD583" s="2"/>
      <c r="DVE583" s="2"/>
      <c r="DVF583" s="2"/>
      <c r="DVG583" s="2"/>
      <c r="DVH583" s="2"/>
      <c r="DVI583" s="2"/>
      <c r="DVJ583" s="2"/>
      <c r="DVK583" s="2"/>
      <c r="DVL583" s="2"/>
      <c r="DVM583" s="2"/>
      <c r="DVN583" s="2"/>
      <c r="DVO583" s="2"/>
      <c r="DVP583" s="2"/>
      <c r="DVQ583" s="2"/>
      <c r="DVR583" s="2"/>
      <c r="DVS583" s="2"/>
      <c r="DVT583" s="2"/>
      <c r="DVU583" s="2"/>
      <c r="DVV583" s="2"/>
      <c r="DVW583" s="2"/>
      <c r="DVX583" s="2"/>
      <c r="DVY583" s="2"/>
      <c r="DVZ583" s="2"/>
      <c r="DWA583" s="2"/>
      <c r="DWB583" s="2"/>
      <c r="DWC583" s="2"/>
      <c r="DWD583" s="2"/>
      <c r="DWE583" s="2"/>
      <c r="DWF583" s="2"/>
      <c r="DWG583" s="2"/>
      <c r="DWH583" s="2"/>
      <c r="DWI583" s="2"/>
      <c r="DWJ583" s="2"/>
      <c r="DWK583" s="2"/>
      <c r="DWL583" s="2"/>
      <c r="DWM583" s="2"/>
      <c r="DWN583" s="2"/>
      <c r="DWO583" s="2"/>
      <c r="DWP583" s="2"/>
      <c r="DWQ583" s="2"/>
      <c r="DWR583" s="2"/>
      <c r="DWS583" s="2"/>
      <c r="DWT583" s="2"/>
      <c r="DWU583" s="2"/>
      <c r="DWV583" s="2"/>
      <c r="DWW583" s="2"/>
      <c r="DWX583" s="2"/>
      <c r="DWY583" s="2"/>
      <c r="DWZ583" s="2"/>
      <c r="DXA583" s="2"/>
      <c r="DXB583" s="2"/>
      <c r="DXC583" s="2"/>
      <c r="DXD583" s="2"/>
      <c r="DXE583" s="2"/>
      <c r="DXF583" s="2"/>
      <c r="DXG583" s="2"/>
      <c r="DXH583" s="2"/>
      <c r="DXI583" s="2"/>
      <c r="DXJ583" s="2"/>
      <c r="DXK583" s="2"/>
      <c r="DXL583" s="2"/>
      <c r="DXM583" s="2"/>
      <c r="DXN583" s="2"/>
      <c r="DXO583" s="2"/>
      <c r="DXP583" s="2"/>
      <c r="DXQ583" s="2"/>
      <c r="DXR583" s="2"/>
      <c r="DXS583" s="2"/>
      <c r="DXT583" s="2"/>
      <c r="DXU583" s="2"/>
      <c r="DXV583" s="2"/>
      <c r="DXW583" s="2"/>
      <c r="DXX583" s="2"/>
      <c r="DXY583" s="2"/>
      <c r="DXZ583" s="2"/>
      <c r="DYA583" s="2"/>
      <c r="DYB583" s="2"/>
      <c r="DYC583" s="2"/>
      <c r="DYD583" s="2"/>
      <c r="DYE583" s="2"/>
      <c r="DYF583" s="2"/>
      <c r="DYG583" s="2"/>
      <c r="DYH583" s="2"/>
      <c r="DYI583" s="2"/>
      <c r="DYJ583" s="2"/>
      <c r="DYK583" s="2"/>
      <c r="DYL583" s="2"/>
      <c r="DYM583" s="2"/>
      <c r="DYN583" s="2"/>
      <c r="DYO583" s="2"/>
      <c r="DYP583" s="2"/>
      <c r="DYQ583" s="2"/>
      <c r="DYR583" s="2"/>
      <c r="DYS583" s="2"/>
      <c r="DYT583" s="2"/>
      <c r="DYU583" s="2"/>
      <c r="DYV583" s="2"/>
      <c r="DYW583" s="2"/>
      <c r="DYX583" s="2"/>
      <c r="DYY583" s="2"/>
      <c r="DYZ583" s="2"/>
      <c r="DZA583" s="2"/>
      <c r="DZB583" s="2"/>
      <c r="DZC583" s="2"/>
      <c r="DZD583" s="2"/>
      <c r="DZE583" s="2"/>
      <c r="DZF583" s="2"/>
      <c r="DZG583" s="2"/>
      <c r="DZH583" s="2"/>
      <c r="DZI583" s="2"/>
      <c r="DZJ583" s="2"/>
      <c r="DZK583" s="2"/>
      <c r="DZL583" s="2"/>
      <c r="DZM583" s="2"/>
      <c r="DZN583" s="2"/>
      <c r="DZO583" s="2"/>
      <c r="DZP583" s="2"/>
      <c r="DZQ583" s="2"/>
      <c r="DZR583" s="2"/>
      <c r="DZS583" s="2"/>
      <c r="DZT583" s="2"/>
      <c r="DZU583" s="2"/>
      <c r="DZV583" s="2"/>
      <c r="DZW583" s="2"/>
      <c r="DZX583" s="2"/>
      <c r="DZY583" s="2"/>
      <c r="DZZ583" s="2"/>
      <c r="EAA583" s="2"/>
      <c r="EAB583" s="2"/>
      <c r="EAC583" s="2"/>
      <c r="EAD583" s="2"/>
      <c r="EAE583" s="2"/>
      <c r="EAF583" s="2"/>
      <c r="EAG583" s="2"/>
      <c r="EAH583" s="2"/>
      <c r="EAI583" s="2"/>
      <c r="EAJ583" s="2"/>
      <c r="EAK583" s="2"/>
      <c r="EAL583" s="2"/>
      <c r="EAM583" s="2"/>
      <c r="EAN583" s="2"/>
      <c r="EAO583" s="2"/>
      <c r="EAP583" s="2"/>
      <c r="EAQ583" s="2"/>
      <c r="EAR583" s="2"/>
      <c r="EAS583" s="2"/>
      <c r="EAT583" s="2"/>
      <c r="EAU583" s="2"/>
      <c r="EAV583" s="2"/>
      <c r="EAW583" s="2"/>
      <c r="EAX583" s="2"/>
      <c r="EAY583" s="2"/>
      <c r="EAZ583" s="2"/>
      <c r="EBA583" s="2"/>
      <c r="EBB583" s="2"/>
      <c r="EBC583" s="2"/>
      <c r="EBD583" s="2"/>
      <c r="EBE583" s="2"/>
      <c r="EBF583" s="2"/>
      <c r="EBG583" s="2"/>
      <c r="EBH583" s="2"/>
      <c r="EBI583" s="2"/>
      <c r="EBJ583" s="2"/>
      <c r="EBK583" s="2"/>
      <c r="EBL583" s="2"/>
      <c r="EBM583" s="2"/>
      <c r="EBN583" s="2"/>
      <c r="EBO583" s="2"/>
      <c r="EBP583" s="2"/>
      <c r="EBQ583" s="2"/>
      <c r="EBR583" s="2"/>
      <c r="EBS583" s="2"/>
      <c r="EBT583" s="2"/>
      <c r="EBU583" s="2"/>
      <c r="EBV583" s="2"/>
      <c r="EBW583" s="2"/>
      <c r="EBX583" s="2"/>
      <c r="EBY583" s="2"/>
      <c r="EBZ583" s="2"/>
      <c r="ECA583" s="2"/>
      <c r="ECB583" s="2"/>
      <c r="ECC583" s="2"/>
      <c r="ECD583" s="2"/>
      <c r="ECE583" s="2"/>
      <c r="ECF583" s="2"/>
      <c r="ECG583" s="2"/>
      <c r="ECH583" s="2"/>
      <c r="ECI583" s="2"/>
      <c r="ECJ583" s="2"/>
      <c r="ECK583" s="2"/>
      <c r="ECL583" s="2"/>
      <c r="ECM583" s="2"/>
      <c r="ECN583" s="2"/>
      <c r="ECO583" s="2"/>
      <c r="ECP583" s="2"/>
      <c r="ECQ583" s="2"/>
      <c r="ECR583" s="2"/>
      <c r="ECS583" s="2"/>
      <c r="ECT583" s="2"/>
      <c r="ECU583" s="2"/>
      <c r="ECV583" s="2"/>
      <c r="ECW583" s="2"/>
      <c r="ECX583" s="2"/>
      <c r="ECY583" s="2"/>
      <c r="ECZ583" s="2"/>
      <c r="EDA583" s="2"/>
      <c r="EDB583" s="2"/>
      <c r="EDC583" s="2"/>
      <c r="EDD583" s="2"/>
      <c r="EDE583" s="2"/>
      <c r="EDF583" s="2"/>
      <c r="EDG583" s="2"/>
      <c r="EDH583" s="2"/>
      <c r="EDI583" s="2"/>
      <c r="EDJ583" s="2"/>
      <c r="EDK583" s="2"/>
      <c r="EDL583" s="2"/>
      <c r="EDM583" s="2"/>
      <c r="EDN583" s="2"/>
      <c r="EDO583" s="2"/>
      <c r="EDP583" s="2"/>
      <c r="EDQ583" s="2"/>
      <c r="EDR583" s="2"/>
      <c r="EDS583" s="2"/>
      <c r="EDT583" s="2"/>
      <c r="EDU583" s="2"/>
      <c r="EDV583" s="2"/>
      <c r="EDW583" s="2"/>
      <c r="EDX583" s="2"/>
      <c r="EDY583" s="2"/>
      <c r="EDZ583" s="2"/>
      <c r="EEA583" s="2"/>
      <c r="EEB583" s="2"/>
      <c r="EEC583" s="2"/>
      <c r="EED583" s="2"/>
      <c r="EEE583" s="2"/>
      <c r="EEF583" s="2"/>
      <c r="EEG583" s="2"/>
      <c r="EEH583" s="2"/>
      <c r="EEI583" s="2"/>
      <c r="EEJ583" s="2"/>
      <c r="EEK583" s="2"/>
      <c r="EEL583" s="2"/>
      <c r="EEM583" s="2"/>
      <c r="EEN583" s="2"/>
      <c r="EEO583" s="2"/>
      <c r="EEP583" s="2"/>
      <c r="EEQ583" s="2"/>
      <c r="EER583" s="2"/>
      <c r="EES583" s="2"/>
      <c r="EET583" s="2"/>
      <c r="EEU583" s="2"/>
      <c r="EEV583" s="2"/>
      <c r="EEW583" s="2"/>
      <c r="EEX583" s="2"/>
      <c r="EEY583" s="2"/>
      <c r="EEZ583" s="2"/>
      <c r="EFA583" s="2"/>
      <c r="EFB583" s="2"/>
      <c r="EFC583" s="2"/>
      <c r="EFD583" s="2"/>
      <c r="EFE583" s="2"/>
      <c r="EFF583" s="2"/>
      <c r="EFG583" s="2"/>
      <c r="EFH583" s="2"/>
      <c r="EFI583" s="2"/>
      <c r="EFJ583" s="2"/>
      <c r="EFK583" s="2"/>
      <c r="EFL583" s="2"/>
      <c r="EFM583" s="2"/>
      <c r="EFN583" s="2"/>
      <c r="EFO583" s="2"/>
      <c r="EFP583" s="2"/>
      <c r="EFQ583" s="2"/>
      <c r="EFR583" s="2"/>
      <c r="EFS583" s="2"/>
      <c r="EFT583" s="2"/>
      <c r="EFU583" s="2"/>
      <c r="EFV583" s="2"/>
      <c r="EFW583" s="2"/>
      <c r="EFX583" s="2"/>
      <c r="EFY583" s="2"/>
      <c r="EFZ583" s="2"/>
      <c r="EGA583" s="2"/>
      <c r="EGB583" s="2"/>
      <c r="EGC583" s="2"/>
      <c r="EGD583" s="2"/>
      <c r="EGE583" s="2"/>
      <c r="EGF583" s="2"/>
      <c r="EGG583" s="2"/>
      <c r="EGH583" s="2"/>
      <c r="EGI583" s="2"/>
      <c r="EGJ583" s="2"/>
      <c r="EGK583" s="2"/>
      <c r="EGL583" s="2"/>
      <c r="EGM583" s="2"/>
      <c r="EGN583" s="2"/>
      <c r="EGO583" s="2"/>
      <c r="EGP583" s="2"/>
      <c r="EGQ583" s="2"/>
      <c r="EGR583" s="2"/>
      <c r="EGS583" s="2"/>
      <c r="EGT583" s="2"/>
      <c r="EGU583" s="2"/>
      <c r="EGV583" s="2"/>
      <c r="EGW583" s="2"/>
      <c r="EGX583" s="2"/>
      <c r="EGY583" s="2"/>
      <c r="EGZ583" s="2"/>
      <c r="EHA583" s="2"/>
      <c r="EHB583" s="2"/>
      <c r="EHC583" s="2"/>
      <c r="EHD583" s="2"/>
      <c r="EHE583" s="2"/>
      <c r="EHF583" s="2"/>
      <c r="EHG583" s="2"/>
      <c r="EHH583" s="2"/>
      <c r="EHI583" s="2"/>
      <c r="EHJ583" s="2"/>
      <c r="EHK583" s="2"/>
      <c r="EHL583" s="2"/>
      <c r="EHM583" s="2"/>
      <c r="EHN583" s="2"/>
      <c r="EHO583" s="2"/>
      <c r="EHP583" s="2"/>
      <c r="EHQ583" s="2"/>
      <c r="EHR583" s="2"/>
      <c r="EHS583" s="2"/>
      <c r="EHT583" s="2"/>
      <c r="EHU583" s="2"/>
      <c r="EHV583" s="2"/>
      <c r="EHW583" s="2"/>
      <c r="EHX583" s="2"/>
      <c r="EHY583" s="2"/>
      <c r="EHZ583" s="2"/>
      <c r="EIA583" s="2"/>
      <c r="EIB583" s="2"/>
      <c r="EIC583" s="2"/>
      <c r="EID583" s="2"/>
      <c r="EIE583" s="2"/>
      <c r="EIF583" s="2"/>
      <c r="EIG583" s="2"/>
      <c r="EIH583" s="2"/>
      <c r="EII583" s="2"/>
      <c r="EIJ583" s="2"/>
      <c r="EIK583" s="2"/>
      <c r="EIL583" s="2"/>
      <c r="EIM583" s="2"/>
      <c r="EIN583" s="2"/>
      <c r="EIO583" s="2"/>
      <c r="EIP583" s="2"/>
      <c r="EIQ583" s="2"/>
      <c r="EIR583" s="2"/>
      <c r="EIS583" s="2"/>
      <c r="EIT583" s="2"/>
      <c r="EIU583" s="2"/>
      <c r="EIV583" s="2"/>
      <c r="EIW583" s="2"/>
      <c r="EIX583" s="2"/>
      <c r="EIY583" s="2"/>
      <c r="EIZ583" s="2"/>
      <c r="EJA583" s="2"/>
      <c r="EJB583" s="2"/>
      <c r="EJC583" s="2"/>
      <c r="EJD583" s="2"/>
      <c r="EJE583" s="2"/>
      <c r="EJF583" s="2"/>
      <c r="EJG583" s="2"/>
      <c r="EJH583" s="2"/>
      <c r="EJI583" s="2"/>
      <c r="EJJ583" s="2"/>
      <c r="EJK583" s="2"/>
      <c r="EJL583" s="2"/>
      <c r="EJM583" s="2"/>
      <c r="EJN583" s="2"/>
      <c r="EJO583" s="2"/>
      <c r="EJP583" s="2"/>
      <c r="EJQ583" s="2"/>
      <c r="EJR583" s="2"/>
      <c r="EJS583" s="2"/>
      <c r="EJT583" s="2"/>
      <c r="EJU583" s="2"/>
      <c r="EJV583" s="2"/>
      <c r="EJW583" s="2"/>
      <c r="EJX583" s="2"/>
      <c r="EJY583" s="2"/>
      <c r="EJZ583" s="2"/>
      <c r="EKA583" s="2"/>
      <c r="EKB583" s="2"/>
      <c r="EKC583" s="2"/>
      <c r="EKD583" s="2"/>
      <c r="EKE583" s="2"/>
      <c r="EKF583" s="2"/>
      <c r="EKG583" s="2"/>
      <c r="EKH583" s="2"/>
      <c r="EKI583" s="2"/>
      <c r="EKJ583" s="2"/>
      <c r="EKK583" s="2"/>
      <c r="EKL583" s="2"/>
      <c r="EKM583" s="2"/>
      <c r="EKN583" s="2"/>
      <c r="EKO583" s="2"/>
      <c r="EKP583" s="2"/>
      <c r="EKQ583" s="2"/>
      <c r="EKR583" s="2"/>
      <c r="EKS583" s="2"/>
      <c r="EKT583" s="2"/>
      <c r="EKU583" s="2"/>
      <c r="EKV583" s="2"/>
      <c r="EKW583" s="2"/>
      <c r="EKX583" s="2"/>
      <c r="EKY583" s="2"/>
      <c r="EKZ583" s="2"/>
      <c r="ELA583" s="2"/>
      <c r="ELB583" s="2"/>
      <c r="ELC583" s="2"/>
      <c r="ELD583" s="2"/>
      <c r="ELE583" s="2"/>
      <c r="ELF583" s="2"/>
      <c r="ELG583" s="2"/>
      <c r="ELH583" s="2"/>
      <c r="ELI583" s="2"/>
      <c r="ELJ583" s="2"/>
      <c r="ELK583" s="2"/>
      <c r="ELL583" s="2"/>
      <c r="ELM583" s="2"/>
      <c r="ELN583" s="2"/>
      <c r="ELO583" s="2"/>
      <c r="ELP583" s="2"/>
      <c r="ELQ583" s="2"/>
      <c r="ELR583" s="2"/>
      <c r="ELS583" s="2"/>
      <c r="ELT583" s="2"/>
      <c r="ELU583" s="2"/>
      <c r="ELV583" s="2"/>
      <c r="ELW583" s="2"/>
      <c r="ELX583" s="2"/>
      <c r="ELY583" s="2"/>
      <c r="ELZ583" s="2"/>
      <c r="EMA583" s="2"/>
      <c r="EMB583" s="2"/>
      <c r="EMC583" s="2"/>
      <c r="EMD583" s="2"/>
      <c r="EME583" s="2"/>
      <c r="EMF583" s="2"/>
      <c r="EMG583" s="2"/>
      <c r="EMH583" s="2"/>
      <c r="EMI583" s="2"/>
      <c r="EMJ583" s="2"/>
      <c r="EMK583" s="2"/>
      <c r="EML583" s="2"/>
      <c r="EMM583" s="2"/>
      <c r="EMN583" s="2"/>
      <c r="EMO583" s="2"/>
      <c r="EMP583" s="2"/>
      <c r="EMQ583" s="2"/>
      <c r="EMR583" s="2"/>
      <c r="EMS583" s="2"/>
      <c r="EMT583" s="2"/>
      <c r="EMU583" s="2"/>
      <c r="EMV583" s="2"/>
      <c r="EMW583" s="2"/>
      <c r="EMX583" s="2"/>
      <c r="EMY583" s="2"/>
      <c r="EMZ583" s="2"/>
      <c r="ENA583" s="2"/>
      <c r="ENB583" s="2"/>
      <c r="ENC583" s="2"/>
      <c r="END583" s="2"/>
      <c r="ENE583" s="2"/>
      <c r="ENF583" s="2"/>
      <c r="ENG583" s="2"/>
      <c r="ENH583" s="2"/>
      <c r="ENI583" s="2"/>
      <c r="ENJ583" s="2"/>
      <c r="ENK583" s="2"/>
      <c r="ENL583" s="2"/>
      <c r="ENM583" s="2"/>
      <c r="ENN583" s="2"/>
      <c r="ENO583" s="2"/>
      <c r="ENP583" s="2"/>
      <c r="ENQ583" s="2"/>
      <c r="ENR583" s="2"/>
      <c r="ENS583" s="2"/>
      <c r="ENT583" s="2"/>
      <c r="ENU583" s="2"/>
      <c r="ENV583" s="2"/>
      <c r="ENW583" s="2"/>
      <c r="ENX583" s="2"/>
      <c r="ENY583" s="2"/>
      <c r="ENZ583" s="2"/>
      <c r="EOA583" s="2"/>
      <c r="EOB583" s="2"/>
      <c r="EOC583" s="2"/>
      <c r="EOD583" s="2"/>
      <c r="EOE583" s="2"/>
      <c r="EOF583" s="2"/>
      <c r="EOG583" s="2"/>
      <c r="EOH583" s="2"/>
      <c r="EOI583" s="2"/>
      <c r="EOJ583" s="2"/>
      <c r="EOK583" s="2"/>
      <c r="EOL583" s="2"/>
      <c r="EOM583" s="2"/>
      <c r="EON583" s="2"/>
      <c r="EOO583" s="2"/>
      <c r="EOP583" s="2"/>
      <c r="EOQ583" s="2"/>
      <c r="EOR583" s="2"/>
      <c r="EOS583" s="2"/>
      <c r="EOT583" s="2"/>
      <c r="EOU583" s="2"/>
      <c r="EOV583" s="2"/>
      <c r="EOW583" s="2"/>
      <c r="EOX583" s="2"/>
      <c r="EOY583" s="2"/>
      <c r="EOZ583" s="2"/>
      <c r="EPA583" s="2"/>
      <c r="EPB583" s="2"/>
      <c r="EPC583" s="2"/>
      <c r="EPD583" s="2"/>
      <c r="EPE583" s="2"/>
      <c r="EPF583" s="2"/>
      <c r="EPG583" s="2"/>
      <c r="EPH583" s="2"/>
      <c r="EPI583" s="2"/>
      <c r="EPJ583" s="2"/>
      <c r="EPK583" s="2"/>
      <c r="EPL583" s="2"/>
      <c r="EPM583" s="2"/>
      <c r="EPN583" s="2"/>
      <c r="EPO583" s="2"/>
      <c r="EPP583" s="2"/>
      <c r="EPQ583" s="2"/>
      <c r="EPR583" s="2"/>
      <c r="EPS583" s="2"/>
      <c r="EPT583" s="2"/>
      <c r="EPU583" s="2"/>
      <c r="EPV583" s="2"/>
      <c r="EPW583" s="2"/>
      <c r="EPX583" s="2"/>
      <c r="EPY583" s="2"/>
      <c r="EPZ583" s="2"/>
      <c r="EQA583" s="2"/>
      <c r="EQB583" s="2"/>
      <c r="EQC583" s="2"/>
      <c r="EQD583" s="2"/>
      <c r="EQE583" s="2"/>
      <c r="EQF583" s="2"/>
      <c r="EQG583" s="2"/>
      <c r="EQH583" s="2"/>
      <c r="EQI583" s="2"/>
      <c r="EQJ583" s="2"/>
      <c r="EQK583" s="2"/>
      <c r="EQL583" s="2"/>
      <c r="EQM583" s="2"/>
      <c r="EQN583" s="2"/>
      <c r="EQO583" s="2"/>
      <c r="EQP583" s="2"/>
      <c r="EQQ583" s="2"/>
      <c r="EQR583" s="2"/>
      <c r="EQS583" s="2"/>
      <c r="EQT583" s="2"/>
      <c r="EQU583" s="2"/>
      <c r="EQV583" s="2"/>
      <c r="EQW583" s="2"/>
      <c r="EQX583" s="2"/>
      <c r="EQY583" s="2"/>
      <c r="EQZ583" s="2"/>
      <c r="ERA583" s="2"/>
      <c r="ERB583" s="2"/>
      <c r="ERC583" s="2"/>
      <c r="ERD583" s="2"/>
      <c r="ERE583" s="2"/>
      <c r="ERF583" s="2"/>
      <c r="ERG583" s="2"/>
      <c r="ERH583" s="2"/>
      <c r="ERI583" s="2"/>
      <c r="ERJ583" s="2"/>
      <c r="ERK583" s="2"/>
      <c r="ERL583" s="2"/>
      <c r="ERM583" s="2"/>
      <c r="ERN583" s="2"/>
      <c r="ERO583" s="2"/>
      <c r="ERP583" s="2"/>
      <c r="ERQ583" s="2"/>
      <c r="ERR583" s="2"/>
      <c r="ERS583" s="2"/>
      <c r="ERT583" s="2"/>
      <c r="ERU583" s="2"/>
      <c r="ERV583" s="2"/>
      <c r="ERW583" s="2"/>
      <c r="ERX583" s="2"/>
      <c r="ERY583" s="2"/>
      <c r="ERZ583" s="2"/>
      <c r="ESA583" s="2"/>
      <c r="ESB583" s="2"/>
      <c r="ESC583" s="2"/>
      <c r="ESD583" s="2"/>
      <c r="ESE583" s="2"/>
      <c r="ESF583" s="2"/>
      <c r="ESG583" s="2"/>
      <c r="ESH583" s="2"/>
      <c r="ESI583" s="2"/>
      <c r="ESJ583" s="2"/>
      <c r="ESK583" s="2"/>
      <c r="ESL583" s="2"/>
      <c r="ESM583" s="2"/>
      <c r="ESN583" s="2"/>
      <c r="ESO583" s="2"/>
      <c r="ESP583" s="2"/>
      <c r="ESQ583" s="2"/>
      <c r="ESR583" s="2"/>
      <c r="ESS583" s="2"/>
      <c r="EST583" s="2"/>
      <c r="ESU583" s="2"/>
      <c r="ESV583" s="2"/>
      <c r="ESW583" s="2"/>
      <c r="ESX583" s="2"/>
      <c r="ESY583" s="2"/>
      <c r="ESZ583" s="2"/>
      <c r="ETA583" s="2"/>
      <c r="ETB583" s="2"/>
      <c r="ETC583" s="2"/>
      <c r="ETD583" s="2"/>
      <c r="ETE583" s="2"/>
      <c r="ETF583" s="2"/>
      <c r="ETG583" s="2"/>
      <c r="ETH583" s="2"/>
      <c r="ETI583" s="2"/>
      <c r="ETJ583" s="2"/>
      <c r="ETK583" s="2"/>
      <c r="ETL583" s="2"/>
      <c r="ETM583" s="2"/>
      <c r="ETN583" s="2"/>
      <c r="ETO583" s="2"/>
      <c r="ETP583" s="2"/>
      <c r="ETQ583" s="2"/>
      <c r="ETR583" s="2"/>
      <c r="ETS583" s="2"/>
      <c r="ETT583" s="2"/>
      <c r="ETU583" s="2"/>
      <c r="ETV583" s="2"/>
      <c r="ETW583" s="2"/>
      <c r="ETX583" s="2"/>
      <c r="ETY583" s="2"/>
      <c r="ETZ583" s="2"/>
      <c r="EUA583" s="2"/>
      <c r="EUB583" s="2"/>
      <c r="EUC583" s="2"/>
      <c r="EUD583" s="2"/>
      <c r="EUE583" s="2"/>
      <c r="EUF583" s="2"/>
      <c r="EUG583" s="2"/>
      <c r="EUH583" s="2"/>
      <c r="EUI583" s="2"/>
      <c r="EUJ583" s="2"/>
      <c r="EUK583" s="2"/>
      <c r="EUL583" s="2"/>
      <c r="EUM583" s="2"/>
      <c r="EUN583" s="2"/>
      <c r="EUO583" s="2"/>
      <c r="EUP583" s="2"/>
      <c r="EUQ583" s="2"/>
      <c r="EUR583" s="2"/>
      <c r="EUS583" s="2"/>
      <c r="EUT583" s="2"/>
      <c r="EUU583" s="2"/>
      <c r="EUV583" s="2"/>
      <c r="EUW583" s="2"/>
      <c r="EUX583" s="2"/>
      <c r="EUY583" s="2"/>
      <c r="EUZ583" s="2"/>
      <c r="EVA583" s="2"/>
      <c r="EVB583" s="2"/>
      <c r="EVC583" s="2"/>
      <c r="EVD583" s="2"/>
      <c r="EVE583" s="2"/>
      <c r="EVF583" s="2"/>
      <c r="EVG583" s="2"/>
      <c r="EVH583" s="2"/>
      <c r="EVI583" s="2"/>
      <c r="EVJ583" s="2"/>
      <c r="EVK583" s="2"/>
      <c r="EVL583" s="2"/>
      <c r="EVM583" s="2"/>
      <c r="EVN583" s="2"/>
      <c r="EVO583" s="2"/>
      <c r="EVP583" s="2"/>
      <c r="EVQ583" s="2"/>
      <c r="EVR583" s="2"/>
      <c r="EVS583" s="2"/>
      <c r="EVT583" s="2"/>
      <c r="EVU583" s="2"/>
      <c r="EVV583" s="2"/>
      <c r="EVW583" s="2"/>
      <c r="EVX583" s="2"/>
      <c r="EVY583" s="2"/>
      <c r="EVZ583" s="2"/>
      <c r="EWA583" s="2"/>
      <c r="EWB583" s="2"/>
      <c r="EWC583" s="2"/>
      <c r="EWD583" s="2"/>
      <c r="EWE583" s="2"/>
      <c r="EWF583" s="2"/>
      <c r="EWG583" s="2"/>
      <c r="EWH583" s="2"/>
      <c r="EWI583" s="2"/>
      <c r="EWJ583" s="2"/>
      <c r="EWK583" s="2"/>
      <c r="EWL583" s="2"/>
      <c r="EWM583" s="2"/>
      <c r="EWN583" s="2"/>
      <c r="EWO583" s="2"/>
      <c r="EWP583" s="2"/>
      <c r="EWQ583" s="2"/>
      <c r="EWR583" s="2"/>
      <c r="EWS583" s="2"/>
      <c r="EWT583" s="2"/>
      <c r="EWU583" s="2"/>
      <c r="EWV583" s="2"/>
      <c r="EWW583" s="2"/>
      <c r="EWX583" s="2"/>
      <c r="EWY583" s="2"/>
      <c r="EWZ583" s="2"/>
      <c r="EXA583" s="2"/>
      <c r="EXB583" s="2"/>
      <c r="EXC583" s="2"/>
      <c r="EXD583" s="2"/>
      <c r="EXE583" s="2"/>
      <c r="EXF583" s="2"/>
      <c r="EXG583" s="2"/>
      <c r="EXH583" s="2"/>
      <c r="EXI583" s="2"/>
      <c r="EXJ583" s="2"/>
      <c r="EXK583" s="2"/>
      <c r="EXL583" s="2"/>
      <c r="EXM583" s="2"/>
      <c r="EXN583" s="2"/>
      <c r="EXO583" s="2"/>
      <c r="EXP583" s="2"/>
      <c r="EXQ583" s="2"/>
      <c r="EXR583" s="2"/>
      <c r="EXS583" s="2"/>
      <c r="EXT583" s="2"/>
      <c r="EXU583" s="2"/>
      <c r="EXV583" s="2"/>
      <c r="EXW583" s="2"/>
      <c r="EXX583" s="2"/>
      <c r="EXY583" s="2"/>
      <c r="EXZ583" s="2"/>
      <c r="EYA583" s="2"/>
      <c r="EYB583" s="2"/>
      <c r="EYC583" s="2"/>
      <c r="EYD583" s="2"/>
      <c r="EYE583" s="2"/>
      <c r="EYF583" s="2"/>
      <c r="EYG583" s="2"/>
      <c r="EYH583" s="2"/>
      <c r="EYI583" s="2"/>
      <c r="EYJ583" s="2"/>
      <c r="EYK583" s="2"/>
      <c r="EYL583" s="2"/>
      <c r="EYM583" s="2"/>
      <c r="EYN583" s="2"/>
      <c r="EYO583" s="2"/>
      <c r="EYP583" s="2"/>
      <c r="EYQ583" s="2"/>
      <c r="EYR583" s="2"/>
      <c r="EYS583" s="2"/>
      <c r="EYT583" s="2"/>
      <c r="EYU583" s="2"/>
      <c r="EYV583" s="2"/>
      <c r="EYW583" s="2"/>
      <c r="EYX583" s="2"/>
      <c r="EYY583" s="2"/>
      <c r="EYZ583" s="2"/>
      <c r="EZA583" s="2"/>
      <c r="EZB583" s="2"/>
      <c r="EZC583" s="2"/>
      <c r="EZD583" s="2"/>
      <c r="EZE583" s="2"/>
      <c r="EZF583" s="2"/>
      <c r="EZG583" s="2"/>
      <c r="EZH583" s="2"/>
      <c r="EZI583" s="2"/>
      <c r="EZJ583" s="2"/>
      <c r="EZK583" s="2"/>
      <c r="EZL583" s="2"/>
      <c r="EZM583" s="2"/>
      <c r="EZN583" s="2"/>
      <c r="EZO583" s="2"/>
      <c r="EZP583" s="2"/>
      <c r="EZQ583" s="2"/>
      <c r="EZR583" s="2"/>
      <c r="EZS583" s="2"/>
      <c r="EZT583" s="2"/>
      <c r="EZU583" s="2"/>
      <c r="EZV583" s="2"/>
      <c r="EZW583" s="2"/>
      <c r="EZX583" s="2"/>
      <c r="EZY583" s="2"/>
      <c r="EZZ583" s="2"/>
      <c r="FAA583" s="2"/>
      <c r="FAB583" s="2"/>
      <c r="FAC583" s="2"/>
      <c r="FAD583" s="2"/>
      <c r="FAE583" s="2"/>
      <c r="FAF583" s="2"/>
      <c r="FAG583" s="2"/>
      <c r="FAH583" s="2"/>
      <c r="FAI583" s="2"/>
      <c r="FAJ583" s="2"/>
      <c r="FAK583" s="2"/>
      <c r="FAL583" s="2"/>
      <c r="FAM583" s="2"/>
      <c r="FAN583" s="2"/>
      <c r="FAO583" s="2"/>
      <c r="FAP583" s="2"/>
      <c r="FAQ583" s="2"/>
      <c r="FAR583" s="2"/>
      <c r="FAS583" s="2"/>
      <c r="FAT583" s="2"/>
      <c r="FAU583" s="2"/>
      <c r="FAV583" s="2"/>
      <c r="FAW583" s="2"/>
      <c r="FAX583" s="2"/>
      <c r="FAY583" s="2"/>
      <c r="FAZ583" s="2"/>
      <c r="FBA583" s="2"/>
      <c r="FBB583" s="2"/>
      <c r="FBC583" s="2"/>
      <c r="FBD583" s="2"/>
      <c r="FBE583" s="2"/>
      <c r="FBF583" s="2"/>
      <c r="FBG583" s="2"/>
      <c r="FBH583" s="2"/>
      <c r="FBI583" s="2"/>
      <c r="FBJ583" s="2"/>
      <c r="FBK583" s="2"/>
      <c r="FBL583" s="2"/>
      <c r="FBM583" s="2"/>
      <c r="FBN583" s="2"/>
      <c r="FBO583" s="2"/>
      <c r="FBP583" s="2"/>
      <c r="FBQ583" s="2"/>
      <c r="FBR583" s="2"/>
      <c r="FBS583" s="2"/>
      <c r="FBT583" s="2"/>
      <c r="FBU583" s="2"/>
      <c r="FBV583" s="2"/>
      <c r="FBW583" s="2"/>
      <c r="FBX583" s="2"/>
      <c r="FBY583" s="2"/>
      <c r="FBZ583" s="2"/>
      <c r="FCA583" s="2"/>
      <c r="FCB583" s="2"/>
      <c r="FCC583" s="2"/>
      <c r="FCD583" s="2"/>
      <c r="FCE583" s="2"/>
      <c r="FCF583" s="2"/>
      <c r="FCG583" s="2"/>
      <c r="FCH583" s="2"/>
      <c r="FCI583" s="2"/>
      <c r="FCJ583" s="2"/>
      <c r="FCK583" s="2"/>
      <c r="FCL583" s="2"/>
      <c r="FCM583" s="2"/>
      <c r="FCN583" s="2"/>
      <c r="FCO583" s="2"/>
      <c r="FCP583" s="2"/>
      <c r="FCQ583" s="2"/>
      <c r="FCR583" s="2"/>
      <c r="FCS583" s="2"/>
      <c r="FCT583" s="2"/>
      <c r="FCU583" s="2"/>
      <c r="FCV583" s="2"/>
      <c r="FCW583" s="2"/>
      <c r="FCX583" s="2"/>
      <c r="FCY583" s="2"/>
      <c r="FCZ583" s="2"/>
      <c r="FDA583" s="2"/>
      <c r="FDB583" s="2"/>
      <c r="FDC583" s="2"/>
      <c r="FDD583" s="2"/>
      <c r="FDE583" s="2"/>
      <c r="FDF583" s="2"/>
      <c r="FDG583" s="2"/>
      <c r="FDH583" s="2"/>
      <c r="FDI583" s="2"/>
      <c r="FDJ583" s="2"/>
      <c r="FDK583" s="2"/>
      <c r="FDL583" s="2"/>
      <c r="FDM583" s="2"/>
      <c r="FDN583" s="2"/>
      <c r="FDO583" s="2"/>
      <c r="FDP583" s="2"/>
      <c r="FDQ583" s="2"/>
      <c r="FDR583" s="2"/>
      <c r="FDS583" s="2"/>
      <c r="FDT583" s="2"/>
      <c r="FDU583" s="2"/>
      <c r="FDV583" s="2"/>
      <c r="FDW583" s="2"/>
      <c r="FDX583" s="2"/>
      <c r="FDY583" s="2"/>
      <c r="FDZ583" s="2"/>
      <c r="FEA583" s="2"/>
      <c r="FEB583" s="2"/>
      <c r="FEC583" s="2"/>
      <c r="FED583" s="2"/>
      <c r="FEE583" s="2"/>
      <c r="FEF583" s="2"/>
      <c r="FEG583" s="2"/>
      <c r="FEH583" s="2"/>
      <c r="FEI583" s="2"/>
      <c r="FEJ583" s="2"/>
      <c r="FEK583" s="2"/>
      <c r="FEL583" s="2"/>
      <c r="FEM583" s="2"/>
      <c r="FEN583" s="2"/>
      <c r="FEO583" s="2"/>
      <c r="FEP583" s="2"/>
      <c r="FEQ583" s="2"/>
      <c r="FER583" s="2"/>
      <c r="FES583" s="2"/>
      <c r="FET583" s="2"/>
      <c r="FEU583" s="2"/>
      <c r="FEV583" s="2"/>
      <c r="FEW583" s="2"/>
      <c r="FEX583" s="2"/>
      <c r="FEY583" s="2"/>
      <c r="FEZ583" s="2"/>
      <c r="FFA583" s="2"/>
      <c r="FFB583" s="2"/>
      <c r="FFC583" s="2"/>
      <c r="FFD583" s="2"/>
      <c r="FFE583" s="2"/>
      <c r="FFF583" s="2"/>
      <c r="FFG583" s="2"/>
      <c r="FFH583" s="2"/>
      <c r="FFI583" s="2"/>
      <c r="FFJ583" s="2"/>
      <c r="FFK583" s="2"/>
      <c r="FFL583" s="2"/>
      <c r="FFM583" s="2"/>
      <c r="FFN583" s="2"/>
      <c r="FFO583" s="2"/>
      <c r="FFP583" s="2"/>
      <c r="FFQ583" s="2"/>
      <c r="FFR583" s="2"/>
      <c r="FFS583" s="2"/>
      <c r="FFT583" s="2"/>
      <c r="FFU583" s="2"/>
      <c r="FFV583" s="2"/>
      <c r="FFW583" s="2"/>
      <c r="FFX583" s="2"/>
      <c r="FFY583" s="2"/>
      <c r="FFZ583" s="2"/>
      <c r="FGA583" s="2"/>
      <c r="FGB583" s="2"/>
      <c r="FGC583" s="2"/>
      <c r="FGD583" s="2"/>
      <c r="FGE583" s="2"/>
      <c r="FGF583" s="2"/>
      <c r="FGG583" s="2"/>
      <c r="FGH583" s="2"/>
      <c r="FGI583" s="2"/>
      <c r="FGJ583" s="2"/>
      <c r="FGK583" s="2"/>
      <c r="FGL583" s="2"/>
      <c r="FGM583" s="2"/>
      <c r="FGN583" s="2"/>
      <c r="FGO583" s="2"/>
      <c r="FGP583" s="2"/>
      <c r="FGQ583" s="2"/>
      <c r="FGR583" s="2"/>
      <c r="FGS583" s="2"/>
      <c r="FGT583" s="2"/>
      <c r="FGU583" s="2"/>
      <c r="FGV583" s="2"/>
      <c r="FGW583" s="2"/>
      <c r="FGX583" s="2"/>
      <c r="FGY583" s="2"/>
      <c r="FGZ583" s="2"/>
      <c r="FHA583" s="2"/>
      <c r="FHB583" s="2"/>
      <c r="FHC583" s="2"/>
      <c r="FHD583" s="2"/>
      <c r="FHE583" s="2"/>
      <c r="FHF583" s="2"/>
      <c r="FHG583" s="2"/>
      <c r="FHH583" s="2"/>
      <c r="FHI583" s="2"/>
      <c r="FHJ583" s="2"/>
      <c r="FHK583" s="2"/>
      <c r="FHL583" s="2"/>
      <c r="FHM583" s="2"/>
      <c r="FHN583" s="2"/>
      <c r="FHO583" s="2"/>
      <c r="FHP583" s="2"/>
      <c r="FHQ583" s="2"/>
      <c r="FHR583" s="2"/>
      <c r="FHS583" s="2"/>
      <c r="FHT583" s="2"/>
      <c r="FHU583" s="2"/>
      <c r="FHV583" s="2"/>
      <c r="FHW583" s="2"/>
      <c r="FHX583" s="2"/>
      <c r="FHY583" s="2"/>
      <c r="FHZ583" s="2"/>
      <c r="FIA583" s="2"/>
      <c r="FIB583" s="2"/>
      <c r="FIC583" s="2"/>
      <c r="FID583" s="2"/>
      <c r="FIE583" s="2"/>
      <c r="FIF583" s="2"/>
      <c r="FIG583" s="2"/>
      <c r="FIH583" s="2"/>
      <c r="FII583" s="2"/>
      <c r="FIJ583" s="2"/>
      <c r="FIK583" s="2"/>
      <c r="FIL583" s="2"/>
      <c r="FIM583" s="2"/>
      <c r="FIN583" s="2"/>
      <c r="FIO583" s="2"/>
      <c r="FIP583" s="2"/>
      <c r="FIQ583" s="2"/>
      <c r="FIR583" s="2"/>
      <c r="FIS583" s="2"/>
      <c r="FIT583" s="2"/>
      <c r="FIU583" s="2"/>
      <c r="FIV583" s="2"/>
      <c r="FIW583" s="2"/>
      <c r="FIX583" s="2"/>
      <c r="FIY583" s="2"/>
      <c r="FIZ583" s="2"/>
      <c r="FJA583" s="2"/>
      <c r="FJB583" s="2"/>
      <c r="FJC583" s="2"/>
      <c r="FJD583" s="2"/>
      <c r="FJE583" s="2"/>
      <c r="FJF583" s="2"/>
      <c r="FJG583" s="2"/>
      <c r="FJH583" s="2"/>
      <c r="FJI583" s="2"/>
      <c r="FJJ583" s="2"/>
      <c r="FJK583" s="2"/>
      <c r="FJL583" s="2"/>
      <c r="FJM583" s="2"/>
      <c r="FJN583" s="2"/>
      <c r="FJO583" s="2"/>
      <c r="FJP583" s="2"/>
      <c r="FJQ583" s="2"/>
      <c r="FJR583" s="2"/>
      <c r="FJS583" s="2"/>
      <c r="FJT583" s="2"/>
      <c r="FJU583" s="2"/>
      <c r="FJV583" s="2"/>
      <c r="FJW583" s="2"/>
      <c r="FJX583" s="2"/>
      <c r="FJY583" s="2"/>
      <c r="FJZ583" s="2"/>
      <c r="FKA583" s="2"/>
      <c r="FKB583" s="2"/>
      <c r="FKC583" s="2"/>
      <c r="FKD583" s="2"/>
      <c r="FKE583" s="2"/>
      <c r="FKF583" s="2"/>
      <c r="FKG583" s="2"/>
      <c r="FKH583" s="2"/>
      <c r="FKI583" s="2"/>
      <c r="FKJ583" s="2"/>
      <c r="FKK583" s="2"/>
      <c r="FKL583" s="2"/>
      <c r="FKM583" s="2"/>
      <c r="FKN583" s="2"/>
      <c r="FKO583" s="2"/>
      <c r="FKP583" s="2"/>
      <c r="FKQ583" s="2"/>
      <c r="FKR583" s="2"/>
      <c r="FKS583" s="2"/>
      <c r="FKT583" s="2"/>
      <c r="FKU583" s="2"/>
      <c r="FKV583" s="2"/>
      <c r="FKW583" s="2"/>
      <c r="FKX583" s="2"/>
      <c r="FKY583" s="2"/>
      <c r="FKZ583" s="2"/>
      <c r="FLA583" s="2"/>
      <c r="FLB583" s="2"/>
      <c r="FLC583" s="2"/>
      <c r="FLD583" s="2"/>
      <c r="FLE583" s="2"/>
      <c r="FLF583" s="2"/>
      <c r="FLG583" s="2"/>
      <c r="FLH583" s="2"/>
      <c r="FLI583" s="2"/>
      <c r="FLJ583" s="2"/>
      <c r="FLK583" s="2"/>
      <c r="FLL583" s="2"/>
      <c r="FLM583" s="2"/>
      <c r="FLN583" s="2"/>
      <c r="FLO583" s="2"/>
      <c r="FLP583" s="2"/>
      <c r="FLQ583" s="2"/>
      <c r="FLR583" s="2"/>
      <c r="FLS583" s="2"/>
      <c r="FLT583" s="2"/>
      <c r="FLU583" s="2"/>
      <c r="FLV583" s="2"/>
      <c r="FLW583" s="2"/>
      <c r="FLX583" s="2"/>
      <c r="FLY583" s="2"/>
      <c r="FLZ583" s="2"/>
      <c r="FMA583" s="2"/>
      <c r="FMB583" s="2"/>
      <c r="FMC583" s="2"/>
      <c r="FMD583" s="2"/>
      <c r="FME583" s="2"/>
      <c r="FMF583" s="2"/>
      <c r="FMG583" s="2"/>
      <c r="FMH583" s="2"/>
      <c r="FMI583" s="2"/>
      <c r="FMJ583" s="2"/>
      <c r="FMK583" s="2"/>
      <c r="FML583" s="2"/>
      <c r="FMM583" s="2"/>
      <c r="FMN583" s="2"/>
      <c r="FMO583" s="2"/>
      <c r="FMP583" s="2"/>
      <c r="FMQ583" s="2"/>
      <c r="FMR583" s="2"/>
      <c r="FMS583" s="2"/>
      <c r="FMT583" s="2"/>
      <c r="FMU583" s="2"/>
      <c r="FMV583" s="2"/>
      <c r="FMW583" s="2"/>
      <c r="FMX583" s="2"/>
      <c r="FMY583" s="2"/>
      <c r="FMZ583" s="2"/>
      <c r="FNA583" s="2"/>
      <c r="FNB583" s="2"/>
      <c r="FNC583" s="2"/>
      <c r="FND583" s="2"/>
      <c r="FNE583" s="2"/>
      <c r="FNF583" s="2"/>
      <c r="FNG583" s="2"/>
      <c r="FNH583" s="2"/>
      <c r="FNI583" s="2"/>
      <c r="FNJ583" s="2"/>
      <c r="FNK583" s="2"/>
      <c r="FNL583" s="2"/>
      <c r="FNM583" s="2"/>
      <c r="FNN583" s="2"/>
      <c r="FNO583" s="2"/>
      <c r="FNP583" s="2"/>
      <c r="FNQ583" s="2"/>
      <c r="FNR583" s="2"/>
      <c r="FNS583" s="2"/>
      <c r="FNT583" s="2"/>
      <c r="FNU583" s="2"/>
      <c r="FNV583" s="2"/>
      <c r="FNW583" s="2"/>
      <c r="FNX583" s="2"/>
      <c r="FNY583" s="2"/>
      <c r="FNZ583" s="2"/>
      <c r="FOA583" s="2"/>
      <c r="FOB583" s="2"/>
      <c r="FOC583" s="2"/>
      <c r="FOD583" s="2"/>
      <c r="FOE583" s="2"/>
      <c r="FOF583" s="2"/>
      <c r="FOG583" s="2"/>
      <c r="FOH583" s="2"/>
      <c r="FOI583" s="2"/>
      <c r="FOJ583" s="2"/>
      <c r="FOK583" s="2"/>
      <c r="FOL583" s="2"/>
      <c r="FOM583" s="2"/>
      <c r="FON583" s="2"/>
      <c r="FOO583" s="2"/>
      <c r="FOP583" s="2"/>
      <c r="FOQ583" s="2"/>
      <c r="FOR583" s="2"/>
      <c r="FOS583" s="2"/>
      <c r="FOT583" s="2"/>
      <c r="FOU583" s="2"/>
      <c r="FOV583" s="2"/>
      <c r="FOW583" s="2"/>
      <c r="FOX583" s="2"/>
      <c r="FOY583" s="2"/>
      <c r="FOZ583" s="2"/>
      <c r="FPA583" s="2"/>
      <c r="FPB583" s="2"/>
      <c r="FPC583" s="2"/>
      <c r="FPD583" s="2"/>
      <c r="FPE583" s="2"/>
      <c r="FPF583" s="2"/>
      <c r="FPG583" s="2"/>
      <c r="FPH583" s="2"/>
      <c r="FPI583" s="2"/>
      <c r="FPJ583" s="2"/>
      <c r="FPK583" s="2"/>
      <c r="FPL583" s="2"/>
      <c r="FPM583" s="2"/>
      <c r="FPN583" s="2"/>
      <c r="FPO583" s="2"/>
      <c r="FPP583" s="2"/>
      <c r="FPQ583" s="2"/>
      <c r="FPR583" s="2"/>
      <c r="FPS583" s="2"/>
      <c r="FPT583" s="2"/>
      <c r="FPU583" s="2"/>
      <c r="FPV583" s="2"/>
      <c r="FPW583" s="2"/>
      <c r="FPX583" s="2"/>
      <c r="FPY583" s="2"/>
      <c r="FPZ583" s="2"/>
      <c r="FQA583" s="2"/>
      <c r="FQB583" s="2"/>
      <c r="FQC583" s="2"/>
      <c r="FQD583" s="2"/>
      <c r="FQE583" s="2"/>
      <c r="FQF583" s="2"/>
      <c r="FQG583" s="2"/>
      <c r="FQH583" s="2"/>
      <c r="FQI583" s="2"/>
      <c r="FQJ583" s="2"/>
      <c r="FQK583" s="2"/>
      <c r="FQL583" s="2"/>
      <c r="FQM583" s="2"/>
      <c r="FQN583" s="2"/>
      <c r="FQO583" s="2"/>
      <c r="FQP583" s="2"/>
      <c r="FQQ583" s="2"/>
      <c r="FQR583" s="2"/>
      <c r="FQS583" s="2"/>
      <c r="FQT583" s="2"/>
      <c r="FQU583" s="2"/>
      <c r="FQV583" s="2"/>
      <c r="FQW583" s="2"/>
      <c r="FQX583" s="2"/>
      <c r="FQY583" s="2"/>
      <c r="FQZ583" s="2"/>
      <c r="FRA583" s="2"/>
      <c r="FRB583" s="2"/>
      <c r="FRC583" s="2"/>
      <c r="FRD583" s="2"/>
      <c r="FRE583" s="2"/>
      <c r="FRF583" s="2"/>
      <c r="FRG583" s="2"/>
      <c r="FRH583" s="2"/>
      <c r="FRI583" s="2"/>
      <c r="FRJ583" s="2"/>
      <c r="FRK583" s="2"/>
      <c r="FRL583" s="2"/>
      <c r="FRM583" s="2"/>
      <c r="FRN583" s="2"/>
      <c r="FRO583" s="2"/>
      <c r="FRP583" s="2"/>
      <c r="FRQ583" s="2"/>
      <c r="FRR583" s="2"/>
      <c r="FRS583" s="2"/>
      <c r="FRT583" s="2"/>
      <c r="FRU583" s="2"/>
      <c r="FRV583" s="2"/>
      <c r="FRW583" s="2"/>
      <c r="FRX583" s="2"/>
      <c r="FRY583" s="2"/>
      <c r="FRZ583" s="2"/>
      <c r="FSA583" s="2"/>
      <c r="FSB583" s="2"/>
      <c r="FSC583" s="2"/>
      <c r="FSD583" s="2"/>
      <c r="FSE583" s="2"/>
      <c r="FSF583" s="2"/>
      <c r="FSG583" s="2"/>
      <c r="FSH583" s="2"/>
      <c r="FSI583" s="2"/>
      <c r="FSJ583" s="2"/>
      <c r="FSK583" s="2"/>
      <c r="FSL583" s="2"/>
      <c r="FSM583" s="2"/>
      <c r="FSN583" s="2"/>
      <c r="FSO583" s="2"/>
      <c r="FSP583" s="2"/>
      <c r="FSQ583" s="2"/>
      <c r="FSR583" s="2"/>
      <c r="FSS583" s="2"/>
      <c r="FST583" s="2"/>
      <c r="FSU583" s="2"/>
      <c r="FSV583" s="2"/>
      <c r="FSW583" s="2"/>
      <c r="FSX583" s="2"/>
      <c r="FSY583" s="2"/>
      <c r="FSZ583" s="2"/>
      <c r="FTA583" s="2"/>
      <c r="FTB583" s="2"/>
      <c r="FTC583" s="2"/>
      <c r="FTD583" s="2"/>
      <c r="FTE583" s="2"/>
      <c r="FTF583" s="2"/>
      <c r="FTG583" s="2"/>
      <c r="FTH583" s="2"/>
      <c r="FTI583" s="2"/>
      <c r="FTJ583" s="2"/>
      <c r="FTK583" s="2"/>
      <c r="FTL583" s="2"/>
      <c r="FTM583" s="2"/>
      <c r="FTN583" s="2"/>
      <c r="FTO583" s="2"/>
      <c r="FTP583" s="2"/>
      <c r="FTQ583" s="2"/>
      <c r="FTR583" s="2"/>
      <c r="FTS583" s="2"/>
      <c r="FTT583" s="2"/>
      <c r="FTU583" s="2"/>
      <c r="FTV583" s="2"/>
      <c r="FTW583" s="2"/>
      <c r="FTX583" s="2"/>
      <c r="FTY583" s="2"/>
      <c r="FTZ583" s="2"/>
      <c r="FUA583" s="2"/>
      <c r="FUB583" s="2"/>
      <c r="FUC583" s="2"/>
      <c r="FUD583" s="2"/>
      <c r="FUE583" s="2"/>
      <c r="FUF583" s="2"/>
      <c r="FUG583" s="2"/>
      <c r="FUH583" s="2"/>
      <c r="FUI583" s="2"/>
      <c r="FUJ583" s="2"/>
      <c r="FUK583" s="2"/>
      <c r="FUL583" s="2"/>
      <c r="FUM583" s="2"/>
      <c r="FUN583" s="2"/>
      <c r="FUO583" s="2"/>
      <c r="FUP583" s="2"/>
      <c r="FUQ583" s="2"/>
      <c r="FUR583" s="2"/>
      <c r="FUS583" s="2"/>
      <c r="FUT583" s="2"/>
      <c r="FUU583" s="2"/>
      <c r="FUV583" s="2"/>
      <c r="FUW583" s="2"/>
      <c r="FUX583" s="2"/>
      <c r="FUY583" s="2"/>
      <c r="FUZ583" s="2"/>
      <c r="FVA583" s="2"/>
      <c r="FVB583" s="2"/>
      <c r="FVC583" s="2"/>
      <c r="FVD583" s="2"/>
      <c r="FVE583" s="2"/>
      <c r="FVF583" s="2"/>
      <c r="FVG583" s="2"/>
      <c r="FVH583" s="2"/>
      <c r="FVI583" s="2"/>
      <c r="FVJ583" s="2"/>
      <c r="FVK583" s="2"/>
      <c r="FVL583" s="2"/>
      <c r="FVM583" s="2"/>
      <c r="FVN583" s="2"/>
      <c r="FVO583" s="2"/>
      <c r="FVP583" s="2"/>
      <c r="FVQ583" s="2"/>
      <c r="FVR583" s="2"/>
      <c r="FVS583" s="2"/>
      <c r="FVT583" s="2"/>
      <c r="FVU583" s="2"/>
      <c r="FVV583" s="2"/>
      <c r="FVW583" s="2"/>
      <c r="FVX583" s="2"/>
      <c r="FVY583" s="2"/>
      <c r="FVZ583" s="2"/>
      <c r="FWA583" s="2"/>
      <c r="FWB583" s="2"/>
      <c r="FWC583" s="2"/>
      <c r="FWD583" s="2"/>
      <c r="FWE583" s="2"/>
      <c r="FWF583" s="2"/>
      <c r="FWG583" s="2"/>
      <c r="FWH583" s="2"/>
      <c r="FWI583" s="2"/>
      <c r="FWJ583" s="2"/>
      <c r="FWK583" s="2"/>
      <c r="FWL583" s="2"/>
      <c r="FWM583" s="2"/>
      <c r="FWN583" s="2"/>
      <c r="FWO583" s="2"/>
      <c r="FWP583" s="2"/>
      <c r="FWQ583" s="2"/>
      <c r="FWR583" s="2"/>
      <c r="FWS583" s="2"/>
      <c r="FWT583" s="2"/>
      <c r="FWU583" s="2"/>
      <c r="FWV583" s="2"/>
      <c r="FWW583" s="2"/>
      <c r="FWX583" s="2"/>
      <c r="FWY583" s="2"/>
      <c r="FWZ583" s="2"/>
      <c r="FXA583" s="2"/>
      <c r="FXB583" s="2"/>
      <c r="FXC583" s="2"/>
      <c r="FXD583" s="2"/>
      <c r="FXE583" s="2"/>
      <c r="FXF583" s="2"/>
      <c r="FXG583" s="2"/>
      <c r="FXH583" s="2"/>
      <c r="FXI583" s="2"/>
      <c r="FXJ583" s="2"/>
      <c r="FXK583" s="2"/>
      <c r="FXL583" s="2"/>
      <c r="FXM583" s="2"/>
      <c r="FXN583" s="2"/>
      <c r="FXO583" s="2"/>
      <c r="FXP583" s="2"/>
      <c r="FXQ583" s="2"/>
      <c r="FXR583" s="2"/>
      <c r="FXS583" s="2"/>
      <c r="FXT583" s="2"/>
      <c r="FXU583" s="2"/>
      <c r="FXV583" s="2"/>
      <c r="FXW583" s="2"/>
      <c r="FXX583" s="2"/>
      <c r="FXY583" s="2"/>
      <c r="FXZ583" s="2"/>
      <c r="FYA583" s="2"/>
      <c r="FYB583" s="2"/>
      <c r="FYC583" s="2"/>
      <c r="FYD583" s="2"/>
      <c r="FYE583" s="2"/>
      <c r="FYF583" s="2"/>
      <c r="FYG583" s="2"/>
      <c r="FYH583" s="2"/>
      <c r="FYI583" s="2"/>
      <c r="FYJ583" s="2"/>
      <c r="FYK583" s="2"/>
      <c r="FYL583" s="2"/>
      <c r="FYM583" s="2"/>
      <c r="FYN583" s="2"/>
      <c r="FYO583" s="2"/>
      <c r="FYP583" s="2"/>
      <c r="FYQ583" s="2"/>
      <c r="FYR583" s="2"/>
      <c r="FYS583" s="2"/>
      <c r="FYT583" s="2"/>
      <c r="FYU583" s="2"/>
      <c r="FYV583" s="2"/>
      <c r="FYW583" s="2"/>
      <c r="FYX583" s="2"/>
      <c r="FYY583" s="2"/>
      <c r="FYZ583" s="2"/>
      <c r="FZA583" s="2"/>
      <c r="FZB583" s="2"/>
      <c r="FZC583" s="2"/>
      <c r="FZD583" s="2"/>
      <c r="FZE583" s="2"/>
      <c r="FZF583" s="2"/>
      <c r="FZG583" s="2"/>
      <c r="FZH583" s="2"/>
      <c r="FZI583" s="2"/>
      <c r="FZJ583" s="2"/>
      <c r="FZK583" s="2"/>
      <c r="FZL583" s="2"/>
      <c r="FZM583" s="2"/>
      <c r="FZN583" s="2"/>
      <c r="FZO583" s="2"/>
      <c r="FZP583" s="2"/>
      <c r="FZQ583" s="2"/>
      <c r="FZR583" s="2"/>
      <c r="FZS583" s="2"/>
      <c r="FZT583" s="2"/>
      <c r="FZU583" s="2"/>
      <c r="FZV583" s="2"/>
      <c r="FZW583" s="2"/>
      <c r="FZX583" s="2"/>
      <c r="FZY583" s="2"/>
      <c r="FZZ583" s="2"/>
      <c r="GAA583" s="2"/>
      <c r="GAB583" s="2"/>
      <c r="GAC583" s="2"/>
      <c r="GAD583" s="2"/>
      <c r="GAE583" s="2"/>
      <c r="GAF583" s="2"/>
      <c r="GAG583" s="2"/>
      <c r="GAH583" s="2"/>
      <c r="GAI583" s="2"/>
      <c r="GAJ583" s="2"/>
      <c r="GAK583" s="2"/>
      <c r="GAL583" s="2"/>
      <c r="GAM583" s="2"/>
      <c r="GAN583" s="2"/>
      <c r="GAO583" s="2"/>
      <c r="GAP583" s="2"/>
      <c r="GAQ583" s="2"/>
      <c r="GAR583" s="2"/>
      <c r="GAS583" s="2"/>
      <c r="GAT583" s="2"/>
      <c r="GAU583" s="2"/>
      <c r="GAV583" s="2"/>
      <c r="GAW583" s="2"/>
      <c r="GAX583" s="2"/>
      <c r="GAY583" s="2"/>
      <c r="GAZ583" s="2"/>
      <c r="GBA583" s="2"/>
      <c r="GBB583" s="2"/>
      <c r="GBC583" s="2"/>
      <c r="GBD583" s="2"/>
      <c r="GBE583" s="2"/>
      <c r="GBF583" s="2"/>
      <c r="GBG583" s="2"/>
      <c r="GBH583" s="2"/>
      <c r="GBI583" s="2"/>
      <c r="GBJ583" s="2"/>
      <c r="GBK583" s="2"/>
      <c r="GBL583" s="2"/>
      <c r="GBM583" s="2"/>
      <c r="GBN583" s="2"/>
      <c r="GBO583" s="2"/>
      <c r="GBP583" s="2"/>
      <c r="GBQ583" s="2"/>
      <c r="GBR583" s="2"/>
      <c r="GBS583" s="2"/>
      <c r="GBT583" s="2"/>
      <c r="GBU583" s="2"/>
      <c r="GBV583" s="2"/>
      <c r="GBW583" s="2"/>
      <c r="GBX583" s="2"/>
      <c r="GBY583" s="2"/>
      <c r="GBZ583" s="2"/>
      <c r="GCA583" s="2"/>
      <c r="GCB583" s="2"/>
      <c r="GCC583" s="2"/>
      <c r="GCD583" s="2"/>
      <c r="GCE583" s="2"/>
      <c r="GCF583" s="2"/>
      <c r="GCG583" s="2"/>
      <c r="GCH583" s="2"/>
      <c r="GCI583" s="2"/>
      <c r="GCJ583" s="2"/>
      <c r="GCK583" s="2"/>
      <c r="GCL583" s="2"/>
      <c r="GCM583" s="2"/>
      <c r="GCN583" s="2"/>
      <c r="GCO583" s="2"/>
      <c r="GCP583" s="2"/>
      <c r="GCQ583" s="2"/>
      <c r="GCR583" s="2"/>
      <c r="GCS583" s="2"/>
      <c r="GCT583" s="2"/>
      <c r="GCU583" s="2"/>
      <c r="GCV583" s="2"/>
      <c r="GCW583" s="2"/>
      <c r="GCX583" s="2"/>
      <c r="GCY583" s="2"/>
      <c r="GCZ583" s="2"/>
      <c r="GDA583" s="2"/>
      <c r="GDB583" s="2"/>
      <c r="GDC583" s="2"/>
      <c r="GDD583" s="2"/>
      <c r="GDE583" s="2"/>
      <c r="GDF583" s="2"/>
      <c r="GDG583" s="2"/>
      <c r="GDH583" s="2"/>
      <c r="GDI583" s="2"/>
      <c r="GDJ583" s="2"/>
      <c r="GDK583" s="2"/>
      <c r="GDL583" s="2"/>
      <c r="GDM583" s="2"/>
      <c r="GDN583" s="2"/>
      <c r="GDO583" s="2"/>
      <c r="GDP583" s="2"/>
      <c r="GDQ583" s="2"/>
      <c r="GDR583" s="2"/>
      <c r="GDS583" s="2"/>
      <c r="GDT583" s="2"/>
      <c r="GDU583" s="2"/>
      <c r="GDV583" s="2"/>
      <c r="GDW583" s="2"/>
      <c r="GDX583" s="2"/>
      <c r="GDY583" s="2"/>
      <c r="GDZ583" s="2"/>
      <c r="GEA583" s="2"/>
      <c r="GEB583" s="2"/>
      <c r="GEC583" s="2"/>
      <c r="GED583" s="2"/>
      <c r="GEE583" s="2"/>
      <c r="GEF583" s="2"/>
      <c r="GEG583" s="2"/>
      <c r="GEH583" s="2"/>
      <c r="GEI583" s="2"/>
      <c r="GEJ583" s="2"/>
      <c r="GEK583" s="2"/>
      <c r="GEL583" s="2"/>
      <c r="GEM583" s="2"/>
      <c r="GEN583" s="2"/>
      <c r="GEO583" s="2"/>
      <c r="GEP583" s="2"/>
      <c r="GEQ583" s="2"/>
      <c r="GER583" s="2"/>
      <c r="GES583" s="2"/>
      <c r="GET583" s="2"/>
      <c r="GEU583" s="2"/>
      <c r="GEV583" s="2"/>
      <c r="GEW583" s="2"/>
      <c r="GEX583" s="2"/>
      <c r="GEY583" s="2"/>
      <c r="GEZ583" s="2"/>
      <c r="GFA583" s="2"/>
      <c r="GFB583" s="2"/>
      <c r="GFC583" s="2"/>
      <c r="GFD583" s="2"/>
      <c r="GFE583" s="2"/>
      <c r="GFF583" s="2"/>
      <c r="GFG583" s="2"/>
      <c r="GFH583" s="2"/>
      <c r="GFI583" s="2"/>
      <c r="GFJ583" s="2"/>
      <c r="GFK583" s="2"/>
      <c r="GFL583" s="2"/>
      <c r="GFM583" s="2"/>
      <c r="GFN583" s="2"/>
      <c r="GFO583" s="2"/>
      <c r="GFP583" s="2"/>
      <c r="GFQ583" s="2"/>
      <c r="GFR583" s="2"/>
      <c r="GFS583" s="2"/>
      <c r="GFT583" s="2"/>
      <c r="GFU583" s="2"/>
      <c r="GFV583" s="2"/>
      <c r="GFW583" s="2"/>
      <c r="GFX583" s="2"/>
      <c r="GFY583" s="2"/>
      <c r="GFZ583" s="2"/>
      <c r="GGA583" s="2"/>
      <c r="GGB583" s="2"/>
      <c r="GGC583" s="2"/>
      <c r="GGD583" s="2"/>
      <c r="GGE583" s="2"/>
      <c r="GGF583" s="2"/>
      <c r="GGG583" s="2"/>
      <c r="GGH583" s="2"/>
      <c r="GGI583" s="2"/>
      <c r="GGJ583" s="2"/>
      <c r="GGK583" s="2"/>
      <c r="GGL583" s="2"/>
      <c r="GGM583" s="2"/>
      <c r="GGN583" s="2"/>
      <c r="GGO583" s="2"/>
      <c r="GGP583" s="2"/>
      <c r="GGQ583" s="2"/>
      <c r="GGR583" s="2"/>
      <c r="GGS583" s="2"/>
      <c r="GGT583" s="2"/>
      <c r="GGU583" s="2"/>
      <c r="GGV583" s="2"/>
      <c r="GGW583" s="2"/>
      <c r="GGX583" s="2"/>
      <c r="GGY583" s="2"/>
      <c r="GGZ583" s="2"/>
      <c r="GHA583" s="2"/>
      <c r="GHB583" s="2"/>
      <c r="GHC583" s="2"/>
      <c r="GHD583" s="2"/>
      <c r="GHE583" s="2"/>
      <c r="GHF583" s="2"/>
      <c r="GHG583" s="2"/>
      <c r="GHH583" s="2"/>
      <c r="GHI583" s="2"/>
      <c r="GHJ583" s="2"/>
      <c r="GHK583" s="2"/>
      <c r="GHL583" s="2"/>
      <c r="GHM583" s="2"/>
      <c r="GHN583" s="2"/>
      <c r="GHO583" s="2"/>
      <c r="GHP583" s="2"/>
      <c r="GHQ583" s="2"/>
      <c r="GHR583" s="2"/>
      <c r="GHS583" s="2"/>
      <c r="GHT583" s="2"/>
      <c r="GHU583" s="2"/>
      <c r="GHV583" s="2"/>
      <c r="GHW583" s="2"/>
      <c r="GHX583" s="2"/>
      <c r="GHY583" s="2"/>
      <c r="GHZ583" s="2"/>
      <c r="GIA583" s="2"/>
      <c r="GIB583" s="2"/>
      <c r="GIC583" s="2"/>
      <c r="GID583" s="2"/>
      <c r="GIE583" s="2"/>
      <c r="GIF583" s="2"/>
      <c r="GIG583" s="2"/>
      <c r="GIH583" s="2"/>
      <c r="GII583" s="2"/>
      <c r="GIJ583" s="2"/>
      <c r="GIK583" s="2"/>
      <c r="GIL583" s="2"/>
      <c r="GIM583" s="2"/>
      <c r="GIN583" s="2"/>
      <c r="GIO583" s="2"/>
      <c r="GIP583" s="2"/>
      <c r="GIQ583" s="2"/>
      <c r="GIR583" s="2"/>
      <c r="GIS583" s="2"/>
      <c r="GIT583" s="2"/>
      <c r="GIU583" s="2"/>
      <c r="GIV583" s="2"/>
      <c r="GIW583" s="2"/>
      <c r="GIX583" s="2"/>
      <c r="GIY583" s="2"/>
      <c r="GIZ583" s="2"/>
      <c r="GJA583" s="2"/>
      <c r="GJB583" s="2"/>
      <c r="GJC583" s="2"/>
      <c r="GJD583" s="2"/>
      <c r="GJE583" s="2"/>
      <c r="GJF583" s="2"/>
      <c r="GJG583" s="2"/>
      <c r="GJH583" s="2"/>
      <c r="GJI583" s="2"/>
      <c r="GJJ583" s="2"/>
      <c r="GJK583" s="2"/>
      <c r="GJL583" s="2"/>
      <c r="GJM583" s="2"/>
      <c r="GJN583" s="2"/>
      <c r="GJO583" s="2"/>
      <c r="GJP583" s="2"/>
      <c r="GJQ583" s="2"/>
      <c r="GJR583" s="2"/>
      <c r="GJS583" s="2"/>
      <c r="GJT583" s="2"/>
      <c r="GJU583" s="2"/>
      <c r="GJV583" s="2"/>
      <c r="GJW583" s="2"/>
      <c r="GJX583" s="2"/>
      <c r="GJY583" s="2"/>
      <c r="GJZ583" s="2"/>
      <c r="GKA583" s="2"/>
      <c r="GKB583" s="2"/>
      <c r="GKC583" s="2"/>
      <c r="GKD583" s="2"/>
      <c r="GKE583" s="2"/>
      <c r="GKF583" s="2"/>
      <c r="GKG583" s="2"/>
      <c r="GKH583" s="2"/>
      <c r="GKI583" s="2"/>
      <c r="GKJ583" s="2"/>
      <c r="GKK583" s="2"/>
      <c r="GKL583" s="2"/>
      <c r="GKM583" s="2"/>
      <c r="GKN583" s="2"/>
      <c r="GKO583" s="2"/>
      <c r="GKP583" s="2"/>
      <c r="GKQ583" s="2"/>
      <c r="GKR583" s="2"/>
      <c r="GKS583" s="2"/>
      <c r="GKT583" s="2"/>
      <c r="GKU583" s="2"/>
      <c r="GKV583" s="2"/>
      <c r="GKW583" s="2"/>
      <c r="GKX583" s="2"/>
      <c r="GKY583" s="2"/>
      <c r="GKZ583" s="2"/>
      <c r="GLA583" s="2"/>
      <c r="GLB583" s="2"/>
      <c r="GLC583" s="2"/>
      <c r="GLD583" s="2"/>
      <c r="GLE583" s="2"/>
      <c r="GLF583" s="2"/>
      <c r="GLG583" s="2"/>
      <c r="GLH583" s="2"/>
      <c r="GLI583" s="2"/>
      <c r="GLJ583" s="2"/>
      <c r="GLK583" s="2"/>
      <c r="GLL583" s="2"/>
      <c r="GLM583" s="2"/>
      <c r="GLN583" s="2"/>
      <c r="GLO583" s="2"/>
      <c r="GLP583" s="2"/>
      <c r="GLQ583" s="2"/>
      <c r="GLR583" s="2"/>
      <c r="GLS583" s="2"/>
      <c r="GLT583" s="2"/>
      <c r="GLU583" s="2"/>
      <c r="GLV583" s="2"/>
      <c r="GLW583" s="2"/>
      <c r="GLX583" s="2"/>
      <c r="GLY583" s="2"/>
      <c r="GLZ583" s="2"/>
      <c r="GMA583" s="2"/>
      <c r="GMB583" s="2"/>
      <c r="GMC583" s="2"/>
      <c r="GMD583" s="2"/>
      <c r="GME583" s="2"/>
      <c r="GMF583" s="2"/>
      <c r="GMG583" s="2"/>
      <c r="GMH583" s="2"/>
      <c r="GMI583" s="2"/>
      <c r="GMJ583" s="2"/>
      <c r="GMK583" s="2"/>
      <c r="GML583" s="2"/>
      <c r="GMM583" s="2"/>
      <c r="GMN583" s="2"/>
      <c r="GMO583" s="2"/>
      <c r="GMP583" s="2"/>
      <c r="GMQ583" s="2"/>
      <c r="GMR583" s="2"/>
      <c r="GMS583" s="2"/>
      <c r="GMT583" s="2"/>
      <c r="GMU583" s="2"/>
      <c r="GMV583" s="2"/>
      <c r="GMW583" s="2"/>
      <c r="GMX583" s="2"/>
      <c r="GMY583" s="2"/>
      <c r="GMZ583" s="2"/>
      <c r="GNA583" s="2"/>
      <c r="GNB583" s="2"/>
      <c r="GNC583" s="2"/>
      <c r="GND583" s="2"/>
      <c r="GNE583" s="2"/>
      <c r="GNF583" s="2"/>
      <c r="GNG583" s="2"/>
      <c r="GNH583" s="2"/>
      <c r="GNI583" s="2"/>
      <c r="GNJ583" s="2"/>
      <c r="GNK583" s="2"/>
      <c r="GNL583" s="2"/>
      <c r="GNM583" s="2"/>
      <c r="GNN583" s="2"/>
      <c r="GNO583" s="2"/>
      <c r="GNP583" s="2"/>
      <c r="GNQ583" s="2"/>
      <c r="GNR583" s="2"/>
      <c r="GNS583" s="2"/>
      <c r="GNT583" s="2"/>
      <c r="GNU583" s="2"/>
      <c r="GNV583" s="2"/>
      <c r="GNW583" s="2"/>
      <c r="GNX583" s="2"/>
      <c r="GNY583" s="2"/>
      <c r="GNZ583" s="2"/>
      <c r="GOA583" s="2"/>
      <c r="GOB583" s="2"/>
      <c r="GOC583" s="2"/>
      <c r="GOD583" s="2"/>
      <c r="GOE583" s="2"/>
      <c r="GOF583" s="2"/>
      <c r="GOG583" s="2"/>
      <c r="GOH583" s="2"/>
      <c r="GOI583" s="2"/>
      <c r="GOJ583" s="2"/>
      <c r="GOK583" s="2"/>
      <c r="GOL583" s="2"/>
      <c r="GOM583" s="2"/>
      <c r="GON583" s="2"/>
      <c r="GOO583" s="2"/>
      <c r="GOP583" s="2"/>
      <c r="GOQ583" s="2"/>
      <c r="GOR583" s="2"/>
      <c r="GOS583" s="2"/>
      <c r="GOT583" s="2"/>
      <c r="GOU583" s="2"/>
      <c r="GOV583" s="2"/>
      <c r="GOW583" s="2"/>
      <c r="GOX583" s="2"/>
      <c r="GOY583" s="2"/>
      <c r="GOZ583" s="2"/>
      <c r="GPA583" s="2"/>
      <c r="GPB583" s="2"/>
      <c r="GPC583" s="2"/>
      <c r="GPD583" s="2"/>
      <c r="GPE583" s="2"/>
      <c r="GPF583" s="2"/>
      <c r="GPG583" s="2"/>
      <c r="GPH583" s="2"/>
      <c r="GPI583" s="2"/>
      <c r="GPJ583" s="2"/>
      <c r="GPK583" s="2"/>
      <c r="GPL583" s="2"/>
      <c r="GPM583" s="2"/>
      <c r="GPN583" s="2"/>
      <c r="GPO583" s="2"/>
      <c r="GPP583" s="2"/>
      <c r="GPQ583" s="2"/>
      <c r="GPR583" s="2"/>
      <c r="GPS583" s="2"/>
      <c r="GPT583" s="2"/>
      <c r="GPU583" s="2"/>
      <c r="GPV583" s="2"/>
      <c r="GPW583" s="2"/>
      <c r="GPX583" s="2"/>
      <c r="GPY583" s="2"/>
      <c r="GPZ583" s="2"/>
      <c r="GQA583" s="2"/>
      <c r="GQB583" s="2"/>
      <c r="GQC583" s="2"/>
      <c r="GQD583" s="2"/>
      <c r="GQE583" s="2"/>
      <c r="GQF583" s="2"/>
      <c r="GQG583" s="2"/>
      <c r="GQH583" s="2"/>
      <c r="GQI583" s="2"/>
      <c r="GQJ583" s="2"/>
      <c r="GQK583" s="2"/>
      <c r="GQL583" s="2"/>
      <c r="GQM583" s="2"/>
      <c r="GQN583" s="2"/>
      <c r="GQO583" s="2"/>
      <c r="GQP583" s="2"/>
      <c r="GQQ583" s="2"/>
      <c r="GQR583" s="2"/>
      <c r="GQS583" s="2"/>
      <c r="GQT583" s="2"/>
      <c r="GQU583" s="2"/>
      <c r="GQV583" s="2"/>
      <c r="GQW583" s="2"/>
      <c r="GQX583" s="2"/>
      <c r="GQY583" s="2"/>
      <c r="GQZ583" s="2"/>
      <c r="GRA583" s="2"/>
      <c r="GRB583" s="2"/>
      <c r="GRC583" s="2"/>
      <c r="GRD583" s="2"/>
      <c r="GRE583" s="2"/>
      <c r="GRF583" s="2"/>
      <c r="GRG583" s="2"/>
      <c r="GRH583" s="2"/>
      <c r="GRI583" s="2"/>
      <c r="GRJ583" s="2"/>
      <c r="GRK583" s="2"/>
      <c r="GRL583" s="2"/>
      <c r="GRM583" s="2"/>
      <c r="GRN583" s="2"/>
      <c r="GRO583" s="2"/>
      <c r="GRP583" s="2"/>
      <c r="GRQ583" s="2"/>
      <c r="GRR583" s="2"/>
      <c r="GRS583" s="2"/>
      <c r="GRT583" s="2"/>
      <c r="GRU583" s="2"/>
      <c r="GRV583" s="2"/>
      <c r="GRW583" s="2"/>
      <c r="GRX583" s="2"/>
      <c r="GRY583" s="2"/>
      <c r="GRZ583" s="2"/>
      <c r="GSA583" s="2"/>
      <c r="GSB583" s="2"/>
      <c r="GSC583" s="2"/>
      <c r="GSD583" s="2"/>
      <c r="GSE583" s="2"/>
      <c r="GSF583" s="2"/>
      <c r="GSG583" s="2"/>
      <c r="GSH583" s="2"/>
      <c r="GSI583" s="2"/>
      <c r="GSJ583" s="2"/>
      <c r="GSK583" s="2"/>
      <c r="GSL583" s="2"/>
      <c r="GSM583" s="2"/>
      <c r="GSN583" s="2"/>
      <c r="GSO583" s="2"/>
      <c r="GSP583" s="2"/>
      <c r="GSQ583" s="2"/>
      <c r="GSR583" s="2"/>
      <c r="GSS583" s="2"/>
      <c r="GST583" s="2"/>
      <c r="GSU583" s="2"/>
      <c r="GSV583" s="2"/>
      <c r="GSW583" s="2"/>
      <c r="GSX583" s="2"/>
      <c r="GSY583" s="2"/>
      <c r="GSZ583" s="2"/>
      <c r="GTA583" s="2"/>
      <c r="GTB583" s="2"/>
      <c r="GTC583" s="2"/>
      <c r="GTD583" s="2"/>
      <c r="GTE583" s="2"/>
      <c r="GTF583" s="2"/>
      <c r="GTG583" s="2"/>
      <c r="GTH583" s="2"/>
      <c r="GTI583" s="2"/>
      <c r="GTJ583" s="2"/>
      <c r="GTK583" s="2"/>
      <c r="GTL583" s="2"/>
      <c r="GTM583" s="2"/>
      <c r="GTN583" s="2"/>
      <c r="GTO583" s="2"/>
      <c r="GTP583" s="2"/>
      <c r="GTQ583" s="2"/>
      <c r="GTR583" s="2"/>
      <c r="GTS583" s="2"/>
      <c r="GTT583" s="2"/>
      <c r="GTU583" s="2"/>
      <c r="GTV583" s="2"/>
      <c r="GTW583" s="2"/>
      <c r="GTX583" s="2"/>
      <c r="GTY583" s="2"/>
      <c r="GTZ583" s="2"/>
      <c r="GUA583" s="2"/>
      <c r="GUB583" s="2"/>
      <c r="GUC583" s="2"/>
      <c r="GUD583" s="2"/>
      <c r="GUE583" s="2"/>
      <c r="GUF583" s="2"/>
      <c r="GUG583" s="2"/>
      <c r="GUH583" s="2"/>
      <c r="GUI583" s="2"/>
      <c r="GUJ583" s="2"/>
      <c r="GUK583" s="2"/>
      <c r="GUL583" s="2"/>
      <c r="GUM583" s="2"/>
      <c r="GUN583" s="2"/>
      <c r="GUO583" s="2"/>
      <c r="GUP583" s="2"/>
      <c r="GUQ583" s="2"/>
      <c r="GUR583" s="2"/>
      <c r="GUS583" s="2"/>
      <c r="GUT583" s="2"/>
      <c r="GUU583" s="2"/>
      <c r="GUV583" s="2"/>
      <c r="GUW583" s="2"/>
      <c r="GUX583" s="2"/>
      <c r="GUY583" s="2"/>
      <c r="GUZ583" s="2"/>
      <c r="GVA583" s="2"/>
      <c r="GVB583" s="2"/>
      <c r="GVC583" s="2"/>
      <c r="GVD583" s="2"/>
      <c r="GVE583" s="2"/>
      <c r="GVF583" s="2"/>
      <c r="GVG583" s="2"/>
      <c r="GVH583" s="2"/>
      <c r="GVI583" s="2"/>
      <c r="GVJ583" s="2"/>
      <c r="GVK583" s="2"/>
      <c r="GVL583" s="2"/>
      <c r="GVM583" s="2"/>
      <c r="GVN583" s="2"/>
      <c r="GVO583" s="2"/>
      <c r="GVP583" s="2"/>
      <c r="GVQ583" s="2"/>
      <c r="GVR583" s="2"/>
      <c r="GVS583" s="2"/>
      <c r="GVT583" s="2"/>
      <c r="GVU583" s="2"/>
      <c r="GVV583" s="2"/>
      <c r="GVW583" s="2"/>
      <c r="GVX583" s="2"/>
      <c r="GVY583" s="2"/>
      <c r="GVZ583" s="2"/>
      <c r="GWA583" s="2"/>
      <c r="GWB583" s="2"/>
      <c r="GWC583" s="2"/>
      <c r="GWD583" s="2"/>
      <c r="GWE583" s="2"/>
      <c r="GWF583" s="2"/>
      <c r="GWG583" s="2"/>
      <c r="GWH583" s="2"/>
      <c r="GWI583" s="2"/>
      <c r="GWJ583" s="2"/>
      <c r="GWK583" s="2"/>
      <c r="GWL583" s="2"/>
      <c r="GWM583" s="2"/>
      <c r="GWN583" s="2"/>
      <c r="GWO583" s="2"/>
      <c r="GWP583" s="2"/>
      <c r="GWQ583" s="2"/>
      <c r="GWR583" s="2"/>
      <c r="GWS583" s="2"/>
      <c r="GWT583" s="2"/>
      <c r="GWU583" s="2"/>
      <c r="GWV583" s="2"/>
      <c r="GWW583" s="2"/>
      <c r="GWX583" s="2"/>
      <c r="GWY583" s="2"/>
      <c r="GWZ583" s="2"/>
      <c r="GXA583" s="2"/>
      <c r="GXB583" s="2"/>
      <c r="GXC583" s="2"/>
      <c r="GXD583" s="2"/>
      <c r="GXE583" s="2"/>
      <c r="GXF583" s="2"/>
      <c r="GXG583" s="2"/>
      <c r="GXH583" s="2"/>
      <c r="GXI583" s="2"/>
      <c r="GXJ583" s="2"/>
      <c r="GXK583" s="2"/>
      <c r="GXL583" s="2"/>
      <c r="GXM583" s="2"/>
      <c r="GXN583" s="2"/>
      <c r="GXO583" s="2"/>
      <c r="GXP583" s="2"/>
      <c r="GXQ583" s="2"/>
      <c r="GXR583" s="2"/>
      <c r="GXS583" s="2"/>
      <c r="GXT583" s="2"/>
      <c r="GXU583" s="2"/>
      <c r="GXV583" s="2"/>
      <c r="GXW583" s="2"/>
      <c r="GXX583" s="2"/>
      <c r="GXY583" s="2"/>
      <c r="GXZ583" s="2"/>
      <c r="GYA583" s="2"/>
      <c r="GYB583" s="2"/>
      <c r="GYC583" s="2"/>
      <c r="GYD583" s="2"/>
      <c r="GYE583" s="2"/>
      <c r="GYF583" s="2"/>
      <c r="GYG583" s="2"/>
      <c r="GYH583" s="2"/>
      <c r="GYI583" s="2"/>
      <c r="GYJ583" s="2"/>
      <c r="GYK583" s="2"/>
      <c r="GYL583" s="2"/>
      <c r="GYM583" s="2"/>
      <c r="GYN583" s="2"/>
      <c r="GYO583" s="2"/>
      <c r="GYP583" s="2"/>
      <c r="GYQ583" s="2"/>
      <c r="GYR583" s="2"/>
      <c r="GYS583" s="2"/>
      <c r="GYT583" s="2"/>
      <c r="GYU583" s="2"/>
      <c r="GYV583" s="2"/>
      <c r="GYW583" s="2"/>
      <c r="GYX583" s="2"/>
      <c r="GYY583" s="2"/>
      <c r="GYZ583" s="2"/>
      <c r="GZA583" s="2"/>
      <c r="GZB583" s="2"/>
      <c r="GZC583" s="2"/>
      <c r="GZD583" s="2"/>
      <c r="GZE583" s="2"/>
      <c r="GZF583" s="2"/>
      <c r="GZG583" s="2"/>
      <c r="GZH583" s="2"/>
      <c r="GZI583" s="2"/>
      <c r="GZJ583" s="2"/>
      <c r="GZK583" s="2"/>
      <c r="GZL583" s="2"/>
      <c r="GZM583" s="2"/>
      <c r="GZN583" s="2"/>
      <c r="GZO583" s="2"/>
      <c r="GZP583" s="2"/>
      <c r="GZQ583" s="2"/>
      <c r="GZR583" s="2"/>
      <c r="GZS583" s="2"/>
      <c r="GZT583" s="2"/>
      <c r="GZU583" s="2"/>
      <c r="GZV583" s="2"/>
      <c r="GZW583" s="2"/>
      <c r="GZX583" s="2"/>
      <c r="GZY583" s="2"/>
      <c r="GZZ583" s="2"/>
      <c r="HAA583" s="2"/>
      <c r="HAB583" s="2"/>
      <c r="HAC583" s="2"/>
      <c r="HAD583" s="2"/>
      <c r="HAE583" s="2"/>
      <c r="HAF583" s="2"/>
      <c r="HAG583" s="2"/>
      <c r="HAH583" s="2"/>
      <c r="HAI583" s="2"/>
      <c r="HAJ583" s="2"/>
      <c r="HAK583" s="2"/>
      <c r="HAL583" s="2"/>
      <c r="HAM583" s="2"/>
      <c r="HAN583" s="2"/>
      <c r="HAO583" s="2"/>
      <c r="HAP583" s="2"/>
      <c r="HAQ583" s="2"/>
      <c r="HAR583" s="2"/>
      <c r="HAS583" s="2"/>
      <c r="HAT583" s="2"/>
      <c r="HAU583" s="2"/>
      <c r="HAV583" s="2"/>
      <c r="HAW583" s="2"/>
      <c r="HAX583" s="2"/>
      <c r="HAY583" s="2"/>
      <c r="HAZ583" s="2"/>
      <c r="HBA583" s="2"/>
      <c r="HBB583" s="2"/>
      <c r="HBC583" s="2"/>
      <c r="HBD583" s="2"/>
      <c r="HBE583" s="2"/>
      <c r="HBF583" s="2"/>
      <c r="HBG583" s="2"/>
      <c r="HBH583" s="2"/>
      <c r="HBI583" s="2"/>
      <c r="HBJ583" s="2"/>
      <c r="HBK583" s="2"/>
      <c r="HBL583" s="2"/>
      <c r="HBM583" s="2"/>
      <c r="HBN583" s="2"/>
      <c r="HBO583" s="2"/>
      <c r="HBP583" s="2"/>
      <c r="HBQ583" s="2"/>
      <c r="HBR583" s="2"/>
      <c r="HBS583" s="2"/>
      <c r="HBT583" s="2"/>
      <c r="HBU583" s="2"/>
      <c r="HBV583" s="2"/>
      <c r="HBW583" s="2"/>
      <c r="HBX583" s="2"/>
      <c r="HBY583" s="2"/>
      <c r="HBZ583" s="2"/>
      <c r="HCA583" s="2"/>
      <c r="HCB583" s="2"/>
      <c r="HCC583" s="2"/>
      <c r="HCD583" s="2"/>
      <c r="HCE583" s="2"/>
      <c r="HCF583" s="2"/>
      <c r="HCG583" s="2"/>
      <c r="HCH583" s="2"/>
      <c r="HCI583" s="2"/>
      <c r="HCJ583" s="2"/>
      <c r="HCK583" s="2"/>
      <c r="HCL583" s="2"/>
      <c r="HCM583" s="2"/>
      <c r="HCN583" s="2"/>
      <c r="HCO583" s="2"/>
      <c r="HCP583" s="2"/>
      <c r="HCQ583" s="2"/>
      <c r="HCR583" s="2"/>
      <c r="HCS583" s="2"/>
      <c r="HCT583" s="2"/>
      <c r="HCU583" s="2"/>
      <c r="HCV583" s="2"/>
      <c r="HCW583" s="2"/>
      <c r="HCX583" s="2"/>
      <c r="HCY583" s="2"/>
      <c r="HCZ583" s="2"/>
      <c r="HDA583" s="2"/>
      <c r="HDB583" s="2"/>
      <c r="HDC583" s="2"/>
      <c r="HDD583" s="2"/>
      <c r="HDE583" s="2"/>
      <c r="HDF583" s="2"/>
      <c r="HDG583" s="2"/>
      <c r="HDH583" s="2"/>
      <c r="HDI583" s="2"/>
      <c r="HDJ583" s="2"/>
      <c r="HDK583" s="2"/>
      <c r="HDL583" s="2"/>
      <c r="HDM583" s="2"/>
      <c r="HDN583" s="2"/>
      <c r="HDO583" s="2"/>
      <c r="HDP583" s="2"/>
      <c r="HDQ583" s="2"/>
      <c r="HDR583" s="2"/>
      <c r="HDS583" s="2"/>
      <c r="HDT583" s="2"/>
      <c r="HDU583" s="2"/>
      <c r="HDV583" s="2"/>
      <c r="HDW583" s="2"/>
      <c r="HDX583" s="2"/>
      <c r="HDY583" s="2"/>
      <c r="HDZ583" s="2"/>
      <c r="HEA583" s="2"/>
      <c r="HEB583" s="2"/>
      <c r="HEC583" s="2"/>
      <c r="HED583" s="2"/>
      <c r="HEE583" s="2"/>
      <c r="HEF583" s="2"/>
      <c r="HEG583" s="2"/>
      <c r="HEH583" s="2"/>
      <c r="HEI583" s="2"/>
      <c r="HEJ583" s="2"/>
      <c r="HEK583" s="2"/>
      <c r="HEL583" s="2"/>
      <c r="HEM583" s="2"/>
      <c r="HEN583" s="2"/>
      <c r="HEO583" s="2"/>
      <c r="HEP583" s="2"/>
      <c r="HEQ583" s="2"/>
      <c r="HER583" s="2"/>
      <c r="HES583" s="2"/>
      <c r="HET583" s="2"/>
      <c r="HEU583" s="2"/>
      <c r="HEV583" s="2"/>
      <c r="HEW583" s="2"/>
      <c r="HEX583" s="2"/>
      <c r="HEY583" s="2"/>
      <c r="HEZ583" s="2"/>
      <c r="HFA583" s="2"/>
      <c r="HFB583" s="2"/>
      <c r="HFC583" s="2"/>
      <c r="HFD583" s="2"/>
      <c r="HFE583" s="2"/>
      <c r="HFF583" s="2"/>
      <c r="HFG583" s="2"/>
      <c r="HFH583" s="2"/>
      <c r="HFI583" s="2"/>
      <c r="HFJ583" s="2"/>
      <c r="HFK583" s="2"/>
      <c r="HFL583" s="2"/>
      <c r="HFM583" s="2"/>
      <c r="HFN583" s="2"/>
      <c r="HFO583" s="2"/>
      <c r="HFP583" s="2"/>
      <c r="HFQ583" s="2"/>
      <c r="HFR583" s="2"/>
      <c r="HFS583" s="2"/>
      <c r="HFT583" s="2"/>
      <c r="HFU583" s="2"/>
      <c r="HFV583" s="2"/>
      <c r="HFW583" s="2"/>
      <c r="HFX583" s="2"/>
      <c r="HFY583" s="2"/>
      <c r="HFZ583" s="2"/>
      <c r="HGA583" s="2"/>
      <c r="HGB583" s="2"/>
      <c r="HGC583" s="2"/>
      <c r="HGD583" s="2"/>
      <c r="HGE583" s="2"/>
      <c r="HGF583" s="2"/>
      <c r="HGG583" s="2"/>
      <c r="HGH583" s="2"/>
      <c r="HGI583" s="2"/>
      <c r="HGJ583" s="2"/>
      <c r="HGK583" s="2"/>
      <c r="HGL583" s="2"/>
      <c r="HGM583" s="2"/>
      <c r="HGN583" s="2"/>
      <c r="HGO583" s="2"/>
      <c r="HGP583" s="2"/>
      <c r="HGQ583" s="2"/>
      <c r="HGR583" s="2"/>
      <c r="HGS583" s="2"/>
      <c r="HGT583" s="2"/>
      <c r="HGU583" s="2"/>
      <c r="HGV583" s="2"/>
      <c r="HGW583" s="2"/>
      <c r="HGX583" s="2"/>
      <c r="HGY583" s="2"/>
      <c r="HGZ583" s="2"/>
      <c r="HHA583" s="2"/>
      <c r="HHB583" s="2"/>
      <c r="HHC583" s="2"/>
      <c r="HHD583" s="2"/>
      <c r="HHE583" s="2"/>
      <c r="HHF583" s="2"/>
      <c r="HHG583" s="2"/>
      <c r="HHH583" s="2"/>
      <c r="HHI583" s="2"/>
      <c r="HHJ583" s="2"/>
      <c r="HHK583" s="2"/>
      <c r="HHL583" s="2"/>
      <c r="HHM583" s="2"/>
      <c r="HHN583" s="2"/>
      <c r="HHO583" s="2"/>
      <c r="HHP583" s="2"/>
      <c r="HHQ583" s="2"/>
      <c r="HHR583" s="2"/>
      <c r="HHS583" s="2"/>
      <c r="HHT583" s="2"/>
      <c r="HHU583" s="2"/>
      <c r="HHV583" s="2"/>
      <c r="HHW583" s="2"/>
      <c r="HHX583" s="2"/>
      <c r="HHY583" s="2"/>
      <c r="HHZ583" s="2"/>
      <c r="HIA583" s="2"/>
      <c r="HIB583" s="2"/>
      <c r="HIC583" s="2"/>
      <c r="HID583" s="2"/>
      <c r="HIE583" s="2"/>
      <c r="HIF583" s="2"/>
      <c r="HIG583" s="2"/>
      <c r="HIH583" s="2"/>
      <c r="HII583" s="2"/>
      <c r="HIJ583" s="2"/>
      <c r="HIK583" s="2"/>
      <c r="HIL583" s="2"/>
      <c r="HIM583" s="2"/>
      <c r="HIN583" s="2"/>
      <c r="HIO583" s="2"/>
      <c r="HIP583" s="2"/>
      <c r="HIQ583" s="2"/>
      <c r="HIR583" s="2"/>
      <c r="HIS583" s="2"/>
      <c r="HIT583" s="2"/>
      <c r="HIU583" s="2"/>
      <c r="HIV583" s="2"/>
      <c r="HIW583" s="2"/>
      <c r="HIX583" s="2"/>
      <c r="HIY583" s="2"/>
      <c r="HIZ583" s="2"/>
      <c r="HJA583" s="2"/>
      <c r="HJB583" s="2"/>
      <c r="HJC583" s="2"/>
      <c r="HJD583" s="2"/>
      <c r="HJE583" s="2"/>
      <c r="HJF583" s="2"/>
      <c r="HJG583" s="2"/>
      <c r="HJH583" s="2"/>
      <c r="HJI583" s="2"/>
      <c r="HJJ583" s="2"/>
      <c r="HJK583" s="2"/>
      <c r="HJL583" s="2"/>
      <c r="HJM583" s="2"/>
      <c r="HJN583" s="2"/>
      <c r="HJO583" s="2"/>
      <c r="HJP583" s="2"/>
      <c r="HJQ583" s="2"/>
      <c r="HJR583" s="2"/>
      <c r="HJS583" s="2"/>
      <c r="HJT583" s="2"/>
      <c r="HJU583" s="2"/>
      <c r="HJV583" s="2"/>
      <c r="HJW583" s="2"/>
      <c r="HJX583" s="2"/>
      <c r="HJY583" s="2"/>
      <c r="HJZ583" s="2"/>
      <c r="HKA583" s="2"/>
      <c r="HKB583" s="2"/>
      <c r="HKC583" s="2"/>
      <c r="HKD583" s="2"/>
      <c r="HKE583" s="2"/>
      <c r="HKF583" s="2"/>
      <c r="HKG583" s="2"/>
      <c r="HKH583" s="2"/>
      <c r="HKI583" s="2"/>
      <c r="HKJ583" s="2"/>
      <c r="HKK583" s="2"/>
      <c r="HKL583" s="2"/>
      <c r="HKM583" s="2"/>
      <c r="HKN583" s="2"/>
      <c r="HKO583" s="2"/>
      <c r="HKP583" s="2"/>
      <c r="HKQ583" s="2"/>
      <c r="HKR583" s="2"/>
      <c r="HKS583" s="2"/>
      <c r="HKT583" s="2"/>
      <c r="HKU583" s="2"/>
      <c r="HKV583" s="2"/>
      <c r="HKW583" s="2"/>
      <c r="HKX583" s="2"/>
      <c r="HKY583" s="2"/>
      <c r="HKZ583" s="2"/>
      <c r="HLA583" s="2"/>
      <c r="HLB583" s="2"/>
      <c r="HLC583" s="2"/>
      <c r="HLD583" s="2"/>
      <c r="HLE583" s="2"/>
      <c r="HLF583" s="2"/>
      <c r="HLG583" s="2"/>
      <c r="HLH583" s="2"/>
      <c r="HLI583" s="2"/>
      <c r="HLJ583" s="2"/>
      <c r="HLK583" s="2"/>
      <c r="HLL583" s="2"/>
      <c r="HLM583" s="2"/>
      <c r="HLN583" s="2"/>
      <c r="HLO583" s="2"/>
      <c r="HLP583" s="2"/>
      <c r="HLQ583" s="2"/>
      <c r="HLR583" s="2"/>
      <c r="HLS583" s="2"/>
      <c r="HLT583" s="2"/>
      <c r="HLU583" s="2"/>
      <c r="HLV583" s="2"/>
      <c r="HLW583" s="2"/>
      <c r="HLX583" s="2"/>
      <c r="HLY583" s="2"/>
      <c r="HLZ583" s="2"/>
      <c r="HMA583" s="2"/>
      <c r="HMB583" s="2"/>
      <c r="HMC583" s="2"/>
      <c r="HMD583" s="2"/>
      <c r="HME583" s="2"/>
      <c r="HMF583" s="2"/>
      <c r="HMG583" s="2"/>
      <c r="HMH583" s="2"/>
      <c r="HMI583" s="2"/>
      <c r="HMJ583" s="2"/>
      <c r="HMK583" s="2"/>
      <c r="HML583" s="2"/>
      <c r="HMM583" s="2"/>
      <c r="HMN583" s="2"/>
      <c r="HMO583" s="2"/>
      <c r="HMP583" s="2"/>
      <c r="HMQ583" s="2"/>
      <c r="HMR583" s="2"/>
      <c r="HMS583" s="2"/>
      <c r="HMT583" s="2"/>
      <c r="HMU583" s="2"/>
      <c r="HMV583" s="2"/>
      <c r="HMW583" s="2"/>
      <c r="HMX583" s="2"/>
      <c r="HMY583" s="2"/>
      <c r="HMZ583" s="2"/>
      <c r="HNA583" s="2"/>
      <c r="HNB583" s="2"/>
      <c r="HNC583" s="2"/>
      <c r="HND583" s="2"/>
      <c r="HNE583" s="2"/>
      <c r="HNF583" s="2"/>
      <c r="HNG583" s="2"/>
      <c r="HNH583" s="2"/>
      <c r="HNI583" s="2"/>
      <c r="HNJ583" s="2"/>
      <c r="HNK583" s="2"/>
      <c r="HNL583" s="2"/>
      <c r="HNM583" s="2"/>
      <c r="HNN583" s="2"/>
      <c r="HNO583" s="2"/>
      <c r="HNP583" s="2"/>
      <c r="HNQ583" s="2"/>
      <c r="HNR583" s="2"/>
      <c r="HNS583" s="2"/>
      <c r="HNT583" s="2"/>
      <c r="HNU583" s="2"/>
      <c r="HNV583" s="2"/>
      <c r="HNW583" s="2"/>
      <c r="HNX583" s="2"/>
      <c r="HNY583" s="2"/>
      <c r="HNZ583" s="2"/>
      <c r="HOA583" s="2"/>
      <c r="HOB583" s="2"/>
      <c r="HOC583" s="2"/>
      <c r="HOD583" s="2"/>
      <c r="HOE583" s="2"/>
      <c r="HOF583" s="2"/>
      <c r="HOG583" s="2"/>
      <c r="HOH583" s="2"/>
      <c r="HOI583" s="2"/>
      <c r="HOJ583" s="2"/>
      <c r="HOK583" s="2"/>
      <c r="HOL583" s="2"/>
      <c r="HOM583" s="2"/>
      <c r="HON583" s="2"/>
      <c r="HOO583" s="2"/>
      <c r="HOP583" s="2"/>
      <c r="HOQ583" s="2"/>
      <c r="HOR583" s="2"/>
      <c r="HOS583" s="2"/>
      <c r="HOT583" s="2"/>
      <c r="HOU583" s="2"/>
      <c r="HOV583" s="2"/>
      <c r="HOW583" s="2"/>
      <c r="HOX583" s="2"/>
      <c r="HOY583" s="2"/>
      <c r="HOZ583" s="2"/>
      <c r="HPA583" s="2"/>
      <c r="HPB583" s="2"/>
      <c r="HPC583" s="2"/>
      <c r="HPD583" s="2"/>
      <c r="HPE583" s="2"/>
      <c r="HPF583" s="2"/>
      <c r="HPG583" s="2"/>
      <c r="HPH583" s="2"/>
      <c r="HPI583" s="2"/>
      <c r="HPJ583" s="2"/>
      <c r="HPK583" s="2"/>
      <c r="HPL583" s="2"/>
      <c r="HPM583" s="2"/>
      <c r="HPN583" s="2"/>
      <c r="HPO583" s="2"/>
      <c r="HPP583" s="2"/>
      <c r="HPQ583" s="2"/>
      <c r="HPR583" s="2"/>
      <c r="HPS583" s="2"/>
      <c r="HPT583" s="2"/>
      <c r="HPU583" s="2"/>
      <c r="HPV583" s="2"/>
      <c r="HPW583" s="2"/>
      <c r="HPX583" s="2"/>
      <c r="HPY583" s="2"/>
      <c r="HPZ583" s="2"/>
      <c r="HQA583" s="2"/>
      <c r="HQB583" s="2"/>
      <c r="HQC583" s="2"/>
      <c r="HQD583" s="2"/>
      <c r="HQE583" s="2"/>
      <c r="HQF583" s="2"/>
      <c r="HQG583" s="2"/>
      <c r="HQH583" s="2"/>
      <c r="HQI583" s="2"/>
      <c r="HQJ583" s="2"/>
      <c r="HQK583" s="2"/>
      <c r="HQL583" s="2"/>
      <c r="HQM583" s="2"/>
      <c r="HQN583" s="2"/>
      <c r="HQO583" s="2"/>
      <c r="HQP583" s="2"/>
      <c r="HQQ583" s="2"/>
      <c r="HQR583" s="2"/>
      <c r="HQS583" s="2"/>
      <c r="HQT583" s="2"/>
      <c r="HQU583" s="2"/>
      <c r="HQV583" s="2"/>
      <c r="HQW583" s="2"/>
      <c r="HQX583" s="2"/>
      <c r="HQY583" s="2"/>
      <c r="HQZ583" s="2"/>
      <c r="HRA583" s="2"/>
      <c r="HRB583" s="2"/>
      <c r="HRC583" s="2"/>
      <c r="HRD583" s="2"/>
      <c r="HRE583" s="2"/>
      <c r="HRF583" s="2"/>
      <c r="HRG583" s="2"/>
      <c r="HRH583" s="2"/>
      <c r="HRI583" s="2"/>
      <c r="HRJ583" s="2"/>
      <c r="HRK583" s="2"/>
      <c r="HRL583" s="2"/>
      <c r="HRM583" s="2"/>
      <c r="HRN583" s="2"/>
      <c r="HRO583" s="2"/>
      <c r="HRP583" s="2"/>
      <c r="HRQ583" s="2"/>
      <c r="HRR583" s="2"/>
      <c r="HRS583" s="2"/>
      <c r="HRT583" s="2"/>
      <c r="HRU583" s="2"/>
      <c r="HRV583" s="2"/>
      <c r="HRW583" s="2"/>
      <c r="HRX583" s="2"/>
      <c r="HRY583" s="2"/>
      <c r="HRZ583" s="2"/>
      <c r="HSA583" s="2"/>
      <c r="HSB583" s="2"/>
      <c r="HSC583" s="2"/>
      <c r="HSD583" s="2"/>
      <c r="HSE583" s="2"/>
      <c r="HSF583" s="2"/>
      <c r="HSG583" s="2"/>
      <c r="HSH583" s="2"/>
      <c r="HSI583" s="2"/>
      <c r="HSJ583" s="2"/>
      <c r="HSK583" s="2"/>
      <c r="HSL583" s="2"/>
      <c r="HSM583" s="2"/>
      <c r="HSN583" s="2"/>
      <c r="HSO583" s="2"/>
      <c r="HSP583" s="2"/>
      <c r="HSQ583" s="2"/>
      <c r="HSR583" s="2"/>
      <c r="HSS583" s="2"/>
      <c r="HST583" s="2"/>
      <c r="HSU583" s="2"/>
      <c r="HSV583" s="2"/>
      <c r="HSW583" s="2"/>
      <c r="HSX583" s="2"/>
      <c r="HSY583" s="2"/>
      <c r="HSZ583" s="2"/>
      <c r="HTA583" s="2"/>
      <c r="HTB583" s="2"/>
      <c r="HTC583" s="2"/>
      <c r="HTD583" s="2"/>
      <c r="HTE583" s="2"/>
      <c r="HTF583" s="2"/>
      <c r="HTG583" s="2"/>
      <c r="HTH583" s="2"/>
      <c r="HTI583" s="2"/>
      <c r="HTJ583" s="2"/>
      <c r="HTK583" s="2"/>
      <c r="HTL583" s="2"/>
      <c r="HTM583" s="2"/>
      <c r="HTN583" s="2"/>
      <c r="HTO583" s="2"/>
      <c r="HTP583" s="2"/>
      <c r="HTQ583" s="2"/>
      <c r="HTR583" s="2"/>
      <c r="HTS583" s="2"/>
      <c r="HTT583" s="2"/>
      <c r="HTU583" s="2"/>
      <c r="HTV583" s="2"/>
      <c r="HTW583" s="2"/>
      <c r="HTX583" s="2"/>
      <c r="HTY583" s="2"/>
      <c r="HTZ583" s="2"/>
      <c r="HUA583" s="2"/>
      <c r="HUB583" s="2"/>
      <c r="HUC583" s="2"/>
      <c r="HUD583" s="2"/>
      <c r="HUE583" s="2"/>
      <c r="HUF583" s="2"/>
      <c r="HUG583" s="2"/>
      <c r="HUH583" s="2"/>
      <c r="HUI583" s="2"/>
      <c r="HUJ583" s="2"/>
      <c r="HUK583" s="2"/>
      <c r="HUL583" s="2"/>
      <c r="HUM583" s="2"/>
      <c r="HUN583" s="2"/>
      <c r="HUO583" s="2"/>
      <c r="HUP583" s="2"/>
      <c r="HUQ583" s="2"/>
      <c r="HUR583" s="2"/>
      <c r="HUS583" s="2"/>
      <c r="HUT583" s="2"/>
      <c r="HUU583" s="2"/>
      <c r="HUV583" s="2"/>
      <c r="HUW583" s="2"/>
      <c r="HUX583" s="2"/>
      <c r="HUY583" s="2"/>
      <c r="HUZ583" s="2"/>
      <c r="HVA583" s="2"/>
      <c r="HVB583" s="2"/>
      <c r="HVC583" s="2"/>
      <c r="HVD583" s="2"/>
      <c r="HVE583" s="2"/>
      <c r="HVF583" s="2"/>
      <c r="HVG583" s="2"/>
      <c r="HVH583" s="2"/>
      <c r="HVI583" s="2"/>
      <c r="HVJ583" s="2"/>
      <c r="HVK583" s="2"/>
      <c r="HVL583" s="2"/>
      <c r="HVM583" s="2"/>
      <c r="HVN583" s="2"/>
      <c r="HVO583" s="2"/>
      <c r="HVP583" s="2"/>
      <c r="HVQ583" s="2"/>
      <c r="HVR583" s="2"/>
      <c r="HVS583" s="2"/>
      <c r="HVT583" s="2"/>
      <c r="HVU583" s="2"/>
      <c r="HVV583" s="2"/>
      <c r="HVW583" s="2"/>
      <c r="HVX583" s="2"/>
      <c r="HVY583" s="2"/>
      <c r="HVZ583" s="2"/>
      <c r="HWA583" s="2"/>
      <c r="HWB583" s="2"/>
      <c r="HWC583" s="2"/>
      <c r="HWD583" s="2"/>
      <c r="HWE583" s="2"/>
      <c r="HWF583" s="2"/>
      <c r="HWG583" s="2"/>
      <c r="HWH583" s="2"/>
      <c r="HWI583" s="2"/>
      <c r="HWJ583" s="2"/>
      <c r="HWK583" s="2"/>
      <c r="HWL583" s="2"/>
      <c r="HWM583" s="2"/>
      <c r="HWN583" s="2"/>
      <c r="HWO583" s="2"/>
      <c r="HWP583" s="2"/>
      <c r="HWQ583" s="2"/>
      <c r="HWR583" s="2"/>
      <c r="HWS583" s="2"/>
      <c r="HWT583" s="2"/>
      <c r="HWU583" s="2"/>
      <c r="HWV583" s="2"/>
      <c r="HWW583" s="2"/>
      <c r="HWX583" s="2"/>
      <c r="HWY583" s="2"/>
      <c r="HWZ583" s="2"/>
      <c r="HXA583" s="2"/>
      <c r="HXB583" s="2"/>
      <c r="HXC583" s="2"/>
      <c r="HXD583" s="2"/>
      <c r="HXE583" s="2"/>
      <c r="HXF583" s="2"/>
      <c r="HXG583" s="2"/>
      <c r="HXH583" s="2"/>
      <c r="HXI583" s="2"/>
      <c r="HXJ583" s="2"/>
      <c r="HXK583" s="2"/>
      <c r="HXL583" s="2"/>
      <c r="HXM583" s="2"/>
      <c r="HXN583" s="2"/>
      <c r="HXO583" s="2"/>
      <c r="HXP583" s="2"/>
      <c r="HXQ583" s="2"/>
      <c r="HXR583" s="2"/>
      <c r="HXS583" s="2"/>
      <c r="HXT583" s="2"/>
      <c r="HXU583" s="2"/>
      <c r="HXV583" s="2"/>
      <c r="HXW583" s="2"/>
      <c r="HXX583" s="2"/>
      <c r="HXY583" s="2"/>
      <c r="HXZ583" s="2"/>
      <c r="HYA583" s="2"/>
      <c r="HYB583" s="2"/>
      <c r="HYC583" s="2"/>
      <c r="HYD583" s="2"/>
      <c r="HYE583" s="2"/>
      <c r="HYF583" s="2"/>
      <c r="HYG583" s="2"/>
      <c r="HYH583" s="2"/>
      <c r="HYI583" s="2"/>
      <c r="HYJ583" s="2"/>
      <c r="HYK583" s="2"/>
      <c r="HYL583" s="2"/>
      <c r="HYM583" s="2"/>
      <c r="HYN583" s="2"/>
      <c r="HYO583" s="2"/>
      <c r="HYP583" s="2"/>
      <c r="HYQ583" s="2"/>
      <c r="HYR583" s="2"/>
      <c r="HYS583" s="2"/>
      <c r="HYT583" s="2"/>
      <c r="HYU583" s="2"/>
      <c r="HYV583" s="2"/>
      <c r="HYW583" s="2"/>
      <c r="HYX583" s="2"/>
      <c r="HYY583" s="2"/>
      <c r="HYZ583" s="2"/>
      <c r="HZA583" s="2"/>
      <c r="HZB583" s="2"/>
      <c r="HZC583" s="2"/>
      <c r="HZD583" s="2"/>
      <c r="HZE583" s="2"/>
      <c r="HZF583" s="2"/>
      <c r="HZG583" s="2"/>
      <c r="HZH583" s="2"/>
      <c r="HZI583" s="2"/>
      <c r="HZJ583" s="2"/>
      <c r="HZK583" s="2"/>
      <c r="HZL583" s="2"/>
      <c r="HZM583" s="2"/>
      <c r="HZN583" s="2"/>
      <c r="HZO583" s="2"/>
      <c r="HZP583" s="2"/>
      <c r="HZQ583" s="2"/>
      <c r="HZR583" s="2"/>
      <c r="HZS583" s="2"/>
      <c r="HZT583" s="2"/>
      <c r="HZU583" s="2"/>
      <c r="HZV583" s="2"/>
      <c r="HZW583" s="2"/>
      <c r="HZX583" s="2"/>
      <c r="HZY583" s="2"/>
      <c r="HZZ583" s="2"/>
      <c r="IAA583" s="2"/>
      <c r="IAB583" s="2"/>
      <c r="IAC583" s="2"/>
      <c r="IAD583" s="2"/>
      <c r="IAE583" s="2"/>
      <c r="IAF583" s="2"/>
      <c r="IAG583" s="2"/>
      <c r="IAH583" s="2"/>
      <c r="IAI583" s="2"/>
      <c r="IAJ583" s="2"/>
      <c r="IAK583" s="2"/>
      <c r="IAL583" s="2"/>
      <c r="IAM583" s="2"/>
      <c r="IAN583" s="2"/>
      <c r="IAO583" s="2"/>
      <c r="IAP583" s="2"/>
      <c r="IAQ583" s="2"/>
      <c r="IAR583" s="2"/>
      <c r="IAS583" s="2"/>
      <c r="IAT583" s="2"/>
      <c r="IAU583" s="2"/>
      <c r="IAV583" s="2"/>
      <c r="IAW583" s="2"/>
      <c r="IAX583" s="2"/>
      <c r="IAY583" s="2"/>
      <c r="IAZ583" s="2"/>
      <c r="IBA583" s="2"/>
      <c r="IBB583" s="2"/>
      <c r="IBC583" s="2"/>
      <c r="IBD583" s="2"/>
      <c r="IBE583" s="2"/>
      <c r="IBF583" s="2"/>
      <c r="IBG583" s="2"/>
      <c r="IBH583" s="2"/>
      <c r="IBI583" s="2"/>
      <c r="IBJ583" s="2"/>
      <c r="IBK583" s="2"/>
      <c r="IBL583" s="2"/>
      <c r="IBM583" s="2"/>
      <c r="IBN583" s="2"/>
      <c r="IBO583" s="2"/>
      <c r="IBP583" s="2"/>
      <c r="IBQ583" s="2"/>
      <c r="IBR583" s="2"/>
      <c r="IBS583" s="2"/>
      <c r="IBT583" s="2"/>
      <c r="IBU583" s="2"/>
      <c r="IBV583" s="2"/>
      <c r="IBW583" s="2"/>
      <c r="IBX583" s="2"/>
      <c r="IBY583" s="2"/>
      <c r="IBZ583" s="2"/>
      <c r="ICA583" s="2"/>
      <c r="ICB583" s="2"/>
      <c r="ICC583" s="2"/>
      <c r="ICD583" s="2"/>
      <c r="ICE583" s="2"/>
      <c r="ICF583" s="2"/>
      <c r="ICG583" s="2"/>
      <c r="ICH583" s="2"/>
      <c r="ICI583" s="2"/>
      <c r="ICJ583" s="2"/>
      <c r="ICK583" s="2"/>
      <c r="ICL583" s="2"/>
      <c r="ICM583" s="2"/>
      <c r="ICN583" s="2"/>
      <c r="ICO583" s="2"/>
      <c r="ICP583" s="2"/>
      <c r="ICQ583" s="2"/>
      <c r="ICR583" s="2"/>
      <c r="ICS583" s="2"/>
      <c r="ICT583" s="2"/>
      <c r="ICU583" s="2"/>
      <c r="ICV583" s="2"/>
      <c r="ICW583" s="2"/>
      <c r="ICX583" s="2"/>
      <c r="ICY583" s="2"/>
      <c r="ICZ583" s="2"/>
      <c r="IDA583" s="2"/>
      <c r="IDB583" s="2"/>
      <c r="IDC583" s="2"/>
      <c r="IDD583" s="2"/>
      <c r="IDE583" s="2"/>
      <c r="IDF583" s="2"/>
      <c r="IDG583" s="2"/>
      <c r="IDH583" s="2"/>
      <c r="IDI583" s="2"/>
      <c r="IDJ583" s="2"/>
      <c r="IDK583" s="2"/>
      <c r="IDL583" s="2"/>
      <c r="IDM583" s="2"/>
      <c r="IDN583" s="2"/>
      <c r="IDO583" s="2"/>
      <c r="IDP583" s="2"/>
      <c r="IDQ583" s="2"/>
      <c r="IDR583" s="2"/>
      <c r="IDS583" s="2"/>
      <c r="IDT583" s="2"/>
      <c r="IDU583" s="2"/>
      <c r="IDV583" s="2"/>
      <c r="IDW583" s="2"/>
      <c r="IDX583" s="2"/>
      <c r="IDY583" s="2"/>
      <c r="IDZ583" s="2"/>
      <c r="IEA583" s="2"/>
      <c r="IEB583" s="2"/>
      <c r="IEC583" s="2"/>
      <c r="IED583" s="2"/>
      <c r="IEE583" s="2"/>
      <c r="IEF583" s="2"/>
      <c r="IEG583" s="2"/>
      <c r="IEH583" s="2"/>
      <c r="IEI583" s="2"/>
      <c r="IEJ583" s="2"/>
      <c r="IEK583" s="2"/>
      <c r="IEL583" s="2"/>
      <c r="IEM583" s="2"/>
      <c r="IEN583" s="2"/>
      <c r="IEO583" s="2"/>
      <c r="IEP583" s="2"/>
      <c r="IEQ583" s="2"/>
      <c r="IER583" s="2"/>
      <c r="IES583" s="2"/>
      <c r="IET583" s="2"/>
      <c r="IEU583" s="2"/>
      <c r="IEV583" s="2"/>
      <c r="IEW583" s="2"/>
      <c r="IEX583" s="2"/>
      <c r="IEY583" s="2"/>
      <c r="IEZ583" s="2"/>
      <c r="IFA583" s="2"/>
      <c r="IFB583" s="2"/>
      <c r="IFC583" s="2"/>
      <c r="IFD583" s="2"/>
      <c r="IFE583" s="2"/>
      <c r="IFF583" s="2"/>
      <c r="IFG583" s="2"/>
      <c r="IFH583" s="2"/>
      <c r="IFI583" s="2"/>
      <c r="IFJ583" s="2"/>
      <c r="IFK583" s="2"/>
      <c r="IFL583" s="2"/>
      <c r="IFM583" s="2"/>
      <c r="IFN583" s="2"/>
      <c r="IFO583" s="2"/>
      <c r="IFP583" s="2"/>
      <c r="IFQ583" s="2"/>
      <c r="IFR583" s="2"/>
      <c r="IFS583" s="2"/>
      <c r="IFT583" s="2"/>
      <c r="IFU583" s="2"/>
      <c r="IFV583" s="2"/>
      <c r="IFW583" s="2"/>
      <c r="IFX583" s="2"/>
      <c r="IFY583" s="2"/>
      <c r="IFZ583" s="2"/>
      <c r="IGA583" s="2"/>
      <c r="IGB583" s="2"/>
      <c r="IGC583" s="2"/>
      <c r="IGD583" s="2"/>
      <c r="IGE583" s="2"/>
      <c r="IGF583" s="2"/>
      <c r="IGG583" s="2"/>
      <c r="IGH583" s="2"/>
      <c r="IGI583" s="2"/>
      <c r="IGJ583" s="2"/>
      <c r="IGK583" s="2"/>
      <c r="IGL583" s="2"/>
      <c r="IGM583" s="2"/>
      <c r="IGN583" s="2"/>
      <c r="IGO583" s="2"/>
      <c r="IGP583" s="2"/>
      <c r="IGQ583" s="2"/>
      <c r="IGR583" s="2"/>
      <c r="IGS583" s="2"/>
      <c r="IGT583" s="2"/>
      <c r="IGU583" s="2"/>
      <c r="IGV583" s="2"/>
      <c r="IGW583" s="2"/>
      <c r="IGX583" s="2"/>
      <c r="IGY583" s="2"/>
      <c r="IGZ583" s="2"/>
      <c r="IHA583" s="2"/>
      <c r="IHB583" s="2"/>
      <c r="IHC583" s="2"/>
      <c r="IHD583" s="2"/>
      <c r="IHE583" s="2"/>
      <c r="IHF583" s="2"/>
      <c r="IHG583" s="2"/>
      <c r="IHH583" s="2"/>
      <c r="IHI583" s="2"/>
      <c r="IHJ583" s="2"/>
      <c r="IHK583" s="2"/>
      <c r="IHL583" s="2"/>
      <c r="IHM583" s="2"/>
      <c r="IHN583" s="2"/>
      <c r="IHO583" s="2"/>
      <c r="IHP583" s="2"/>
      <c r="IHQ583" s="2"/>
      <c r="IHR583" s="2"/>
      <c r="IHS583" s="2"/>
      <c r="IHT583" s="2"/>
      <c r="IHU583" s="2"/>
      <c r="IHV583" s="2"/>
      <c r="IHW583" s="2"/>
      <c r="IHX583" s="2"/>
      <c r="IHY583" s="2"/>
      <c r="IHZ583" s="2"/>
      <c r="IIA583" s="2"/>
      <c r="IIB583" s="2"/>
      <c r="IIC583" s="2"/>
      <c r="IID583" s="2"/>
      <c r="IIE583" s="2"/>
      <c r="IIF583" s="2"/>
      <c r="IIG583" s="2"/>
      <c r="IIH583" s="2"/>
      <c r="III583" s="2"/>
      <c r="IIJ583" s="2"/>
      <c r="IIK583" s="2"/>
      <c r="IIL583" s="2"/>
      <c r="IIM583" s="2"/>
      <c r="IIN583" s="2"/>
      <c r="IIO583" s="2"/>
      <c r="IIP583" s="2"/>
      <c r="IIQ583" s="2"/>
      <c r="IIR583" s="2"/>
      <c r="IIS583" s="2"/>
      <c r="IIT583" s="2"/>
      <c r="IIU583" s="2"/>
      <c r="IIV583" s="2"/>
      <c r="IIW583" s="2"/>
      <c r="IIX583" s="2"/>
      <c r="IIY583" s="2"/>
      <c r="IIZ583" s="2"/>
      <c r="IJA583" s="2"/>
      <c r="IJB583" s="2"/>
      <c r="IJC583" s="2"/>
      <c r="IJD583" s="2"/>
      <c r="IJE583" s="2"/>
      <c r="IJF583" s="2"/>
      <c r="IJG583" s="2"/>
      <c r="IJH583" s="2"/>
      <c r="IJI583" s="2"/>
      <c r="IJJ583" s="2"/>
      <c r="IJK583" s="2"/>
      <c r="IJL583" s="2"/>
      <c r="IJM583" s="2"/>
      <c r="IJN583" s="2"/>
      <c r="IJO583" s="2"/>
      <c r="IJP583" s="2"/>
      <c r="IJQ583" s="2"/>
      <c r="IJR583" s="2"/>
      <c r="IJS583" s="2"/>
      <c r="IJT583" s="2"/>
      <c r="IJU583" s="2"/>
      <c r="IJV583" s="2"/>
      <c r="IJW583" s="2"/>
      <c r="IJX583" s="2"/>
      <c r="IJY583" s="2"/>
      <c r="IJZ583" s="2"/>
      <c r="IKA583" s="2"/>
      <c r="IKB583" s="2"/>
      <c r="IKC583" s="2"/>
      <c r="IKD583" s="2"/>
      <c r="IKE583" s="2"/>
      <c r="IKF583" s="2"/>
      <c r="IKG583" s="2"/>
      <c r="IKH583" s="2"/>
      <c r="IKI583" s="2"/>
      <c r="IKJ583" s="2"/>
      <c r="IKK583" s="2"/>
      <c r="IKL583" s="2"/>
      <c r="IKM583" s="2"/>
      <c r="IKN583" s="2"/>
      <c r="IKO583" s="2"/>
      <c r="IKP583" s="2"/>
      <c r="IKQ583" s="2"/>
      <c r="IKR583" s="2"/>
      <c r="IKS583" s="2"/>
      <c r="IKT583" s="2"/>
      <c r="IKU583" s="2"/>
      <c r="IKV583" s="2"/>
      <c r="IKW583" s="2"/>
      <c r="IKX583" s="2"/>
      <c r="IKY583" s="2"/>
      <c r="IKZ583" s="2"/>
      <c r="ILA583" s="2"/>
      <c r="ILB583" s="2"/>
      <c r="ILC583" s="2"/>
      <c r="ILD583" s="2"/>
      <c r="ILE583" s="2"/>
      <c r="ILF583" s="2"/>
      <c r="ILG583" s="2"/>
      <c r="ILH583" s="2"/>
      <c r="ILI583" s="2"/>
      <c r="ILJ583" s="2"/>
      <c r="ILK583" s="2"/>
      <c r="ILL583" s="2"/>
      <c r="ILM583" s="2"/>
      <c r="ILN583" s="2"/>
      <c r="ILO583" s="2"/>
      <c r="ILP583" s="2"/>
      <c r="ILQ583" s="2"/>
      <c r="ILR583" s="2"/>
      <c r="ILS583" s="2"/>
      <c r="ILT583" s="2"/>
      <c r="ILU583" s="2"/>
      <c r="ILV583" s="2"/>
      <c r="ILW583" s="2"/>
      <c r="ILX583" s="2"/>
      <c r="ILY583" s="2"/>
      <c r="ILZ583" s="2"/>
      <c r="IMA583" s="2"/>
      <c r="IMB583" s="2"/>
      <c r="IMC583" s="2"/>
      <c r="IMD583" s="2"/>
      <c r="IME583" s="2"/>
      <c r="IMF583" s="2"/>
      <c r="IMG583" s="2"/>
      <c r="IMH583" s="2"/>
      <c r="IMI583" s="2"/>
      <c r="IMJ583" s="2"/>
      <c r="IMK583" s="2"/>
      <c r="IML583" s="2"/>
      <c r="IMM583" s="2"/>
      <c r="IMN583" s="2"/>
      <c r="IMO583" s="2"/>
      <c r="IMP583" s="2"/>
      <c r="IMQ583" s="2"/>
      <c r="IMR583" s="2"/>
      <c r="IMS583" s="2"/>
      <c r="IMT583" s="2"/>
      <c r="IMU583" s="2"/>
      <c r="IMV583" s="2"/>
      <c r="IMW583" s="2"/>
      <c r="IMX583" s="2"/>
      <c r="IMY583" s="2"/>
      <c r="IMZ583" s="2"/>
      <c r="INA583" s="2"/>
      <c r="INB583" s="2"/>
      <c r="INC583" s="2"/>
      <c r="IND583" s="2"/>
      <c r="INE583" s="2"/>
      <c r="INF583" s="2"/>
      <c r="ING583" s="2"/>
      <c r="INH583" s="2"/>
      <c r="INI583" s="2"/>
      <c r="INJ583" s="2"/>
      <c r="INK583" s="2"/>
      <c r="INL583" s="2"/>
      <c r="INM583" s="2"/>
      <c r="INN583" s="2"/>
      <c r="INO583" s="2"/>
      <c r="INP583" s="2"/>
      <c r="INQ583" s="2"/>
      <c r="INR583" s="2"/>
      <c r="INS583" s="2"/>
      <c r="INT583" s="2"/>
      <c r="INU583" s="2"/>
      <c r="INV583" s="2"/>
      <c r="INW583" s="2"/>
      <c r="INX583" s="2"/>
      <c r="INY583" s="2"/>
      <c r="INZ583" s="2"/>
      <c r="IOA583" s="2"/>
      <c r="IOB583" s="2"/>
      <c r="IOC583" s="2"/>
      <c r="IOD583" s="2"/>
      <c r="IOE583" s="2"/>
      <c r="IOF583" s="2"/>
      <c r="IOG583" s="2"/>
      <c r="IOH583" s="2"/>
      <c r="IOI583" s="2"/>
      <c r="IOJ583" s="2"/>
      <c r="IOK583" s="2"/>
      <c r="IOL583" s="2"/>
      <c r="IOM583" s="2"/>
      <c r="ION583" s="2"/>
      <c r="IOO583" s="2"/>
      <c r="IOP583" s="2"/>
      <c r="IOQ583" s="2"/>
      <c r="IOR583" s="2"/>
      <c r="IOS583" s="2"/>
      <c r="IOT583" s="2"/>
      <c r="IOU583" s="2"/>
      <c r="IOV583" s="2"/>
      <c r="IOW583" s="2"/>
      <c r="IOX583" s="2"/>
      <c r="IOY583" s="2"/>
      <c r="IOZ583" s="2"/>
      <c r="IPA583" s="2"/>
      <c r="IPB583" s="2"/>
      <c r="IPC583" s="2"/>
      <c r="IPD583" s="2"/>
      <c r="IPE583" s="2"/>
      <c r="IPF583" s="2"/>
      <c r="IPG583" s="2"/>
      <c r="IPH583" s="2"/>
      <c r="IPI583" s="2"/>
      <c r="IPJ583" s="2"/>
      <c r="IPK583" s="2"/>
      <c r="IPL583" s="2"/>
      <c r="IPM583" s="2"/>
      <c r="IPN583" s="2"/>
      <c r="IPO583" s="2"/>
      <c r="IPP583" s="2"/>
      <c r="IPQ583" s="2"/>
      <c r="IPR583" s="2"/>
      <c r="IPS583" s="2"/>
      <c r="IPT583" s="2"/>
      <c r="IPU583" s="2"/>
      <c r="IPV583" s="2"/>
      <c r="IPW583" s="2"/>
      <c r="IPX583" s="2"/>
      <c r="IPY583" s="2"/>
      <c r="IPZ583" s="2"/>
      <c r="IQA583" s="2"/>
      <c r="IQB583" s="2"/>
      <c r="IQC583" s="2"/>
      <c r="IQD583" s="2"/>
      <c r="IQE583" s="2"/>
      <c r="IQF583" s="2"/>
      <c r="IQG583" s="2"/>
      <c r="IQH583" s="2"/>
      <c r="IQI583" s="2"/>
      <c r="IQJ583" s="2"/>
      <c r="IQK583" s="2"/>
      <c r="IQL583" s="2"/>
      <c r="IQM583" s="2"/>
      <c r="IQN583" s="2"/>
      <c r="IQO583" s="2"/>
      <c r="IQP583" s="2"/>
      <c r="IQQ583" s="2"/>
      <c r="IQR583" s="2"/>
      <c r="IQS583" s="2"/>
      <c r="IQT583" s="2"/>
      <c r="IQU583" s="2"/>
      <c r="IQV583" s="2"/>
      <c r="IQW583" s="2"/>
      <c r="IQX583" s="2"/>
      <c r="IQY583" s="2"/>
      <c r="IQZ583" s="2"/>
      <c r="IRA583" s="2"/>
      <c r="IRB583" s="2"/>
      <c r="IRC583" s="2"/>
      <c r="IRD583" s="2"/>
      <c r="IRE583" s="2"/>
      <c r="IRF583" s="2"/>
      <c r="IRG583" s="2"/>
      <c r="IRH583" s="2"/>
      <c r="IRI583" s="2"/>
      <c r="IRJ583" s="2"/>
      <c r="IRK583" s="2"/>
      <c r="IRL583" s="2"/>
      <c r="IRM583" s="2"/>
      <c r="IRN583" s="2"/>
      <c r="IRO583" s="2"/>
      <c r="IRP583" s="2"/>
      <c r="IRQ583" s="2"/>
      <c r="IRR583" s="2"/>
      <c r="IRS583" s="2"/>
      <c r="IRT583" s="2"/>
      <c r="IRU583" s="2"/>
      <c r="IRV583" s="2"/>
      <c r="IRW583" s="2"/>
      <c r="IRX583" s="2"/>
      <c r="IRY583" s="2"/>
      <c r="IRZ583" s="2"/>
      <c r="ISA583" s="2"/>
      <c r="ISB583" s="2"/>
      <c r="ISC583" s="2"/>
      <c r="ISD583" s="2"/>
      <c r="ISE583" s="2"/>
      <c r="ISF583" s="2"/>
      <c r="ISG583" s="2"/>
      <c r="ISH583" s="2"/>
      <c r="ISI583" s="2"/>
      <c r="ISJ583" s="2"/>
      <c r="ISK583" s="2"/>
      <c r="ISL583" s="2"/>
      <c r="ISM583" s="2"/>
      <c r="ISN583" s="2"/>
      <c r="ISO583" s="2"/>
      <c r="ISP583" s="2"/>
      <c r="ISQ583" s="2"/>
      <c r="ISR583" s="2"/>
      <c r="ISS583" s="2"/>
      <c r="IST583" s="2"/>
      <c r="ISU583" s="2"/>
      <c r="ISV583" s="2"/>
      <c r="ISW583" s="2"/>
      <c r="ISX583" s="2"/>
      <c r="ISY583" s="2"/>
      <c r="ISZ583" s="2"/>
      <c r="ITA583" s="2"/>
      <c r="ITB583" s="2"/>
      <c r="ITC583" s="2"/>
      <c r="ITD583" s="2"/>
      <c r="ITE583" s="2"/>
      <c r="ITF583" s="2"/>
      <c r="ITG583" s="2"/>
      <c r="ITH583" s="2"/>
      <c r="ITI583" s="2"/>
      <c r="ITJ583" s="2"/>
      <c r="ITK583" s="2"/>
      <c r="ITL583" s="2"/>
      <c r="ITM583" s="2"/>
      <c r="ITN583" s="2"/>
      <c r="ITO583" s="2"/>
      <c r="ITP583" s="2"/>
      <c r="ITQ583" s="2"/>
      <c r="ITR583" s="2"/>
      <c r="ITS583" s="2"/>
      <c r="ITT583" s="2"/>
      <c r="ITU583" s="2"/>
      <c r="ITV583" s="2"/>
      <c r="ITW583" s="2"/>
      <c r="ITX583" s="2"/>
      <c r="ITY583" s="2"/>
      <c r="ITZ583" s="2"/>
      <c r="IUA583" s="2"/>
      <c r="IUB583" s="2"/>
      <c r="IUC583" s="2"/>
      <c r="IUD583" s="2"/>
      <c r="IUE583" s="2"/>
      <c r="IUF583" s="2"/>
      <c r="IUG583" s="2"/>
      <c r="IUH583" s="2"/>
      <c r="IUI583" s="2"/>
      <c r="IUJ583" s="2"/>
      <c r="IUK583" s="2"/>
      <c r="IUL583" s="2"/>
      <c r="IUM583" s="2"/>
      <c r="IUN583" s="2"/>
      <c r="IUO583" s="2"/>
      <c r="IUP583" s="2"/>
      <c r="IUQ583" s="2"/>
      <c r="IUR583" s="2"/>
      <c r="IUS583" s="2"/>
      <c r="IUT583" s="2"/>
      <c r="IUU583" s="2"/>
      <c r="IUV583" s="2"/>
      <c r="IUW583" s="2"/>
      <c r="IUX583" s="2"/>
      <c r="IUY583" s="2"/>
      <c r="IUZ583" s="2"/>
      <c r="IVA583" s="2"/>
      <c r="IVB583" s="2"/>
      <c r="IVC583" s="2"/>
      <c r="IVD583" s="2"/>
      <c r="IVE583" s="2"/>
      <c r="IVF583" s="2"/>
      <c r="IVG583" s="2"/>
      <c r="IVH583" s="2"/>
      <c r="IVI583" s="2"/>
      <c r="IVJ583" s="2"/>
      <c r="IVK583" s="2"/>
      <c r="IVL583" s="2"/>
      <c r="IVM583" s="2"/>
      <c r="IVN583" s="2"/>
      <c r="IVO583" s="2"/>
      <c r="IVP583" s="2"/>
      <c r="IVQ583" s="2"/>
      <c r="IVR583" s="2"/>
      <c r="IVS583" s="2"/>
      <c r="IVT583" s="2"/>
      <c r="IVU583" s="2"/>
      <c r="IVV583" s="2"/>
      <c r="IVW583" s="2"/>
      <c r="IVX583" s="2"/>
      <c r="IVY583" s="2"/>
      <c r="IVZ583" s="2"/>
      <c r="IWA583" s="2"/>
      <c r="IWB583" s="2"/>
      <c r="IWC583" s="2"/>
      <c r="IWD583" s="2"/>
      <c r="IWE583" s="2"/>
      <c r="IWF583" s="2"/>
      <c r="IWG583" s="2"/>
      <c r="IWH583" s="2"/>
      <c r="IWI583" s="2"/>
      <c r="IWJ583" s="2"/>
      <c r="IWK583" s="2"/>
      <c r="IWL583" s="2"/>
      <c r="IWM583" s="2"/>
      <c r="IWN583" s="2"/>
      <c r="IWO583" s="2"/>
      <c r="IWP583" s="2"/>
      <c r="IWQ583" s="2"/>
      <c r="IWR583" s="2"/>
      <c r="IWS583" s="2"/>
      <c r="IWT583" s="2"/>
      <c r="IWU583" s="2"/>
      <c r="IWV583" s="2"/>
      <c r="IWW583" s="2"/>
      <c r="IWX583" s="2"/>
      <c r="IWY583" s="2"/>
      <c r="IWZ583" s="2"/>
      <c r="IXA583" s="2"/>
      <c r="IXB583" s="2"/>
      <c r="IXC583" s="2"/>
      <c r="IXD583" s="2"/>
      <c r="IXE583" s="2"/>
      <c r="IXF583" s="2"/>
      <c r="IXG583" s="2"/>
      <c r="IXH583" s="2"/>
      <c r="IXI583" s="2"/>
      <c r="IXJ583" s="2"/>
      <c r="IXK583" s="2"/>
      <c r="IXL583" s="2"/>
      <c r="IXM583" s="2"/>
      <c r="IXN583" s="2"/>
      <c r="IXO583" s="2"/>
      <c r="IXP583" s="2"/>
      <c r="IXQ583" s="2"/>
      <c r="IXR583" s="2"/>
      <c r="IXS583" s="2"/>
      <c r="IXT583" s="2"/>
      <c r="IXU583" s="2"/>
      <c r="IXV583" s="2"/>
      <c r="IXW583" s="2"/>
      <c r="IXX583" s="2"/>
      <c r="IXY583" s="2"/>
      <c r="IXZ583" s="2"/>
      <c r="IYA583" s="2"/>
      <c r="IYB583" s="2"/>
      <c r="IYC583" s="2"/>
      <c r="IYD583" s="2"/>
      <c r="IYE583" s="2"/>
      <c r="IYF583" s="2"/>
      <c r="IYG583" s="2"/>
      <c r="IYH583" s="2"/>
      <c r="IYI583" s="2"/>
      <c r="IYJ583" s="2"/>
      <c r="IYK583" s="2"/>
      <c r="IYL583" s="2"/>
      <c r="IYM583" s="2"/>
      <c r="IYN583" s="2"/>
      <c r="IYO583" s="2"/>
      <c r="IYP583" s="2"/>
      <c r="IYQ583" s="2"/>
      <c r="IYR583" s="2"/>
      <c r="IYS583" s="2"/>
      <c r="IYT583" s="2"/>
      <c r="IYU583" s="2"/>
      <c r="IYV583" s="2"/>
      <c r="IYW583" s="2"/>
      <c r="IYX583" s="2"/>
      <c r="IYY583" s="2"/>
      <c r="IYZ583" s="2"/>
      <c r="IZA583" s="2"/>
      <c r="IZB583" s="2"/>
      <c r="IZC583" s="2"/>
      <c r="IZD583" s="2"/>
      <c r="IZE583" s="2"/>
      <c r="IZF583" s="2"/>
      <c r="IZG583" s="2"/>
      <c r="IZH583" s="2"/>
      <c r="IZI583" s="2"/>
      <c r="IZJ583" s="2"/>
      <c r="IZK583" s="2"/>
      <c r="IZL583" s="2"/>
      <c r="IZM583" s="2"/>
      <c r="IZN583" s="2"/>
      <c r="IZO583" s="2"/>
      <c r="IZP583" s="2"/>
      <c r="IZQ583" s="2"/>
      <c r="IZR583" s="2"/>
      <c r="IZS583" s="2"/>
      <c r="IZT583" s="2"/>
      <c r="IZU583" s="2"/>
      <c r="IZV583" s="2"/>
      <c r="IZW583" s="2"/>
      <c r="IZX583" s="2"/>
      <c r="IZY583" s="2"/>
      <c r="IZZ583" s="2"/>
      <c r="JAA583" s="2"/>
      <c r="JAB583" s="2"/>
      <c r="JAC583" s="2"/>
      <c r="JAD583" s="2"/>
      <c r="JAE583" s="2"/>
      <c r="JAF583" s="2"/>
      <c r="JAG583" s="2"/>
      <c r="JAH583" s="2"/>
      <c r="JAI583" s="2"/>
      <c r="JAJ583" s="2"/>
      <c r="JAK583" s="2"/>
      <c r="JAL583" s="2"/>
      <c r="JAM583" s="2"/>
      <c r="JAN583" s="2"/>
      <c r="JAO583" s="2"/>
      <c r="JAP583" s="2"/>
      <c r="JAQ583" s="2"/>
      <c r="JAR583" s="2"/>
      <c r="JAS583" s="2"/>
      <c r="JAT583" s="2"/>
      <c r="JAU583" s="2"/>
      <c r="JAV583" s="2"/>
      <c r="JAW583" s="2"/>
      <c r="JAX583" s="2"/>
      <c r="JAY583" s="2"/>
      <c r="JAZ583" s="2"/>
      <c r="JBA583" s="2"/>
      <c r="JBB583" s="2"/>
      <c r="JBC583" s="2"/>
      <c r="JBD583" s="2"/>
      <c r="JBE583" s="2"/>
      <c r="JBF583" s="2"/>
      <c r="JBG583" s="2"/>
      <c r="JBH583" s="2"/>
      <c r="JBI583" s="2"/>
      <c r="JBJ583" s="2"/>
      <c r="JBK583" s="2"/>
      <c r="JBL583" s="2"/>
      <c r="JBM583" s="2"/>
      <c r="JBN583" s="2"/>
      <c r="JBO583" s="2"/>
      <c r="JBP583" s="2"/>
      <c r="JBQ583" s="2"/>
      <c r="JBR583" s="2"/>
      <c r="JBS583" s="2"/>
      <c r="JBT583" s="2"/>
      <c r="JBU583" s="2"/>
      <c r="JBV583" s="2"/>
      <c r="JBW583" s="2"/>
      <c r="JBX583" s="2"/>
      <c r="JBY583" s="2"/>
      <c r="JBZ583" s="2"/>
      <c r="JCA583" s="2"/>
      <c r="JCB583" s="2"/>
      <c r="JCC583" s="2"/>
      <c r="JCD583" s="2"/>
      <c r="JCE583" s="2"/>
      <c r="JCF583" s="2"/>
      <c r="JCG583" s="2"/>
      <c r="JCH583" s="2"/>
      <c r="JCI583" s="2"/>
      <c r="JCJ583" s="2"/>
      <c r="JCK583" s="2"/>
      <c r="JCL583" s="2"/>
      <c r="JCM583" s="2"/>
      <c r="JCN583" s="2"/>
      <c r="JCO583" s="2"/>
      <c r="JCP583" s="2"/>
      <c r="JCQ583" s="2"/>
      <c r="JCR583" s="2"/>
      <c r="JCS583" s="2"/>
      <c r="JCT583" s="2"/>
      <c r="JCU583" s="2"/>
      <c r="JCV583" s="2"/>
      <c r="JCW583" s="2"/>
      <c r="JCX583" s="2"/>
      <c r="JCY583" s="2"/>
      <c r="JCZ583" s="2"/>
      <c r="JDA583" s="2"/>
      <c r="JDB583" s="2"/>
      <c r="JDC583" s="2"/>
      <c r="JDD583" s="2"/>
      <c r="JDE583" s="2"/>
      <c r="JDF583" s="2"/>
      <c r="JDG583" s="2"/>
      <c r="JDH583" s="2"/>
      <c r="JDI583" s="2"/>
      <c r="JDJ583" s="2"/>
      <c r="JDK583" s="2"/>
      <c r="JDL583" s="2"/>
      <c r="JDM583" s="2"/>
      <c r="JDN583" s="2"/>
      <c r="JDO583" s="2"/>
      <c r="JDP583" s="2"/>
      <c r="JDQ583" s="2"/>
      <c r="JDR583" s="2"/>
      <c r="JDS583" s="2"/>
      <c r="JDT583" s="2"/>
      <c r="JDU583" s="2"/>
      <c r="JDV583" s="2"/>
      <c r="JDW583" s="2"/>
      <c r="JDX583" s="2"/>
      <c r="JDY583" s="2"/>
      <c r="JDZ583" s="2"/>
      <c r="JEA583" s="2"/>
      <c r="JEB583" s="2"/>
      <c r="JEC583" s="2"/>
      <c r="JED583" s="2"/>
      <c r="JEE583" s="2"/>
      <c r="JEF583" s="2"/>
      <c r="JEG583" s="2"/>
      <c r="JEH583" s="2"/>
      <c r="JEI583" s="2"/>
      <c r="JEJ583" s="2"/>
      <c r="JEK583" s="2"/>
      <c r="JEL583" s="2"/>
      <c r="JEM583" s="2"/>
      <c r="JEN583" s="2"/>
      <c r="JEO583" s="2"/>
      <c r="JEP583" s="2"/>
      <c r="JEQ583" s="2"/>
      <c r="JER583" s="2"/>
      <c r="JES583" s="2"/>
      <c r="JET583" s="2"/>
      <c r="JEU583" s="2"/>
      <c r="JEV583" s="2"/>
      <c r="JEW583" s="2"/>
      <c r="JEX583" s="2"/>
      <c r="JEY583" s="2"/>
      <c r="JEZ583" s="2"/>
      <c r="JFA583" s="2"/>
      <c r="JFB583" s="2"/>
      <c r="JFC583" s="2"/>
      <c r="JFD583" s="2"/>
      <c r="JFE583" s="2"/>
      <c r="JFF583" s="2"/>
      <c r="JFG583" s="2"/>
      <c r="JFH583" s="2"/>
      <c r="JFI583" s="2"/>
      <c r="JFJ583" s="2"/>
      <c r="JFK583" s="2"/>
      <c r="JFL583" s="2"/>
      <c r="JFM583" s="2"/>
      <c r="JFN583" s="2"/>
      <c r="JFO583" s="2"/>
      <c r="JFP583" s="2"/>
      <c r="JFQ583" s="2"/>
      <c r="JFR583" s="2"/>
      <c r="JFS583" s="2"/>
      <c r="JFT583" s="2"/>
      <c r="JFU583" s="2"/>
      <c r="JFV583" s="2"/>
      <c r="JFW583" s="2"/>
      <c r="JFX583" s="2"/>
      <c r="JFY583" s="2"/>
      <c r="JFZ583" s="2"/>
      <c r="JGA583" s="2"/>
      <c r="JGB583" s="2"/>
      <c r="JGC583" s="2"/>
      <c r="JGD583" s="2"/>
      <c r="JGE583" s="2"/>
      <c r="JGF583" s="2"/>
      <c r="JGG583" s="2"/>
      <c r="JGH583" s="2"/>
      <c r="JGI583" s="2"/>
      <c r="JGJ583" s="2"/>
      <c r="JGK583" s="2"/>
      <c r="JGL583" s="2"/>
      <c r="JGM583" s="2"/>
      <c r="JGN583" s="2"/>
      <c r="JGO583" s="2"/>
      <c r="JGP583" s="2"/>
      <c r="JGQ583" s="2"/>
      <c r="JGR583" s="2"/>
      <c r="JGS583" s="2"/>
      <c r="JGT583" s="2"/>
      <c r="JGU583" s="2"/>
      <c r="JGV583" s="2"/>
      <c r="JGW583" s="2"/>
      <c r="JGX583" s="2"/>
      <c r="JGY583" s="2"/>
      <c r="JGZ583" s="2"/>
      <c r="JHA583" s="2"/>
      <c r="JHB583" s="2"/>
      <c r="JHC583" s="2"/>
      <c r="JHD583" s="2"/>
      <c r="JHE583" s="2"/>
      <c r="JHF583" s="2"/>
      <c r="JHG583" s="2"/>
      <c r="JHH583" s="2"/>
      <c r="JHI583" s="2"/>
      <c r="JHJ583" s="2"/>
      <c r="JHK583" s="2"/>
      <c r="JHL583" s="2"/>
      <c r="JHM583" s="2"/>
      <c r="JHN583" s="2"/>
      <c r="JHO583" s="2"/>
      <c r="JHP583" s="2"/>
      <c r="JHQ583" s="2"/>
      <c r="JHR583" s="2"/>
      <c r="JHS583" s="2"/>
      <c r="JHT583" s="2"/>
      <c r="JHU583" s="2"/>
      <c r="JHV583" s="2"/>
      <c r="JHW583" s="2"/>
      <c r="JHX583" s="2"/>
      <c r="JHY583" s="2"/>
      <c r="JHZ583" s="2"/>
      <c r="JIA583" s="2"/>
      <c r="JIB583" s="2"/>
      <c r="JIC583" s="2"/>
      <c r="JID583" s="2"/>
      <c r="JIE583" s="2"/>
      <c r="JIF583" s="2"/>
      <c r="JIG583" s="2"/>
      <c r="JIH583" s="2"/>
      <c r="JII583" s="2"/>
      <c r="JIJ583" s="2"/>
      <c r="JIK583" s="2"/>
      <c r="JIL583" s="2"/>
      <c r="JIM583" s="2"/>
      <c r="JIN583" s="2"/>
      <c r="JIO583" s="2"/>
      <c r="JIP583" s="2"/>
      <c r="JIQ583" s="2"/>
      <c r="JIR583" s="2"/>
      <c r="JIS583" s="2"/>
      <c r="JIT583" s="2"/>
      <c r="JIU583" s="2"/>
      <c r="JIV583" s="2"/>
      <c r="JIW583" s="2"/>
      <c r="JIX583" s="2"/>
      <c r="JIY583" s="2"/>
      <c r="JIZ583" s="2"/>
      <c r="JJA583" s="2"/>
      <c r="JJB583" s="2"/>
      <c r="JJC583" s="2"/>
      <c r="JJD583" s="2"/>
      <c r="JJE583" s="2"/>
      <c r="JJF583" s="2"/>
      <c r="JJG583" s="2"/>
      <c r="JJH583" s="2"/>
      <c r="JJI583" s="2"/>
      <c r="JJJ583" s="2"/>
      <c r="JJK583" s="2"/>
      <c r="JJL583" s="2"/>
      <c r="JJM583" s="2"/>
      <c r="JJN583" s="2"/>
      <c r="JJO583" s="2"/>
      <c r="JJP583" s="2"/>
      <c r="JJQ583" s="2"/>
      <c r="JJR583" s="2"/>
      <c r="JJS583" s="2"/>
      <c r="JJT583" s="2"/>
      <c r="JJU583" s="2"/>
      <c r="JJV583" s="2"/>
      <c r="JJW583" s="2"/>
      <c r="JJX583" s="2"/>
      <c r="JJY583" s="2"/>
      <c r="JJZ583" s="2"/>
      <c r="JKA583" s="2"/>
      <c r="JKB583" s="2"/>
      <c r="JKC583" s="2"/>
      <c r="JKD583" s="2"/>
      <c r="JKE583" s="2"/>
      <c r="JKF583" s="2"/>
      <c r="JKG583" s="2"/>
      <c r="JKH583" s="2"/>
      <c r="JKI583" s="2"/>
      <c r="JKJ583" s="2"/>
      <c r="JKK583" s="2"/>
      <c r="JKL583" s="2"/>
      <c r="JKM583" s="2"/>
      <c r="JKN583" s="2"/>
      <c r="JKO583" s="2"/>
      <c r="JKP583" s="2"/>
      <c r="JKQ583" s="2"/>
      <c r="JKR583" s="2"/>
      <c r="JKS583" s="2"/>
      <c r="JKT583" s="2"/>
      <c r="JKU583" s="2"/>
      <c r="JKV583" s="2"/>
      <c r="JKW583" s="2"/>
      <c r="JKX583" s="2"/>
      <c r="JKY583" s="2"/>
      <c r="JKZ583" s="2"/>
      <c r="JLA583" s="2"/>
      <c r="JLB583" s="2"/>
      <c r="JLC583" s="2"/>
      <c r="JLD583" s="2"/>
      <c r="JLE583" s="2"/>
      <c r="JLF583" s="2"/>
      <c r="JLG583" s="2"/>
      <c r="JLH583" s="2"/>
      <c r="JLI583" s="2"/>
      <c r="JLJ583" s="2"/>
      <c r="JLK583" s="2"/>
      <c r="JLL583" s="2"/>
      <c r="JLM583" s="2"/>
      <c r="JLN583" s="2"/>
      <c r="JLO583" s="2"/>
      <c r="JLP583" s="2"/>
      <c r="JLQ583" s="2"/>
      <c r="JLR583" s="2"/>
      <c r="JLS583" s="2"/>
      <c r="JLT583" s="2"/>
      <c r="JLU583" s="2"/>
      <c r="JLV583" s="2"/>
      <c r="JLW583" s="2"/>
      <c r="JLX583" s="2"/>
      <c r="JLY583" s="2"/>
      <c r="JLZ583" s="2"/>
      <c r="JMA583" s="2"/>
      <c r="JMB583" s="2"/>
      <c r="JMC583" s="2"/>
      <c r="JMD583" s="2"/>
      <c r="JME583" s="2"/>
      <c r="JMF583" s="2"/>
      <c r="JMG583" s="2"/>
      <c r="JMH583" s="2"/>
      <c r="JMI583" s="2"/>
      <c r="JMJ583" s="2"/>
      <c r="JMK583" s="2"/>
      <c r="JML583" s="2"/>
      <c r="JMM583" s="2"/>
      <c r="JMN583" s="2"/>
      <c r="JMO583" s="2"/>
      <c r="JMP583" s="2"/>
      <c r="JMQ583" s="2"/>
      <c r="JMR583" s="2"/>
      <c r="JMS583" s="2"/>
      <c r="JMT583" s="2"/>
      <c r="JMU583" s="2"/>
      <c r="JMV583" s="2"/>
      <c r="JMW583" s="2"/>
      <c r="JMX583" s="2"/>
      <c r="JMY583" s="2"/>
      <c r="JMZ583" s="2"/>
      <c r="JNA583" s="2"/>
      <c r="JNB583" s="2"/>
      <c r="JNC583" s="2"/>
      <c r="JND583" s="2"/>
      <c r="JNE583" s="2"/>
      <c r="JNF583" s="2"/>
      <c r="JNG583" s="2"/>
      <c r="JNH583" s="2"/>
      <c r="JNI583" s="2"/>
      <c r="JNJ583" s="2"/>
      <c r="JNK583" s="2"/>
      <c r="JNL583" s="2"/>
      <c r="JNM583" s="2"/>
      <c r="JNN583" s="2"/>
      <c r="JNO583" s="2"/>
      <c r="JNP583" s="2"/>
      <c r="JNQ583" s="2"/>
      <c r="JNR583" s="2"/>
      <c r="JNS583" s="2"/>
      <c r="JNT583" s="2"/>
      <c r="JNU583" s="2"/>
      <c r="JNV583" s="2"/>
      <c r="JNW583" s="2"/>
      <c r="JNX583" s="2"/>
      <c r="JNY583" s="2"/>
      <c r="JNZ583" s="2"/>
      <c r="JOA583" s="2"/>
      <c r="JOB583" s="2"/>
      <c r="JOC583" s="2"/>
      <c r="JOD583" s="2"/>
      <c r="JOE583" s="2"/>
      <c r="JOF583" s="2"/>
      <c r="JOG583" s="2"/>
      <c r="JOH583" s="2"/>
      <c r="JOI583" s="2"/>
      <c r="JOJ583" s="2"/>
      <c r="JOK583" s="2"/>
      <c r="JOL583" s="2"/>
      <c r="JOM583" s="2"/>
      <c r="JON583" s="2"/>
      <c r="JOO583" s="2"/>
      <c r="JOP583" s="2"/>
      <c r="JOQ583" s="2"/>
      <c r="JOR583" s="2"/>
      <c r="JOS583" s="2"/>
      <c r="JOT583" s="2"/>
      <c r="JOU583" s="2"/>
      <c r="JOV583" s="2"/>
      <c r="JOW583" s="2"/>
      <c r="JOX583" s="2"/>
      <c r="JOY583" s="2"/>
      <c r="JOZ583" s="2"/>
      <c r="JPA583" s="2"/>
      <c r="JPB583" s="2"/>
      <c r="JPC583" s="2"/>
      <c r="JPD583" s="2"/>
      <c r="JPE583" s="2"/>
      <c r="JPF583" s="2"/>
      <c r="JPG583" s="2"/>
      <c r="JPH583" s="2"/>
      <c r="JPI583" s="2"/>
      <c r="JPJ583" s="2"/>
      <c r="JPK583" s="2"/>
      <c r="JPL583" s="2"/>
      <c r="JPM583" s="2"/>
      <c r="JPN583" s="2"/>
      <c r="JPO583" s="2"/>
      <c r="JPP583" s="2"/>
      <c r="JPQ583" s="2"/>
      <c r="JPR583" s="2"/>
      <c r="JPS583" s="2"/>
      <c r="JPT583" s="2"/>
      <c r="JPU583" s="2"/>
      <c r="JPV583" s="2"/>
      <c r="JPW583" s="2"/>
      <c r="JPX583" s="2"/>
      <c r="JPY583" s="2"/>
      <c r="JPZ583" s="2"/>
      <c r="JQA583" s="2"/>
      <c r="JQB583" s="2"/>
      <c r="JQC583" s="2"/>
      <c r="JQD583" s="2"/>
      <c r="JQE583" s="2"/>
      <c r="JQF583" s="2"/>
      <c r="JQG583" s="2"/>
      <c r="JQH583" s="2"/>
      <c r="JQI583" s="2"/>
      <c r="JQJ583" s="2"/>
      <c r="JQK583" s="2"/>
      <c r="JQL583" s="2"/>
      <c r="JQM583" s="2"/>
      <c r="JQN583" s="2"/>
      <c r="JQO583" s="2"/>
      <c r="JQP583" s="2"/>
      <c r="JQQ583" s="2"/>
      <c r="JQR583" s="2"/>
      <c r="JQS583" s="2"/>
      <c r="JQT583" s="2"/>
      <c r="JQU583" s="2"/>
      <c r="JQV583" s="2"/>
      <c r="JQW583" s="2"/>
      <c r="JQX583" s="2"/>
      <c r="JQY583" s="2"/>
      <c r="JQZ583" s="2"/>
      <c r="JRA583" s="2"/>
      <c r="JRB583" s="2"/>
      <c r="JRC583" s="2"/>
      <c r="JRD583" s="2"/>
      <c r="JRE583" s="2"/>
      <c r="JRF583" s="2"/>
      <c r="JRG583" s="2"/>
      <c r="JRH583" s="2"/>
      <c r="JRI583" s="2"/>
      <c r="JRJ583" s="2"/>
      <c r="JRK583" s="2"/>
      <c r="JRL583" s="2"/>
      <c r="JRM583" s="2"/>
      <c r="JRN583" s="2"/>
      <c r="JRO583" s="2"/>
      <c r="JRP583" s="2"/>
      <c r="JRQ583" s="2"/>
      <c r="JRR583" s="2"/>
      <c r="JRS583" s="2"/>
      <c r="JRT583" s="2"/>
      <c r="JRU583" s="2"/>
      <c r="JRV583" s="2"/>
      <c r="JRW583" s="2"/>
      <c r="JRX583" s="2"/>
      <c r="JRY583" s="2"/>
      <c r="JRZ583" s="2"/>
      <c r="JSA583" s="2"/>
      <c r="JSB583" s="2"/>
      <c r="JSC583" s="2"/>
      <c r="JSD583" s="2"/>
      <c r="JSE583" s="2"/>
      <c r="JSF583" s="2"/>
      <c r="JSG583" s="2"/>
      <c r="JSH583" s="2"/>
      <c r="JSI583" s="2"/>
      <c r="JSJ583" s="2"/>
      <c r="JSK583" s="2"/>
      <c r="JSL583" s="2"/>
      <c r="JSM583" s="2"/>
      <c r="JSN583" s="2"/>
      <c r="JSO583" s="2"/>
      <c r="JSP583" s="2"/>
      <c r="JSQ583" s="2"/>
      <c r="JSR583" s="2"/>
      <c r="JSS583" s="2"/>
      <c r="JST583" s="2"/>
      <c r="JSU583" s="2"/>
      <c r="JSV583" s="2"/>
      <c r="JSW583" s="2"/>
      <c r="JSX583" s="2"/>
      <c r="JSY583" s="2"/>
      <c r="JSZ583" s="2"/>
      <c r="JTA583" s="2"/>
      <c r="JTB583" s="2"/>
      <c r="JTC583" s="2"/>
      <c r="JTD583" s="2"/>
      <c r="JTE583" s="2"/>
      <c r="JTF583" s="2"/>
      <c r="JTG583" s="2"/>
      <c r="JTH583" s="2"/>
      <c r="JTI583" s="2"/>
      <c r="JTJ583" s="2"/>
      <c r="JTK583" s="2"/>
      <c r="JTL583" s="2"/>
      <c r="JTM583" s="2"/>
      <c r="JTN583" s="2"/>
      <c r="JTO583" s="2"/>
      <c r="JTP583" s="2"/>
      <c r="JTQ583" s="2"/>
      <c r="JTR583" s="2"/>
      <c r="JTS583" s="2"/>
      <c r="JTT583" s="2"/>
      <c r="JTU583" s="2"/>
      <c r="JTV583" s="2"/>
      <c r="JTW583" s="2"/>
      <c r="JTX583" s="2"/>
      <c r="JTY583" s="2"/>
      <c r="JTZ583" s="2"/>
      <c r="JUA583" s="2"/>
      <c r="JUB583" s="2"/>
      <c r="JUC583" s="2"/>
      <c r="JUD583" s="2"/>
      <c r="JUE583" s="2"/>
      <c r="JUF583" s="2"/>
      <c r="JUG583" s="2"/>
      <c r="JUH583" s="2"/>
      <c r="JUI583" s="2"/>
      <c r="JUJ583" s="2"/>
      <c r="JUK583" s="2"/>
      <c r="JUL583" s="2"/>
      <c r="JUM583" s="2"/>
      <c r="JUN583" s="2"/>
      <c r="JUO583" s="2"/>
      <c r="JUP583" s="2"/>
      <c r="JUQ583" s="2"/>
      <c r="JUR583" s="2"/>
      <c r="JUS583" s="2"/>
      <c r="JUT583" s="2"/>
      <c r="JUU583" s="2"/>
      <c r="JUV583" s="2"/>
      <c r="JUW583" s="2"/>
      <c r="JUX583" s="2"/>
      <c r="JUY583" s="2"/>
      <c r="JUZ583" s="2"/>
      <c r="JVA583" s="2"/>
      <c r="JVB583" s="2"/>
      <c r="JVC583" s="2"/>
      <c r="JVD583" s="2"/>
      <c r="JVE583" s="2"/>
      <c r="JVF583" s="2"/>
      <c r="JVG583" s="2"/>
      <c r="JVH583" s="2"/>
      <c r="JVI583" s="2"/>
      <c r="JVJ583" s="2"/>
      <c r="JVK583" s="2"/>
      <c r="JVL583" s="2"/>
      <c r="JVM583" s="2"/>
      <c r="JVN583" s="2"/>
      <c r="JVO583" s="2"/>
      <c r="JVP583" s="2"/>
      <c r="JVQ583" s="2"/>
      <c r="JVR583" s="2"/>
      <c r="JVS583" s="2"/>
      <c r="JVT583" s="2"/>
      <c r="JVU583" s="2"/>
      <c r="JVV583" s="2"/>
      <c r="JVW583" s="2"/>
      <c r="JVX583" s="2"/>
      <c r="JVY583" s="2"/>
      <c r="JVZ583" s="2"/>
      <c r="JWA583" s="2"/>
      <c r="JWB583" s="2"/>
      <c r="JWC583" s="2"/>
      <c r="JWD583" s="2"/>
      <c r="JWE583" s="2"/>
      <c r="JWF583" s="2"/>
      <c r="JWG583" s="2"/>
      <c r="JWH583" s="2"/>
      <c r="JWI583" s="2"/>
      <c r="JWJ583" s="2"/>
      <c r="JWK583" s="2"/>
      <c r="JWL583" s="2"/>
      <c r="JWM583" s="2"/>
      <c r="JWN583" s="2"/>
      <c r="JWO583" s="2"/>
      <c r="JWP583" s="2"/>
      <c r="JWQ583" s="2"/>
      <c r="JWR583" s="2"/>
      <c r="JWS583" s="2"/>
      <c r="JWT583" s="2"/>
      <c r="JWU583" s="2"/>
      <c r="JWV583" s="2"/>
      <c r="JWW583" s="2"/>
      <c r="JWX583" s="2"/>
      <c r="JWY583" s="2"/>
      <c r="JWZ583" s="2"/>
      <c r="JXA583" s="2"/>
      <c r="JXB583" s="2"/>
      <c r="JXC583" s="2"/>
      <c r="JXD583" s="2"/>
      <c r="JXE583" s="2"/>
      <c r="JXF583" s="2"/>
      <c r="JXG583" s="2"/>
      <c r="JXH583" s="2"/>
      <c r="JXI583" s="2"/>
      <c r="JXJ583" s="2"/>
      <c r="JXK583" s="2"/>
      <c r="JXL583" s="2"/>
      <c r="JXM583" s="2"/>
      <c r="JXN583" s="2"/>
      <c r="JXO583" s="2"/>
      <c r="JXP583" s="2"/>
      <c r="JXQ583" s="2"/>
      <c r="JXR583" s="2"/>
      <c r="JXS583" s="2"/>
      <c r="JXT583" s="2"/>
      <c r="JXU583" s="2"/>
      <c r="JXV583" s="2"/>
      <c r="JXW583" s="2"/>
      <c r="JXX583" s="2"/>
      <c r="JXY583" s="2"/>
      <c r="JXZ583" s="2"/>
      <c r="JYA583" s="2"/>
      <c r="JYB583" s="2"/>
      <c r="JYC583" s="2"/>
      <c r="JYD583" s="2"/>
      <c r="JYE583" s="2"/>
      <c r="JYF583" s="2"/>
      <c r="JYG583" s="2"/>
      <c r="JYH583" s="2"/>
      <c r="JYI583" s="2"/>
      <c r="JYJ583" s="2"/>
      <c r="JYK583" s="2"/>
      <c r="JYL583" s="2"/>
      <c r="JYM583" s="2"/>
      <c r="JYN583" s="2"/>
      <c r="JYO583" s="2"/>
      <c r="JYP583" s="2"/>
      <c r="JYQ583" s="2"/>
      <c r="JYR583" s="2"/>
      <c r="JYS583" s="2"/>
      <c r="JYT583" s="2"/>
      <c r="JYU583" s="2"/>
      <c r="JYV583" s="2"/>
      <c r="JYW583" s="2"/>
      <c r="JYX583" s="2"/>
      <c r="JYY583" s="2"/>
      <c r="JYZ583" s="2"/>
      <c r="JZA583" s="2"/>
      <c r="JZB583" s="2"/>
      <c r="JZC583" s="2"/>
      <c r="JZD583" s="2"/>
      <c r="JZE583" s="2"/>
      <c r="JZF583" s="2"/>
      <c r="JZG583" s="2"/>
      <c r="JZH583" s="2"/>
      <c r="JZI583" s="2"/>
      <c r="JZJ583" s="2"/>
      <c r="JZK583" s="2"/>
      <c r="JZL583" s="2"/>
      <c r="JZM583" s="2"/>
      <c r="JZN583" s="2"/>
      <c r="JZO583" s="2"/>
      <c r="JZP583" s="2"/>
      <c r="JZQ583" s="2"/>
      <c r="JZR583" s="2"/>
      <c r="JZS583" s="2"/>
      <c r="JZT583" s="2"/>
      <c r="JZU583" s="2"/>
      <c r="JZV583" s="2"/>
      <c r="JZW583" s="2"/>
      <c r="JZX583" s="2"/>
      <c r="JZY583" s="2"/>
      <c r="JZZ583" s="2"/>
      <c r="KAA583" s="2"/>
      <c r="KAB583" s="2"/>
      <c r="KAC583" s="2"/>
      <c r="KAD583" s="2"/>
      <c r="KAE583" s="2"/>
      <c r="KAF583" s="2"/>
      <c r="KAG583" s="2"/>
      <c r="KAH583" s="2"/>
      <c r="KAI583" s="2"/>
      <c r="KAJ583" s="2"/>
      <c r="KAK583" s="2"/>
      <c r="KAL583" s="2"/>
      <c r="KAM583" s="2"/>
      <c r="KAN583" s="2"/>
      <c r="KAO583" s="2"/>
      <c r="KAP583" s="2"/>
      <c r="KAQ583" s="2"/>
      <c r="KAR583" s="2"/>
      <c r="KAS583" s="2"/>
      <c r="KAT583" s="2"/>
      <c r="KAU583" s="2"/>
      <c r="KAV583" s="2"/>
      <c r="KAW583" s="2"/>
      <c r="KAX583" s="2"/>
      <c r="KAY583" s="2"/>
      <c r="KAZ583" s="2"/>
      <c r="KBA583" s="2"/>
      <c r="KBB583" s="2"/>
      <c r="KBC583" s="2"/>
      <c r="KBD583" s="2"/>
      <c r="KBE583" s="2"/>
      <c r="KBF583" s="2"/>
      <c r="KBG583" s="2"/>
      <c r="KBH583" s="2"/>
      <c r="KBI583" s="2"/>
      <c r="KBJ583" s="2"/>
      <c r="KBK583" s="2"/>
      <c r="KBL583" s="2"/>
      <c r="KBM583" s="2"/>
      <c r="KBN583" s="2"/>
      <c r="KBO583" s="2"/>
      <c r="KBP583" s="2"/>
      <c r="KBQ583" s="2"/>
      <c r="KBR583" s="2"/>
      <c r="KBS583" s="2"/>
      <c r="KBT583" s="2"/>
      <c r="KBU583" s="2"/>
      <c r="KBV583" s="2"/>
      <c r="KBW583" s="2"/>
      <c r="KBX583" s="2"/>
      <c r="KBY583" s="2"/>
      <c r="KBZ583" s="2"/>
      <c r="KCA583" s="2"/>
      <c r="KCB583" s="2"/>
      <c r="KCC583" s="2"/>
      <c r="KCD583" s="2"/>
      <c r="KCE583" s="2"/>
      <c r="KCF583" s="2"/>
      <c r="KCG583" s="2"/>
      <c r="KCH583" s="2"/>
      <c r="KCI583" s="2"/>
      <c r="KCJ583" s="2"/>
      <c r="KCK583" s="2"/>
      <c r="KCL583" s="2"/>
      <c r="KCM583" s="2"/>
      <c r="KCN583" s="2"/>
      <c r="KCO583" s="2"/>
      <c r="KCP583" s="2"/>
      <c r="KCQ583" s="2"/>
      <c r="KCR583" s="2"/>
      <c r="KCS583" s="2"/>
      <c r="KCT583" s="2"/>
      <c r="KCU583" s="2"/>
      <c r="KCV583" s="2"/>
      <c r="KCW583" s="2"/>
      <c r="KCX583" s="2"/>
      <c r="KCY583" s="2"/>
      <c r="KCZ583" s="2"/>
      <c r="KDA583" s="2"/>
      <c r="KDB583" s="2"/>
      <c r="KDC583" s="2"/>
      <c r="KDD583" s="2"/>
      <c r="KDE583" s="2"/>
      <c r="KDF583" s="2"/>
      <c r="KDG583" s="2"/>
      <c r="KDH583" s="2"/>
      <c r="KDI583" s="2"/>
      <c r="KDJ583" s="2"/>
      <c r="KDK583" s="2"/>
      <c r="KDL583" s="2"/>
      <c r="KDM583" s="2"/>
      <c r="KDN583" s="2"/>
      <c r="KDO583" s="2"/>
      <c r="KDP583" s="2"/>
      <c r="KDQ583" s="2"/>
      <c r="KDR583" s="2"/>
      <c r="KDS583" s="2"/>
      <c r="KDT583" s="2"/>
      <c r="KDU583" s="2"/>
      <c r="KDV583" s="2"/>
      <c r="KDW583" s="2"/>
      <c r="KDX583" s="2"/>
      <c r="KDY583" s="2"/>
      <c r="KDZ583" s="2"/>
      <c r="KEA583" s="2"/>
      <c r="KEB583" s="2"/>
      <c r="KEC583" s="2"/>
      <c r="KED583" s="2"/>
      <c r="KEE583" s="2"/>
      <c r="KEF583" s="2"/>
      <c r="KEG583" s="2"/>
      <c r="KEH583" s="2"/>
      <c r="KEI583" s="2"/>
      <c r="KEJ583" s="2"/>
      <c r="KEK583" s="2"/>
      <c r="KEL583" s="2"/>
      <c r="KEM583" s="2"/>
      <c r="KEN583" s="2"/>
      <c r="KEO583" s="2"/>
      <c r="KEP583" s="2"/>
      <c r="KEQ583" s="2"/>
      <c r="KER583" s="2"/>
      <c r="KES583" s="2"/>
      <c r="KET583" s="2"/>
      <c r="KEU583" s="2"/>
      <c r="KEV583" s="2"/>
      <c r="KEW583" s="2"/>
      <c r="KEX583" s="2"/>
      <c r="KEY583" s="2"/>
      <c r="KEZ583" s="2"/>
      <c r="KFA583" s="2"/>
      <c r="KFB583" s="2"/>
      <c r="KFC583" s="2"/>
      <c r="KFD583" s="2"/>
      <c r="KFE583" s="2"/>
      <c r="KFF583" s="2"/>
      <c r="KFG583" s="2"/>
      <c r="KFH583" s="2"/>
      <c r="KFI583" s="2"/>
      <c r="KFJ583" s="2"/>
      <c r="KFK583" s="2"/>
      <c r="KFL583" s="2"/>
      <c r="KFM583" s="2"/>
      <c r="KFN583" s="2"/>
      <c r="KFO583" s="2"/>
      <c r="KFP583" s="2"/>
      <c r="KFQ583" s="2"/>
      <c r="KFR583" s="2"/>
      <c r="KFS583" s="2"/>
      <c r="KFT583" s="2"/>
      <c r="KFU583" s="2"/>
      <c r="KFV583" s="2"/>
      <c r="KFW583" s="2"/>
      <c r="KFX583" s="2"/>
      <c r="KFY583" s="2"/>
      <c r="KFZ583" s="2"/>
      <c r="KGA583" s="2"/>
      <c r="KGB583" s="2"/>
      <c r="KGC583" s="2"/>
      <c r="KGD583" s="2"/>
      <c r="KGE583" s="2"/>
      <c r="KGF583" s="2"/>
      <c r="KGG583" s="2"/>
      <c r="KGH583" s="2"/>
      <c r="KGI583" s="2"/>
      <c r="KGJ583" s="2"/>
      <c r="KGK583" s="2"/>
      <c r="KGL583" s="2"/>
      <c r="KGM583" s="2"/>
      <c r="KGN583" s="2"/>
      <c r="KGO583" s="2"/>
      <c r="KGP583" s="2"/>
      <c r="KGQ583" s="2"/>
      <c r="KGR583" s="2"/>
      <c r="KGS583" s="2"/>
      <c r="KGT583" s="2"/>
      <c r="KGU583" s="2"/>
      <c r="KGV583" s="2"/>
      <c r="KGW583" s="2"/>
      <c r="KGX583" s="2"/>
      <c r="KGY583" s="2"/>
      <c r="KGZ583" s="2"/>
      <c r="KHA583" s="2"/>
      <c r="KHB583" s="2"/>
      <c r="KHC583" s="2"/>
      <c r="KHD583" s="2"/>
      <c r="KHE583" s="2"/>
      <c r="KHF583" s="2"/>
      <c r="KHG583" s="2"/>
      <c r="KHH583" s="2"/>
      <c r="KHI583" s="2"/>
      <c r="KHJ583" s="2"/>
      <c r="KHK583" s="2"/>
      <c r="KHL583" s="2"/>
      <c r="KHM583" s="2"/>
      <c r="KHN583" s="2"/>
      <c r="KHO583" s="2"/>
      <c r="KHP583" s="2"/>
      <c r="KHQ583" s="2"/>
      <c r="KHR583" s="2"/>
      <c r="KHS583" s="2"/>
      <c r="KHT583" s="2"/>
      <c r="KHU583" s="2"/>
      <c r="KHV583" s="2"/>
      <c r="KHW583" s="2"/>
      <c r="KHX583" s="2"/>
      <c r="KHY583" s="2"/>
      <c r="KHZ583" s="2"/>
      <c r="KIA583" s="2"/>
      <c r="KIB583" s="2"/>
      <c r="KIC583" s="2"/>
      <c r="KID583" s="2"/>
      <c r="KIE583" s="2"/>
      <c r="KIF583" s="2"/>
      <c r="KIG583" s="2"/>
      <c r="KIH583" s="2"/>
      <c r="KII583" s="2"/>
      <c r="KIJ583" s="2"/>
      <c r="KIK583" s="2"/>
      <c r="KIL583" s="2"/>
      <c r="KIM583" s="2"/>
      <c r="KIN583" s="2"/>
      <c r="KIO583" s="2"/>
      <c r="KIP583" s="2"/>
      <c r="KIQ583" s="2"/>
      <c r="KIR583" s="2"/>
      <c r="KIS583" s="2"/>
      <c r="KIT583" s="2"/>
      <c r="KIU583" s="2"/>
      <c r="KIV583" s="2"/>
      <c r="KIW583" s="2"/>
      <c r="KIX583" s="2"/>
      <c r="KIY583" s="2"/>
      <c r="KIZ583" s="2"/>
      <c r="KJA583" s="2"/>
      <c r="KJB583" s="2"/>
      <c r="KJC583" s="2"/>
      <c r="KJD583" s="2"/>
      <c r="KJE583" s="2"/>
      <c r="KJF583" s="2"/>
      <c r="KJG583" s="2"/>
      <c r="KJH583" s="2"/>
      <c r="KJI583" s="2"/>
      <c r="KJJ583" s="2"/>
      <c r="KJK583" s="2"/>
      <c r="KJL583" s="2"/>
      <c r="KJM583" s="2"/>
      <c r="KJN583" s="2"/>
      <c r="KJO583" s="2"/>
      <c r="KJP583" s="2"/>
      <c r="KJQ583" s="2"/>
      <c r="KJR583" s="2"/>
      <c r="KJS583" s="2"/>
      <c r="KJT583" s="2"/>
      <c r="KJU583" s="2"/>
      <c r="KJV583" s="2"/>
      <c r="KJW583" s="2"/>
      <c r="KJX583" s="2"/>
      <c r="KJY583" s="2"/>
      <c r="KJZ583" s="2"/>
      <c r="KKA583" s="2"/>
      <c r="KKB583" s="2"/>
      <c r="KKC583" s="2"/>
      <c r="KKD583" s="2"/>
      <c r="KKE583" s="2"/>
      <c r="KKF583" s="2"/>
      <c r="KKG583" s="2"/>
      <c r="KKH583" s="2"/>
      <c r="KKI583" s="2"/>
      <c r="KKJ583" s="2"/>
      <c r="KKK583" s="2"/>
      <c r="KKL583" s="2"/>
      <c r="KKM583" s="2"/>
      <c r="KKN583" s="2"/>
      <c r="KKO583" s="2"/>
      <c r="KKP583" s="2"/>
      <c r="KKQ583" s="2"/>
      <c r="KKR583" s="2"/>
      <c r="KKS583" s="2"/>
      <c r="KKT583" s="2"/>
      <c r="KKU583" s="2"/>
      <c r="KKV583" s="2"/>
      <c r="KKW583" s="2"/>
      <c r="KKX583" s="2"/>
      <c r="KKY583" s="2"/>
      <c r="KKZ583" s="2"/>
      <c r="KLA583" s="2"/>
      <c r="KLB583" s="2"/>
      <c r="KLC583" s="2"/>
      <c r="KLD583" s="2"/>
      <c r="KLE583" s="2"/>
      <c r="KLF583" s="2"/>
      <c r="KLG583" s="2"/>
      <c r="KLH583" s="2"/>
      <c r="KLI583" s="2"/>
      <c r="KLJ583" s="2"/>
      <c r="KLK583" s="2"/>
      <c r="KLL583" s="2"/>
      <c r="KLM583" s="2"/>
      <c r="KLN583" s="2"/>
      <c r="KLO583" s="2"/>
      <c r="KLP583" s="2"/>
      <c r="KLQ583" s="2"/>
      <c r="KLR583" s="2"/>
      <c r="KLS583" s="2"/>
      <c r="KLT583" s="2"/>
      <c r="KLU583" s="2"/>
      <c r="KLV583" s="2"/>
      <c r="KLW583" s="2"/>
      <c r="KLX583" s="2"/>
      <c r="KLY583" s="2"/>
      <c r="KLZ583" s="2"/>
      <c r="KMA583" s="2"/>
      <c r="KMB583" s="2"/>
      <c r="KMC583" s="2"/>
      <c r="KMD583" s="2"/>
      <c r="KME583" s="2"/>
      <c r="KMF583" s="2"/>
      <c r="KMG583" s="2"/>
      <c r="KMH583" s="2"/>
      <c r="KMI583" s="2"/>
      <c r="KMJ583" s="2"/>
      <c r="KMK583" s="2"/>
      <c r="KML583" s="2"/>
      <c r="KMM583" s="2"/>
      <c r="KMN583" s="2"/>
      <c r="KMO583" s="2"/>
      <c r="KMP583" s="2"/>
      <c r="KMQ583" s="2"/>
      <c r="KMR583" s="2"/>
      <c r="KMS583" s="2"/>
      <c r="KMT583" s="2"/>
      <c r="KMU583" s="2"/>
      <c r="KMV583" s="2"/>
      <c r="KMW583" s="2"/>
      <c r="KMX583" s="2"/>
      <c r="KMY583" s="2"/>
      <c r="KMZ583" s="2"/>
      <c r="KNA583" s="2"/>
      <c r="KNB583" s="2"/>
      <c r="KNC583" s="2"/>
      <c r="KND583" s="2"/>
      <c r="KNE583" s="2"/>
      <c r="KNF583" s="2"/>
      <c r="KNG583" s="2"/>
      <c r="KNH583" s="2"/>
      <c r="KNI583" s="2"/>
      <c r="KNJ583" s="2"/>
      <c r="KNK583" s="2"/>
      <c r="KNL583" s="2"/>
      <c r="KNM583" s="2"/>
      <c r="KNN583" s="2"/>
      <c r="KNO583" s="2"/>
      <c r="KNP583" s="2"/>
      <c r="KNQ583" s="2"/>
      <c r="KNR583" s="2"/>
      <c r="KNS583" s="2"/>
      <c r="KNT583" s="2"/>
      <c r="KNU583" s="2"/>
      <c r="KNV583" s="2"/>
      <c r="KNW583" s="2"/>
      <c r="KNX583" s="2"/>
      <c r="KNY583" s="2"/>
      <c r="KNZ583" s="2"/>
      <c r="KOA583" s="2"/>
      <c r="KOB583" s="2"/>
      <c r="KOC583" s="2"/>
      <c r="KOD583" s="2"/>
      <c r="KOE583" s="2"/>
      <c r="KOF583" s="2"/>
      <c r="KOG583" s="2"/>
      <c r="KOH583" s="2"/>
      <c r="KOI583" s="2"/>
      <c r="KOJ583" s="2"/>
      <c r="KOK583" s="2"/>
      <c r="KOL583" s="2"/>
      <c r="KOM583" s="2"/>
      <c r="KON583" s="2"/>
      <c r="KOO583" s="2"/>
      <c r="KOP583" s="2"/>
      <c r="KOQ583" s="2"/>
      <c r="KOR583" s="2"/>
      <c r="KOS583" s="2"/>
      <c r="KOT583" s="2"/>
      <c r="KOU583" s="2"/>
      <c r="KOV583" s="2"/>
      <c r="KOW583" s="2"/>
      <c r="KOX583" s="2"/>
      <c r="KOY583" s="2"/>
      <c r="KOZ583" s="2"/>
      <c r="KPA583" s="2"/>
      <c r="KPB583" s="2"/>
      <c r="KPC583" s="2"/>
      <c r="KPD583" s="2"/>
      <c r="KPE583" s="2"/>
      <c r="KPF583" s="2"/>
      <c r="KPG583" s="2"/>
      <c r="KPH583" s="2"/>
      <c r="KPI583" s="2"/>
      <c r="KPJ583" s="2"/>
      <c r="KPK583" s="2"/>
      <c r="KPL583" s="2"/>
      <c r="KPM583" s="2"/>
      <c r="KPN583" s="2"/>
      <c r="KPO583" s="2"/>
      <c r="KPP583" s="2"/>
      <c r="KPQ583" s="2"/>
      <c r="KPR583" s="2"/>
      <c r="KPS583" s="2"/>
      <c r="KPT583" s="2"/>
      <c r="KPU583" s="2"/>
      <c r="KPV583" s="2"/>
      <c r="KPW583" s="2"/>
      <c r="KPX583" s="2"/>
      <c r="KPY583" s="2"/>
      <c r="KPZ583" s="2"/>
      <c r="KQA583" s="2"/>
      <c r="KQB583" s="2"/>
      <c r="KQC583" s="2"/>
      <c r="KQD583" s="2"/>
      <c r="KQE583" s="2"/>
      <c r="KQF583" s="2"/>
      <c r="KQG583" s="2"/>
      <c r="KQH583" s="2"/>
      <c r="KQI583" s="2"/>
      <c r="KQJ583" s="2"/>
      <c r="KQK583" s="2"/>
      <c r="KQL583" s="2"/>
      <c r="KQM583" s="2"/>
      <c r="KQN583" s="2"/>
      <c r="KQO583" s="2"/>
      <c r="KQP583" s="2"/>
      <c r="KQQ583" s="2"/>
      <c r="KQR583" s="2"/>
      <c r="KQS583" s="2"/>
      <c r="KQT583" s="2"/>
      <c r="KQU583" s="2"/>
      <c r="KQV583" s="2"/>
      <c r="KQW583" s="2"/>
      <c r="KQX583" s="2"/>
      <c r="KQY583" s="2"/>
      <c r="KQZ583" s="2"/>
      <c r="KRA583" s="2"/>
      <c r="KRB583" s="2"/>
      <c r="KRC583" s="2"/>
      <c r="KRD583" s="2"/>
      <c r="KRE583" s="2"/>
      <c r="KRF583" s="2"/>
      <c r="KRG583" s="2"/>
      <c r="KRH583" s="2"/>
      <c r="KRI583" s="2"/>
      <c r="KRJ583" s="2"/>
      <c r="KRK583" s="2"/>
      <c r="KRL583" s="2"/>
      <c r="KRM583" s="2"/>
      <c r="KRN583" s="2"/>
      <c r="KRO583" s="2"/>
      <c r="KRP583" s="2"/>
      <c r="KRQ583" s="2"/>
      <c r="KRR583" s="2"/>
      <c r="KRS583" s="2"/>
      <c r="KRT583" s="2"/>
      <c r="KRU583" s="2"/>
      <c r="KRV583" s="2"/>
      <c r="KRW583" s="2"/>
      <c r="KRX583" s="2"/>
      <c r="KRY583" s="2"/>
      <c r="KRZ583" s="2"/>
      <c r="KSA583" s="2"/>
      <c r="KSB583" s="2"/>
      <c r="KSC583" s="2"/>
      <c r="KSD583" s="2"/>
      <c r="KSE583" s="2"/>
      <c r="KSF583" s="2"/>
      <c r="KSG583" s="2"/>
      <c r="KSH583" s="2"/>
      <c r="KSI583" s="2"/>
      <c r="KSJ583" s="2"/>
      <c r="KSK583" s="2"/>
      <c r="KSL583" s="2"/>
      <c r="KSM583" s="2"/>
      <c r="KSN583" s="2"/>
      <c r="KSO583" s="2"/>
      <c r="KSP583" s="2"/>
      <c r="KSQ583" s="2"/>
      <c r="KSR583" s="2"/>
      <c r="KSS583" s="2"/>
      <c r="KST583" s="2"/>
      <c r="KSU583" s="2"/>
      <c r="KSV583" s="2"/>
      <c r="KSW583" s="2"/>
      <c r="KSX583" s="2"/>
      <c r="KSY583" s="2"/>
      <c r="KSZ583" s="2"/>
      <c r="KTA583" s="2"/>
      <c r="KTB583" s="2"/>
      <c r="KTC583" s="2"/>
      <c r="KTD583" s="2"/>
      <c r="KTE583" s="2"/>
      <c r="KTF583" s="2"/>
      <c r="KTG583" s="2"/>
      <c r="KTH583" s="2"/>
      <c r="KTI583" s="2"/>
      <c r="KTJ583" s="2"/>
      <c r="KTK583" s="2"/>
      <c r="KTL583" s="2"/>
      <c r="KTM583" s="2"/>
      <c r="KTN583" s="2"/>
      <c r="KTO583" s="2"/>
      <c r="KTP583" s="2"/>
      <c r="KTQ583" s="2"/>
      <c r="KTR583" s="2"/>
      <c r="KTS583" s="2"/>
      <c r="KTT583" s="2"/>
      <c r="KTU583" s="2"/>
      <c r="KTV583" s="2"/>
      <c r="KTW583" s="2"/>
      <c r="KTX583" s="2"/>
      <c r="KTY583" s="2"/>
      <c r="KTZ583" s="2"/>
      <c r="KUA583" s="2"/>
      <c r="KUB583" s="2"/>
      <c r="KUC583" s="2"/>
      <c r="KUD583" s="2"/>
      <c r="KUE583" s="2"/>
      <c r="KUF583" s="2"/>
      <c r="KUG583" s="2"/>
      <c r="KUH583" s="2"/>
      <c r="KUI583" s="2"/>
      <c r="KUJ583" s="2"/>
      <c r="KUK583" s="2"/>
      <c r="KUL583" s="2"/>
      <c r="KUM583" s="2"/>
      <c r="KUN583" s="2"/>
      <c r="KUO583" s="2"/>
      <c r="KUP583" s="2"/>
      <c r="KUQ583" s="2"/>
      <c r="KUR583" s="2"/>
      <c r="KUS583" s="2"/>
      <c r="KUT583" s="2"/>
      <c r="KUU583" s="2"/>
      <c r="KUV583" s="2"/>
      <c r="KUW583" s="2"/>
      <c r="KUX583" s="2"/>
      <c r="KUY583" s="2"/>
      <c r="KUZ583" s="2"/>
      <c r="KVA583" s="2"/>
      <c r="KVB583" s="2"/>
      <c r="KVC583" s="2"/>
      <c r="KVD583" s="2"/>
      <c r="KVE583" s="2"/>
      <c r="KVF583" s="2"/>
      <c r="KVG583" s="2"/>
      <c r="KVH583" s="2"/>
      <c r="KVI583" s="2"/>
      <c r="KVJ583" s="2"/>
      <c r="KVK583" s="2"/>
      <c r="KVL583" s="2"/>
      <c r="KVM583" s="2"/>
      <c r="KVN583" s="2"/>
      <c r="KVO583" s="2"/>
      <c r="KVP583" s="2"/>
      <c r="KVQ583" s="2"/>
      <c r="KVR583" s="2"/>
      <c r="KVS583" s="2"/>
      <c r="KVT583" s="2"/>
      <c r="KVU583" s="2"/>
      <c r="KVV583" s="2"/>
      <c r="KVW583" s="2"/>
      <c r="KVX583" s="2"/>
      <c r="KVY583" s="2"/>
      <c r="KVZ583" s="2"/>
      <c r="KWA583" s="2"/>
      <c r="KWB583" s="2"/>
      <c r="KWC583" s="2"/>
      <c r="KWD583" s="2"/>
      <c r="KWE583" s="2"/>
      <c r="KWF583" s="2"/>
      <c r="KWG583" s="2"/>
      <c r="KWH583" s="2"/>
      <c r="KWI583" s="2"/>
      <c r="KWJ583" s="2"/>
      <c r="KWK583" s="2"/>
      <c r="KWL583" s="2"/>
      <c r="KWM583" s="2"/>
      <c r="KWN583" s="2"/>
      <c r="KWO583" s="2"/>
      <c r="KWP583" s="2"/>
      <c r="KWQ583" s="2"/>
      <c r="KWR583" s="2"/>
      <c r="KWS583" s="2"/>
      <c r="KWT583" s="2"/>
      <c r="KWU583" s="2"/>
      <c r="KWV583" s="2"/>
      <c r="KWW583" s="2"/>
      <c r="KWX583" s="2"/>
      <c r="KWY583" s="2"/>
      <c r="KWZ583" s="2"/>
      <c r="KXA583" s="2"/>
      <c r="KXB583" s="2"/>
      <c r="KXC583" s="2"/>
      <c r="KXD583" s="2"/>
      <c r="KXE583" s="2"/>
      <c r="KXF583" s="2"/>
      <c r="KXG583" s="2"/>
      <c r="KXH583" s="2"/>
      <c r="KXI583" s="2"/>
      <c r="KXJ583" s="2"/>
      <c r="KXK583" s="2"/>
      <c r="KXL583" s="2"/>
      <c r="KXM583" s="2"/>
      <c r="KXN583" s="2"/>
      <c r="KXO583" s="2"/>
      <c r="KXP583" s="2"/>
      <c r="KXQ583" s="2"/>
      <c r="KXR583" s="2"/>
      <c r="KXS583" s="2"/>
      <c r="KXT583" s="2"/>
      <c r="KXU583" s="2"/>
      <c r="KXV583" s="2"/>
      <c r="KXW583" s="2"/>
      <c r="KXX583" s="2"/>
      <c r="KXY583" s="2"/>
      <c r="KXZ583" s="2"/>
      <c r="KYA583" s="2"/>
      <c r="KYB583" s="2"/>
      <c r="KYC583" s="2"/>
      <c r="KYD583" s="2"/>
      <c r="KYE583" s="2"/>
      <c r="KYF583" s="2"/>
      <c r="KYG583" s="2"/>
      <c r="KYH583" s="2"/>
      <c r="KYI583" s="2"/>
      <c r="KYJ583" s="2"/>
      <c r="KYK583" s="2"/>
      <c r="KYL583" s="2"/>
      <c r="KYM583" s="2"/>
      <c r="KYN583" s="2"/>
      <c r="KYO583" s="2"/>
      <c r="KYP583" s="2"/>
      <c r="KYQ583" s="2"/>
      <c r="KYR583" s="2"/>
      <c r="KYS583" s="2"/>
      <c r="KYT583" s="2"/>
      <c r="KYU583" s="2"/>
      <c r="KYV583" s="2"/>
      <c r="KYW583" s="2"/>
      <c r="KYX583" s="2"/>
      <c r="KYY583" s="2"/>
      <c r="KYZ583" s="2"/>
      <c r="KZA583" s="2"/>
      <c r="KZB583" s="2"/>
      <c r="KZC583" s="2"/>
      <c r="KZD583" s="2"/>
      <c r="KZE583" s="2"/>
      <c r="KZF583" s="2"/>
      <c r="KZG583" s="2"/>
      <c r="KZH583" s="2"/>
      <c r="KZI583" s="2"/>
      <c r="KZJ583" s="2"/>
      <c r="KZK583" s="2"/>
      <c r="KZL583" s="2"/>
      <c r="KZM583" s="2"/>
      <c r="KZN583" s="2"/>
      <c r="KZO583" s="2"/>
      <c r="KZP583" s="2"/>
      <c r="KZQ583" s="2"/>
      <c r="KZR583" s="2"/>
      <c r="KZS583" s="2"/>
      <c r="KZT583" s="2"/>
      <c r="KZU583" s="2"/>
      <c r="KZV583" s="2"/>
      <c r="KZW583" s="2"/>
      <c r="KZX583" s="2"/>
      <c r="KZY583" s="2"/>
      <c r="KZZ583" s="2"/>
      <c r="LAA583" s="2"/>
      <c r="LAB583" s="2"/>
      <c r="LAC583" s="2"/>
      <c r="LAD583" s="2"/>
      <c r="LAE583" s="2"/>
      <c r="LAF583" s="2"/>
      <c r="LAG583" s="2"/>
      <c r="LAH583" s="2"/>
      <c r="LAI583" s="2"/>
      <c r="LAJ583" s="2"/>
      <c r="LAK583" s="2"/>
      <c r="LAL583" s="2"/>
      <c r="LAM583" s="2"/>
      <c r="LAN583" s="2"/>
      <c r="LAO583" s="2"/>
      <c r="LAP583" s="2"/>
      <c r="LAQ583" s="2"/>
      <c r="LAR583" s="2"/>
      <c r="LAS583" s="2"/>
      <c r="LAT583" s="2"/>
      <c r="LAU583" s="2"/>
      <c r="LAV583" s="2"/>
      <c r="LAW583" s="2"/>
      <c r="LAX583" s="2"/>
      <c r="LAY583" s="2"/>
      <c r="LAZ583" s="2"/>
      <c r="LBA583" s="2"/>
      <c r="LBB583" s="2"/>
      <c r="LBC583" s="2"/>
      <c r="LBD583" s="2"/>
      <c r="LBE583" s="2"/>
      <c r="LBF583" s="2"/>
      <c r="LBG583" s="2"/>
      <c r="LBH583" s="2"/>
      <c r="LBI583" s="2"/>
      <c r="LBJ583" s="2"/>
      <c r="LBK583" s="2"/>
      <c r="LBL583" s="2"/>
      <c r="LBM583" s="2"/>
      <c r="LBN583" s="2"/>
      <c r="LBO583" s="2"/>
      <c r="LBP583" s="2"/>
      <c r="LBQ583" s="2"/>
      <c r="LBR583" s="2"/>
      <c r="LBS583" s="2"/>
      <c r="LBT583" s="2"/>
      <c r="LBU583" s="2"/>
      <c r="LBV583" s="2"/>
      <c r="LBW583" s="2"/>
      <c r="LBX583" s="2"/>
      <c r="LBY583" s="2"/>
      <c r="LBZ583" s="2"/>
      <c r="LCA583" s="2"/>
      <c r="LCB583" s="2"/>
      <c r="LCC583" s="2"/>
      <c r="LCD583" s="2"/>
      <c r="LCE583" s="2"/>
      <c r="LCF583" s="2"/>
      <c r="LCG583" s="2"/>
      <c r="LCH583" s="2"/>
      <c r="LCI583" s="2"/>
      <c r="LCJ583" s="2"/>
      <c r="LCK583" s="2"/>
      <c r="LCL583" s="2"/>
      <c r="LCM583" s="2"/>
      <c r="LCN583" s="2"/>
      <c r="LCO583" s="2"/>
      <c r="LCP583" s="2"/>
      <c r="LCQ583" s="2"/>
      <c r="LCR583" s="2"/>
      <c r="LCS583" s="2"/>
      <c r="LCT583" s="2"/>
      <c r="LCU583" s="2"/>
      <c r="LCV583" s="2"/>
      <c r="LCW583" s="2"/>
      <c r="LCX583" s="2"/>
      <c r="LCY583" s="2"/>
      <c r="LCZ583" s="2"/>
      <c r="LDA583" s="2"/>
      <c r="LDB583" s="2"/>
      <c r="LDC583" s="2"/>
      <c r="LDD583" s="2"/>
      <c r="LDE583" s="2"/>
      <c r="LDF583" s="2"/>
      <c r="LDG583" s="2"/>
      <c r="LDH583" s="2"/>
      <c r="LDI583" s="2"/>
      <c r="LDJ583" s="2"/>
      <c r="LDK583" s="2"/>
      <c r="LDL583" s="2"/>
      <c r="LDM583" s="2"/>
      <c r="LDN583" s="2"/>
      <c r="LDO583" s="2"/>
      <c r="LDP583" s="2"/>
      <c r="LDQ583" s="2"/>
      <c r="LDR583" s="2"/>
      <c r="LDS583" s="2"/>
      <c r="LDT583" s="2"/>
      <c r="LDU583" s="2"/>
      <c r="LDV583" s="2"/>
      <c r="LDW583" s="2"/>
      <c r="LDX583" s="2"/>
      <c r="LDY583" s="2"/>
      <c r="LDZ583" s="2"/>
      <c r="LEA583" s="2"/>
      <c r="LEB583" s="2"/>
      <c r="LEC583" s="2"/>
      <c r="LED583" s="2"/>
      <c r="LEE583" s="2"/>
      <c r="LEF583" s="2"/>
      <c r="LEG583" s="2"/>
      <c r="LEH583" s="2"/>
      <c r="LEI583" s="2"/>
      <c r="LEJ583" s="2"/>
      <c r="LEK583" s="2"/>
      <c r="LEL583" s="2"/>
      <c r="LEM583" s="2"/>
      <c r="LEN583" s="2"/>
      <c r="LEO583" s="2"/>
      <c r="LEP583" s="2"/>
      <c r="LEQ583" s="2"/>
      <c r="LER583" s="2"/>
      <c r="LES583" s="2"/>
      <c r="LET583" s="2"/>
      <c r="LEU583" s="2"/>
      <c r="LEV583" s="2"/>
      <c r="LEW583" s="2"/>
      <c r="LEX583" s="2"/>
      <c r="LEY583" s="2"/>
      <c r="LEZ583" s="2"/>
      <c r="LFA583" s="2"/>
      <c r="LFB583" s="2"/>
      <c r="LFC583" s="2"/>
      <c r="LFD583" s="2"/>
      <c r="LFE583" s="2"/>
      <c r="LFF583" s="2"/>
      <c r="LFG583" s="2"/>
      <c r="LFH583" s="2"/>
      <c r="LFI583" s="2"/>
      <c r="LFJ583" s="2"/>
      <c r="LFK583" s="2"/>
      <c r="LFL583" s="2"/>
      <c r="LFM583" s="2"/>
      <c r="LFN583" s="2"/>
      <c r="LFO583" s="2"/>
      <c r="LFP583" s="2"/>
      <c r="LFQ583" s="2"/>
      <c r="LFR583" s="2"/>
      <c r="LFS583" s="2"/>
      <c r="LFT583" s="2"/>
      <c r="LFU583" s="2"/>
      <c r="LFV583" s="2"/>
      <c r="LFW583" s="2"/>
      <c r="LFX583" s="2"/>
      <c r="LFY583" s="2"/>
      <c r="LFZ583" s="2"/>
      <c r="LGA583" s="2"/>
      <c r="LGB583" s="2"/>
      <c r="LGC583" s="2"/>
      <c r="LGD583" s="2"/>
      <c r="LGE583" s="2"/>
      <c r="LGF583" s="2"/>
      <c r="LGG583" s="2"/>
      <c r="LGH583" s="2"/>
      <c r="LGI583" s="2"/>
      <c r="LGJ583" s="2"/>
      <c r="LGK583" s="2"/>
      <c r="LGL583" s="2"/>
      <c r="LGM583" s="2"/>
      <c r="LGN583" s="2"/>
      <c r="LGO583" s="2"/>
      <c r="LGP583" s="2"/>
      <c r="LGQ583" s="2"/>
      <c r="LGR583" s="2"/>
      <c r="LGS583" s="2"/>
      <c r="LGT583" s="2"/>
      <c r="LGU583" s="2"/>
      <c r="LGV583" s="2"/>
      <c r="LGW583" s="2"/>
      <c r="LGX583" s="2"/>
      <c r="LGY583" s="2"/>
      <c r="LGZ583" s="2"/>
      <c r="LHA583" s="2"/>
      <c r="LHB583" s="2"/>
      <c r="LHC583" s="2"/>
      <c r="LHD583" s="2"/>
      <c r="LHE583" s="2"/>
      <c r="LHF583" s="2"/>
      <c r="LHG583" s="2"/>
      <c r="LHH583" s="2"/>
      <c r="LHI583" s="2"/>
      <c r="LHJ583" s="2"/>
      <c r="LHK583" s="2"/>
      <c r="LHL583" s="2"/>
      <c r="LHM583" s="2"/>
      <c r="LHN583" s="2"/>
      <c r="LHO583" s="2"/>
      <c r="LHP583" s="2"/>
      <c r="LHQ583" s="2"/>
      <c r="LHR583" s="2"/>
      <c r="LHS583" s="2"/>
      <c r="LHT583" s="2"/>
      <c r="LHU583" s="2"/>
      <c r="LHV583" s="2"/>
      <c r="LHW583" s="2"/>
      <c r="LHX583" s="2"/>
      <c r="LHY583" s="2"/>
      <c r="LHZ583" s="2"/>
      <c r="LIA583" s="2"/>
      <c r="LIB583" s="2"/>
      <c r="LIC583" s="2"/>
      <c r="LID583" s="2"/>
      <c r="LIE583" s="2"/>
      <c r="LIF583" s="2"/>
      <c r="LIG583" s="2"/>
      <c r="LIH583" s="2"/>
      <c r="LII583" s="2"/>
      <c r="LIJ583" s="2"/>
      <c r="LIK583" s="2"/>
      <c r="LIL583" s="2"/>
      <c r="LIM583" s="2"/>
      <c r="LIN583" s="2"/>
      <c r="LIO583" s="2"/>
      <c r="LIP583" s="2"/>
      <c r="LIQ583" s="2"/>
      <c r="LIR583" s="2"/>
      <c r="LIS583" s="2"/>
      <c r="LIT583" s="2"/>
      <c r="LIU583" s="2"/>
      <c r="LIV583" s="2"/>
      <c r="LIW583" s="2"/>
      <c r="LIX583" s="2"/>
      <c r="LIY583" s="2"/>
      <c r="LIZ583" s="2"/>
      <c r="LJA583" s="2"/>
      <c r="LJB583" s="2"/>
      <c r="LJC583" s="2"/>
      <c r="LJD583" s="2"/>
      <c r="LJE583" s="2"/>
      <c r="LJF583" s="2"/>
      <c r="LJG583" s="2"/>
      <c r="LJH583" s="2"/>
      <c r="LJI583" s="2"/>
      <c r="LJJ583" s="2"/>
      <c r="LJK583" s="2"/>
      <c r="LJL583" s="2"/>
      <c r="LJM583" s="2"/>
      <c r="LJN583" s="2"/>
      <c r="LJO583" s="2"/>
      <c r="LJP583" s="2"/>
      <c r="LJQ583" s="2"/>
      <c r="LJR583" s="2"/>
      <c r="LJS583" s="2"/>
      <c r="LJT583" s="2"/>
      <c r="LJU583" s="2"/>
      <c r="LJV583" s="2"/>
      <c r="LJW583" s="2"/>
      <c r="LJX583" s="2"/>
      <c r="LJY583" s="2"/>
      <c r="LJZ583" s="2"/>
      <c r="LKA583" s="2"/>
      <c r="LKB583" s="2"/>
      <c r="LKC583" s="2"/>
      <c r="LKD583" s="2"/>
      <c r="LKE583" s="2"/>
      <c r="LKF583" s="2"/>
      <c r="LKG583" s="2"/>
      <c r="LKH583" s="2"/>
      <c r="LKI583" s="2"/>
      <c r="LKJ583" s="2"/>
      <c r="LKK583" s="2"/>
      <c r="LKL583" s="2"/>
      <c r="LKM583" s="2"/>
      <c r="LKN583" s="2"/>
      <c r="LKO583" s="2"/>
      <c r="LKP583" s="2"/>
      <c r="LKQ583" s="2"/>
      <c r="LKR583" s="2"/>
      <c r="LKS583" s="2"/>
      <c r="LKT583" s="2"/>
      <c r="LKU583" s="2"/>
      <c r="LKV583" s="2"/>
      <c r="LKW583" s="2"/>
      <c r="LKX583" s="2"/>
      <c r="LKY583" s="2"/>
      <c r="LKZ583" s="2"/>
      <c r="LLA583" s="2"/>
      <c r="LLB583" s="2"/>
      <c r="LLC583" s="2"/>
      <c r="LLD583" s="2"/>
      <c r="LLE583" s="2"/>
      <c r="LLF583" s="2"/>
      <c r="LLG583" s="2"/>
      <c r="LLH583" s="2"/>
      <c r="LLI583" s="2"/>
      <c r="LLJ583" s="2"/>
      <c r="LLK583" s="2"/>
      <c r="LLL583" s="2"/>
      <c r="LLM583" s="2"/>
      <c r="LLN583" s="2"/>
      <c r="LLO583" s="2"/>
      <c r="LLP583" s="2"/>
      <c r="LLQ583" s="2"/>
      <c r="LLR583" s="2"/>
      <c r="LLS583" s="2"/>
      <c r="LLT583" s="2"/>
      <c r="LLU583" s="2"/>
      <c r="LLV583" s="2"/>
      <c r="LLW583" s="2"/>
      <c r="LLX583" s="2"/>
      <c r="LLY583" s="2"/>
      <c r="LLZ583" s="2"/>
      <c r="LMA583" s="2"/>
      <c r="LMB583" s="2"/>
      <c r="LMC583" s="2"/>
      <c r="LMD583" s="2"/>
      <c r="LME583" s="2"/>
      <c r="LMF583" s="2"/>
      <c r="LMG583" s="2"/>
      <c r="LMH583" s="2"/>
      <c r="LMI583" s="2"/>
      <c r="LMJ583" s="2"/>
      <c r="LMK583" s="2"/>
      <c r="LML583" s="2"/>
      <c r="LMM583" s="2"/>
      <c r="LMN583" s="2"/>
      <c r="LMO583" s="2"/>
      <c r="LMP583" s="2"/>
      <c r="LMQ583" s="2"/>
      <c r="LMR583" s="2"/>
      <c r="LMS583" s="2"/>
      <c r="LMT583" s="2"/>
      <c r="LMU583" s="2"/>
      <c r="LMV583" s="2"/>
      <c r="LMW583" s="2"/>
      <c r="LMX583" s="2"/>
      <c r="LMY583" s="2"/>
      <c r="LMZ583" s="2"/>
      <c r="LNA583" s="2"/>
      <c r="LNB583" s="2"/>
      <c r="LNC583" s="2"/>
      <c r="LND583" s="2"/>
      <c r="LNE583" s="2"/>
      <c r="LNF583" s="2"/>
      <c r="LNG583" s="2"/>
      <c r="LNH583" s="2"/>
      <c r="LNI583" s="2"/>
      <c r="LNJ583" s="2"/>
      <c r="LNK583" s="2"/>
      <c r="LNL583" s="2"/>
      <c r="LNM583" s="2"/>
      <c r="LNN583" s="2"/>
      <c r="LNO583" s="2"/>
      <c r="LNP583" s="2"/>
      <c r="LNQ583" s="2"/>
      <c r="LNR583" s="2"/>
      <c r="LNS583" s="2"/>
      <c r="LNT583" s="2"/>
      <c r="LNU583" s="2"/>
      <c r="LNV583" s="2"/>
      <c r="LNW583" s="2"/>
      <c r="LNX583" s="2"/>
      <c r="LNY583" s="2"/>
      <c r="LNZ583" s="2"/>
      <c r="LOA583" s="2"/>
      <c r="LOB583" s="2"/>
      <c r="LOC583" s="2"/>
      <c r="LOD583" s="2"/>
      <c r="LOE583" s="2"/>
      <c r="LOF583" s="2"/>
      <c r="LOG583" s="2"/>
      <c r="LOH583" s="2"/>
      <c r="LOI583" s="2"/>
      <c r="LOJ583" s="2"/>
      <c r="LOK583" s="2"/>
      <c r="LOL583" s="2"/>
      <c r="LOM583" s="2"/>
      <c r="LON583" s="2"/>
      <c r="LOO583" s="2"/>
      <c r="LOP583" s="2"/>
      <c r="LOQ583" s="2"/>
      <c r="LOR583" s="2"/>
      <c r="LOS583" s="2"/>
      <c r="LOT583" s="2"/>
      <c r="LOU583" s="2"/>
      <c r="LOV583" s="2"/>
      <c r="LOW583" s="2"/>
      <c r="LOX583" s="2"/>
      <c r="LOY583" s="2"/>
      <c r="LOZ583" s="2"/>
      <c r="LPA583" s="2"/>
      <c r="LPB583" s="2"/>
      <c r="LPC583" s="2"/>
      <c r="LPD583" s="2"/>
      <c r="LPE583" s="2"/>
      <c r="LPF583" s="2"/>
      <c r="LPG583" s="2"/>
      <c r="LPH583" s="2"/>
      <c r="LPI583" s="2"/>
      <c r="LPJ583" s="2"/>
      <c r="LPK583" s="2"/>
      <c r="LPL583" s="2"/>
      <c r="LPM583" s="2"/>
      <c r="LPN583" s="2"/>
      <c r="LPO583" s="2"/>
      <c r="LPP583" s="2"/>
      <c r="LPQ583" s="2"/>
      <c r="LPR583" s="2"/>
      <c r="LPS583" s="2"/>
      <c r="LPT583" s="2"/>
      <c r="LPU583" s="2"/>
      <c r="LPV583" s="2"/>
      <c r="LPW583" s="2"/>
      <c r="LPX583" s="2"/>
      <c r="LPY583" s="2"/>
      <c r="LPZ583" s="2"/>
      <c r="LQA583" s="2"/>
      <c r="LQB583" s="2"/>
      <c r="LQC583" s="2"/>
      <c r="LQD583" s="2"/>
      <c r="LQE583" s="2"/>
      <c r="LQF583" s="2"/>
      <c r="LQG583" s="2"/>
      <c r="LQH583" s="2"/>
      <c r="LQI583" s="2"/>
      <c r="LQJ583" s="2"/>
      <c r="LQK583" s="2"/>
      <c r="LQL583" s="2"/>
      <c r="LQM583" s="2"/>
      <c r="LQN583" s="2"/>
      <c r="LQO583" s="2"/>
      <c r="LQP583" s="2"/>
      <c r="LQQ583" s="2"/>
      <c r="LQR583" s="2"/>
      <c r="LQS583" s="2"/>
      <c r="LQT583" s="2"/>
      <c r="LQU583" s="2"/>
      <c r="LQV583" s="2"/>
      <c r="LQW583" s="2"/>
      <c r="LQX583" s="2"/>
      <c r="LQY583" s="2"/>
      <c r="LQZ583" s="2"/>
      <c r="LRA583" s="2"/>
      <c r="LRB583" s="2"/>
      <c r="LRC583" s="2"/>
      <c r="LRD583" s="2"/>
      <c r="LRE583" s="2"/>
      <c r="LRF583" s="2"/>
      <c r="LRG583" s="2"/>
      <c r="LRH583" s="2"/>
      <c r="LRI583" s="2"/>
      <c r="LRJ583" s="2"/>
      <c r="LRK583" s="2"/>
      <c r="LRL583" s="2"/>
      <c r="LRM583" s="2"/>
      <c r="LRN583" s="2"/>
      <c r="LRO583" s="2"/>
      <c r="LRP583" s="2"/>
      <c r="LRQ583" s="2"/>
      <c r="LRR583" s="2"/>
      <c r="LRS583" s="2"/>
      <c r="LRT583" s="2"/>
      <c r="LRU583" s="2"/>
      <c r="LRV583" s="2"/>
      <c r="LRW583" s="2"/>
      <c r="LRX583" s="2"/>
      <c r="LRY583" s="2"/>
      <c r="LRZ583" s="2"/>
      <c r="LSA583" s="2"/>
      <c r="LSB583" s="2"/>
      <c r="LSC583" s="2"/>
      <c r="LSD583" s="2"/>
      <c r="LSE583" s="2"/>
      <c r="LSF583" s="2"/>
      <c r="LSG583" s="2"/>
      <c r="LSH583" s="2"/>
      <c r="LSI583" s="2"/>
      <c r="LSJ583" s="2"/>
      <c r="LSK583" s="2"/>
      <c r="LSL583" s="2"/>
      <c r="LSM583" s="2"/>
      <c r="LSN583" s="2"/>
      <c r="LSO583" s="2"/>
      <c r="LSP583" s="2"/>
      <c r="LSQ583" s="2"/>
      <c r="LSR583" s="2"/>
      <c r="LSS583" s="2"/>
      <c r="LST583" s="2"/>
      <c r="LSU583" s="2"/>
      <c r="LSV583" s="2"/>
      <c r="LSW583" s="2"/>
      <c r="LSX583" s="2"/>
      <c r="LSY583" s="2"/>
      <c r="LSZ583" s="2"/>
      <c r="LTA583" s="2"/>
      <c r="LTB583" s="2"/>
      <c r="LTC583" s="2"/>
      <c r="LTD583" s="2"/>
      <c r="LTE583" s="2"/>
      <c r="LTF583" s="2"/>
      <c r="LTG583" s="2"/>
      <c r="LTH583" s="2"/>
      <c r="LTI583" s="2"/>
      <c r="LTJ583" s="2"/>
      <c r="LTK583" s="2"/>
      <c r="LTL583" s="2"/>
      <c r="LTM583" s="2"/>
      <c r="LTN583" s="2"/>
      <c r="LTO583" s="2"/>
      <c r="LTP583" s="2"/>
      <c r="LTQ583" s="2"/>
      <c r="LTR583" s="2"/>
      <c r="LTS583" s="2"/>
      <c r="LTT583" s="2"/>
      <c r="LTU583" s="2"/>
      <c r="LTV583" s="2"/>
      <c r="LTW583" s="2"/>
      <c r="LTX583" s="2"/>
      <c r="LTY583" s="2"/>
      <c r="LTZ583" s="2"/>
      <c r="LUA583" s="2"/>
      <c r="LUB583" s="2"/>
      <c r="LUC583" s="2"/>
      <c r="LUD583" s="2"/>
      <c r="LUE583" s="2"/>
      <c r="LUF583" s="2"/>
      <c r="LUG583" s="2"/>
      <c r="LUH583" s="2"/>
      <c r="LUI583" s="2"/>
      <c r="LUJ583" s="2"/>
      <c r="LUK583" s="2"/>
      <c r="LUL583" s="2"/>
      <c r="LUM583" s="2"/>
      <c r="LUN583" s="2"/>
      <c r="LUO583" s="2"/>
      <c r="LUP583" s="2"/>
      <c r="LUQ583" s="2"/>
      <c r="LUR583" s="2"/>
      <c r="LUS583" s="2"/>
      <c r="LUT583" s="2"/>
      <c r="LUU583" s="2"/>
      <c r="LUV583" s="2"/>
      <c r="LUW583" s="2"/>
      <c r="LUX583" s="2"/>
      <c r="LUY583" s="2"/>
      <c r="LUZ583" s="2"/>
      <c r="LVA583" s="2"/>
      <c r="LVB583" s="2"/>
      <c r="LVC583" s="2"/>
      <c r="LVD583" s="2"/>
      <c r="LVE583" s="2"/>
      <c r="LVF583" s="2"/>
      <c r="LVG583" s="2"/>
      <c r="LVH583" s="2"/>
      <c r="LVI583" s="2"/>
      <c r="LVJ583" s="2"/>
      <c r="LVK583" s="2"/>
      <c r="LVL583" s="2"/>
      <c r="LVM583" s="2"/>
      <c r="LVN583" s="2"/>
      <c r="LVO583" s="2"/>
      <c r="LVP583" s="2"/>
      <c r="LVQ583" s="2"/>
      <c r="LVR583" s="2"/>
      <c r="LVS583" s="2"/>
      <c r="LVT583" s="2"/>
      <c r="LVU583" s="2"/>
      <c r="LVV583" s="2"/>
      <c r="LVW583" s="2"/>
      <c r="LVX583" s="2"/>
      <c r="LVY583" s="2"/>
      <c r="LVZ583" s="2"/>
      <c r="LWA583" s="2"/>
      <c r="LWB583" s="2"/>
      <c r="LWC583" s="2"/>
      <c r="LWD583" s="2"/>
      <c r="LWE583" s="2"/>
      <c r="LWF583" s="2"/>
      <c r="LWG583" s="2"/>
      <c r="LWH583" s="2"/>
      <c r="LWI583" s="2"/>
      <c r="LWJ583" s="2"/>
      <c r="LWK583" s="2"/>
      <c r="LWL583" s="2"/>
      <c r="LWM583" s="2"/>
      <c r="LWN583" s="2"/>
      <c r="LWO583" s="2"/>
      <c r="LWP583" s="2"/>
      <c r="LWQ583" s="2"/>
      <c r="LWR583" s="2"/>
      <c r="LWS583" s="2"/>
      <c r="LWT583" s="2"/>
      <c r="LWU583" s="2"/>
      <c r="LWV583" s="2"/>
      <c r="LWW583" s="2"/>
      <c r="LWX583" s="2"/>
      <c r="LWY583" s="2"/>
      <c r="LWZ583" s="2"/>
      <c r="LXA583" s="2"/>
      <c r="LXB583" s="2"/>
      <c r="LXC583" s="2"/>
      <c r="LXD583" s="2"/>
      <c r="LXE583" s="2"/>
      <c r="LXF583" s="2"/>
      <c r="LXG583" s="2"/>
      <c r="LXH583" s="2"/>
      <c r="LXI583" s="2"/>
      <c r="LXJ583" s="2"/>
      <c r="LXK583" s="2"/>
      <c r="LXL583" s="2"/>
      <c r="LXM583" s="2"/>
      <c r="LXN583" s="2"/>
      <c r="LXO583" s="2"/>
      <c r="LXP583" s="2"/>
      <c r="LXQ583" s="2"/>
      <c r="LXR583" s="2"/>
      <c r="LXS583" s="2"/>
      <c r="LXT583" s="2"/>
      <c r="LXU583" s="2"/>
      <c r="LXV583" s="2"/>
      <c r="LXW583" s="2"/>
      <c r="LXX583" s="2"/>
      <c r="LXY583" s="2"/>
      <c r="LXZ583" s="2"/>
      <c r="LYA583" s="2"/>
      <c r="LYB583" s="2"/>
      <c r="LYC583" s="2"/>
      <c r="LYD583" s="2"/>
      <c r="LYE583" s="2"/>
      <c r="LYF583" s="2"/>
      <c r="LYG583" s="2"/>
      <c r="LYH583" s="2"/>
      <c r="LYI583" s="2"/>
      <c r="LYJ583" s="2"/>
      <c r="LYK583" s="2"/>
      <c r="LYL583" s="2"/>
      <c r="LYM583" s="2"/>
      <c r="LYN583" s="2"/>
      <c r="LYO583" s="2"/>
      <c r="LYP583" s="2"/>
      <c r="LYQ583" s="2"/>
      <c r="LYR583" s="2"/>
      <c r="LYS583" s="2"/>
      <c r="LYT583" s="2"/>
      <c r="LYU583" s="2"/>
      <c r="LYV583" s="2"/>
      <c r="LYW583" s="2"/>
      <c r="LYX583" s="2"/>
      <c r="LYY583" s="2"/>
      <c r="LYZ583" s="2"/>
      <c r="LZA583" s="2"/>
      <c r="LZB583" s="2"/>
      <c r="LZC583" s="2"/>
      <c r="LZD583" s="2"/>
      <c r="LZE583" s="2"/>
      <c r="LZF583" s="2"/>
      <c r="LZG583" s="2"/>
      <c r="LZH583" s="2"/>
      <c r="LZI583" s="2"/>
      <c r="LZJ583" s="2"/>
      <c r="LZK583" s="2"/>
      <c r="LZL583" s="2"/>
      <c r="LZM583" s="2"/>
      <c r="LZN583" s="2"/>
      <c r="LZO583" s="2"/>
      <c r="LZP583" s="2"/>
      <c r="LZQ583" s="2"/>
      <c r="LZR583" s="2"/>
      <c r="LZS583" s="2"/>
      <c r="LZT583" s="2"/>
      <c r="LZU583" s="2"/>
      <c r="LZV583" s="2"/>
      <c r="LZW583" s="2"/>
      <c r="LZX583" s="2"/>
      <c r="LZY583" s="2"/>
      <c r="LZZ583" s="2"/>
      <c r="MAA583" s="2"/>
      <c r="MAB583" s="2"/>
      <c r="MAC583" s="2"/>
      <c r="MAD583" s="2"/>
      <c r="MAE583" s="2"/>
      <c r="MAF583" s="2"/>
      <c r="MAG583" s="2"/>
      <c r="MAH583" s="2"/>
      <c r="MAI583" s="2"/>
      <c r="MAJ583" s="2"/>
      <c r="MAK583" s="2"/>
      <c r="MAL583" s="2"/>
      <c r="MAM583" s="2"/>
      <c r="MAN583" s="2"/>
      <c r="MAO583" s="2"/>
      <c r="MAP583" s="2"/>
      <c r="MAQ583" s="2"/>
      <c r="MAR583" s="2"/>
      <c r="MAS583" s="2"/>
      <c r="MAT583" s="2"/>
      <c r="MAU583" s="2"/>
      <c r="MAV583" s="2"/>
      <c r="MAW583" s="2"/>
      <c r="MAX583" s="2"/>
      <c r="MAY583" s="2"/>
      <c r="MAZ583" s="2"/>
      <c r="MBA583" s="2"/>
      <c r="MBB583" s="2"/>
      <c r="MBC583" s="2"/>
      <c r="MBD583" s="2"/>
      <c r="MBE583" s="2"/>
      <c r="MBF583" s="2"/>
      <c r="MBG583" s="2"/>
      <c r="MBH583" s="2"/>
      <c r="MBI583" s="2"/>
      <c r="MBJ583" s="2"/>
      <c r="MBK583" s="2"/>
      <c r="MBL583" s="2"/>
      <c r="MBM583" s="2"/>
      <c r="MBN583" s="2"/>
      <c r="MBO583" s="2"/>
      <c r="MBP583" s="2"/>
      <c r="MBQ583" s="2"/>
      <c r="MBR583" s="2"/>
      <c r="MBS583" s="2"/>
      <c r="MBT583" s="2"/>
      <c r="MBU583" s="2"/>
      <c r="MBV583" s="2"/>
      <c r="MBW583" s="2"/>
      <c r="MBX583" s="2"/>
      <c r="MBY583" s="2"/>
      <c r="MBZ583" s="2"/>
      <c r="MCA583" s="2"/>
      <c r="MCB583" s="2"/>
      <c r="MCC583" s="2"/>
      <c r="MCD583" s="2"/>
      <c r="MCE583" s="2"/>
      <c r="MCF583" s="2"/>
      <c r="MCG583" s="2"/>
      <c r="MCH583" s="2"/>
      <c r="MCI583" s="2"/>
      <c r="MCJ583" s="2"/>
      <c r="MCK583" s="2"/>
      <c r="MCL583" s="2"/>
      <c r="MCM583" s="2"/>
      <c r="MCN583" s="2"/>
      <c r="MCO583" s="2"/>
      <c r="MCP583" s="2"/>
      <c r="MCQ583" s="2"/>
      <c r="MCR583" s="2"/>
      <c r="MCS583" s="2"/>
      <c r="MCT583" s="2"/>
      <c r="MCU583" s="2"/>
      <c r="MCV583" s="2"/>
      <c r="MCW583" s="2"/>
      <c r="MCX583" s="2"/>
      <c r="MCY583" s="2"/>
      <c r="MCZ583" s="2"/>
      <c r="MDA583" s="2"/>
      <c r="MDB583" s="2"/>
      <c r="MDC583" s="2"/>
      <c r="MDD583" s="2"/>
      <c r="MDE583" s="2"/>
      <c r="MDF583" s="2"/>
      <c r="MDG583" s="2"/>
      <c r="MDH583" s="2"/>
      <c r="MDI583" s="2"/>
      <c r="MDJ583" s="2"/>
      <c r="MDK583" s="2"/>
      <c r="MDL583" s="2"/>
      <c r="MDM583" s="2"/>
      <c r="MDN583" s="2"/>
      <c r="MDO583" s="2"/>
      <c r="MDP583" s="2"/>
      <c r="MDQ583" s="2"/>
      <c r="MDR583" s="2"/>
      <c r="MDS583" s="2"/>
      <c r="MDT583" s="2"/>
      <c r="MDU583" s="2"/>
      <c r="MDV583" s="2"/>
      <c r="MDW583" s="2"/>
      <c r="MDX583" s="2"/>
      <c r="MDY583" s="2"/>
      <c r="MDZ583" s="2"/>
      <c r="MEA583" s="2"/>
      <c r="MEB583" s="2"/>
      <c r="MEC583" s="2"/>
      <c r="MED583" s="2"/>
      <c r="MEE583" s="2"/>
      <c r="MEF583" s="2"/>
      <c r="MEG583" s="2"/>
      <c r="MEH583" s="2"/>
      <c r="MEI583" s="2"/>
      <c r="MEJ583" s="2"/>
      <c r="MEK583" s="2"/>
      <c r="MEL583" s="2"/>
      <c r="MEM583" s="2"/>
      <c r="MEN583" s="2"/>
      <c r="MEO583" s="2"/>
      <c r="MEP583" s="2"/>
      <c r="MEQ583" s="2"/>
      <c r="MER583" s="2"/>
      <c r="MES583" s="2"/>
      <c r="MET583" s="2"/>
      <c r="MEU583" s="2"/>
      <c r="MEV583" s="2"/>
      <c r="MEW583" s="2"/>
      <c r="MEX583" s="2"/>
      <c r="MEY583" s="2"/>
      <c r="MEZ583" s="2"/>
      <c r="MFA583" s="2"/>
      <c r="MFB583" s="2"/>
      <c r="MFC583" s="2"/>
      <c r="MFD583" s="2"/>
      <c r="MFE583" s="2"/>
      <c r="MFF583" s="2"/>
      <c r="MFG583" s="2"/>
      <c r="MFH583" s="2"/>
      <c r="MFI583" s="2"/>
      <c r="MFJ583" s="2"/>
      <c r="MFK583" s="2"/>
      <c r="MFL583" s="2"/>
      <c r="MFM583" s="2"/>
      <c r="MFN583" s="2"/>
      <c r="MFO583" s="2"/>
      <c r="MFP583" s="2"/>
      <c r="MFQ583" s="2"/>
      <c r="MFR583" s="2"/>
      <c r="MFS583" s="2"/>
      <c r="MFT583" s="2"/>
      <c r="MFU583" s="2"/>
      <c r="MFV583" s="2"/>
      <c r="MFW583" s="2"/>
      <c r="MFX583" s="2"/>
      <c r="MFY583" s="2"/>
      <c r="MFZ583" s="2"/>
      <c r="MGA583" s="2"/>
      <c r="MGB583" s="2"/>
      <c r="MGC583" s="2"/>
      <c r="MGD583" s="2"/>
      <c r="MGE583" s="2"/>
      <c r="MGF583" s="2"/>
      <c r="MGG583" s="2"/>
      <c r="MGH583" s="2"/>
      <c r="MGI583" s="2"/>
      <c r="MGJ583" s="2"/>
      <c r="MGK583" s="2"/>
      <c r="MGL583" s="2"/>
      <c r="MGM583" s="2"/>
      <c r="MGN583" s="2"/>
      <c r="MGO583" s="2"/>
      <c r="MGP583" s="2"/>
      <c r="MGQ583" s="2"/>
      <c r="MGR583" s="2"/>
      <c r="MGS583" s="2"/>
      <c r="MGT583" s="2"/>
      <c r="MGU583" s="2"/>
      <c r="MGV583" s="2"/>
      <c r="MGW583" s="2"/>
      <c r="MGX583" s="2"/>
      <c r="MGY583" s="2"/>
      <c r="MGZ583" s="2"/>
      <c r="MHA583" s="2"/>
      <c r="MHB583" s="2"/>
      <c r="MHC583" s="2"/>
      <c r="MHD583" s="2"/>
      <c r="MHE583" s="2"/>
      <c r="MHF583" s="2"/>
      <c r="MHG583" s="2"/>
      <c r="MHH583" s="2"/>
      <c r="MHI583" s="2"/>
      <c r="MHJ583" s="2"/>
      <c r="MHK583" s="2"/>
      <c r="MHL583" s="2"/>
      <c r="MHM583" s="2"/>
      <c r="MHN583" s="2"/>
      <c r="MHO583" s="2"/>
      <c r="MHP583" s="2"/>
      <c r="MHQ583" s="2"/>
      <c r="MHR583" s="2"/>
      <c r="MHS583" s="2"/>
      <c r="MHT583" s="2"/>
      <c r="MHU583" s="2"/>
      <c r="MHV583" s="2"/>
      <c r="MHW583" s="2"/>
      <c r="MHX583" s="2"/>
      <c r="MHY583" s="2"/>
      <c r="MHZ583" s="2"/>
      <c r="MIA583" s="2"/>
      <c r="MIB583" s="2"/>
      <c r="MIC583" s="2"/>
      <c r="MID583" s="2"/>
      <c r="MIE583" s="2"/>
      <c r="MIF583" s="2"/>
      <c r="MIG583" s="2"/>
      <c r="MIH583" s="2"/>
      <c r="MII583" s="2"/>
      <c r="MIJ583" s="2"/>
      <c r="MIK583" s="2"/>
      <c r="MIL583" s="2"/>
      <c r="MIM583" s="2"/>
      <c r="MIN583" s="2"/>
      <c r="MIO583" s="2"/>
      <c r="MIP583" s="2"/>
      <c r="MIQ583" s="2"/>
      <c r="MIR583" s="2"/>
      <c r="MIS583" s="2"/>
      <c r="MIT583" s="2"/>
      <c r="MIU583" s="2"/>
      <c r="MIV583" s="2"/>
      <c r="MIW583" s="2"/>
      <c r="MIX583" s="2"/>
      <c r="MIY583" s="2"/>
      <c r="MIZ583" s="2"/>
      <c r="MJA583" s="2"/>
      <c r="MJB583" s="2"/>
      <c r="MJC583" s="2"/>
      <c r="MJD583" s="2"/>
      <c r="MJE583" s="2"/>
      <c r="MJF583" s="2"/>
      <c r="MJG583" s="2"/>
      <c r="MJH583" s="2"/>
      <c r="MJI583" s="2"/>
      <c r="MJJ583" s="2"/>
      <c r="MJK583" s="2"/>
      <c r="MJL583" s="2"/>
      <c r="MJM583" s="2"/>
      <c r="MJN583" s="2"/>
      <c r="MJO583" s="2"/>
      <c r="MJP583" s="2"/>
      <c r="MJQ583" s="2"/>
      <c r="MJR583" s="2"/>
      <c r="MJS583" s="2"/>
      <c r="MJT583" s="2"/>
      <c r="MJU583" s="2"/>
      <c r="MJV583" s="2"/>
      <c r="MJW583" s="2"/>
      <c r="MJX583" s="2"/>
      <c r="MJY583" s="2"/>
      <c r="MJZ583" s="2"/>
      <c r="MKA583" s="2"/>
      <c r="MKB583" s="2"/>
      <c r="MKC583" s="2"/>
      <c r="MKD583" s="2"/>
      <c r="MKE583" s="2"/>
      <c r="MKF583" s="2"/>
      <c r="MKG583" s="2"/>
      <c r="MKH583" s="2"/>
      <c r="MKI583" s="2"/>
      <c r="MKJ583" s="2"/>
      <c r="MKK583" s="2"/>
      <c r="MKL583" s="2"/>
      <c r="MKM583" s="2"/>
      <c r="MKN583" s="2"/>
      <c r="MKO583" s="2"/>
      <c r="MKP583" s="2"/>
      <c r="MKQ583" s="2"/>
      <c r="MKR583" s="2"/>
      <c r="MKS583" s="2"/>
      <c r="MKT583" s="2"/>
      <c r="MKU583" s="2"/>
      <c r="MKV583" s="2"/>
      <c r="MKW583" s="2"/>
      <c r="MKX583" s="2"/>
      <c r="MKY583" s="2"/>
      <c r="MKZ583" s="2"/>
      <c r="MLA583" s="2"/>
      <c r="MLB583" s="2"/>
      <c r="MLC583" s="2"/>
      <c r="MLD583" s="2"/>
      <c r="MLE583" s="2"/>
      <c r="MLF583" s="2"/>
      <c r="MLG583" s="2"/>
      <c r="MLH583" s="2"/>
      <c r="MLI583" s="2"/>
      <c r="MLJ583" s="2"/>
      <c r="MLK583" s="2"/>
      <c r="MLL583" s="2"/>
      <c r="MLM583" s="2"/>
      <c r="MLN583" s="2"/>
      <c r="MLO583" s="2"/>
      <c r="MLP583" s="2"/>
      <c r="MLQ583" s="2"/>
      <c r="MLR583" s="2"/>
      <c r="MLS583" s="2"/>
      <c r="MLT583" s="2"/>
      <c r="MLU583" s="2"/>
      <c r="MLV583" s="2"/>
      <c r="MLW583" s="2"/>
      <c r="MLX583" s="2"/>
      <c r="MLY583" s="2"/>
      <c r="MLZ583" s="2"/>
      <c r="MMA583" s="2"/>
      <c r="MMB583" s="2"/>
      <c r="MMC583" s="2"/>
      <c r="MMD583" s="2"/>
      <c r="MME583" s="2"/>
      <c r="MMF583" s="2"/>
      <c r="MMG583" s="2"/>
      <c r="MMH583" s="2"/>
      <c r="MMI583" s="2"/>
      <c r="MMJ583" s="2"/>
      <c r="MMK583" s="2"/>
      <c r="MML583" s="2"/>
      <c r="MMM583" s="2"/>
      <c r="MMN583" s="2"/>
      <c r="MMO583" s="2"/>
      <c r="MMP583" s="2"/>
      <c r="MMQ583" s="2"/>
      <c r="MMR583" s="2"/>
      <c r="MMS583" s="2"/>
      <c r="MMT583" s="2"/>
      <c r="MMU583" s="2"/>
      <c r="MMV583" s="2"/>
      <c r="MMW583" s="2"/>
      <c r="MMX583" s="2"/>
      <c r="MMY583" s="2"/>
      <c r="MMZ583" s="2"/>
      <c r="MNA583" s="2"/>
      <c r="MNB583" s="2"/>
      <c r="MNC583" s="2"/>
      <c r="MND583" s="2"/>
      <c r="MNE583" s="2"/>
      <c r="MNF583" s="2"/>
      <c r="MNG583" s="2"/>
      <c r="MNH583" s="2"/>
      <c r="MNI583" s="2"/>
      <c r="MNJ583" s="2"/>
      <c r="MNK583" s="2"/>
      <c r="MNL583" s="2"/>
      <c r="MNM583" s="2"/>
      <c r="MNN583" s="2"/>
      <c r="MNO583" s="2"/>
      <c r="MNP583" s="2"/>
      <c r="MNQ583" s="2"/>
      <c r="MNR583" s="2"/>
      <c r="MNS583" s="2"/>
      <c r="MNT583" s="2"/>
      <c r="MNU583" s="2"/>
      <c r="MNV583" s="2"/>
      <c r="MNW583" s="2"/>
      <c r="MNX583" s="2"/>
      <c r="MNY583" s="2"/>
      <c r="MNZ583" s="2"/>
      <c r="MOA583" s="2"/>
      <c r="MOB583" s="2"/>
      <c r="MOC583" s="2"/>
      <c r="MOD583" s="2"/>
      <c r="MOE583" s="2"/>
      <c r="MOF583" s="2"/>
      <c r="MOG583" s="2"/>
      <c r="MOH583" s="2"/>
      <c r="MOI583" s="2"/>
      <c r="MOJ583" s="2"/>
      <c r="MOK583" s="2"/>
      <c r="MOL583" s="2"/>
      <c r="MOM583" s="2"/>
      <c r="MON583" s="2"/>
      <c r="MOO583" s="2"/>
      <c r="MOP583" s="2"/>
      <c r="MOQ583" s="2"/>
      <c r="MOR583" s="2"/>
      <c r="MOS583" s="2"/>
      <c r="MOT583" s="2"/>
      <c r="MOU583" s="2"/>
      <c r="MOV583" s="2"/>
      <c r="MOW583" s="2"/>
      <c r="MOX583" s="2"/>
      <c r="MOY583" s="2"/>
      <c r="MOZ583" s="2"/>
      <c r="MPA583" s="2"/>
      <c r="MPB583" s="2"/>
      <c r="MPC583" s="2"/>
      <c r="MPD583" s="2"/>
      <c r="MPE583" s="2"/>
      <c r="MPF583" s="2"/>
      <c r="MPG583" s="2"/>
      <c r="MPH583" s="2"/>
      <c r="MPI583" s="2"/>
      <c r="MPJ583" s="2"/>
      <c r="MPK583" s="2"/>
      <c r="MPL583" s="2"/>
      <c r="MPM583" s="2"/>
      <c r="MPN583" s="2"/>
      <c r="MPO583" s="2"/>
      <c r="MPP583" s="2"/>
      <c r="MPQ583" s="2"/>
      <c r="MPR583" s="2"/>
      <c r="MPS583" s="2"/>
      <c r="MPT583" s="2"/>
      <c r="MPU583" s="2"/>
      <c r="MPV583" s="2"/>
      <c r="MPW583" s="2"/>
      <c r="MPX583" s="2"/>
      <c r="MPY583" s="2"/>
      <c r="MPZ583" s="2"/>
      <c r="MQA583" s="2"/>
      <c r="MQB583" s="2"/>
      <c r="MQC583" s="2"/>
      <c r="MQD583" s="2"/>
      <c r="MQE583" s="2"/>
      <c r="MQF583" s="2"/>
      <c r="MQG583" s="2"/>
      <c r="MQH583" s="2"/>
      <c r="MQI583" s="2"/>
      <c r="MQJ583" s="2"/>
      <c r="MQK583" s="2"/>
      <c r="MQL583" s="2"/>
      <c r="MQM583" s="2"/>
      <c r="MQN583" s="2"/>
      <c r="MQO583" s="2"/>
      <c r="MQP583" s="2"/>
      <c r="MQQ583" s="2"/>
      <c r="MQR583" s="2"/>
      <c r="MQS583" s="2"/>
      <c r="MQT583" s="2"/>
      <c r="MQU583" s="2"/>
      <c r="MQV583" s="2"/>
      <c r="MQW583" s="2"/>
      <c r="MQX583" s="2"/>
      <c r="MQY583" s="2"/>
      <c r="MQZ583" s="2"/>
      <c r="MRA583" s="2"/>
      <c r="MRB583" s="2"/>
      <c r="MRC583" s="2"/>
      <c r="MRD583" s="2"/>
      <c r="MRE583" s="2"/>
      <c r="MRF583" s="2"/>
      <c r="MRG583" s="2"/>
      <c r="MRH583" s="2"/>
      <c r="MRI583" s="2"/>
      <c r="MRJ583" s="2"/>
      <c r="MRK583" s="2"/>
      <c r="MRL583" s="2"/>
      <c r="MRM583" s="2"/>
      <c r="MRN583" s="2"/>
      <c r="MRO583" s="2"/>
      <c r="MRP583" s="2"/>
      <c r="MRQ583" s="2"/>
      <c r="MRR583" s="2"/>
      <c r="MRS583" s="2"/>
      <c r="MRT583" s="2"/>
      <c r="MRU583" s="2"/>
      <c r="MRV583" s="2"/>
      <c r="MRW583" s="2"/>
      <c r="MRX583" s="2"/>
      <c r="MRY583" s="2"/>
      <c r="MRZ583" s="2"/>
      <c r="MSA583" s="2"/>
      <c r="MSB583" s="2"/>
      <c r="MSC583" s="2"/>
      <c r="MSD583" s="2"/>
      <c r="MSE583" s="2"/>
      <c r="MSF583" s="2"/>
      <c r="MSG583" s="2"/>
      <c r="MSH583" s="2"/>
      <c r="MSI583" s="2"/>
      <c r="MSJ583" s="2"/>
      <c r="MSK583" s="2"/>
      <c r="MSL583" s="2"/>
      <c r="MSM583" s="2"/>
      <c r="MSN583" s="2"/>
      <c r="MSO583" s="2"/>
      <c r="MSP583" s="2"/>
      <c r="MSQ583" s="2"/>
      <c r="MSR583" s="2"/>
      <c r="MSS583" s="2"/>
      <c r="MST583" s="2"/>
      <c r="MSU583" s="2"/>
      <c r="MSV583" s="2"/>
      <c r="MSW583" s="2"/>
      <c r="MSX583" s="2"/>
      <c r="MSY583" s="2"/>
      <c r="MSZ583" s="2"/>
      <c r="MTA583" s="2"/>
      <c r="MTB583" s="2"/>
      <c r="MTC583" s="2"/>
      <c r="MTD583" s="2"/>
      <c r="MTE583" s="2"/>
      <c r="MTF583" s="2"/>
      <c r="MTG583" s="2"/>
      <c r="MTH583" s="2"/>
      <c r="MTI583" s="2"/>
      <c r="MTJ583" s="2"/>
      <c r="MTK583" s="2"/>
      <c r="MTL583" s="2"/>
      <c r="MTM583" s="2"/>
      <c r="MTN583" s="2"/>
      <c r="MTO583" s="2"/>
      <c r="MTP583" s="2"/>
      <c r="MTQ583" s="2"/>
      <c r="MTR583" s="2"/>
      <c r="MTS583" s="2"/>
      <c r="MTT583" s="2"/>
      <c r="MTU583" s="2"/>
      <c r="MTV583" s="2"/>
      <c r="MTW583" s="2"/>
      <c r="MTX583" s="2"/>
      <c r="MTY583" s="2"/>
      <c r="MTZ583" s="2"/>
      <c r="MUA583" s="2"/>
      <c r="MUB583" s="2"/>
      <c r="MUC583" s="2"/>
      <c r="MUD583" s="2"/>
      <c r="MUE583" s="2"/>
      <c r="MUF583" s="2"/>
      <c r="MUG583" s="2"/>
      <c r="MUH583" s="2"/>
      <c r="MUI583" s="2"/>
      <c r="MUJ583" s="2"/>
      <c r="MUK583" s="2"/>
      <c r="MUL583" s="2"/>
      <c r="MUM583" s="2"/>
      <c r="MUN583" s="2"/>
      <c r="MUO583" s="2"/>
      <c r="MUP583" s="2"/>
      <c r="MUQ583" s="2"/>
      <c r="MUR583" s="2"/>
      <c r="MUS583" s="2"/>
      <c r="MUT583" s="2"/>
      <c r="MUU583" s="2"/>
      <c r="MUV583" s="2"/>
      <c r="MUW583" s="2"/>
      <c r="MUX583" s="2"/>
      <c r="MUY583" s="2"/>
      <c r="MUZ583" s="2"/>
      <c r="MVA583" s="2"/>
      <c r="MVB583" s="2"/>
      <c r="MVC583" s="2"/>
      <c r="MVD583" s="2"/>
      <c r="MVE583" s="2"/>
      <c r="MVF583" s="2"/>
      <c r="MVG583" s="2"/>
      <c r="MVH583" s="2"/>
      <c r="MVI583" s="2"/>
      <c r="MVJ583" s="2"/>
      <c r="MVK583" s="2"/>
      <c r="MVL583" s="2"/>
      <c r="MVM583" s="2"/>
      <c r="MVN583" s="2"/>
      <c r="MVO583" s="2"/>
      <c r="MVP583" s="2"/>
      <c r="MVQ583" s="2"/>
      <c r="MVR583" s="2"/>
      <c r="MVS583" s="2"/>
      <c r="MVT583" s="2"/>
      <c r="MVU583" s="2"/>
      <c r="MVV583" s="2"/>
      <c r="MVW583" s="2"/>
      <c r="MVX583" s="2"/>
      <c r="MVY583" s="2"/>
      <c r="MVZ583" s="2"/>
      <c r="MWA583" s="2"/>
      <c r="MWB583" s="2"/>
      <c r="MWC583" s="2"/>
      <c r="MWD583" s="2"/>
      <c r="MWE583" s="2"/>
      <c r="MWF583" s="2"/>
      <c r="MWG583" s="2"/>
      <c r="MWH583" s="2"/>
      <c r="MWI583" s="2"/>
      <c r="MWJ583" s="2"/>
      <c r="MWK583" s="2"/>
      <c r="MWL583" s="2"/>
      <c r="MWM583" s="2"/>
      <c r="MWN583" s="2"/>
      <c r="MWO583" s="2"/>
      <c r="MWP583" s="2"/>
      <c r="MWQ583" s="2"/>
      <c r="MWR583" s="2"/>
      <c r="MWS583" s="2"/>
      <c r="MWT583" s="2"/>
      <c r="MWU583" s="2"/>
      <c r="MWV583" s="2"/>
      <c r="MWW583" s="2"/>
      <c r="MWX583" s="2"/>
      <c r="MWY583" s="2"/>
      <c r="MWZ583" s="2"/>
      <c r="MXA583" s="2"/>
      <c r="MXB583" s="2"/>
      <c r="MXC583" s="2"/>
      <c r="MXD583" s="2"/>
      <c r="MXE583" s="2"/>
      <c r="MXF583" s="2"/>
      <c r="MXG583" s="2"/>
      <c r="MXH583" s="2"/>
      <c r="MXI583" s="2"/>
      <c r="MXJ583" s="2"/>
      <c r="MXK583" s="2"/>
      <c r="MXL583" s="2"/>
      <c r="MXM583" s="2"/>
      <c r="MXN583" s="2"/>
      <c r="MXO583" s="2"/>
      <c r="MXP583" s="2"/>
      <c r="MXQ583" s="2"/>
      <c r="MXR583" s="2"/>
      <c r="MXS583" s="2"/>
      <c r="MXT583" s="2"/>
      <c r="MXU583" s="2"/>
      <c r="MXV583" s="2"/>
      <c r="MXW583" s="2"/>
      <c r="MXX583" s="2"/>
      <c r="MXY583" s="2"/>
      <c r="MXZ583" s="2"/>
      <c r="MYA583" s="2"/>
      <c r="MYB583" s="2"/>
      <c r="MYC583" s="2"/>
      <c r="MYD583" s="2"/>
      <c r="MYE583" s="2"/>
      <c r="MYF583" s="2"/>
      <c r="MYG583" s="2"/>
      <c r="MYH583" s="2"/>
      <c r="MYI583" s="2"/>
      <c r="MYJ583" s="2"/>
      <c r="MYK583" s="2"/>
      <c r="MYL583" s="2"/>
      <c r="MYM583" s="2"/>
      <c r="MYN583" s="2"/>
      <c r="MYO583" s="2"/>
      <c r="MYP583" s="2"/>
      <c r="MYQ583" s="2"/>
      <c r="MYR583" s="2"/>
      <c r="MYS583" s="2"/>
      <c r="MYT583" s="2"/>
      <c r="MYU583" s="2"/>
      <c r="MYV583" s="2"/>
      <c r="MYW583" s="2"/>
      <c r="MYX583" s="2"/>
      <c r="MYY583" s="2"/>
      <c r="MYZ583" s="2"/>
      <c r="MZA583" s="2"/>
      <c r="MZB583" s="2"/>
      <c r="MZC583" s="2"/>
      <c r="MZD583" s="2"/>
      <c r="MZE583" s="2"/>
      <c r="MZF583" s="2"/>
      <c r="MZG583" s="2"/>
      <c r="MZH583" s="2"/>
      <c r="MZI583" s="2"/>
      <c r="MZJ583" s="2"/>
      <c r="MZK583" s="2"/>
      <c r="MZL583" s="2"/>
      <c r="MZM583" s="2"/>
      <c r="MZN583" s="2"/>
      <c r="MZO583" s="2"/>
      <c r="MZP583" s="2"/>
      <c r="MZQ583" s="2"/>
      <c r="MZR583" s="2"/>
      <c r="MZS583" s="2"/>
      <c r="MZT583" s="2"/>
      <c r="MZU583" s="2"/>
      <c r="MZV583" s="2"/>
      <c r="MZW583" s="2"/>
      <c r="MZX583" s="2"/>
      <c r="MZY583" s="2"/>
      <c r="MZZ583" s="2"/>
      <c r="NAA583" s="2"/>
      <c r="NAB583" s="2"/>
      <c r="NAC583" s="2"/>
      <c r="NAD583" s="2"/>
      <c r="NAE583" s="2"/>
      <c r="NAF583" s="2"/>
      <c r="NAG583" s="2"/>
      <c r="NAH583" s="2"/>
      <c r="NAI583" s="2"/>
      <c r="NAJ583" s="2"/>
      <c r="NAK583" s="2"/>
      <c r="NAL583" s="2"/>
      <c r="NAM583" s="2"/>
      <c r="NAN583" s="2"/>
      <c r="NAO583" s="2"/>
      <c r="NAP583" s="2"/>
      <c r="NAQ583" s="2"/>
      <c r="NAR583" s="2"/>
      <c r="NAS583" s="2"/>
      <c r="NAT583" s="2"/>
      <c r="NAU583" s="2"/>
      <c r="NAV583" s="2"/>
      <c r="NAW583" s="2"/>
      <c r="NAX583" s="2"/>
      <c r="NAY583" s="2"/>
      <c r="NAZ583" s="2"/>
      <c r="NBA583" s="2"/>
      <c r="NBB583" s="2"/>
      <c r="NBC583" s="2"/>
      <c r="NBD583" s="2"/>
      <c r="NBE583" s="2"/>
      <c r="NBF583" s="2"/>
      <c r="NBG583" s="2"/>
      <c r="NBH583" s="2"/>
      <c r="NBI583" s="2"/>
      <c r="NBJ583" s="2"/>
      <c r="NBK583" s="2"/>
      <c r="NBL583" s="2"/>
      <c r="NBM583" s="2"/>
      <c r="NBN583" s="2"/>
      <c r="NBO583" s="2"/>
      <c r="NBP583" s="2"/>
      <c r="NBQ583" s="2"/>
      <c r="NBR583" s="2"/>
      <c r="NBS583" s="2"/>
      <c r="NBT583" s="2"/>
      <c r="NBU583" s="2"/>
      <c r="NBV583" s="2"/>
      <c r="NBW583" s="2"/>
      <c r="NBX583" s="2"/>
      <c r="NBY583" s="2"/>
      <c r="NBZ583" s="2"/>
      <c r="NCA583" s="2"/>
      <c r="NCB583" s="2"/>
      <c r="NCC583" s="2"/>
      <c r="NCD583" s="2"/>
      <c r="NCE583" s="2"/>
      <c r="NCF583" s="2"/>
      <c r="NCG583" s="2"/>
      <c r="NCH583" s="2"/>
      <c r="NCI583" s="2"/>
      <c r="NCJ583" s="2"/>
      <c r="NCK583" s="2"/>
      <c r="NCL583" s="2"/>
      <c r="NCM583" s="2"/>
      <c r="NCN583" s="2"/>
      <c r="NCO583" s="2"/>
      <c r="NCP583" s="2"/>
      <c r="NCQ583" s="2"/>
      <c r="NCR583" s="2"/>
      <c r="NCS583" s="2"/>
      <c r="NCT583" s="2"/>
      <c r="NCU583" s="2"/>
      <c r="NCV583" s="2"/>
      <c r="NCW583" s="2"/>
      <c r="NCX583" s="2"/>
      <c r="NCY583" s="2"/>
      <c r="NCZ583" s="2"/>
      <c r="NDA583" s="2"/>
      <c r="NDB583" s="2"/>
      <c r="NDC583" s="2"/>
      <c r="NDD583" s="2"/>
      <c r="NDE583" s="2"/>
      <c r="NDF583" s="2"/>
      <c r="NDG583" s="2"/>
      <c r="NDH583" s="2"/>
      <c r="NDI583" s="2"/>
      <c r="NDJ583" s="2"/>
      <c r="NDK583" s="2"/>
      <c r="NDL583" s="2"/>
      <c r="NDM583" s="2"/>
      <c r="NDN583" s="2"/>
      <c r="NDO583" s="2"/>
      <c r="NDP583" s="2"/>
      <c r="NDQ583" s="2"/>
      <c r="NDR583" s="2"/>
      <c r="NDS583" s="2"/>
      <c r="NDT583" s="2"/>
      <c r="NDU583" s="2"/>
      <c r="NDV583" s="2"/>
      <c r="NDW583" s="2"/>
      <c r="NDX583" s="2"/>
      <c r="NDY583" s="2"/>
      <c r="NDZ583" s="2"/>
      <c r="NEA583" s="2"/>
      <c r="NEB583" s="2"/>
      <c r="NEC583" s="2"/>
      <c r="NED583" s="2"/>
      <c r="NEE583" s="2"/>
      <c r="NEF583" s="2"/>
      <c r="NEG583" s="2"/>
      <c r="NEH583" s="2"/>
      <c r="NEI583" s="2"/>
      <c r="NEJ583" s="2"/>
      <c r="NEK583" s="2"/>
      <c r="NEL583" s="2"/>
      <c r="NEM583" s="2"/>
      <c r="NEN583" s="2"/>
      <c r="NEO583" s="2"/>
      <c r="NEP583" s="2"/>
      <c r="NEQ583" s="2"/>
      <c r="NER583" s="2"/>
      <c r="NES583" s="2"/>
      <c r="NET583" s="2"/>
      <c r="NEU583" s="2"/>
      <c r="NEV583" s="2"/>
      <c r="NEW583" s="2"/>
      <c r="NEX583" s="2"/>
      <c r="NEY583" s="2"/>
      <c r="NEZ583" s="2"/>
      <c r="NFA583" s="2"/>
      <c r="NFB583" s="2"/>
      <c r="NFC583" s="2"/>
      <c r="NFD583" s="2"/>
      <c r="NFE583" s="2"/>
      <c r="NFF583" s="2"/>
      <c r="NFG583" s="2"/>
      <c r="NFH583" s="2"/>
      <c r="NFI583" s="2"/>
      <c r="NFJ583" s="2"/>
      <c r="NFK583" s="2"/>
      <c r="NFL583" s="2"/>
      <c r="NFM583" s="2"/>
      <c r="NFN583" s="2"/>
      <c r="NFO583" s="2"/>
      <c r="NFP583" s="2"/>
      <c r="NFQ583" s="2"/>
      <c r="NFR583" s="2"/>
      <c r="NFS583" s="2"/>
      <c r="NFT583" s="2"/>
      <c r="NFU583" s="2"/>
      <c r="NFV583" s="2"/>
      <c r="NFW583" s="2"/>
      <c r="NFX583" s="2"/>
      <c r="NFY583" s="2"/>
      <c r="NFZ583" s="2"/>
      <c r="NGA583" s="2"/>
      <c r="NGB583" s="2"/>
      <c r="NGC583" s="2"/>
      <c r="NGD583" s="2"/>
      <c r="NGE583" s="2"/>
      <c r="NGF583" s="2"/>
      <c r="NGG583" s="2"/>
      <c r="NGH583" s="2"/>
      <c r="NGI583" s="2"/>
      <c r="NGJ583" s="2"/>
      <c r="NGK583" s="2"/>
      <c r="NGL583" s="2"/>
      <c r="NGM583" s="2"/>
      <c r="NGN583" s="2"/>
      <c r="NGO583" s="2"/>
      <c r="NGP583" s="2"/>
      <c r="NGQ583" s="2"/>
      <c r="NGR583" s="2"/>
      <c r="NGS583" s="2"/>
      <c r="NGT583" s="2"/>
      <c r="NGU583" s="2"/>
      <c r="NGV583" s="2"/>
      <c r="NGW583" s="2"/>
      <c r="NGX583" s="2"/>
      <c r="NGY583" s="2"/>
      <c r="NGZ583" s="2"/>
      <c r="NHA583" s="2"/>
      <c r="NHB583" s="2"/>
      <c r="NHC583" s="2"/>
      <c r="NHD583" s="2"/>
      <c r="NHE583" s="2"/>
      <c r="NHF583" s="2"/>
      <c r="NHG583" s="2"/>
      <c r="NHH583" s="2"/>
      <c r="NHI583" s="2"/>
      <c r="NHJ583" s="2"/>
      <c r="NHK583" s="2"/>
      <c r="NHL583" s="2"/>
      <c r="NHM583" s="2"/>
      <c r="NHN583" s="2"/>
      <c r="NHO583" s="2"/>
      <c r="NHP583" s="2"/>
      <c r="NHQ583" s="2"/>
      <c r="NHR583" s="2"/>
      <c r="NHS583" s="2"/>
      <c r="NHT583" s="2"/>
      <c r="NHU583" s="2"/>
      <c r="NHV583" s="2"/>
      <c r="NHW583" s="2"/>
      <c r="NHX583" s="2"/>
      <c r="NHY583" s="2"/>
      <c r="NHZ583" s="2"/>
      <c r="NIA583" s="2"/>
      <c r="NIB583" s="2"/>
      <c r="NIC583" s="2"/>
      <c r="NID583" s="2"/>
      <c r="NIE583" s="2"/>
      <c r="NIF583" s="2"/>
      <c r="NIG583" s="2"/>
      <c r="NIH583" s="2"/>
      <c r="NII583" s="2"/>
      <c r="NIJ583" s="2"/>
      <c r="NIK583" s="2"/>
      <c r="NIL583" s="2"/>
      <c r="NIM583" s="2"/>
      <c r="NIN583" s="2"/>
      <c r="NIO583" s="2"/>
      <c r="NIP583" s="2"/>
      <c r="NIQ583" s="2"/>
      <c r="NIR583" s="2"/>
      <c r="NIS583" s="2"/>
      <c r="NIT583" s="2"/>
      <c r="NIU583" s="2"/>
      <c r="NIV583" s="2"/>
      <c r="NIW583" s="2"/>
      <c r="NIX583" s="2"/>
      <c r="NIY583" s="2"/>
      <c r="NIZ583" s="2"/>
      <c r="NJA583" s="2"/>
      <c r="NJB583" s="2"/>
      <c r="NJC583" s="2"/>
      <c r="NJD583" s="2"/>
      <c r="NJE583" s="2"/>
      <c r="NJF583" s="2"/>
      <c r="NJG583" s="2"/>
      <c r="NJH583" s="2"/>
      <c r="NJI583" s="2"/>
      <c r="NJJ583" s="2"/>
      <c r="NJK583" s="2"/>
      <c r="NJL583" s="2"/>
      <c r="NJM583" s="2"/>
      <c r="NJN583" s="2"/>
      <c r="NJO583" s="2"/>
      <c r="NJP583" s="2"/>
      <c r="NJQ583" s="2"/>
      <c r="NJR583" s="2"/>
      <c r="NJS583" s="2"/>
      <c r="NJT583" s="2"/>
      <c r="NJU583" s="2"/>
      <c r="NJV583" s="2"/>
      <c r="NJW583" s="2"/>
      <c r="NJX583" s="2"/>
      <c r="NJY583" s="2"/>
      <c r="NJZ583" s="2"/>
      <c r="NKA583" s="2"/>
      <c r="NKB583" s="2"/>
      <c r="NKC583" s="2"/>
      <c r="NKD583" s="2"/>
      <c r="NKE583" s="2"/>
      <c r="NKF583" s="2"/>
      <c r="NKG583" s="2"/>
      <c r="NKH583" s="2"/>
      <c r="NKI583" s="2"/>
      <c r="NKJ583" s="2"/>
      <c r="NKK583" s="2"/>
      <c r="NKL583" s="2"/>
      <c r="NKM583" s="2"/>
      <c r="NKN583" s="2"/>
      <c r="NKO583" s="2"/>
      <c r="NKP583" s="2"/>
      <c r="NKQ583" s="2"/>
      <c r="NKR583" s="2"/>
      <c r="NKS583" s="2"/>
      <c r="NKT583" s="2"/>
      <c r="NKU583" s="2"/>
      <c r="NKV583" s="2"/>
      <c r="NKW583" s="2"/>
      <c r="NKX583" s="2"/>
      <c r="NKY583" s="2"/>
      <c r="NKZ583" s="2"/>
      <c r="NLA583" s="2"/>
      <c r="NLB583" s="2"/>
      <c r="NLC583" s="2"/>
      <c r="NLD583" s="2"/>
      <c r="NLE583" s="2"/>
      <c r="NLF583" s="2"/>
      <c r="NLG583" s="2"/>
      <c r="NLH583" s="2"/>
      <c r="NLI583" s="2"/>
      <c r="NLJ583" s="2"/>
      <c r="NLK583" s="2"/>
      <c r="NLL583" s="2"/>
      <c r="NLM583" s="2"/>
      <c r="NLN583" s="2"/>
      <c r="NLO583" s="2"/>
      <c r="NLP583" s="2"/>
      <c r="NLQ583" s="2"/>
      <c r="NLR583" s="2"/>
      <c r="NLS583" s="2"/>
      <c r="NLT583" s="2"/>
      <c r="NLU583" s="2"/>
      <c r="NLV583" s="2"/>
      <c r="NLW583" s="2"/>
      <c r="NLX583" s="2"/>
      <c r="NLY583" s="2"/>
      <c r="NLZ583" s="2"/>
      <c r="NMA583" s="2"/>
      <c r="NMB583" s="2"/>
      <c r="NMC583" s="2"/>
      <c r="NMD583" s="2"/>
      <c r="NME583" s="2"/>
      <c r="NMF583" s="2"/>
      <c r="NMG583" s="2"/>
      <c r="NMH583" s="2"/>
      <c r="NMI583" s="2"/>
      <c r="NMJ583" s="2"/>
      <c r="NMK583" s="2"/>
      <c r="NML583" s="2"/>
      <c r="NMM583" s="2"/>
      <c r="NMN583" s="2"/>
      <c r="NMO583" s="2"/>
      <c r="NMP583" s="2"/>
      <c r="NMQ583" s="2"/>
      <c r="NMR583" s="2"/>
      <c r="NMS583" s="2"/>
      <c r="NMT583" s="2"/>
      <c r="NMU583" s="2"/>
      <c r="NMV583" s="2"/>
      <c r="NMW583" s="2"/>
      <c r="NMX583" s="2"/>
      <c r="NMY583" s="2"/>
      <c r="NMZ583" s="2"/>
      <c r="NNA583" s="2"/>
      <c r="NNB583" s="2"/>
      <c r="NNC583" s="2"/>
      <c r="NND583" s="2"/>
      <c r="NNE583" s="2"/>
      <c r="NNF583" s="2"/>
      <c r="NNG583" s="2"/>
      <c r="NNH583" s="2"/>
      <c r="NNI583" s="2"/>
      <c r="NNJ583" s="2"/>
      <c r="NNK583" s="2"/>
      <c r="NNL583" s="2"/>
      <c r="NNM583" s="2"/>
      <c r="NNN583" s="2"/>
      <c r="NNO583" s="2"/>
      <c r="NNP583" s="2"/>
      <c r="NNQ583" s="2"/>
      <c r="NNR583" s="2"/>
      <c r="NNS583" s="2"/>
      <c r="NNT583" s="2"/>
      <c r="NNU583" s="2"/>
      <c r="NNV583" s="2"/>
      <c r="NNW583" s="2"/>
      <c r="NNX583" s="2"/>
      <c r="NNY583" s="2"/>
      <c r="NNZ583" s="2"/>
      <c r="NOA583" s="2"/>
      <c r="NOB583" s="2"/>
      <c r="NOC583" s="2"/>
      <c r="NOD583" s="2"/>
      <c r="NOE583" s="2"/>
      <c r="NOF583" s="2"/>
      <c r="NOG583" s="2"/>
      <c r="NOH583" s="2"/>
      <c r="NOI583" s="2"/>
      <c r="NOJ583" s="2"/>
      <c r="NOK583" s="2"/>
      <c r="NOL583" s="2"/>
      <c r="NOM583" s="2"/>
      <c r="NON583" s="2"/>
      <c r="NOO583" s="2"/>
      <c r="NOP583" s="2"/>
      <c r="NOQ583" s="2"/>
      <c r="NOR583" s="2"/>
      <c r="NOS583" s="2"/>
      <c r="NOT583" s="2"/>
      <c r="NOU583" s="2"/>
      <c r="NOV583" s="2"/>
      <c r="NOW583" s="2"/>
      <c r="NOX583" s="2"/>
      <c r="NOY583" s="2"/>
      <c r="NOZ583" s="2"/>
      <c r="NPA583" s="2"/>
      <c r="NPB583" s="2"/>
      <c r="NPC583" s="2"/>
      <c r="NPD583" s="2"/>
      <c r="NPE583" s="2"/>
      <c r="NPF583" s="2"/>
      <c r="NPG583" s="2"/>
      <c r="NPH583" s="2"/>
      <c r="NPI583" s="2"/>
      <c r="NPJ583" s="2"/>
      <c r="NPK583" s="2"/>
      <c r="NPL583" s="2"/>
      <c r="NPM583" s="2"/>
      <c r="NPN583" s="2"/>
      <c r="NPO583" s="2"/>
      <c r="NPP583" s="2"/>
      <c r="NPQ583" s="2"/>
      <c r="NPR583" s="2"/>
      <c r="NPS583" s="2"/>
      <c r="NPT583" s="2"/>
      <c r="NPU583" s="2"/>
      <c r="NPV583" s="2"/>
      <c r="NPW583" s="2"/>
      <c r="NPX583" s="2"/>
      <c r="NPY583" s="2"/>
      <c r="NPZ583" s="2"/>
      <c r="NQA583" s="2"/>
      <c r="NQB583" s="2"/>
      <c r="NQC583" s="2"/>
      <c r="NQD583" s="2"/>
      <c r="NQE583" s="2"/>
      <c r="NQF583" s="2"/>
      <c r="NQG583" s="2"/>
      <c r="NQH583" s="2"/>
      <c r="NQI583" s="2"/>
      <c r="NQJ583" s="2"/>
      <c r="NQK583" s="2"/>
      <c r="NQL583" s="2"/>
      <c r="NQM583" s="2"/>
      <c r="NQN583" s="2"/>
      <c r="NQO583" s="2"/>
      <c r="NQP583" s="2"/>
      <c r="NQQ583" s="2"/>
      <c r="NQR583" s="2"/>
      <c r="NQS583" s="2"/>
      <c r="NQT583" s="2"/>
      <c r="NQU583" s="2"/>
      <c r="NQV583" s="2"/>
      <c r="NQW583" s="2"/>
      <c r="NQX583" s="2"/>
      <c r="NQY583" s="2"/>
      <c r="NQZ583" s="2"/>
      <c r="NRA583" s="2"/>
      <c r="NRB583" s="2"/>
      <c r="NRC583" s="2"/>
      <c r="NRD583" s="2"/>
      <c r="NRE583" s="2"/>
      <c r="NRF583" s="2"/>
      <c r="NRG583" s="2"/>
      <c r="NRH583" s="2"/>
      <c r="NRI583" s="2"/>
      <c r="NRJ583" s="2"/>
      <c r="NRK583" s="2"/>
      <c r="NRL583" s="2"/>
      <c r="NRM583" s="2"/>
      <c r="NRN583" s="2"/>
      <c r="NRO583" s="2"/>
      <c r="NRP583" s="2"/>
      <c r="NRQ583" s="2"/>
      <c r="NRR583" s="2"/>
      <c r="NRS583" s="2"/>
      <c r="NRT583" s="2"/>
      <c r="NRU583" s="2"/>
      <c r="NRV583" s="2"/>
      <c r="NRW583" s="2"/>
      <c r="NRX583" s="2"/>
      <c r="NRY583" s="2"/>
      <c r="NRZ583" s="2"/>
      <c r="NSA583" s="2"/>
      <c r="NSB583" s="2"/>
      <c r="NSC583" s="2"/>
      <c r="NSD583" s="2"/>
      <c r="NSE583" s="2"/>
      <c r="NSF583" s="2"/>
      <c r="NSG583" s="2"/>
      <c r="NSH583" s="2"/>
      <c r="NSI583" s="2"/>
      <c r="NSJ583" s="2"/>
      <c r="NSK583" s="2"/>
      <c r="NSL583" s="2"/>
      <c r="NSM583" s="2"/>
      <c r="NSN583" s="2"/>
      <c r="NSO583" s="2"/>
      <c r="NSP583" s="2"/>
      <c r="NSQ583" s="2"/>
      <c r="NSR583" s="2"/>
      <c r="NSS583" s="2"/>
      <c r="NST583" s="2"/>
      <c r="NSU583" s="2"/>
      <c r="NSV583" s="2"/>
      <c r="NSW583" s="2"/>
      <c r="NSX583" s="2"/>
      <c r="NSY583" s="2"/>
      <c r="NSZ583" s="2"/>
      <c r="NTA583" s="2"/>
      <c r="NTB583" s="2"/>
      <c r="NTC583" s="2"/>
      <c r="NTD583" s="2"/>
      <c r="NTE583" s="2"/>
      <c r="NTF583" s="2"/>
      <c r="NTG583" s="2"/>
      <c r="NTH583" s="2"/>
      <c r="NTI583" s="2"/>
      <c r="NTJ583" s="2"/>
      <c r="NTK583" s="2"/>
      <c r="NTL583" s="2"/>
      <c r="NTM583" s="2"/>
      <c r="NTN583" s="2"/>
      <c r="NTO583" s="2"/>
      <c r="NTP583" s="2"/>
      <c r="NTQ583" s="2"/>
      <c r="NTR583" s="2"/>
      <c r="NTS583" s="2"/>
      <c r="NTT583" s="2"/>
      <c r="NTU583" s="2"/>
      <c r="NTV583" s="2"/>
      <c r="NTW583" s="2"/>
      <c r="NTX583" s="2"/>
      <c r="NTY583" s="2"/>
      <c r="NTZ583" s="2"/>
      <c r="NUA583" s="2"/>
      <c r="NUB583" s="2"/>
      <c r="NUC583" s="2"/>
      <c r="NUD583" s="2"/>
      <c r="NUE583" s="2"/>
      <c r="NUF583" s="2"/>
      <c r="NUG583" s="2"/>
      <c r="NUH583" s="2"/>
      <c r="NUI583" s="2"/>
      <c r="NUJ583" s="2"/>
      <c r="NUK583" s="2"/>
      <c r="NUL583" s="2"/>
      <c r="NUM583" s="2"/>
      <c r="NUN583" s="2"/>
      <c r="NUO583" s="2"/>
      <c r="NUP583" s="2"/>
      <c r="NUQ583" s="2"/>
      <c r="NUR583" s="2"/>
      <c r="NUS583" s="2"/>
      <c r="NUT583" s="2"/>
      <c r="NUU583" s="2"/>
      <c r="NUV583" s="2"/>
      <c r="NUW583" s="2"/>
      <c r="NUX583" s="2"/>
      <c r="NUY583" s="2"/>
      <c r="NUZ583" s="2"/>
      <c r="NVA583" s="2"/>
      <c r="NVB583" s="2"/>
      <c r="NVC583" s="2"/>
      <c r="NVD583" s="2"/>
      <c r="NVE583" s="2"/>
      <c r="NVF583" s="2"/>
      <c r="NVG583" s="2"/>
      <c r="NVH583" s="2"/>
      <c r="NVI583" s="2"/>
      <c r="NVJ583" s="2"/>
      <c r="NVK583" s="2"/>
      <c r="NVL583" s="2"/>
      <c r="NVM583" s="2"/>
      <c r="NVN583" s="2"/>
      <c r="NVO583" s="2"/>
      <c r="NVP583" s="2"/>
      <c r="NVQ583" s="2"/>
      <c r="NVR583" s="2"/>
      <c r="NVS583" s="2"/>
      <c r="NVT583" s="2"/>
      <c r="NVU583" s="2"/>
      <c r="NVV583" s="2"/>
      <c r="NVW583" s="2"/>
      <c r="NVX583" s="2"/>
      <c r="NVY583" s="2"/>
      <c r="NVZ583" s="2"/>
      <c r="NWA583" s="2"/>
      <c r="NWB583" s="2"/>
      <c r="NWC583" s="2"/>
      <c r="NWD583" s="2"/>
      <c r="NWE583" s="2"/>
      <c r="NWF583" s="2"/>
      <c r="NWG583" s="2"/>
      <c r="NWH583" s="2"/>
      <c r="NWI583" s="2"/>
      <c r="NWJ583" s="2"/>
      <c r="NWK583" s="2"/>
      <c r="NWL583" s="2"/>
      <c r="NWM583" s="2"/>
      <c r="NWN583" s="2"/>
      <c r="NWO583" s="2"/>
      <c r="NWP583" s="2"/>
      <c r="NWQ583" s="2"/>
      <c r="NWR583" s="2"/>
      <c r="NWS583" s="2"/>
      <c r="NWT583" s="2"/>
      <c r="NWU583" s="2"/>
      <c r="NWV583" s="2"/>
      <c r="NWW583" s="2"/>
      <c r="NWX583" s="2"/>
      <c r="NWY583" s="2"/>
      <c r="NWZ583" s="2"/>
      <c r="NXA583" s="2"/>
      <c r="NXB583" s="2"/>
      <c r="NXC583" s="2"/>
      <c r="NXD583" s="2"/>
      <c r="NXE583" s="2"/>
      <c r="NXF583" s="2"/>
      <c r="NXG583" s="2"/>
      <c r="NXH583" s="2"/>
      <c r="NXI583" s="2"/>
      <c r="NXJ583" s="2"/>
      <c r="NXK583" s="2"/>
      <c r="NXL583" s="2"/>
      <c r="NXM583" s="2"/>
      <c r="NXN583" s="2"/>
      <c r="NXO583" s="2"/>
      <c r="NXP583" s="2"/>
      <c r="NXQ583" s="2"/>
      <c r="NXR583" s="2"/>
      <c r="NXS583" s="2"/>
      <c r="NXT583" s="2"/>
      <c r="NXU583" s="2"/>
      <c r="NXV583" s="2"/>
      <c r="NXW583" s="2"/>
      <c r="NXX583" s="2"/>
      <c r="NXY583" s="2"/>
      <c r="NXZ583" s="2"/>
      <c r="NYA583" s="2"/>
      <c r="NYB583" s="2"/>
      <c r="NYC583" s="2"/>
      <c r="NYD583" s="2"/>
      <c r="NYE583" s="2"/>
      <c r="NYF583" s="2"/>
      <c r="NYG583" s="2"/>
      <c r="NYH583" s="2"/>
      <c r="NYI583" s="2"/>
      <c r="NYJ583" s="2"/>
      <c r="NYK583" s="2"/>
      <c r="NYL583" s="2"/>
      <c r="NYM583" s="2"/>
      <c r="NYN583" s="2"/>
      <c r="NYO583" s="2"/>
      <c r="NYP583" s="2"/>
      <c r="NYQ583" s="2"/>
      <c r="NYR583" s="2"/>
      <c r="NYS583" s="2"/>
      <c r="NYT583" s="2"/>
      <c r="NYU583" s="2"/>
      <c r="NYV583" s="2"/>
      <c r="NYW583" s="2"/>
      <c r="NYX583" s="2"/>
      <c r="NYY583" s="2"/>
      <c r="NYZ583" s="2"/>
      <c r="NZA583" s="2"/>
      <c r="NZB583" s="2"/>
      <c r="NZC583" s="2"/>
      <c r="NZD583" s="2"/>
      <c r="NZE583" s="2"/>
      <c r="NZF583" s="2"/>
      <c r="NZG583" s="2"/>
      <c r="NZH583" s="2"/>
      <c r="NZI583" s="2"/>
      <c r="NZJ583" s="2"/>
      <c r="NZK583" s="2"/>
      <c r="NZL583" s="2"/>
      <c r="NZM583" s="2"/>
      <c r="NZN583" s="2"/>
      <c r="NZO583" s="2"/>
      <c r="NZP583" s="2"/>
      <c r="NZQ583" s="2"/>
      <c r="NZR583" s="2"/>
      <c r="NZS583" s="2"/>
      <c r="NZT583" s="2"/>
      <c r="NZU583" s="2"/>
      <c r="NZV583" s="2"/>
      <c r="NZW583" s="2"/>
      <c r="NZX583" s="2"/>
      <c r="NZY583" s="2"/>
      <c r="NZZ583" s="2"/>
      <c r="OAA583" s="2"/>
      <c r="OAB583" s="2"/>
      <c r="OAC583" s="2"/>
      <c r="OAD583" s="2"/>
      <c r="OAE583" s="2"/>
      <c r="OAF583" s="2"/>
      <c r="OAG583" s="2"/>
      <c r="OAH583" s="2"/>
      <c r="OAI583" s="2"/>
      <c r="OAJ583" s="2"/>
      <c r="OAK583" s="2"/>
      <c r="OAL583" s="2"/>
      <c r="OAM583" s="2"/>
      <c r="OAN583" s="2"/>
      <c r="OAO583" s="2"/>
      <c r="OAP583" s="2"/>
      <c r="OAQ583" s="2"/>
      <c r="OAR583" s="2"/>
      <c r="OAS583" s="2"/>
      <c r="OAT583" s="2"/>
      <c r="OAU583" s="2"/>
      <c r="OAV583" s="2"/>
      <c r="OAW583" s="2"/>
      <c r="OAX583" s="2"/>
      <c r="OAY583" s="2"/>
      <c r="OAZ583" s="2"/>
      <c r="OBA583" s="2"/>
      <c r="OBB583" s="2"/>
      <c r="OBC583" s="2"/>
      <c r="OBD583" s="2"/>
      <c r="OBE583" s="2"/>
      <c r="OBF583" s="2"/>
      <c r="OBG583" s="2"/>
      <c r="OBH583" s="2"/>
      <c r="OBI583" s="2"/>
      <c r="OBJ583" s="2"/>
      <c r="OBK583" s="2"/>
      <c r="OBL583" s="2"/>
      <c r="OBM583" s="2"/>
      <c r="OBN583" s="2"/>
      <c r="OBO583" s="2"/>
      <c r="OBP583" s="2"/>
      <c r="OBQ583" s="2"/>
      <c r="OBR583" s="2"/>
      <c r="OBS583" s="2"/>
      <c r="OBT583" s="2"/>
      <c r="OBU583" s="2"/>
      <c r="OBV583" s="2"/>
      <c r="OBW583" s="2"/>
      <c r="OBX583" s="2"/>
      <c r="OBY583" s="2"/>
      <c r="OBZ583" s="2"/>
      <c r="OCA583" s="2"/>
      <c r="OCB583" s="2"/>
      <c r="OCC583" s="2"/>
      <c r="OCD583" s="2"/>
      <c r="OCE583" s="2"/>
      <c r="OCF583" s="2"/>
      <c r="OCG583" s="2"/>
      <c r="OCH583" s="2"/>
      <c r="OCI583" s="2"/>
      <c r="OCJ583" s="2"/>
      <c r="OCK583" s="2"/>
      <c r="OCL583" s="2"/>
      <c r="OCM583" s="2"/>
      <c r="OCN583" s="2"/>
      <c r="OCO583" s="2"/>
      <c r="OCP583" s="2"/>
      <c r="OCQ583" s="2"/>
      <c r="OCR583" s="2"/>
      <c r="OCS583" s="2"/>
      <c r="OCT583" s="2"/>
      <c r="OCU583" s="2"/>
      <c r="OCV583" s="2"/>
      <c r="OCW583" s="2"/>
      <c r="OCX583" s="2"/>
      <c r="OCY583" s="2"/>
      <c r="OCZ583" s="2"/>
      <c r="ODA583" s="2"/>
      <c r="ODB583" s="2"/>
      <c r="ODC583" s="2"/>
      <c r="ODD583" s="2"/>
      <c r="ODE583" s="2"/>
      <c r="ODF583" s="2"/>
      <c r="ODG583" s="2"/>
      <c r="ODH583" s="2"/>
      <c r="ODI583" s="2"/>
      <c r="ODJ583" s="2"/>
      <c r="ODK583" s="2"/>
      <c r="ODL583" s="2"/>
      <c r="ODM583" s="2"/>
      <c r="ODN583" s="2"/>
      <c r="ODO583" s="2"/>
      <c r="ODP583" s="2"/>
      <c r="ODQ583" s="2"/>
      <c r="ODR583" s="2"/>
      <c r="ODS583" s="2"/>
      <c r="ODT583" s="2"/>
      <c r="ODU583" s="2"/>
      <c r="ODV583" s="2"/>
      <c r="ODW583" s="2"/>
      <c r="ODX583" s="2"/>
      <c r="ODY583" s="2"/>
      <c r="ODZ583" s="2"/>
      <c r="OEA583" s="2"/>
      <c r="OEB583" s="2"/>
      <c r="OEC583" s="2"/>
      <c r="OED583" s="2"/>
      <c r="OEE583" s="2"/>
      <c r="OEF583" s="2"/>
      <c r="OEG583" s="2"/>
      <c r="OEH583" s="2"/>
      <c r="OEI583" s="2"/>
      <c r="OEJ583" s="2"/>
      <c r="OEK583" s="2"/>
      <c r="OEL583" s="2"/>
      <c r="OEM583" s="2"/>
      <c r="OEN583" s="2"/>
      <c r="OEO583" s="2"/>
      <c r="OEP583" s="2"/>
      <c r="OEQ583" s="2"/>
      <c r="OER583" s="2"/>
      <c r="OES583" s="2"/>
      <c r="OET583" s="2"/>
      <c r="OEU583" s="2"/>
      <c r="OEV583" s="2"/>
      <c r="OEW583" s="2"/>
      <c r="OEX583" s="2"/>
      <c r="OEY583" s="2"/>
      <c r="OEZ583" s="2"/>
      <c r="OFA583" s="2"/>
      <c r="OFB583" s="2"/>
      <c r="OFC583" s="2"/>
      <c r="OFD583" s="2"/>
      <c r="OFE583" s="2"/>
      <c r="OFF583" s="2"/>
      <c r="OFG583" s="2"/>
      <c r="OFH583" s="2"/>
      <c r="OFI583" s="2"/>
      <c r="OFJ583" s="2"/>
      <c r="OFK583" s="2"/>
      <c r="OFL583" s="2"/>
      <c r="OFM583" s="2"/>
      <c r="OFN583" s="2"/>
      <c r="OFO583" s="2"/>
      <c r="OFP583" s="2"/>
      <c r="OFQ583" s="2"/>
      <c r="OFR583" s="2"/>
      <c r="OFS583" s="2"/>
      <c r="OFT583" s="2"/>
      <c r="OFU583" s="2"/>
      <c r="OFV583" s="2"/>
      <c r="OFW583" s="2"/>
      <c r="OFX583" s="2"/>
      <c r="OFY583" s="2"/>
      <c r="OFZ583" s="2"/>
      <c r="OGA583" s="2"/>
      <c r="OGB583" s="2"/>
      <c r="OGC583" s="2"/>
      <c r="OGD583" s="2"/>
      <c r="OGE583" s="2"/>
      <c r="OGF583" s="2"/>
      <c r="OGG583" s="2"/>
      <c r="OGH583" s="2"/>
      <c r="OGI583" s="2"/>
      <c r="OGJ583" s="2"/>
      <c r="OGK583" s="2"/>
      <c r="OGL583" s="2"/>
      <c r="OGM583" s="2"/>
      <c r="OGN583" s="2"/>
      <c r="OGO583" s="2"/>
      <c r="OGP583" s="2"/>
      <c r="OGQ583" s="2"/>
      <c r="OGR583" s="2"/>
      <c r="OGS583" s="2"/>
      <c r="OGT583" s="2"/>
      <c r="OGU583" s="2"/>
      <c r="OGV583" s="2"/>
      <c r="OGW583" s="2"/>
      <c r="OGX583" s="2"/>
      <c r="OGY583" s="2"/>
      <c r="OGZ583" s="2"/>
      <c r="OHA583" s="2"/>
      <c r="OHB583" s="2"/>
      <c r="OHC583" s="2"/>
      <c r="OHD583" s="2"/>
      <c r="OHE583" s="2"/>
      <c r="OHF583" s="2"/>
      <c r="OHG583" s="2"/>
      <c r="OHH583" s="2"/>
      <c r="OHI583" s="2"/>
      <c r="OHJ583" s="2"/>
      <c r="OHK583" s="2"/>
      <c r="OHL583" s="2"/>
      <c r="OHM583" s="2"/>
      <c r="OHN583" s="2"/>
      <c r="OHO583" s="2"/>
      <c r="OHP583" s="2"/>
      <c r="OHQ583" s="2"/>
      <c r="OHR583" s="2"/>
      <c r="OHS583" s="2"/>
      <c r="OHT583" s="2"/>
      <c r="OHU583" s="2"/>
      <c r="OHV583" s="2"/>
      <c r="OHW583" s="2"/>
      <c r="OHX583" s="2"/>
      <c r="OHY583" s="2"/>
      <c r="OHZ583" s="2"/>
      <c r="OIA583" s="2"/>
      <c r="OIB583" s="2"/>
      <c r="OIC583" s="2"/>
      <c r="OID583" s="2"/>
      <c r="OIE583" s="2"/>
      <c r="OIF583" s="2"/>
      <c r="OIG583" s="2"/>
      <c r="OIH583" s="2"/>
      <c r="OII583" s="2"/>
      <c r="OIJ583" s="2"/>
      <c r="OIK583" s="2"/>
      <c r="OIL583" s="2"/>
      <c r="OIM583" s="2"/>
      <c r="OIN583" s="2"/>
      <c r="OIO583" s="2"/>
      <c r="OIP583" s="2"/>
      <c r="OIQ583" s="2"/>
      <c r="OIR583" s="2"/>
      <c r="OIS583" s="2"/>
      <c r="OIT583" s="2"/>
      <c r="OIU583" s="2"/>
      <c r="OIV583" s="2"/>
      <c r="OIW583" s="2"/>
      <c r="OIX583" s="2"/>
      <c r="OIY583" s="2"/>
      <c r="OIZ583" s="2"/>
      <c r="OJA583" s="2"/>
      <c r="OJB583" s="2"/>
      <c r="OJC583" s="2"/>
      <c r="OJD583" s="2"/>
      <c r="OJE583" s="2"/>
      <c r="OJF583" s="2"/>
      <c r="OJG583" s="2"/>
      <c r="OJH583" s="2"/>
      <c r="OJI583" s="2"/>
      <c r="OJJ583" s="2"/>
      <c r="OJK583" s="2"/>
      <c r="OJL583" s="2"/>
      <c r="OJM583" s="2"/>
      <c r="OJN583" s="2"/>
      <c r="OJO583" s="2"/>
      <c r="OJP583" s="2"/>
      <c r="OJQ583" s="2"/>
      <c r="OJR583" s="2"/>
      <c r="OJS583" s="2"/>
      <c r="OJT583" s="2"/>
      <c r="OJU583" s="2"/>
      <c r="OJV583" s="2"/>
      <c r="OJW583" s="2"/>
      <c r="OJX583" s="2"/>
      <c r="OJY583" s="2"/>
      <c r="OJZ583" s="2"/>
      <c r="OKA583" s="2"/>
      <c r="OKB583" s="2"/>
      <c r="OKC583" s="2"/>
      <c r="OKD583" s="2"/>
      <c r="OKE583" s="2"/>
      <c r="OKF583" s="2"/>
      <c r="OKG583" s="2"/>
      <c r="OKH583" s="2"/>
      <c r="OKI583" s="2"/>
      <c r="OKJ583" s="2"/>
      <c r="OKK583" s="2"/>
      <c r="OKL583" s="2"/>
      <c r="OKM583" s="2"/>
      <c r="OKN583" s="2"/>
      <c r="OKO583" s="2"/>
      <c r="OKP583" s="2"/>
      <c r="OKQ583" s="2"/>
      <c r="OKR583" s="2"/>
      <c r="OKS583" s="2"/>
      <c r="OKT583" s="2"/>
      <c r="OKU583" s="2"/>
      <c r="OKV583" s="2"/>
      <c r="OKW583" s="2"/>
      <c r="OKX583" s="2"/>
      <c r="OKY583" s="2"/>
      <c r="OKZ583" s="2"/>
      <c r="OLA583" s="2"/>
      <c r="OLB583" s="2"/>
      <c r="OLC583" s="2"/>
      <c r="OLD583" s="2"/>
      <c r="OLE583" s="2"/>
      <c r="OLF583" s="2"/>
      <c r="OLG583" s="2"/>
      <c r="OLH583" s="2"/>
      <c r="OLI583" s="2"/>
      <c r="OLJ583" s="2"/>
      <c r="OLK583" s="2"/>
      <c r="OLL583" s="2"/>
      <c r="OLM583" s="2"/>
      <c r="OLN583" s="2"/>
      <c r="OLO583" s="2"/>
      <c r="OLP583" s="2"/>
      <c r="OLQ583" s="2"/>
      <c r="OLR583" s="2"/>
      <c r="OLS583" s="2"/>
      <c r="OLT583" s="2"/>
      <c r="OLU583" s="2"/>
      <c r="OLV583" s="2"/>
      <c r="OLW583" s="2"/>
      <c r="OLX583" s="2"/>
      <c r="OLY583" s="2"/>
      <c r="OLZ583" s="2"/>
      <c r="OMA583" s="2"/>
      <c r="OMB583" s="2"/>
      <c r="OMC583" s="2"/>
      <c r="OMD583" s="2"/>
      <c r="OME583" s="2"/>
      <c r="OMF583" s="2"/>
      <c r="OMG583" s="2"/>
      <c r="OMH583" s="2"/>
      <c r="OMI583" s="2"/>
      <c r="OMJ583" s="2"/>
      <c r="OMK583" s="2"/>
      <c r="OML583" s="2"/>
      <c r="OMM583" s="2"/>
      <c r="OMN583" s="2"/>
      <c r="OMO583" s="2"/>
      <c r="OMP583" s="2"/>
      <c r="OMQ583" s="2"/>
      <c r="OMR583" s="2"/>
      <c r="OMS583" s="2"/>
      <c r="OMT583" s="2"/>
      <c r="OMU583" s="2"/>
      <c r="OMV583" s="2"/>
      <c r="OMW583" s="2"/>
      <c r="OMX583" s="2"/>
      <c r="OMY583" s="2"/>
      <c r="OMZ583" s="2"/>
      <c r="ONA583" s="2"/>
      <c r="ONB583" s="2"/>
      <c r="ONC583" s="2"/>
      <c r="OND583" s="2"/>
      <c r="ONE583" s="2"/>
      <c r="ONF583" s="2"/>
      <c r="ONG583" s="2"/>
      <c r="ONH583" s="2"/>
      <c r="ONI583" s="2"/>
      <c r="ONJ583" s="2"/>
      <c r="ONK583" s="2"/>
      <c r="ONL583" s="2"/>
      <c r="ONM583" s="2"/>
      <c r="ONN583" s="2"/>
      <c r="ONO583" s="2"/>
      <c r="ONP583" s="2"/>
      <c r="ONQ583" s="2"/>
      <c r="ONR583" s="2"/>
      <c r="ONS583" s="2"/>
      <c r="ONT583" s="2"/>
      <c r="ONU583" s="2"/>
      <c r="ONV583" s="2"/>
      <c r="ONW583" s="2"/>
      <c r="ONX583" s="2"/>
      <c r="ONY583" s="2"/>
      <c r="ONZ583" s="2"/>
      <c r="OOA583" s="2"/>
      <c r="OOB583" s="2"/>
      <c r="OOC583" s="2"/>
      <c r="OOD583" s="2"/>
      <c r="OOE583" s="2"/>
      <c r="OOF583" s="2"/>
      <c r="OOG583" s="2"/>
      <c r="OOH583" s="2"/>
      <c r="OOI583" s="2"/>
      <c r="OOJ583" s="2"/>
      <c r="OOK583" s="2"/>
      <c r="OOL583" s="2"/>
      <c r="OOM583" s="2"/>
      <c r="OON583" s="2"/>
      <c r="OOO583" s="2"/>
      <c r="OOP583" s="2"/>
      <c r="OOQ583" s="2"/>
      <c r="OOR583" s="2"/>
      <c r="OOS583" s="2"/>
      <c r="OOT583" s="2"/>
      <c r="OOU583" s="2"/>
      <c r="OOV583" s="2"/>
      <c r="OOW583" s="2"/>
      <c r="OOX583" s="2"/>
      <c r="OOY583" s="2"/>
      <c r="OOZ583" s="2"/>
      <c r="OPA583" s="2"/>
      <c r="OPB583" s="2"/>
      <c r="OPC583" s="2"/>
      <c r="OPD583" s="2"/>
      <c r="OPE583" s="2"/>
      <c r="OPF583" s="2"/>
      <c r="OPG583" s="2"/>
      <c r="OPH583" s="2"/>
      <c r="OPI583" s="2"/>
      <c r="OPJ583" s="2"/>
      <c r="OPK583" s="2"/>
      <c r="OPL583" s="2"/>
      <c r="OPM583" s="2"/>
      <c r="OPN583" s="2"/>
      <c r="OPO583" s="2"/>
      <c r="OPP583" s="2"/>
      <c r="OPQ583" s="2"/>
      <c r="OPR583" s="2"/>
      <c r="OPS583" s="2"/>
      <c r="OPT583" s="2"/>
      <c r="OPU583" s="2"/>
      <c r="OPV583" s="2"/>
      <c r="OPW583" s="2"/>
      <c r="OPX583" s="2"/>
      <c r="OPY583" s="2"/>
      <c r="OPZ583" s="2"/>
      <c r="OQA583" s="2"/>
      <c r="OQB583" s="2"/>
      <c r="OQC583" s="2"/>
      <c r="OQD583" s="2"/>
      <c r="OQE583" s="2"/>
      <c r="OQF583" s="2"/>
      <c r="OQG583" s="2"/>
      <c r="OQH583" s="2"/>
      <c r="OQI583" s="2"/>
      <c r="OQJ583" s="2"/>
      <c r="OQK583" s="2"/>
      <c r="OQL583" s="2"/>
      <c r="OQM583" s="2"/>
      <c r="OQN583" s="2"/>
      <c r="OQO583" s="2"/>
      <c r="OQP583" s="2"/>
      <c r="OQQ583" s="2"/>
      <c r="OQR583" s="2"/>
      <c r="OQS583" s="2"/>
      <c r="OQT583" s="2"/>
      <c r="OQU583" s="2"/>
      <c r="OQV583" s="2"/>
      <c r="OQW583" s="2"/>
      <c r="OQX583" s="2"/>
      <c r="OQY583" s="2"/>
      <c r="OQZ583" s="2"/>
      <c r="ORA583" s="2"/>
      <c r="ORB583" s="2"/>
      <c r="ORC583" s="2"/>
      <c r="ORD583" s="2"/>
      <c r="ORE583" s="2"/>
      <c r="ORF583" s="2"/>
      <c r="ORG583" s="2"/>
      <c r="ORH583" s="2"/>
      <c r="ORI583" s="2"/>
      <c r="ORJ583" s="2"/>
      <c r="ORK583" s="2"/>
      <c r="ORL583" s="2"/>
      <c r="ORM583" s="2"/>
      <c r="ORN583" s="2"/>
      <c r="ORO583" s="2"/>
      <c r="ORP583" s="2"/>
      <c r="ORQ583" s="2"/>
      <c r="ORR583" s="2"/>
      <c r="ORS583" s="2"/>
      <c r="ORT583" s="2"/>
      <c r="ORU583" s="2"/>
      <c r="ORV583" s="2"/>
      <c r="ORW583" s="2"/>
      <c r="ORX583" s="2"/>
      <c r="ORY583" s="2"/>
      <c r="ORZ583" s="2"/>
      <c r="OSA583" s="2"/>
      <c r="OSB583" s="2"/>
      <c r="OSC583" s="2"/>
      <c r="OSD583" s="2"/>
      <c r="OSE583" s="2"/>
      <c r="OSF583" s="2"/>
      <c r="OSG583" s="2"/>
      <c r="OSH583" s="2"/>
      <c r="OSI583" s="2"/>
      <c r="OSJ583" s="2"/>
      <c r="OSK583" s="2"/>
      <c r="OSL583" s="2"/>
      <c r="OSM583" s="2"/>
      <c r="OSN583" s="2"/>
      <c r="OSO583" s="2"/>
      <c r="OSP583" s="2"/>
      <c r="OSQ583" s="2"/>
      <c r="OSR583" s="2"/>
      <c r="OSS583" s="2"/>
      <c r="OST583" s="2"/>
      <c r="OSU583" s="2"/>
      <c r="OSV583" s="2"/>
      <c r="OSW583" s="2"/>
      <c r="OSX583" s="2"/>
      <c r="OSY583" s="2"/>
      <c r="OSZ583" s="2"/>
      <c r="OTA583" s="2"/>
      <c r="OTB583" s="2"/>
      <c r="OTC583" s="2"/>
      <c r="OTD583" s="2"/>
      <c r="OTE583" s="2"/>
      <c r="OTF583" s="2"/>
      <c r="OTG583" s="2"/>
      <c r="OTH583" s="2"/>
      <c r="OTI583" s="2"/>
      <c r="OTJ583" s="2"/>
      <c r="OTK583" s="2"/>
      <c r="OTL583" s="2"/>
      <c r="OTM583" s="2"/>
      <c r="OTN583" s="2"/>
      <c r="OTO583" s="2"/>
      <c r="OTP583" s="2"/>
      <c r="OTQ583" s="2"/>
      <c r="OTR583" s="2"/>
      <c r="OTS583" s="2"/>
      <c r="OTT583" s="2"/>
      <c r="OTU583" s="2"/>
      <c r="OTV583" s="2"/>
      <c r="OTW583" s="2"/>
      <c r="OTX583" s="2"/>
      <c r="OTY583" s="2"/>
      <c r="OTZ583" s="2"/>
      <c r="OUA583" s="2"/>
      <c r="OUB583" s="2"/>
      <c r="OUC583" s="2"/>
      <c r="OUD583" s="2"/>
      <c r="OUE583" s="2"/>
      <c r="OUF583" s="2"/>
      <c r="OUG583" s="2"/>
      <c r="OUH583" s="2"/>
      <c r="OUI583" s="2"/>
      <c r="OUJ583" s="2"/>
      <c r="OUK583" s="2"/>
      <c r="OUL583" s="2"/>
      <c r="OUM583" s="2"/>
      <c r="OUN583" s="2"/>
      <c r="OUO583" s="2"/>
      <c r="OUP583" s="2"/>
      <c r="OUQ583" s="2"/>
      <c r="OUR583" s="2"/>
      <c r="OUS583" s="2"/>
      <c r="OUT583" s="2"/>
      <c r="OUU583" s="2"/>
      <c r="OUV583" s="2"/>
      <c r="OUW583" s="2"/>
      <c r="OUX583" s="2"/>
      <c r="OUY583" s="2"/>
      <c r="OUZ583" s="2"/>
      <c r="OVA583" s="2"/>
      <c r="OVB583" s="2"/>
      <c r="OVC583" s="2"/>
      <c r="OVD583" s="2"/>
      <c r="OVE583" s="2"/>
      <c r="OVF583" s="2"/>
      <c r="OVG583" s="2"/>
      <c r="OVH583" s="2"/>
      <c r="OVI583" s="2"/>
      <c r="OVJ583" s="2"/>
      <c r="OVK583" s="2"/>
      <c r="OVL583" s="2"/>
      <c r="OVM583" s="2"/>
      <c r="OVN583" s="2"/>
      <c r="OVO583" s="2"/>
      <c r="OVP583" s="2"/>
      <c r="OVQ583" s="2"/>
      <c r="OVR583" s="2"/>
      <c r="OVS583" s="2"/>
      <c r="OVT583" s="2"/>
      <c r="OVU583" s="2"/>
      <c r="OVV583" s="2"/>
      <c r="OVW583" s="2"/>
      <c r="OVX583" s="2"/>
      <c r="OVY583" s="2"/>
      <c r="OVZ583" s="2"/>
      <c r="OWA583" s="2"/>
      <c r="OWB583" s="2"/>
      <c r="OWC583" s="2"/>
      <c r="OWD583" s="2"/>
      <c r="OWE583" s="2"/>
      <c r="OWF583" s="2"/>
      <c r="OWG583" s="2"/>
      <c r="OWH583" s="2"/>
      <c r="OWI583" s="2"/>
      <c r="OWJ583" s="2"/>
      <c r="OWK583" s="2"/>
      <c r="OWL583" s="2"/>
      <c r="OWM583" s="2"/>
      <c r="OWN583" s="2"/>
      <c r="OWO583" s="2"/>
      <c r="OWP583" s="2"/>
      <c r="OWQ583" s="2"/>
      <c r="OWR583" s="2"/>
      <c r="OWS583" s="2"/>
      <c r="OWT583" s="2"/>
      <c r="OWU583" s="2"/>
      <c r="OWV583" s="2"/>
      <c r="OWW583" s="2"/>
      <c r="OWX583" s="2"/>
      <c r="OWY583" s="2"/>
      <c r="OWZ583" s="2"/>
      <c r="OXA583" s="2"/>
      <c r="OXB583" s="2"/>
      <c r="OXC583" s="2"/>
      <c r="OXD583" s="2"/>
      <c r="OXE583" s="2"/>
      <c r="OXF583" s="2"/>
      <c r="OXG583" s="2"/>
      <c r="OXH583" s="2"/>
      <c r="OXI583" s="2"/>
      <c r="OXJ583" s="2"/>
      <c r="OXK583" s="2"/>
      <c r="OXL583" s="2"/>
      <c r="OXM583" s="2"/>
      <c r="OXN583" s="2"/>
      <c r="OXO583" s="2"/>
      <c r="OXP583" s="2"/>
      <c r="OXQ583" s="2"/>
      <c r="OXR583" s="2"/>
      <c r="OXS583" s="2"/>
      <c r="OXT583" s="2"/>
      <c r="OXU583" s="2"/>
      <c r="OXV583" s="2"/>
      <c r="OXW583" s="2"/>
      <c r="OXX583" s="2"/>
      <c r="OXY583" s="2"/>
      <c r="OXZ583" s="2"/>
      <c r="OYA583" s="2"/>
      <c r="OYB583" s="2"/>
      <c r="OYC583" s="2"/>
      <c r="OYD583" s="2"/>
      <c r="OYE583" s="2"/>
      <c r="OYF583" s="2"/>
      <c r="OYG583" s="2"/>
      <c r="OYH583" s="2"/>
      <c r="OYI583" s="2"/>
      <c r="OYJ583" s="2"/>
      <c r="OYK583" s="2"/>
      <c r="OYL583" s="2"/>
      <c r="OYM583" s="2"/>
      <c r="OYN583" s="2"/>
      <c r="OYO583" s="2"/>
      <c r="OYP583" s="2"/>
      <c r="OYQ583" s="2"/>
      <c r="OYR583" s="2"/>
      <c r="OYS583" s="2"/>
      <c r="OYT583" s="2"/>
      <c r="OYU583" s="2"/>
      <c r="OYV583" s="2"/>
      <c r="OYW583" s="2"/>
      <c r="OYX583" s="2"/>
      <c r="OYY583" s="2"/>
      <c r="OYZ583" s="2"/>
      <c r="OZA583" s="2"/>
      <c r="OZB583" s="2"/>
      <c r="OZC583" s="2"/>
      <c r="OZD583" s="2"/>
      <c r="OZE583" s="2"/>
      <c r="OZF583" s="2"/>
      <c r="OZG583" s="2"/>
      <c r="OZH583" s="2"/>
      <c r="OZI583" s="2"/>
      <c r="OZJ583" s="2"/>
      <c r="OZK583" s="2"/>
      <c r="OZL583" s="2"/>
      <c r="OZM583" s="2"/>
      <c r="OZN583" s="2"/>
      <c r="OZO583" s="2"/>
      <c r="OZP583" s="2"/>
      <c r="OZQ583" s="2"/>
      <c r="OZR583" s="2"/>
      <c r="OZS583" s="2"/>
      <c r="OZT583" s="2"/>
      <c r="OZU583" s="2"/>
      <c r="OZV583" s="2"/>
      <c r="OZW583" s="2"/>
      <c r="OZX583" s="2"/>
      <c r="OZY583" s="2"/>
      <c r="OZZ583" s="2"/>
      <c r="PAA583" s="2"/>
      <c r="PAB583" s="2"/>
      <c r="PAC583" s="2"/>
      <c r="PAD583" s="2"/>
      <c r="PAE583" s="2"/>
      <c r="PAF583" s="2"/>
      <c r="PAG583" s="2"/>
      <c r="PAH583" s="2"/>
      <c r="PAI583" s="2"/>
      <c r="PAJ583" s="2"/>
      <c r="PAK583" s="2"/>
      <c r="PAL583" s="2"/>
      <c r="PAM583" s="2"/>
      <c r="PAN583" s="2"/>
      <c r="PAO583" s="2"/>
      <c r="PAP583" s="2"/>
      <c r="PAQ583" s="2"/>
      <c r="PAR583" s="2"/>
      <c r="PAS583" s="2"/>
      <c r="PAT583" s="2"/>
      <c r="PAU583" s="2"/>
      <c r="PAV583" s="2"/>
      <c r="PAW583" s="2"/>
      <c r="PAX583" s="2"/>
      <c r="PAY583" s="2"/>
      <c r="PAZ583" s="2"/>
      <c r="PBA583" s="2"/>
      <c r="PBB583" s="2"/>
      <c r="PBC583" s="2"/>
      <c r="PBD583" s="2"/>
      <c r="PBE583" s="2"/>
      <c r="PBF583" s="2"/>
      <c r="PBG583" s="2"/>
      <c r="PBH583" s="2"/>
      <c r="PBI583" s="2"/>
      <c r="PBJ583" s="2"/>
      <c r="PBK583" s="2"/>
      <c r="PBL583" s="2"/>
      <c r="PBM583" s="2"/>
      <c r="PBN583" s="2"/>
      <c r="PBO583" s="2"/>
      <c r="PBP583" s="2"/>
      <c r="PBQ583" s="2"/>
      <c r="PBR583" s="2"/>
      <c r="PBS583" s="2"/>
      <c r="PBT583" s="2"/>
      <c r="PBU583" s="2"/>
      <c r="PBV583" s="2"/>
      <c r="PBW583" s="2"/>
      <c r="PBX583" s="2"/>
      <c r="PBY583" s="2"/>
      <c r="PBZ583" s="2"/>
      <c r="PCA583" s="2"/>
      <c r="PCB583" s="2"/>
      <c r="PCC583" s="2"/>
      <c r="PCD583" s="2"/>
      <c r="PCE583" s="2"/>
      <c r="PCF583" s="2"/>
      <c r="PCG583" s="2"/>
      <c r="PCH583" s="2"/>
      <c r="PCI583" s="2"/>
      <c r="PCJ583" s="2"/>
      <c r="PCK583" s="2"/>
      <c r="PCL583" s="2"/>
      <c r="PCM583" s="2"/>
      <c r="PCN583" s="2"/>
      <c r="PCO583" s="2"/>
      <c r="PCP583" s="2"/>
      <c r="PCQ583" s="2"/>
      <c r="PCR583" s="2"/>
      <c r="PCS583" s="2"/>
      <c r="PCT583" s="2"/>
      <c r="PCU583" s="2"/>
      <c r="PCV583" s="2"/>
      <c r="PCW583" s="2"/>
      <c r="PCX583" s="2"/>
      <c r="PCY583" s="2"/>
      <c r="PCZ583" s="2"/>
      <c r="PDA583" s="2"/>
      <c r="PDB583" s="2"/>
      <c r="PDC583" s="2"/>
      <c r="PDD583" s="2"/>
      <c r="PDE583" s="2"/>
      <c r="PDF583" s="2"/>
      <c r="PDG583" s="2"/>
      <c r="PDH583" s="2"/>
      <c r="PDI583" s="2"/>
      <c r="PDJ583" s="2"/>
      <c r="PDK583" s="2"/>
      <c r="PDL583" s="2"/>
      <c r="PDM583" s="2"/>
      <c r="PDN583" s="2"/>
      <c r="PDO583" s="2"/>
      <c r="PDP583" s="2"/>
      <c r="PDQ583" s="2"/>
      <c r="PDR583" s="2"/>
      <c r="PDS583" s="2"/>
      <c r="PDT583" s="2"/>
      <c r="PDU583" s="2"/>
      <c r="PDV583" s="2"/>
      <c r="PDW583" s="2"/>
      <c r="PDX583" s="2"/>
      <c r="PDY583" s="2"/>
      <c r="PDZ583" s="2"/>
      <c r="PEA583" s="2"/>
      <c r="PEB583" s="2"/>
      <c r="PEC583" s="2"/>
      <c r="PED583" s="2"/>
      <c r="PEE583" s="2"/>
      <c r="PEF583" s="2"/>
      <c r="PEG583" s="2"/>
      <c r="PEH583" s="2"/>
      <c r="PEI583" s="2"/>
      <c r="PEJ583" s="2"/>
      <c r="PEK583" s="2"/>
      <c r="PEL583" s="2"/>
      <c r="PEM583" s="2"/>
      <c r="PEN583" s="2"/>
      <c r="PEO583" s="2"/>
      <c r="PEP583" s="2"/>
      <c r="PEQ583" s="2"/>
      <c r="PER583" s="2"/>
      <c r="PES583" s="2"/>
      <c r="PET583" s="2"/>
      <c r="PEU583" s="2"/>
      <c r="PEV583" s="2"/>
      <c r="PEW583" s="2"/>
      <c r="PEX583" s="2"/>
      <c r="PEY583" s="2"/>
      <c r="PEZ583" s="2"/>
      <c r="PFA583" s="2"/>
      <c r="PFB583" s="2"/>
      <c r="PFC583" s="2"/>
      <c r="PFD583" s="2"/>
      <c r="PFE583" s="2"/>
      <c r="PFF583" s="2"/>
      <c r="PFG583" s="2"/>
      <c r="PFH583" s="2"/>
      <c r="PFI583" s="2"/>
      <c r="PFJ583" s="2"/>
      <c r="PFK583" s="2"/>
      <c r="PFL583" s="2"/>
      <c r="PFM583" s="2"/>
      <c r="PFN583" s="2"/>
      <c r="PFO583" s="2"/>
      <c r="PFP583" s="2"/>
      <c r="PFQ583" s="2"/>
      <c r="PFR583" s="2"/>
      <c r="PFS583" s="2"/>
      <c r="PFT583" s="2"/>
      <c r="PFU583" s="2"/>
      <c r="PFV583" s="2"/>
      <c r="PFW583" s="2"/>
      <c r="PFX583" s="2"/>
      <c r="PFY583" s="2"/>
      <c r="PFZ583" s="2"/>
      <c r="PGA583" s="2"/>
      <c r="PGB583" s="2"/>
      <c r="PGC583" s="2"/>
      <c r="PGD583" s="2"/>
      <c r="PGE583" s="2"/>
      <c r="PGF583" s="2"/>
      <c r="PGG583" s="2"/>
      <c r="PGH583" s="2"/>
      <c r="PGI583" s="2"/>
      <c r="PGJ583" s="2"/>
      <c r="PGK583" s="2"/>
      <c r="PGL583" s="2"/>
      <c r="PGM583" s="2"/>
      <c r="PGN583" s="2"/>
      <c r="PGO583" s="2"/>
      <c r="PGP583" s="2"/>
      <c r="PGQ583" s="2"/>
      <c r="PGR583" s="2"/>
      <c r="PGS583" s="2"/>
      <c r="PGT583" s="2"/>
      <c r="PGU583" s="2"/>
      <c r="PGV583" s="2"/>
      <c r="PGW583" s="2"/>
      <c r="PGX583" s="2"/>
      <c r="PGY583" s="2"/>
      <c r="PGZ583" s="2"/>
      <c r="PHA583" s="2"/>
      <c r="PHB583" s="2"/>
      <c r="PHC583" s="2"/>
      <c r="PHD583" s="2"/>
      <c r="PHE583" s="2"/>
      <c r="PHF583" s="2"/>
      <c r="PHG583" s="2"/>
      <c r="PHH583" s="2"/>
      <c r="PHI583" s="2"/>
      <c r="PHJ583" s="2"/>
      <c r="PHK583" s="2"/>
      <c r="PHL583" s="2"/>
      <c r="PHM583" s="2"/>
      <c r="PHN583" s="2"/>
      <c r="PHO583" s="2"/>
      <c r="PHP583" s="2"/>
      <c r="PHQ583" s="2"/>
      <c r="PHR583" s="2"/>
      <c r="PHS583" s="2"/>
      <c r="PHT583" s="2"/>
      <c r="PHU583" s="2"/>
      <c r="PHV583" s="2"/>
      <c r="PHW583" s="2"/>
      <c r="PHX583" s="2"/>
      <c r="PHY583" s="2"/>
      <c r="PHZ583" s="2"/>
      <c r="PIA583" s="2"/>
      <c r="PIB583" s="2"/>
      <c r="PIC583" s="2"/>
      <c r="PID583" s="2"/>
      <c r="PIE583" s="2"/>
      <c r="PIF583" s="2"/>
      <c r="PIG583" s="2"/>
      <c r="PIH583" s="2"/>
      <c r="PII583" s="2"/>
      <c r="PIJ583" s="2"/>
      <c r="PIK583" s="2"/>
      <c r="PIL583" s="2"/>
      <c r="PIM583" s="2"/>
      <c r="PIN583" s="2"/>
      <c r="PIO583" s="2"/>
      <c r="PIP583" s="2"/>
      <c r="PIQ583" s="2"/>
      <c r="PIR583" s="2"/>
      <c r="PIS583" s="2"/>
      <c r="PIT583" s="2"/>
      <c r="PIU583" s="2"/>
      <c r="PIV583" s="2"/>
      <c r="PIW583" s="2"/>
      <c r="PIX583" s="2"/>
      <c r="PIY583" s="2"/>
      <c r="PIZ583" s="2"/>
      <c r="PJA583" s="2"/>
      <c r="PJB583" s="2"/>
      <c r="PJC583" s="2"/>
      <c r="PJD583" s="2"/>
      <c r="PJE583" s="2"/>
      <c r="PJF583" s="2"/>
      <c r="PJG583" s="2"/>
      <c r="PJH583" s="2"/>
      <c r="PJI583" s="2"/>
      <c r="PJJ583" s="2"/>
      <c r="PJK583" s="2"/>
      <c r="PJL583" s="2"/>
      <c r="PJM583" s="2"/>
      <c r="PJN583" s="2"/>
      <c r="PJO583" s="2"/>
      <c r="PJP583" s="2"/>
      <c r="PJQ583" s="2"/>
      <c r="PJR583" s="2"/>
      <c r="PJS583" s="2"/>
      <c r="PJT583" s="2"/>
      <c r="PJU583" s="2"/>
      <c r="PJV583" s="2"/>
      <c r="PJW583" s="2"/>
      <c r="PJX583" s="2"/>
      <c r="PJY583" s="2"/>
      <c r="PJZ583" s="2"/>
      <c r="PKA583" s="2"/>
      <c r="PKB583" s="2"/>
      <c r="PKC583" s="2"/>
      <c r="PKD583" s="2"/>
      <c r="PKE583" s="2"/>
      <c r="PKF583" s="2"/>
      <c r="PKG583" s="2"/>
      <c r="PKH583" s="2"/>
      <c r="PKI583" s="2"/>
      <c r="PKJ583" s="2"/>
      <c r="PKK583" s="2"/>
      <c r="PKL583" s="2"/>
      <c r="PKM583" s="2"/>
      <c r="PKN583" s="2"/>
      <c r="PKO583" s="2"/>
      <c r="PKP583" s="2"/>
      <c r="PKQ583" s="2"/>
      <c r="PKR583" s="2"/>
      <c r="PKS583" s="2"/>
      <c r="PKT583" s="2"/>
      <c r="PKU583" s="2"/>
      <c r="PKV583" s="2"/>
      <c r="PKW583" s="2"/>
      <c r="PKX583" s="2"/>
      <c r="PKY583" s="2"/>
      <c r="PKZ583" s="2"/>
      <c r="PLA583" s="2"/>
      <c r="PLB583" s="2"/>
      <c r="PLC583" s="2"/>
      <c r="PLD583" s="2"/>
      <c r="PLE583" s="2"/>
      <c r="PLF583" s="2"/>
      <c r="PLG583" s="2"/>
      <c r="PLH583" s="2"/>
      <c r="PLI583" s="2"/>
      <c r="PLJ583" s="2"/>
      <c r="PLK583" s="2"/>
      <c r="PLL583" s="2"/>
      <c r="PLM583" s="2"/>
      <c r="PLN583" s="2"/>
      <c r="PLO583" s="2"/>
      <c r="PLP583" s="2"/>
      <c r="PLQ583" s="2"/>
      <c r="PLR583" s="2"/>
      <c r="PLS583" s="2"/>
      <c r="PLT583" s="2"/>
      <c r="PLU583" s="2"/>
      <c r="PLV583" s="2"/>
      <c r="PLW583" s="2"/>
      <c r="PLX583" s="2"/>
      <c r="PLY583" s="2"/>
      <c r="PLZ583" s="2"/>
      <c r="PMA583" s="2"/>
      <c r="PMB583" s="2"/>
      <c r="PMC583" s="2"/>
      <c r="PMD583" s="2"/>
      <c r="PME583" s="2"/>
      <c r="PMF583" s="2"/>
      <c r="PMG583" s="2"/>
      <c r="PMH583" s="2"/>
      <c r="PMI583" s="2"/>
      <c r="PMJ583" s="2"/>
      <c r="PMK583" s="2"/>
      <c r="PML583" s="2"/>
      <c r="PMM583" s="2"/>
      <c r="PMN583" s="2"/>
      <c r="PMO583" s="2"/>
      <c r="PMP583" s="2"/>
      <c r="PMQ583" s="2"/>
      <c r="PMR583" s="2"/>
      <c r="PMS583" s="2"/>
      <c r="PMT583" s="2"/>
      <c r="PMU583" s="2"/>
      <c r="PMV583" s="2"/>
      <c r="PMW583" s="2"/>
      <c r="PMX583" s="2"/>
      <c r="PMY583" s="2"/>
      <c r="PMZ583" s="2"/>
      <c r="PNA583" s="2"/>
      <c r="PNB583" s="2"/>
      <c r="PNC583" s="2"/>
      <c r="PND583" s="2"/>
      <c r="PNE583" s="2"/>
      <c r="PNF583" s="2"/>
      <c r="PNG583" s="2"/>
      <c r="PNH583" s="2"/>
      <c r="PNI583" s="2"/>
      <c r="PNJ583" s="2"/>
      <c r="PNK583" s="2"/>
      <c r="PNL583" s="2"/>
      <c r="PNM583" s="2"/>
      <c r="PNN583" s="2"/>
      <c r="PNO583" s="2"/>
      <c r="PNP583" s="2"/>
      <c r="PNQ583" s="2"/>
      <c r="PNR583" s="2"/>
      <c r="PNS583" s="2"/>
      <c r="PNT583" s="2"/>
      <c r="PNU583" s="2"/>
      <c r="PNV583" s="2"/>
      <c r="PNW583" s="2"/>
      <c r="PNX583" s="2"/>
      <c r="PNY583" s="2"/>
      <c r="PNZ583" s="2"/>
      <c r="POA583" s="2"/>
      <c r="POB583" s="2"/>
      <c r="POC583" s="2"/>
      <c r="POD583" s="2"/>
      <c r="POE583" s="2"/>
      <c r="POF583" s="2"/>
      <c r="POG583" s="2"/>
      <c r="POH583" s="2"/>
      <c r="POI583" s="2"/>
      <c r="POJ583" s="2"/>
      <c r="POK583" s="2"/>
      <c r="POL583" s="2"/>
      <c r="POM583" s="2"/>
      <c r="PON583" s="2"/>
      <c r="POO583" s="2"/>
      <c r="POP583" s="2"/>
      <c r="POQ583" s="2"/>
      <c r="POR583" s="2"/>
      <c r="POS583" s="2"/>
      <c r="POT583" s="2"/>
      <c r="POU583" s="2"/>
      <c r="POV583" s="2"/>
      <c r="POW583" s="2"/>
      <c r="POX583" s="2"/>
      <c r="POY583" s="2"/>
      <c r="POZ583" s="2"/>
      <c r="PPA583" s="2"/>
      <c r="PPB583" s="2"/>
      <c r="PPC583" s="2"/>
      <c r="PPD583" s="2"/>
      <c r="PPE583" s="2"/>
      <c r="PPF583" s="2"/>
      <c r="PPG583" s="2"/>
      <c r="PPH583" s="2"/>
      <c r="PPI583" s="2"/>
      <c r="PPJ583" s="2"/>
      <c r="PPK583" s="2"/>
      <c r="PPL583" s="2"/>
      <c r="PPM583" s="2"/>
      <c r="PPN583" s="2"/>
      <c r="PPO583" s="2"/>
      <c r="PPP583" s="2"/>
      <c r="PPQ583" s="2"/>
      <c r="PPR583" s="2"/>
      <c r="PPS583" s="2"/>
      <c r="PPT583" s="2"/>
      <c r="PPU583" s="2"/>
      <c r="PPV583" s="2"/>
      <c r="PPW583" s="2"/>
      <c r="PPX583" s="2"/>
      <c r="PPY583" s="2"/>
      <c r="PPZ583" s="2"/>
      <c r="PQA583" s="2"/>
      <c r="PQB583" s="2"/>
      <c r="PQC583" s="2"/>
      <c r="PQD583" s="2"/>
      <c r="PQE583" s="2"/>
      <c r="PQF583" s="2"/>
      <c r="PQG583" s="2"/>
      <c r="PQH583" s="2"/>
      <c r="PQI583" s="2"/>
      <c r="PQJ583" s="2"/>
      <c r="PQK583" s="2"/>
      <c r="PQL583" s="2"/>
      <c r="PQM583" s="2"/>
      <c r="PQN583" s="2"/>
      <c r="PQO583" s="2"/>
      <c r="PQP583" s="2"/>
      <c r="PQQ583" s="2"/>
      <c r="PQR583" s="2"/>
      <c r="PQS583" s="2"/>
      <c r="PQT583" s="2"/>
      <c r="PQU583" s="2"/>
      <c r="PQV583" s="2"/>
      <c r="PQW583" s="2"/>
      <c r="PQX583" s="2"/>
      <c r="PQY583" s="2"/>
      <c r="PQZ583" s="2"/>
      <c r="PRA583" s="2"/>
      <c r="PRB583" s="2"/>
      <c r="PRC583" s="2"/>
      <c r="PRD583" s="2"/>
      <c r="PRE583" s="2"/>
      <c r="PRF583" s="2"/>
      <c r="PRG583" s="2"/>
      <c r="PRH583" s="2"/>
      <c r="PRI583" s="2"/>
      <c r="PRJ583" s="2"/>
      <c r="PRK583" s="2"/>
      <c r="PRL583" s="2"/>
      <c r="PRM583" s="2"/>
      <c r="PRN583" s="2"/>
      <c r="PRO583" s="2"/>
      <c r="PRP583" s="2"/>
      <c r="PRQ583" s="2"/>
      <c r="PRR583" s="2"/>
      <c r="PRS583" s="2"/>
      <c r="PRT583" s="2"/>
      <c r="PRU583" s="2"/>
      <c r="PRV583" s="2"/>
      <c r="PRW583" s="2"/>
      <c r="PRX583" s="2"/>
      <c r="PRY583" s="2"/>
      <c r="PRZ583" s="2"/>
      <c r="PSA583" s="2"/>
      <c r="PSB583" s="2"/>
      <c r="PSC583" s="2"/>
      <c r="PSD583" s="2"/>
      <c r="PSE583" s="2"/>
      <c r="PSF583" s="2"/>
      <c r="PSG583" s="2"/>
      <c r="PSH583" s="2"/>
      <c r="PSI583" s="2"/>
      <c r="PSJ583" s="2"/>
      <c r="PSK583" s="2"/>
      <c r="PSL583" s="2"/>
      <c r="PSM583" s="2"/>
      <c r="PSN583" s="2"/>
      <c r="PSO583" s="2"/>
      <c r="PSP583" s="2"/>
      <c r="PSQ583" s="2"/>
      <c r="PSR583" s="2"/>
      <c r="PSS583" s="2"/>
      <c r="PST583" s="2"/>
      <c r="PSU583" s="2"/>
      <c r="PSV583" s="2"/>
      <c r="PSW583" s="2"/>
      <c r="PSX583" s="2"/>
      <c r="PSY583" s="2"/>
      <c r="PSZ583" s="2"/>
      <c r="PTA583" s="2"/>
      <c r="PTB583" s="2"/>
      <c r="PTC583" s="2"/>
      <c r="PTD583" s="2"/>
      <c r="PTE583" s="2"/>
      <c r="PTF583" s="2"/>
      <c r="PTG583" s="2"/>
      <c r="PTH583" s="2"/>
      <c r="PTI583" s="2"/>
      <c r="PTJ583" s="2"/>
      <c r="PTK583" s="2"/>
      <c r="PTL583" s="2"/>
      <c r="PTM583" s="2"/>
      <c r="PTN583" s="2"/>
      <c r="PTO583" s="2"/>
      <c r="PTP583" s="2"/>
      <c r="PTQ583" s="2"/>
      <c r="PTR583" s="2"/>
      <c r="PTS583" s="2"/>
      <c r="PTT583" s="2"/>
      <c r="PTU583" s="2"/>
      <c r="PTV583" s="2"/>
      <c r="PTW583" s="2"/>
      <c r="PTX583" s="2"/>
      <c r="PTY583" s="2"/>
      <c r="PTZ583" s="2"/>
      <c r="PUA583" s="2"/>
      <c r="PUB583" s="2"/>
      <c r="PUC583" s="2"/>
      <c r="PUD583" s="2"/>
      <c r="PUE583" s="2"/>
      <c r="PUF583" s="2"/>
      <c r="PUG583" s="2"/>
      <c r="PUH583" s="2"/>
      <c r="PUI583" s="2"/>
      <c r="PUJ583" s="2"/>
      <c r="PUK583" s="2"/>
      <c r="PUL583" s="2"/>
      <c r="PUM583" s="2"/>
      <c r="PUN583" s="2"/>
      <c r="PUO583" s="2"/>
      <c r="PUP583" s="2"/>
      <c r="PUQ583" s="2"/>
      <c r="PUR583" s="2"/>
      <c r="PUS583" s="2"/>
      <c r="PUT583" s="2"/>
      <c r="PUU583" s="2"/>
      <c r="PUV583" s="2"/>
      <c r="PUW583" s="2"/>
      <c r="PUX583" s="2"/>
      <c r="PUY583" s="2"/>
      <c r="PUZ583" s="2"/>
      <c r="PVA583" s="2"/>
      <c r="PVB583" s="2"/>
      <c r="PVC583" s="2"/>
      <c r="PVD583" s="2"/>
      <c r="PVE583" s="2"/>
      <c r="PVF583" s="2"/>
      <c r="PVG583" s="2"/>
      <c r="PVH583" s="2"/>
      <c r="PVI583" s="2"/>
      <c r="PVJ583" s="2"/>
      <c r="PVK583" s="2"/>
      <c r="PVL583" s="2"/>
      <c r="PVM583" s="2"/>
      <c r="PVN583" s="2"/>
      <c r="PVO583" s="2"/>
      <c r="PVP583" s="2"/>
      <c r="PVQ583" s="2"/>
      <c r="PVR583" s="2"/>
      <c r="PVS583" s="2"/>
      <c r="PVT583" s="2"/>
      <c r="PVU583" s="2"/>
      <c r="PVV583" s="2"/>
      <c r="PVW583" s="2"/>
      <c r="PVX583" s="2"/>
      <c r="PVY583" s="2"/>
      <c r="PVZ583" s="2"/>
      <c r="PWA583" s="2"/>
      <c r="PWB583" s="2"/>
      <c r="PWC583" s="2"/>
      <c r="PWD583" s="2"/>
      <c r="PWE583" s="2"/>
      <c r="PWF583" s="2"/>
      <c r="PWG583" s="2"/>
      <c r="PWH583" s="2"/>
      <c r="PWI583" s="2"/>
      <c r="PWJ583" s="2"/>
      <c r="PWK583" s="2"/>
      <c r="PWL583" s="2"/>
      <c r="PWM583" s="2"/>
      <c r="PWN583" s="2"/>
      <c r="PWO583" s="2"/>
      <c r="PWP583" s="2"/>
      <c r="PWQ583" s="2"/>
      <c r="PWR583" s="2"/>
      <c r="PWS583" s="2"/>
      <c r="PWT583" s="2"/>
      <c r="PWU583" s="2"/>
      <c r="PWV583" s="2"/>
      <c r="PWW583" s="2"/>
      <c r="PWX583" s="2"/>
      <c r="PWY583" s="2"/>
      <c r="PWZ583" s="2"/>
      <c r="PXA583" s="2"/>
      <c r="PXB583" s="2"/>
      <c r="PXC583" s="2"/>
      <c r="PXD583" s="2"/>
      <c r="PXE583" s="2"/>
      <c r="PXF583" s="2"/>
      <c r="PXG583" s="2"/>
      <c r="PXH583" s="2"/>
      <c r="PXI583" s="2"/>
      <c r="PXJ583" s="2"/>
      <c r="PXK583" s="2"/>
      <c r="PXL583" s="2"/>
      <c r="PXM583" s="2"/>
      <c r="PXN583" s="2"/>
      <c r="PXO583" s="2"/>
      <c r="PXP583" s="2"/>
      <c r="PXQ583" s="2"/>
      <c r="PXR583" s="2"/>
      <c r="PXS583" s="2"/>
      <c r="PXT583" s="2"/>
      <c r="PXU583" s="2"/>
      <c r="PXV583" s="2"/>
      <c r="PXW583" s="2"/>
      <c r="PXX583" s="2"/>
      <c r="PXY583" s="2"/>
      <c r="PXZ583" s="2"/>
      <c r="PYA583" s="2"/>
      <c r="PYB583" s="2"/>
      <c r="PYC583" s="2"/>
      <c r="PYD583" s="2"/>
      <c r="PYE583" s="2"/>
      <c r="PYF583" s="2"/>
      <c r="PYG583" s="2"/>
      <c r="PYH583" s="2"/>
      <c r="PYI583" s="2"/>
      <c r="PYJ583" s="2"/>
      <c r="PYK583" s="2"/>
      <c r="PYL583" s="2"/>
      <c r="PYM583" s="2"/>
      <c r="PYN583" s="2"/>
      <c r="PYO583" s="2"/>
      <c r="PYP583" s="2"/>
      <c r="PYQ583" s="2"/>
      <c r="PYR583" s="2"/>
      <c r="PYS583" s="2"/>
      <c r="PYT583" s="2"/>
      <c r="PYU583" s="2"/>
      <c r="PYV583" s="2"/>
      <c r="PYW583" s="2"/>
      <c r="PYX583" s="2"/>
      <c r="PYY583" s="2"/>
      <c r="PYZ583" s="2"/>
      <c r="PZA583" s="2"/>
      <c r="PZB583" s="2"/>
      <c r="PZC583" s="2"/>
      <c r="PZD583" s="2"/>
      <c r="PZE583" s="2"/>
      <c r="PZF583" s="2"/>
      <c r="PZG583" s="2"/>
      <c r="PZH583" s="2"/>
      <c r="PZI583" s="2"/>
      <c r="PZJ583" s="2"/>
      <c r="PZK583" s="2"/>
      <c r="PZL583" s="2"/>
      <c r="PZM583" s="2"/>
      <c r="PZN583" s="2"/>
      <c r="PZO583" s="2"/>
      <c r="PZP583" s="2"/>
      <c r="PZQ583" s="2"/>
      <c r="PZR583" s="2"/>
      <c r="PZS583" s="2"/>
      <c r="PZT583" s="2"/>
      <c r="PZU583" s="2"/>
      <c r="PZV583" s="2"/>
      <c r="PZW583" s="2"/>
      <c r="PZX583" s="2"/>
      <c r="PZY583" s="2"/>
      <c r="PZZ583" s="2"/>
      <c r="QAA583" s="2"/>
      <c r="QAB583" s="2"/>
      <c r="QAC583" s="2"/>
      <c r="QAD583" s="2"/>
      <c r="QAE583" s="2"/>
      <c r="QAF583" s="2"/>
      <c r="QAG583" s="2"/>
      <c r="QAH583" s="2"/>
      <c r="QAI583" s="2"/>
      <c r="QAJ583" s="2"/>
      <c r="QAK583" s="2"/>
      <c r="QAL583" s="2"/>
      <c r="QAM583" s="2"/>
      <c r="QAN583" s="2"/>
      <c r="QAO583" s="2"/>
      <c r="QAP583" s="2"/>
      <c r="QAQ583" s="2"/>
      <c r="QAR583" s="2"/>
      <c r="QAS583" s="2"/>
      <c r="QAT583" s="2"/>
      <c r="QAU583" s="2"/>
      <c r="QAV583" s="2"/>
      <c r="QAW583" s="2"/>
      <c r="QAX583" s="2"/>
      <c r="QAY583" s="2"/>
      <c r="QAZ583" s="2"/>
      <c r="QBA583" s="2"/>
      <c r="QBB583" s="2"/>
      <c r="QBC583" s="2"/>
      <c r="QBD583" s="2"/>
      <c r="QBE583" s="2"/>
      <c r="QBF583" s="2"/>
      <c r="QBG583" s="2"/>
      <c r="QBH583" s="2"/>
      <c r="QBI583" s="2"/>
      <c r="QBJ583" s="2"/>
      <c r="QBK583" s="2"/>
      <c r="QBL583" s="2"/>
      <c r="QBM583" s="2"/>
      <c r="QBN583" s="2"/>
      <c r="QBO583" s="2"/>
      <c r="QBP583" s="2"/>
      <c r="QBQ583" s="2"/>
      <c r="QBR583" s="2"/>
      <c r="QBS583" s="2"/>
      <c r="QBT583" s="2"/>
      <c r="QBU583" s="2"/>
      <c r="QBV583" s="2"/>
      <c r="QBW583" s="2"/>
      <c r="QBX583" s="2"/>
      <c r="QBY583" s="2"/>
      <c r="QBZ583" s="2"/>
      <c r="QCA583" s="2"/>
      <c r="QCB583" s="2"/>
      <c r="QCC583" s="2"/>
      <c r="QCD583" s="2"/>
      <c r="QCE583" s="2"/>
      <c r="QCF583" s="2"/>
      <c r="QCG583" s="2"/>
      <c r="QCH583" s="2"/>
      <c r="QCI583" s="2"/>
      <c r="QCJ583" s="2"/>
      <c r="QCK583" s="2"/>
      <c r="QCL583" s="2"/>
      <c r="QCM583" s="2"/>
      <c r="QCN583" s="2"/>
      <c r="QCO583" s="2"/>
      <c r="QCP583" s="2"/>
      <c r="QCQ583" s="2"/>
      <c r="QCR583" s="2"/>
      <c r="QCS583" s="2"/>
      <c r="QCT583" s="2"/>
      <c r="QCU583" s="2"/>
      <c r="QCV583" s="2"/>
      <c r="QCW583" s="2"/>
      <c r="QCX583" s="2"/>
      <c r="QCY583" s="2"/>
      <c r="QCZ583" s="2"/>
      <c r="QDA583" s="2"/>
      <c r="QDB583" s="2"/>
      <c r="QDC583" s="2"/>
      <c r="QDD583" s="2"/>
      <c r="QDE583" s="2"/>
      <c r="QDF583" s="2"/>
      <c r="QDG583" s="2"/>
      <c r="QDH583" s="2"/>
      <c r="QDI583" s="2"/>
      <c r="QDJ583" s="2"/>
      <c r="QDK583" s="2"/>
      <c r="QDL583" s="2"/>
      <c r="QDM583" s="2"/>
      <c r="QDN583" s="2"/>
      <c r="QDO583" s="2"/>
      <c r="QDP583" s="2"/>
      <c r="QDQ583" s="2"/>
      <c r="QDR583" s="2"/>
      <c r="QDS583" s="2"/>
      <c r="QDT583" s="2"/>
      <c r="QDU583" s="2"/>
      <c r="QDV583" s="2"/>
      <c r="QDW583" s="2"/>
      <c r="QDX583" s="2"/>
      <c r="QDY583" s="2"/>
      <c r="QDZ583" s="2"/>
      <c r="QEA583" s="2"/>
      <c r="QEB583" s="2"/>
      <c r="QEC583" s="2"/>
      <c r="QED583" s="2"/>
      <c r="QEE583" s="2"/>
      <c r="QEF583" s="2"/>
      <c r="QEG583" s="2"/>
      <c r="QEH583" s="2"/>
      <c r="QEI583" s="2"/>
      <c r="QEJ583" s="2"/>
      <c r="QEK583" s="2"/>
      <c r="QEL583" s="2"/>
      <c r="QEM583" s="2"/>
      <c r="QEN583" s="2"/>
      <c r="QEO583" s="2"/>
      <c r="QEP583" s="2"/>
      <c r="QEQ583" s="2"/>
      <c r="QER583" s="2"/>
      <c r="QES583" s="2"/>
      <c r="QET583" s="2"/>
      <c r="QEU583" s="2"/>
      <c r="QEV583" s="2"/>
      <c r="QEW583" s="2"/>
      <c r="QEX583" s="2"/>
      <c r="QEY583" s="2"/>
      <c r="QEZ583" s="2"/>
      <c r="QFA583" s="2"/>
      <c r="QFB583" s="2"/>
      <c r="QFC583" s="2"/>
      <c r="QFD583" s="2"/>
      <c r="QFE583" s="2"/>
      <c r="QFF583" s="2"/>
      <c r="QFG583" s="2"/>
      <c r="QFH583" s="2"/>
      <c r="QFI583" s="2"/>
      <c r="QFJ583" s="2"/>
      <c r="QFK583" s="2"/>
      <c r="QFL583" s="2"/>
      <c r="QFM583" s="2"/>
      <c r="QFN583" s="2"/>
      <c r="QFO583" s="2"/>
      <c r="QFP583" s="2"/>
      <c r="QFQ583" s="2"/>
      <c r="QFR583" s="2"/>
      <c r="QFS583" s="2"/>
      <c r="QFT583" s="2"/>
      <c r="QFU583" s="2"/>
      <c r="QFV583" s="2"/>
      <c r="QFW583" s="2"/>
      <c r="QFX583" s="2"/>
      <c r="QFY583" s="2"/>
      <c r="QFZ583" s="2"/>
      <c r="QGA583" s="2"/>
      <c r="QGB583" s="2"/>
      <c r="QGC583" s="2"/>
      <c r="QGD583" s="2"/>
      <c r="QGE583" s="2"/>
      <c r="QGF583" s="2"/>
      <c r="QGG583" s="2"/>
      <c r="QGH583" s="2"/>
      <c r="QGI583" s="2"/>
      <c r="QGJ583" s="2"/>
      <c r="QGK583" s="2"/>
      <c r="QGL583" s="2"/>
      <c r="QGM583" s="2"/>
      <c r="QGN583" s="2"/>
      <c r="QGO583" s="2"/>
      <c r="QGP583" s="2"/>
      <c r="QGQ583" s="2"/>
      <c r="QGR583" s="2"/>
      <c r="QGS583" s="2"/>
      <c r="QGT583" s="2"/>
      <c r="QGU583" s="2"/>
      <c r="QGV583" s="2"/>
      <c r="QGW583" s="2"/>
      <c r="QGX583" s="2"/>
      <c r="QGY583" s="2"/>
      <c r="QGZ583" s="2"/>
      <c r="QHA583" s="2"/>
      <c r="QHB583" s="2"/>
      <c r="QHC583" s="2"/>
      <c r="QHD583" s="2"/>
      <c r="QHE583" s="2"/>
      <c r="QHF583" s="2"/>
      <c r="QHG583" s="2"/>
      <c r="QHH583" s="2"/>
      <c r="QHI583" s="2"/>
      <c r="QHJ583" s="2"/>
      <c r="QHK583" s="2"/>
      <c r="QHL583" s="2"/>
      <c r="QHM583" s="2"/>
      <c r="QHN583" s="2"/>
      <c r="QHO583" s="2"/>
      <c r="QHP583" s="2"/>
      <c r="QHQ583" s="2"/>
      <c r="QHR583" s="2"/>
      <c r="QHS583" s="2"/>
      <c r="QHT583" s="2"/>
      <c r="QHU583" s="2"/>
      <c r="QHV583" s="2"/>
      <c r="QHW583" s="2"/>
      <c r="QHX583" s="2"/>
      <c r="QHY583" s="2"/>
      <c r="QHZ583" s="2"/>
      <c r="QIA583" s="2"/>
      <c r="QIB583" s="2"/>
      <c r="QIC583" s="2"/>
      <c r="QID583" s="2"/>
      <c r="QIE583" s="2"/>
      <c r="QIF583" s="2"/>
      <c r="QIG583" s="2"/>
      <c r="QIH583" s="2"/>
      <c r="QII583" s="2"/>
      <c r="QIJ583" s="2"/>
      <c r="QIK583" s="2"/>
      <c r="QIL583" s="2"/>
      <c r="QIM583" s="2"/>
      <c r="QIN583" s="2"/>
      <c r="QIO583" s="2"/>
      <c r="QIP583" s="2"/>
      <c r="QIQ583" s="2"/>
      <c r="QIR583" s="2"/>
      <c r="QIS583" s="2"/>
      <c r="QIT583" s="2"/>
      <c r="QIU583" s="2"/>
      <c r="QIV583" s="2"/>
      <c r="QIW583" s="2"/>
      <c r="QIX583" s="2"/>
      <c r="QIY583" s="2"/>
      <c r="QIZ583" s="2"/>
      <c r="QJA583" s="2"/>
      <c r="QJB583" s="2"/>
      <c r="QJC583" s="2"/>
      <c r="QJD583" s="2"/>
      <c r="QJE583" s="2"/>
      <c r="QJF583" s="2"/>
      <c r="QJG583" s="2"/>
      <c r="QJH583" s="2"/>
      <c r="QJI583" s="2"/>
      <c r="QJJ583" s="2"/>
      <c r="QJK583" s="2"/>
      <c r="QJL583" s="2"/>
      <c r="QJM583" s="2"/>
      <c r="QJN583" s="2"/>
      <c r="QJO583" s="2"/>
      <c r="QJP583" s="2"/>
      <c r="QJQ583" s="2"/>
      <c r="QJR583" s="2"/>
      <c r="QJS583" s="2"/>
      <c r="QJT583" s="2"/>
      <c r="QJU583" s="2"/>
      <c r="QJV583" s="2"/>
      <c r="QJW583" s="2"/>
      <c r="QJX583" s="2"/>
      <c r="QJY583" s="2"/>
      <c r="QJZ583" s="2"/>
      <c r="QKA583" s="2"/>
      <c r="QKB583" s="2"/>
      <c r="QKC583" s="2"/>
      <c r="QKD583" s="2"/>
      <c r="QKE583" s="2"/>
      <c r="QKF583" s="2"/>
      <c r="QKG583" s="2"/>
      <c r="QKH583" s="2"/>
      <c r="QKI583" s="2"/>
      <c r="QKJ583" s="2"/>
      <c r="QKK583" s="2"/>
      <c r="QKL583" s="2"/>
      <c r="QKM583" s="2"/>
      <c r="QKN583" s="2"/>
      <c r="QKO583" s="2"/>
      <c r="QKP583" s="2"/>
      <c r="QKQ583" s="2"/>
      <c r="QKR583" s="2"/>
      <c r="QKS583" s="2"/>
      <c r="QKT583" s="2"/>
      <c r="QKU583" s="2"/>
      <c r="QKV583" s="2"/>
      <c r="QKW583" s="2"/>
      <c r="QKX583" s="2"/>
      <c r="QKY583" s="2"/>
      <c r="QKZ583" s="2"/>
      <c r="QLA583" s="2"/>
      <c r="QLB583" s="2"/>
      <c r="QLC583" s="2"/>
      <c r="QLD583" s="2"/>
      <c r="QLE583" s="2"/>
      <c r="QLF583" s="2"/>
      <c r="QLG583" s="2"/>
      <c r="QLH583" s="2"/>
      <c r="QLI583" s="2"/>
      <c r="QLJ583" s="2"/>
      <c r="QLK583" s="2"/>
      <c r="QLL583" s="2"/>
      <c r="QLM583" s="2"/>
      <c r="QLN583" s="2"/>
      <c r="QLO583" s="2"/>
      <c r="QLP583" s="2"/>
      <c r="QLQ583" s="2"/>
      <c r="QLR583" s="2"/>
      <c r="QLS583" s="2"/>
      <c r="QLT583" s="2"/>
      <c r="QLU583" s="2"/>
      <c r="QLV583" s="2"/>
      <c r="QLW583" s="2"/>
      <c r="QLX583" s="2"/>
      <c r="QLY583" s="2"/>
      <c r="QLZ583" s="2"/>
      <c r="QMA583" s="2"/>
      <c r="QMB583" s="2"/>
      <c r="QMC583" s="2"/>
      <c r="QMD583" s="2"/>
      <c r="QME583" s="2"/>
      <c r="QMF583" s="2"/>
      <c r="QMG583" s="2"/>
      <c r="QMH583" s="2"/>
      <c r="QMI583" s="2"/>
      <c r="QMJ583" s="2"/>
      <c r="QMK583" s="2"/>
      <c r="QML583" s="2"/>
      <c r="QMM583" s="2"/>
      <c r="QMN583" s="2"/>
      <c r="QMO583" s="2"/>
      <c r="QMP583" s="2"/>
      <c r="QMQ583" s="2"/>
      <c r="QMR583" s="2"/>
      <c r="QMS583" s="2"/>
      <c r="QMT583" s="2"/>
      <c r="QMU583" s="2"/>
      <c r="QMV583" s="2"/>
      <c r="QMW583" s="2"/>
      <c r="QMX583" s="2"/>
      <c r="QMY583" s="2"/>
      <c r="QMZ583" s="2"/>
      <c r="QNA583" s="2"/>
      <c r="QNB583" s="2"/>
      <c r="QNC583" s="2"/>
      <c r="QND583" s="2"/>
      <c r="QNE583" s="2"/>
      <c r="QNF583" s="2"/>
      <c r="QNG583" s="2"/>
      <c r="QNH583" s="2"/>
      <c r="QNI583" s="2"/>
      <c r="QNJ583" s="2"/>
      <c r="QNK583" s="2"/>
      <c r="QNL583" s="2"/>
      <c r="QNM583" s="2"/>
      <c r="QNN583" s="2"/>
      <c r="QNO583" s="2"/>
      <c r="QNP583" s="2"/>
      <c r="QNQ583" s="2"/>
      <c r="QNR583" s="2"/>
      <c r="QNS583" s="2"/>
      <c r="QNT583" s="2"/>
      <c r="QNU583" s="2"/>
      <c r="QNV583" s="2"/>
      <c r="QNW583" s="2"/>
      <c r="QNX583" s="2"/>
      <c r="QNY583" s="2"/>
      <c r="QNZ583" s="2"/>
      <c r="QOA583" s="2"/>
      <c r="QOB583" s="2"/>
      <c r="QOC583" s="2"/>
      <c r="QOD583" s="2"/>
      <c r="QOE583" s="2"/>
      <c r="QOF583" s="2"/>
      <c r="QOG583" s="2"/>
      <c r="QOH583" s="2"/>
      <c r="QOI583" s="2"/>
      <c r="QOJ583" s="2"/>
      <c r="QOK583" s="2"/>
      <c r="QOL583" s="2"/>
      <c r="QOM583" s="2"/>
      <c r="QON583" s="2"/>
      <c r="QOO583" s="2"/>
      <c r="QOP583" s="2"/>
      <c r="QOQ583" s="2"/>
      <c r="QOR583" s="2"/>
      <c r="QOS583" s="2"/>
      <c r="QOT583" s="2"/>
      <c r="QOU583" s="2"/>
      <c r="QOV583" s="2"/>
      <c r="QOW583" s="2"/>
      <c r="QOX583" s="2"/>
      <c r="QOY583" s="2"/>
      <c r="QOZ583" s="2"/>
      <c r="QPA583" s="2"/>
      <c r="QPB583" s="2"/>
      <c r="QPC583" s="2"/>
      <c r="QPD583" s="2"/>
      <c r="QPE583" s="2"/>
      <c r="QPF583" s="2"/>
      <c r="QPG583" s="2"/>
      <c r="QPH583" s="2"/>
      <c r="QPI583" s="2"/>
      <c r="QPJ583" s="2"/>
      <c r="QPK583" s="2"/>
      <c r="QPL583" s="2"/>
      <c r="QPM583" s="2"/>
      <c r="QPN583" s="2"/>
      <c r="QPO583" s="2"/>
      <c r="QPP583" s="2"/>
      <c r="QPQ583" s="2"/>
      <c r="QPR583" s="2"/>
      <c r="QPS583" s="2"/>
      <c r="QPT583" s="2"/>
      <c r="QPU583" s="2"/>
      <c r="QPV583" s="2"/>
      <c r="QPW583" s="2"/>
      <c r="QPX583" s="2"/>
      <c r="QPY583" s="2"/>
      <c r="QPZ583" s="2"/>
      <c r="QQA583" s="2"/>
      <c r="QQB583" s="2"/>
      <c r="QQC583" s="2"/>
      <c r="QQD583" s="2"/>
      <c r="QQE583" s="2"/>
      <c r="QQF583" s="2"/>
      <c r="QQG583" s="2"/>
      <c r="QQH583" s="2"/>
      <c r="QQI583" s="2"/>
      <c r="QQJ583" s="2"/>
      <c r="QQK583" s="2"/>
      <c r="QQL583" s="2"/>
      <c r="QQM583" s="2"/>
      <c r="QQN583" s="2"/>
      <c r="QQO583" s="2"/>
      <c r="QQP583" s="2"/>
      <c r="QQQ583" s="2"/>
      <c r="QQR583" s="2"/>
      <c r="QQS583" s="2"/>
      <c r="QQT583" s="2"/>
      <c r="QQU583" s="2"/>
      <c r="QQV583" s="2"/>
      <c r="QQW583" s="2"/>
      <c r="QQX583" s="2"/>
      <c r="QQY583" s="2"/>
      <c r="QQZ583" s="2"/>
      <c r="QRA583" s="2"/>
      <c r="QRB583" s="2"/>
      <c r="QRC583" s="2"/>
      <c r="QRD583" s="2"/>
      <c r="QRE583" s="2"/>
      <c r="QRF583" s="2"/>
      <c r="QRG583" s="2"/>
      <c r="QRH583" s="2"/>
      <c r="QRI583" s="2"/>
      <c r="QRJ583" s="2"/>
      <c r="QRK583" s="2"/>
      <c r="QRL583" s="2"/>
      <c r="QRM583" s="2"/>
      <c r="QRN583" s="2"/>
      <c r="QRO583" s="2"/>
      <c r="QRP583" s="2"/>
      <c r="QRQ583" s="2"/>
      <c r="QRR583" s="2"/>
      <c r="QRS583" s="2"/>
      <c r="QRT583" s="2"/>
      <c r="QRU583" s="2"/>
      <c r="QRV583" s="2"/>
      <c r="QRW583" s="2"/>
      <c r="QRX583" s="2"/>
      <c r="QRY583" s="2"/>
      <c r="QRZ583" s="2"/>
      <c r="QSA583" s="2"/>
      <c r="QSB583" s="2"/>
      <c r="QSC583" s="2"/>
      <c r="QSD583" s="2"/>
      <c r="QSE583" s="2"/>
      <c r="QSF583" s="2"/>
      <c r="QSG583" s="2"/>
      <c r="QSH583" s="2"/>
      <c r="QSI583" s="2"/>
      <c r="QSJ583" s="2"/>
      <c r="QSK583" s="2"/>
      <c r="QSL583" s="2"/>
      <c r="QSM583" s="2"/>
      <c r="QSN583" s="2"/>
      <c r="QSO583" s="2"/>
      <c r="QSP583" s="2"/>
      <c r="QSQ583" s="2"/>
      <c r="QSR583" s="2"/>
      <c r="QSS583" s="2"/>
      <c r="QST583" s="2"/>
      <c r="QSU583" s="2"/>
      <c r="QSV583" s="2"/>
      <c r="QSW583" s="2"/>
      <c r="QSX583" s="2"/>
      <c r="QSY583" s="2"/>
      <c r="QSZ583" s="2"/>
      <c r="QTA583" s="2"/>
      <c r="QTB583" s="2"/>
      <c r="QTC583" s="2"/>
      <c r="QTD583" s="2"/>
      <c r="QTE583" s="2"/>
      <c r="QTF583" s="2"/>
      <c r="QTG583" s="2"/>
      <c r="QTH583" s="2"/>
      <c r="QTI583" s="2"/>
      <c r="QTJ583" s="2"/>
      <c r="QTK583" s="2"/>
      <c r="QTL583" s="2"/>
      <c r="QTM583" s="2"/>
      <c r="QTN583" s="2"/>
      <c r="QTO583" s="2"/>
      <c r="QTP583" s="2"/>
      <c r="QTQ583" s="2"/>
      <c r="QTR583" s="2"/>
      <c r="QTS583" s="2"/>
      <c r="QTT583" s="2"/>
      <c r="QTU583" s="2"/>
      <c r="QTV583" s="2"/>
      <c r="QTW583" s="2"/>
      <c r="QTX583" s="2"/>
      <c r="QTY583" s="2"/>
      <c r="QTZ583" s="2"/>
      <c r="QUA583" s="2"/>
      <c r="QUB583" s="2"/>
      <c r="QUC583" s="2"/>
      <c r="QUD583" s="2"/>
      <c r="QUE583" s="2"/>
      <c r="QUF583" s="2"/>
      <c r="QUG583" s="2"/>
      <c r="QUH583" s="2"/>
      <c r="QUI583" s="2"/>
      <c r="QUJ583" s="2"/>
      <c r="QUK583" s="2"/>
      <c r="QUL583" s="2"/>
      <c r="QUM583" s="2"/>
      <c r="QUN583" s="2"/>
      <c r="QUO583" s="2"/>
      <c r="QUP583" s="2"/>
      <c r="QUQ583" s="2"/>
      <c r="QUR583" s="2"/>
      <c r="QUS583" s="2"/>
      <c r="QUT583" s="2"/>
      <c r="QUU583" s="2"/>
      <c r="QUV583" s="2"/>
      <c r="QUW583" s="2"/>
      <c r="QUX583" s="2"/>
      <c r="QUY583" s="2"/>
      <c r="QUZ583" s="2"/>
      <c r="QVA583" s="2"/>
      <c r="QVB583" s="2"/>
      <c r="QVC583" s="2"/>
      <c r="QVD583" s="2"/>
      <c r="QVE583" s="2"/>
      <c r="QVF583" s="2"/>
      <c r="QVG583" s="2"/>
      <c r="QVH583" s="2"/>
      <c r="QVI583" s="2"/>
      <c r="QVJ583" s="2"/>
      <c r="QVK583" s="2"/>
      <c r="QVL583" s="2"/>
      <c r="QVM583" s="2"/>
      <c r="QVN583" s="2"/>
      <c r="QVO583" s="2"/>
      <c r="QVP583" s="2"/>
      <c r="QVQ583" s="2"/>
      <c r="QVR583" s="2"/>
      <c r="QVS583" s="2"/>
      <c r="QVT583" s="2"/>
      <c r="QVU583" s="2"/>
      <c r="QVV583" s="2"/>
      <c r="QVW583" s="2"/>
      <c r="QVX583" s="2"/>
      <c r="QVY583" s="2"/>
      <c r="QVZ583" s="2"/>
      <c r="QWA583" s="2"/>
      <c r="QWB583" s="2"/>
      <c r="QWC583" s="2"/>
      <c r="QWD583" s="2"/>
      <c r="QWE583" s="2"/>
      <c r="QWF583" s="2"/>
      <c r="QWG583" s="2"/>
      <c r="QWH583" s="2"/>
      <c r="QWI583" s="2"/>
      <c r="QWJ583" s="2"/>
      <c r="QWK583" s="2"/>
      <c r="QWL583" s="2"/>
      <c r="QWM583" s="2"/>
      <c r="QWN583" s="2"/>
      <c r="QWO583" s="2"/>
      <c r="QWP583" s="2"/>
      <c r="QWQ583" s="2"/>
      <c r="QWR583" s="2"/>
      <c r="QWS583" s="2"/>
      <c r="QWT583" s="2"/>
      <c r="QWU583" s="2"/>
      <c r="QWV583" s="2"/>
      <c r="QWW583" s="2"/>
      <c r="QWX583" s="2"/>
      <c r="QWY583" s="2"/>
      <c r="QWZ583" s="2"/>
      <c r="QXA583" s="2"/>
      <c r="QXB583" s="2"/>
      <c r="QXC583" s="2"/>
      <c r="QXD583" s="2"/>
      <c r="QXE583" s="2"/>
      <c r="QXF583" s="2"/>
      <c r="QXG583" s="2"/>
      <c r="QXH583" s="2"/>
      <c r="QXI583" s="2"/>
      <c r="QXJ583" s="2"/>
      <c r="QXK583" s="2"/>
      <c r="QXL583" s="2"/>
      <c r="QXM583" s="2"/>
      <c r="QXN583" s="2"/>
      <c r="QXO583" s="2"/>
      <c r="QXP583" s="2"/>
      <c r="QXQ583" s="2"/>
      <c r="QXR583" s="2"/>
      <c r="QXS583" s="2"/>
      <c r="QXT583" s="2"/>
      <c r="QXU583" s="2"/>
      <c r="QXV583" s="2"/>
      <c r="QXW583" s="2"/>
      <c r="QXX583" s="2"/>
      <c r="QXY583" s="2"/>
      <c r="QXZ583" s="2"/>
      <c r="QYA583" s="2"/>
      <c r="QYB583" s="2"/>
      <c r="QYC583" s="2"/>
      <c r="QYD583" s="2"/>
      <c r="QYE583" s="2"/>
      <c r="QYF583" s="2"/>
      <c r="QYG583" s="2"/>
      <c r="QYH583" s="2"/>
      <c r="QYI583" s="2"/>
      <c r="QYJ583" s="2"/>
      <c r="QYK583" s="2"/>
      <c r="QYL583" s="2"/>
      <c r="QYM583" s="2"/>
      <c r="QYN583" s="2"/>
      <c r="QYO583" s="2"/>
      <c r="QYP583" s="2"/>
      <c r="QYQ583" s="2"/>
      <c r="QYR583" s="2"/>
      <c r="QYS583" s="2"/>
      <c r="QYT583" s="2"/>
      <c r="QYU583" s="2"/>
      <c r="QYV583" s="2"/>
      <c r="QYW583" s="2"/>
      <c r="QYX583" s="2"/>
      <c r="QYY583" s="2"/>
      <c r="QYZ583" s="2"/>
      <c r="QZA583" s="2"/>
      <c r="QZB583" s="2"/>
      <c r="QZC583" s="2"/>
      <c r="QZD583" s="2"/>
      <c r="QZE583" s="2"/>
      <c r="QZF583" s="2"/>
      <c r="QZG583" s="2"/>
      <c r="QZH583" s="2"/>
      <c r="QZI583" s="2"/>
      <c r="QZJ583" s="2"/>
      <c r="QZK583" s="2"/>
      <c r="QZL583" s="2"/>
      <c r="QZM583" s="2"/>
      <c r="QZN583" s="2"/>
      <c r="QZO583" s="2"/>
      <c r="QZP583" s="2"/>
      <c r="QZQ583" s="2"/>
      <c r="QZR583" s="2"/>
      <c r="QZS583" s="2"/>
      <c r="QZT583" s="2"/>
      <c r="QZU583" s="2"/>
      <c r="QZV583" s="2"/>
      <c r="QZW583" s="2"/>
      <c r="QZX583" s="2"/>
      <c r="QZY583" s="2"/>
      <c r="QZZ583" s="2"/>
      <c r="RAA583" s="2"/>
      <c r="RAB583" s="2"/>
      <c r="RAC583" s="2"/>
      <c r="RAD583" s="2"/>
      <c r="RAE583" s="2"/>
      <c r="RAF583" s="2"/>
      <c r="RAG583" s="2"/>
      <c r="RAH583" s="2"/>
      <c r="RAI583" s="2"/>
      <c r="RAJ583" s="2"/>
      <c r="RAK583" s="2"/>
      <c r="RAL583" s="2"/>
      <c r="RAM583" s="2"/>
      <c r="RAN583" s="2"/>
      <c r="RAO583" s="2"/>
      <c r="RAP583" s="2"/>
      <c r="RAQ583" s="2"/>
      <c r="RAR583" s="2"/>
      <c r="RAS583" s="2"/>
      <c r="RAT583" s="2"/>
      <c r="RAU583" s="2"/>
      <c r="RAV583" s="2"/>
      <c r="RAW583" s="2"/>
      <c r="RAX583" s="2"/>
      <c r="RAY583" s="2"/>
      <c r="RAZ583" s="2"/>
      <c r="RBA583" s="2"/>
      <c r="RBB583" s="2"/>
      <c r="RBC583" s="2"/>
      <c r="RBD583" s="2"/>
      <c r="RBE583" s="2"/>
      <c r="RBF583" s="2"/>
      <c r="RBG583" s="2"/>
      <c r="RBH583" s="2"/>
      <c r="RBI583" s="2"/>
      <c r="RBJ583" s="2"/>
      <c r="RBK583" s="2"/>
      <c r="RBL583" s="2"/>
      <c r="RBM583" s="2"/>
      <c r="RBN583" s="2"/>
      <c r="RBO583" s="2"/>
      <c r="RBP583" s="2"/>
      <c r="RBQ583" s="2"/>
      <c r="RBR583" s="2"/>
      <c r="RBS583" s="2"/>
      <c r="RBT583" s="2"/>
      <c r="RBU583" s="2"/>
      <c r="RBV583" s="2"/>
      <c r="RBW583" s="2"/>
      <c r="RBX583" s="2"/>
      <c r="RBY583" s="2"/>
      <c r="RBZ583" s="2"/>
      <c r="RCA583" s="2"/>
      <c r="RCB583" s="2"/>
      <c r="RCC583" s="2"/>
      <c r="RCD583" s="2"/>
      <c r="RCE583" s="2"/>
      <c r="RCF583" s="2"/>
      <c r="RCG583" s="2"/>
      <c r="RCH583" s="2"/>
      <c r="RCI583" s="2"/>
      <c r="RCJ583" s="2"/>
      <c r="RCK583" s="2"/>
      <c r="RCL583" s="2"/>
      <c r="RCM583" s="2"/>
      <c r="RCN583" s="2"/>
      <c r="RCO583" s="2"/>
      <c r="RCP583" s="2"/>
      <c r="RCQ583" s="2"/>
      <c r="RCR583" s="2"/>
      <c r="RCS583" s="2"/>
      <c r="RCT583" s="2"/>
      <c r="RCU583" s="2"/>
      <c r="RCV583" s="2"/>
      <c r="RCW583" s="2"/>
      <c r="RCX583" s="2"/>
      <c r="RCY583" s="2"/>
      <c r="RCZ583" s="2"/>
      <c r="RDA583" s="2"/>
      <c r="RDB583" s="2"/>
      <c r="RDC583" s="2"/>
      <c r="RDD583" s="2"/>
      <c r="RDE583" s="2"/>
      <c r="RDF583" s="2"/>
      <c r="RDG583" s="2"/>
      <c r="RDH583" s="2"/>
      <c r="RDI583" s="2"/>
      <c r="RDJ583" s="2"/>
      <c r="RDK583" s="2"/>
      <c r="RDL583" s="2"/>
      <c r="RDM583" s="2"/>
      <c r="RDN583" s="2"/>
      <c r="RDO583" s="2"/>
      <c r="RDP583" s="2"/>
      <c r="RDQ583" s="2"/>
      <c r="RDR583" s="2"/>
      <c r="RDS583" s="2"/>
      <c r="RDT583" s="2"/>
      <c r="RDU583" s="2"/>
      <c r="RDV583" s="2"/>
      <c r="RDW583" s="2"/>
      <c r="RDX583" s="2"/>
      <c r="RDY583" s="2"/>
      <c r="RDZ583" s="2"/>
      <c r="REA583" s="2"/>
      <c r="REB583" s="2"/>
      <c r="REC583" s="2"/>
      <c r="RED583" s="2"/>
      <c r="REE583" s="2"/>
      <c r="REF583" s="2"/>
      <c r="REG583" s="2"/>
      <c r="REH583" s="2"/>
      <c r="REI583" s="2"/>
      <c r="REJ583" s="2"/>
      <c r="REK583" s="2"/>
      <c r="REL583" s="2"/>
      <c r="REM583" s="2"/>
      <c r="REN583" s="2"/>
      <c r="REO583" s="2"/>
      <c r="REP583" s="2"/>
      <c r="REQ583" s="2"/>
      <c r="RER583" s="2"/>
      <c r="RES583" s="2"/>
      <c r="RET583" s="2"/>
      <c r="REU583" s="2"/>
      <c r="REV583" s="2"/>
      <c r="REW583" s="2"/>
      <c r="REX583" s="2"/>
      <c r="REY583" s="2"/>
      <c r="REZ583" s="2"/>
      <c r="RFA583" s="2"/>
      <c r="RFB583" s="2"/>
      <c r="RFC583" s="2"/>
      <c r="RFD583" s="2"/>
      <c r="RFE583" s="2"/>
      <c r="RFF583" s="2"/>
      <c r="RFG583" s="2"/>
      <c r="RFH583" s="2"/>
      <c r="RFI583" s="2"/>
      <c r="RFJ583" s="2"/>
      <c r="RFK583" s="2"/>
      <c r="RFL583" s="2"/>
      <c r="RFM583" s="2"/>
      <c r="RFN583" s="2"/>
      <c r="RFO583" s="2"/>
      <c r="RFP583" s="2"/>
      <c r="RFQ583" s="2"/>
      <c r="RFR583" s="2"/>
      <c r="RFS583" s="2"/>
      <c r="RFT583" s="2"/>
      <c r="RFU583" s="2"/>
      <c r="RFV583" s="2"/>
      <c r="RFW583" s="2"/>
      <c r="RFX583" s="2"/>
      <c r="RFY583" s="2"/>
      <c r="RFZ583" s="2"/>
      <c r="RGA583" s="2"/>
      <c r="RGB583" s="2"/>
      <c r="RGC583" s="2"/>
      <c r="RGD583" s="2"/>
      <c r="RGE583" s="2"/>
      <c r="RGF583" s="2"/>
      <c r="RGG583" s="2"/>
      <c r="RGH583" s="2"/>
      <c r="RGI583" s="2"/>
      <c r="RGJ583" s="2"/>
      <c r="RGK583" s="2"/>
      <c r="RGL583" s="2"/>
      <c r="RGM583" s="2"/>
      <c r="RGN583" s="2"/>
      <c r="RGO583" s="2"/>
      <c r="RGP583" s="2"/>
      <c r="RGQ583" s="2"/>
      <c r="RGR583" s="2"/>
      <c r="RGS583" s="2"/>
      <c r="RGT583" s="2"/>
      <c r="RGU583" s="2"/>
      <c r="RGV583" s="2"/>
      <c r="RGW583" s="2"/>
      <c r="RGX583" s="2"/>
      <c r="RGY583" s="2"/>
      <c r="RGZ583" s="2"/>
      <c r="RHA583" s="2"/>
      <c r="RHB583" s="2"/>
      <c r="RHC583" s="2"/>
      <c r="RHD583" s="2"/>
      <c r="RHE583" s="2"/>
      <c r="RHF583" s="2"/>
      <c r="RHG583" s="2"/>
      <c r="RHH583" s="2"/>
      <c r="RHI583" s="2"/>
      <c r="RHJ583" s="2"/>
      <c r="RHK583" s="2"/>
      <c r="RHL583" s="2"/>
      <c r="RHM583" s="2"/>
      <c r="RHN583" s="2"/>
      <c r="RHO583" s="2"/>
      <c r="RHP583" s="2"/>
      <c r="RHQ583" s="2"/>
      <c r="RHR583" s="2"/>
      <c r="RHS583" s="2"/>
      <c r="RHT583" s="2"/>
      <c r="RHU583" s="2"/>
      <c r="RHV583" s="2"/>
      <c r="RHW583" s="2"/>
      <c r="RHX583" s="2"/>
      <c r="RHY583" s="2"/>
      <c r="RHZ583" s="2"/>
      <c r="RIA583" s="2"/>
      <c r="RIB583" s="2"/>
      <c r="RIC583" s="2"/>
      <c r="RID583" s="2"/>
      <c r="RIE583" s="2"/>
      <c r="RIF583" s="2"/>
      <c r="RIG583" s="2"/>
      <c r="RIH583" s="2"/>
      <c r="RII583" s="2"/>
      <c r="RIJ583" s="2"/>
      <c r="RIK583" s="2"/>
      <c r="RIL583" s="2"/>
      <c r="RIM583" s="2"/>
      <c r="RIN583" s="2"/>
      <c r="RIO583" s="2"/>
      <c r="RIP583" s="2"/>
      <c r="RIQ583" s="2"/>
      <c r="RIR583" s="2"/>
      <c r="RIS583" s="2"/>
      <c r="RIT583" s="2"/>
      <c r="RIU583" s="2"/>
      <c r="RIV583" s="2"/>
      <c r="RIW583" s="2"/>
      <c r="RIX583" s="2"/>
      <c r="RIY583" s="2"/>
      <c r="RIZ583" s="2"/>
      <c r="RJA583" s="2"/>
      <c r="RJB583" s="2"/>
      <c r="RJC583" s="2"/>
      <c r="RJD583" s="2"/>
      <c r="RJE583" s="2"/>
      <c r="RJF583" s="2"/>
      <c r="RJG583" s="2"/>
      <c r="RJH583" s="2"/>
      <c r="RJI583" s="2"/>
      <c r="RJJ583" s="2"/>
      <c r="RJK583" s="2"/>
      <c r="RJL583" s="2"/>
      <c r="RJM583" s="2"/>
      <c r="RJN583" s="2"/>
      <c r="RJO583" s="2"/>
      <c r="RJP583" s="2"/>
      <c r="RJQ583" s="2"/>
      <c r="RJR583" s="2"/>
      <c r="RJS583" s="2"/>
      <c r="RJT583" s="2"/>
      <c r="RJU583" s="2"/>
      <c r="RJV583" s="2"/>
      <c r="RJW583" s="2"/>
      <c r="RJX583" s="2"/>
      <c r="RJY583" s="2"/>
      <c r="RJZ583" s="2"/>
      <c r="RKA583" s="2"/>
      <c r="RKB583" s="2"/>
      <c r="RKC583" s="2"/>
      <c r="RKD583" s="2"/>
      <c r="RKE583" s="2"/>
      <c r="RKF583" s="2"/>
      <c r="RKG583" s="2"/>
      <c r="RKH583" s="2"/>
      <c r="RKI583" s="2"/>
      <c r="RKJ583" s="2"/>
      <c r="RKK583" s="2"/>
      <c r="RKL583" s="2"/>
      <c r="RKM583" s="2"/>
      <c r="RKN583" s="2"/>
      <c r="RKO583" s="2"/>
      <c r="RKP583" s="2"/>
      <c r="RKQ583" s="2"/>
      <c r="RKR583" s="2"/>
      <c r="RKS583" s="2"/>
      <c r="RKT583" s="2"/>
      <c r="RKU583" s="2"/>
      <c r="RKV583" s="2"/>
      <c r="RKW583" s="2"/>
      <c r="RKX583" s="2"/>
      <c r="RKY583" s="2"/>
      <c r="RKZ583" s="2"/>
      <c r="RLA583" s="2"/>
      <c r="RLB583" s="2"/>
      <c r="RLC583" s="2"/>
      <c r="RLD583" s="2"/>
      <c r="RLE583" s="2"/>
      <c r="RLF583" s="2"/>
      <c r="RLG583" s="2"/>
      <c r="RLH583" s="2"/>
      <c r="RLI583" s="2"/>
      <c r="RLJ583" s="2"/>
      <c r="RLK583" s="2"/>
      <c r="RLL583" s="2"/>
      <c r="RLM583" s="2"/>
      <c r="RLN583" s="2"/>
      <c r="RLO583" s="2"/>
      <c r="RLP583" s="2"/>
      <c r="RLQ583" s="2"/>
      <c r="RLR583" s="2"/>
      <c r="RLS583" s="2"/>
      <c r="RLT583" s="2"/>
      <c r="RLU583" s="2"/>
      <c r="RLV583" s="2"/>
      <c r="RLW583" s="2"/>
      <c r="RLX583" s="2"/>
      <c r="RLY583" s="2"/>
      <c r="RLZ583" s="2"/>
      <c r="RMA583" s="2"/>
      <c r="RMB583" s="2"/>
      <c r="RMC583" s="2"/>
      <c r="RMD583" s="2"/>
      <c r="RME583" s="2"/>
      <c r="RMF583" s="2"/>
      <c r="RMG583" s="2"/>
      <c r="RMH583" s="2"/>
      <c r="RMI583" s="2"/>
      <c r="RMJ583" s="2"/>
      <c r="RMK583" s="2"/>
      <c r="RML583" s="2"/>
      <c r="RMM583" s="2"/>
      <c r="RMN583" s="2"/>
      <c r="RMO583" s="2"/>
      <c r="RMP583" s="2"/>
      <c r="RMQ583" s="2"/>
      <c r="RMR583" s="2"/>
      <c r="RMS583" s="2"/>
      <c r="RMT583" s="2"/>
      <c r="RMU583" s="2"/>
      <c r="RMV583" s="2"/>
      <c r="RMW583" s="2"/>
      <c r="RMX583" s="2"/>
      <c r="RMY583" s="2"/>
      <c r="RMZ583" s="2"/>
      <c r="RNA583" s="2"/>
      <c r="RNB583" s="2"/>
      <c r="RNC583" s="2"/>
      <c r="RND583" s="2"/>
      <c r="RNE583" s="2"/>
      <c r="RNF583" s="2"/>
      <c r="RNG583" s="2"/>
      <c r="RNH583" s="2"/>
      <c r="RNI583" s="2"/>
      <c r="RNJ583" s="2"/>
      <c r="RNK583" s="2"/>
      <c r="RNL583" s="2"/>
      <c r="RNM583" s="2"/>
      <c r="RNN583" s="2"/>
      <c r="RNO583" s="2"/>
      <c r="RNP583" s="2"/>
      <c r="RNQ583" s="2"/>
      <c r="RNR583" s="2"/>
      <c r="RNS583" s="2"/>
      <c r="RNT583" s="2"/>
      <c r="RNU583" s="2"/>
      <c r="RNV583" s="2"/>
      <c r="RNW583" s="2"/>
      <c r="RNX583" s="2"/>
      <c r="RNY583" s="2"/>
      <c r="RNZ583" s="2"/>
      <c r="ROA583" s="2"/>
      <c r="ROB583" s="2"/>
      <c r="ROC583" s="2"/>
      <c r="ROD583" s="2"/>
      <c r="ROE583" s="2"/>
      <c r="ROF583" s="2"/>
      <c r="ROG583" s="2"/>
      <c r="ROH583" s="2"/>
      <c r="ROI583" s="2"/>
      <c r="ROJ583" s="2"/>
      <c r="ROK583" s="2"/>
      <c r="ROL583" s="2"/>
      <c r="ROM583" s="2"/>
      <c r="RON583" s="2"/>
      <c r="ROO583" s="2"/>
      <c r="ROP583" s="2"/>
      <c r="ROQ583" s="2"/>
      <c r="ROR583" s="2"/>
      <c r="ROS583" s="2"/>
      <c r="ROT583" s="2"/>
      <c r="ROU583" s="2"/>
      <c r="ROV583" s="2"/>
      <c r="ROW583" s="2"/>
      <c r="ROX583" s="2"/>
      <c r="ROY583" s="2"/>
      <c r="ROZ583" s="2"/>
      <c r="RPA583" s="2"/>
      <c r="RPB583" s="2"/>
      <c r="RPC583" s="2"/>
      <c r="RPD583" s="2"/>
      <c r="RPE583" s="2"/>
      <c r="RPF583" s="2"/>
      <c r="RPG583" s="2"/>
      <c r="RPH583" s="2"/>
      <c r="RPI583" s="2"/>
      <c r="RPJ583" s="2"/>
      <c r="RPK583" s="2"/>
      <c r="RPL583" s="2"/>
      <c r="RPM583" s="2"/>
      <c r="RPN583" s="2"/>
      <c r="RPO583" s="2"/>
      <c r="RPP583" s="2"/>
      <c r="RPQ583" s="2"/>
      <c r="RPR583" s="2"/>
      <c r="RPS583" s="2"/>
      <c r="RPT583" s="2"/>
      <c r="RPU583" s="2"/>
      <c r="RPV583" s="2"/>
      <c r="RPW583" s="2"/>
      <c r="RPX583" s="2"/>
      <c r="RPY583" s="2"/>
      <c r="RPZ583" s="2"/>
      <c r="RQA583" s="2"/>
      <c r="RQB583" s="2"/>
      <c r="RQC583" s="2"/>
      <c r="RQD583" s="2"/>
      <c r="RQE583" s="2"/>
      <c r="RQF583" s="2"/>
      <c r="RQG583" s="2"/>
      <c r="RQH583" s="2"/>
      <c r="RQI583" s="2"/>
      <c r="RQJ583" s="2"/>
      <c r="RQK583" s="2"/>
      <c r="RQL583" s="2"/>
      <c r="RQM583" s="2"/>
      <c r="RQN583" s="2"/>
      <c r="RQO583" s="2"/>
      <c r="RQP583" s="2"/>
      <c r="RQQ583" s="2"/>
      <c r="RQR583" s="2"/>
      <c r="RQS583" s="2"/>
      <c r="RQT583" s="2"/>
      <c r="RQU583" s="2"/>
      <c r="RQV583" s="2"/>
      <c r="RQW583" s="2"/>
      <c r="RQX583" s="2"/>
      <c r="RQY583" s="2"/>
      <c r="RQZ583" s="2"/>
      <c r="RRA583" s="2"/>
      <c r="RRB583" s="2"/>
      <c r="RRC583" s="2"/>
      <c r="RRD583" s="2"/>
      <c r="RRE583" s="2"/>
      <c r="RRF583" s="2"/>
      <c r="RRG583" s="2"/>
      <c r="RRH583" s="2"/>
      <c r="RRI583" s="2"/>
      <c r="RRJ583" s="2"/>
      <c r="RRK583" s="2"/>
      <c r="RRL583" s="2"/>
      <c r="RRM583" s="2"/>
      <c r="RRN583" s="2"/>
      <c r="RRO583" s="2"/>
      <c r="RRP583" s="2"/>
      <c r="RRQ583" s="2"/>
      <c r="RRR583" s="2"/>
      <c r="RRS583" s="2"/>
      <c r="RRT583" s="2"/>
      <c r="RRU583" s="2"/>
      <c r="RRV583" s="2"/>
      <c r="RRW583" s="2"/>
      <c r="RRX583" s="2"/>
      <c r="RRY583" s="2"/>
      <c r="RRZ583" s="2"/>
      <c r="RSA583" s="2"/>
      <c r="RSB583" s="2"/>
      <c r="RSC583" s="2"/>
      <c r="RSD583" s="2"/>
      <c r="RSE583" s="2"/>
      <c r="RSF583" s="2"/>
      <c r="RSG583" s="2"/>
      <c r="RSH583" s="2"/>
      <c r="RSI583" s="2"/>
      <c r="RSJ583" s="2"/>
      <c r="RSK583" s="2"/>
      <c r="RSL583" s="2"/>
      <c r="RSM583" s="2"/>
      <c r="RSN583" s="2"/>
      <c r="RSO583" s="2"/>
      <c r="RSP583" s="2"/>
      <c r="RSQ583" s="2"/>
      <c r="RSR583" s="2"/>
      <c r="RSS583" s="2"/>
      <c r="RST583" s="2"/>
      <c r="RSU583" s="2"/>
      <c r="RSV583" s="2"/>
      <c r="RSW583" s="2"/>
      <c r="RSX583" s="2"/>
      <c r="RSY583" s="2"/>
      <c r="RSZ583" s="2"/>
      <c r="RTA583" s="2"/>
      <c r="RTB583" s="2"/>
      <c r="RTC583" s="2"/>
      <c r="RTD583" s="2"/>
      <c r="RTE583" s="2"/>
      <c r="RTF583" s="2"/>
      <c r="RTG583" s="2"/>
      <c r="RTH583" s="2"/>
      <c r="RTI583" s="2"/>
      <c r="RTJ583" s="2"/>
      <c r="RTK583" s="2"/>
      <c r="RTL583" s="2"/>
      <c r="RTM583" s="2"/>
      <c r="RTN583" s="2"/>
      <c r="RTO583" s="2"/>
      <c r="RTP583" s="2"/>
      <c r="RTQ583" s="2"/>
      <c r="RTR583" s="2"/>
      <c r="RTS583" s="2"/>
      <c r="RTT583" s="2"/>
      <c r="RTU583" s="2"/>
      <c r="RTV583" s="2"/>
      <c r="RTW583" s="2"/>
      <c r="RTX583" s="2"/>
      <c r="RTY583" s="2"/>
      <c r="RTZ583" s="2"/>
      <c r="RUA583" s="2"/>
      <c r="RUB583" s="2"/>
      <c r="RUC583" s="2"/>
      <c r="RUD583" s="2"/>
      <c r="RUE583" s="2"/>
      <c r="RUF583" s="2"/>
      <c r="RUG583" s="2"/>
      <c r="RUH583" s="2"/>
      <c r="RUI583" s="2"/>
      <c r="RUJ583" s="2"/>
      <c r="RUK583" s="2"/>
      <c r="RUL583" s="2"/>
      <c r="RUM583" s="2"/>
      <c r="RUN583" s="2"/>
      <c r="RUO583" s="2"/>
      <c r="RUP583" s="2"/>
      <c r="RUQ583" s="2"/>
      <c r="RUR583" s="2"/>
      <c r="RUS583" s="2"/>
      <c r="RUT583" s="2"/>
      <c r="RUU583" s="2"/>
      <c r="RUV583" s="2"/>
      <c r="RUW583" s="2"/>
      <c r="RUX583" s="2"/>
      <c r="RUY583" s="2"/>
      <c r="RUZ583" s="2"/>
      <c r="RVA583" s="2"/>
      <c r="RVB583" s="2"/>
      <c r="RVC583" s="2"/>
      <c r="RVD583" s="2"/>
      <c r="RVE583" s="2"/>
      <c r="RVF583" s="2"/>
      <c r="RVG583" s="2"/>
      <c r="RVH583" s="2"/>
      <c r="RVI583" s="2"/>
      <c r="RVJ583" s="2"/>
      <c r="RVK583" s="2"/>
      <c r="RVL583" s="2"/>
      <c r="RVM583" s="2"/>
      <c r="RVN583" s="2"/>
      <c r="RVO583" s="2"/>
      <c r="RVP583" s="2"/>
      <c r="RVQ583" s="2"/>
      <c r="RVR583" s="2"/>
      <c r="RVS583" s="2"/>
      <c r="RVT583" s="2"/>
      <c r="RVU583" s="2"/>
      <c r="RVV583" s="2"/>
      <c r="RVW583" s="2"/>
      <c r="RVX583" s="2"/>
      <c r="RVY583" s="2"/>
      <c r="RVZ583" s="2"/>
      <c r="RWA583" s="2"/>
      <c r="RWB583" s="2"/>
      <c r="RWC583" s="2"/>
      <c r="RWD583" s="2"/>
      <c r="RWE583" s="2"/>
      <c r="RWF583" s="2"/>
      <c r="RWG583" s="2"/>
      <c r="RWH583" s="2"/>
      <c r="RWI583" s="2"/>
      <c r="RWJ583" s="2"/>
      <c r="RWK583" s="2"/>
      <c r="RWL583" s="2"/>
      <c r="RWM583" s="2"/>
      <c r="RWN583" s="2"/>
      <c r="RWO583" s="2"/>
      <c r="RWP583" s="2"/>
      <c r="RWQ583" s="2"/>
      <c r="RWR583" s="2"/>
      <c r="RWS583" s="2"/>
      <c r="RWT583" s="2"/>
      <c r="RWU583" s="2"/>
      <c r="RWV583" s="2"/>
      <c r="RWW583" s="2"/>
      <c r="RWX583" s="2"/>
      <c r="RWY583" s="2"/>
      <c r="RWZ583" s="2"/>
      <c r="RXA583" s="2"/>
      <c r="RXB583" s="2"/>
      <c r="RXC583" s="2"/>
      <c r="RXD583" s="2"/>
      <c r="RXE583" s="2"/>
      <c r="RXF583" s="2"/>
      <c r="RXG583" s="2"/>
      <c r="RXH583" s="2"/>
      <c r="RXI583" s="2"/>
      <c r="RXJ583" s="2"/>
      <c r="RXK583" s="2"/>
      <c r="RXL583" s="2"/>
      <c r="RXM583" s="2"/>
      <c r="RXN583" s="2"/>
      <c r="RXO583" s="2"/>
      <c r="RXP583" s="2"/>
      <c r="RXQ583" s="2"/>
      <c r="RXR583" s="2"/>
      <c r="RXS583" s="2"/>
      <c r="RXT583" s="2"/>
      <c r="RXU583" s="2"/>
      <c r="RXV583" s="2"/>
      <c r="RXW583" s="2"/>
      <c r="RXX583" s="2"/>
      <c r="RXY583" s="2"/>
      <c r="RXZ583" s="2"/>
      <c r="RYA583" s="2"/>
      <c r="RYB583" s="2"/>
      <c r="RYC583" s="2"/>
      <c r="RYD583" s="2"/>
      <c r="RYE583" s="2"/>
      <c r="RYF583" s="2"/>
      <c r="RYG583" s="2"/>
      <c r="RYH583" s="2"/>
      <c r="RYI583" s="2"/>
      <c r="RYJ583" s="2"/>
      <c r="RYK583" s="2"/>
      <c r="RYL583" s="2"/>
      <c r="RYM583" s="2"/>
      <c r="RYN583" s="2"/>
      <c r="RYO583" s="2"/>
      <c r="RYP583" s="2"/>
      <c r="RYQ583" s="2"/>
      <c r="RYR583" s="2"/>
      <c r="RYS583" s="2"/>
      <c r="RYT583" s="2"/>
      <c r="RYU583" s="2"/>
      <c r="RYV583" s="2"/>
      <c r="RYW583" s="2"/>
      <c r="RYX583" s="2"/>
      <c r="RYY583" s="2"/>
      <c r="RYZ583" s="2"/>
      <c r="RZA583" s="2"/>
      <c r="RZB583" s="2"/>
      <c r="RZC583" s="2"/>
      <c r="RZD583" s="2"/>
      <c r="RZE583" s="2"/>
      <c r="RZF583" s="2"/>
      <c r="RZG583" s="2"/>
      <c r="RZH583" s="2"/>
      <c r="RZI583" s="2"/>
      <c r="RZJ583" s="2"/>
      <c r="RZK583" s="2"/>
      <c r="RZL583" s="2"/>
      <c r="RZM583" s="2"/>
      <c r="RZN583" s="2"/>
      <c r="RZO583" s="2"/>
      <c r="RZP583" s="2"/>
      <c r="RZQ583" s="2"/>
      <c r="RZR583" s="2"/>
      <c r="RZS583" s="2"/>
      <c r="RZT583" s="2"/>
      <c r="RZU583" s="2"/>
      <c r="RZV583" s="2"/>
      <c r="RZW583" s="2"/>
      <c r="RZX583" s="2"/>
      <c r="RZY583" s="2"/>
      <c r="RZZ583" s="2"/>
      <c r="SAA583" s="2"/>
      <c r="SAB583" s="2"/>
      <c r="SAC583" s="2"/>
      <c r="SAD583" s="2"/>
      <c r="SAE583" s="2"/>
      <c r="SAF583" s="2"/>
      <c r="SAG583" s="2"/>
      <c r="SAH583" s="2"/>
      <c r="SAI583" s="2"/>
      <c r="SAJ583" s="2"/>
      <c r="SAK583" s="2"/>
      <c r="SAL583" s="2"/>
      <c r="SAM583" s="2"/>
      <c r="SAN583" s="2"/>
      <c r="SAO583" s="2"/>
      <c r="SAP583" s="2"/>
      <c r="SAQ583" s="2"/>
      <c r="SAR583" s="2"/>
      <c r="SAS583" s="2"/>
      <c r="SAT583" s="2"/>
      <c r="SAU583" s="2"/>
      <c r="SAV583" s="2"/>
      <c r="SAW583" s="2"/>
      <c r="SAX583" s="2"/>
      <c r="SAY583" s="2"/>
      <c r="SAZ583" s="2"/>
      <c r="SBA583" s="2"/>
      <c r="SBB583" s="2"/>
      <c r="SBC583" s="2"/>
      <c r="SBD583" s="2"/>
      <c r="SBE583" s="2"/>
      <c r="SBF583" s="2"/>
      <c r="SBG583" s="2"/>
      <c r="SBH583" s="2"/>
      <c r="SBI583" s="2"/>
      <c r="SBJ583" s="2"/>
      <c r="SBK583" s="2"/>
      <c r="SBL583" s="2"/>
      <c r="SBM583" s="2"/>
      <c r="SBN583" s="2"/>
      <c r="SBO583" s="2"/>
      <c r="SBP583" s="2"/>
      <c r="SBQ583" s="2"/>
      <c r="SBR583" s="2"/>
      <c r="SBS583" s="2"/>
      <c r="SBT583" s="2"/>
      <c r="SBU583" s="2"/>
      <c r="SBV583" s="2"/>
      <c r="SBW583" s="2"/>
      <c r="SBX583" s="2"/>
      <c r="SBY583" s="2"/>
      <c r="SBZ583" s="2"/>
      <c r="SCA583" s="2"/>
      <c r="SCB583" s="2"/>
      <c r="SCC583" s="2"/>
      <c r="SCD583" s="2"/>
      <c r="SCE583" s="2"/>
      <c r="SCF583" s="2"/>
      <c r="SCG583" s="2"/>
      <c r="SCH583" s="2"/>
      <c r="SCI583" s="2"/>
      <c r="SCJ583" s="2"/>
      <c r="SCK583" s="2"/>
      <c r="SCL583" s="2"/>
      <c r="SCM583" s="2"/>
      <c r="SCN583" s="2"/>
      <c r="SCO583" s="2"/>
      <c r="SCP583" s="2"/>
      <c r="SCQ583" s="2"/>
      <c r="SCR583" s="2"/>
      <c r="SCS583" s="2"/>
      <c r="SCT583" s="2"/>
      <c r="SCU583" s="2"/>
      <c r="SCV583" s="2"/>
      <c r="SCW583" s="2"/>
      <c r="SCX583" s="2"/>
      <c r="SCY583" s="2"/>
      <c r="SCZ583" s="2"/>
      <c r="SDA583" s="2"/>
      <c r="SDB583" s="2"/>
      <c r="SDC583" s="2"/>
      <c r="SDD583" s="2"/>
      <c r="SDE583" s="2"/>
      <c r="SDF583" s="2"/>
      <c r="SDG583" s="2"/>
      <c r="SDH583" s="2"/>
      <c r="SDI583" s="2"/>
      <c r="SDJ583" s="2"/>
      <c r="SDK583" s="2"/>
      <c r="SDL583" s="2"/>
      <c r="SDM583" s="2"/>
      <c r="SDN583" s="2"/>
      <c r="SDO583" s="2"/>
      <c r="SDP583" s="2"/>
      <c r="SDQ583" s="2"/>
      <c r="SDR583" s="2"/>
      <c r="SDS583" s="2"/>
      <c r="SDT583" s="2"/>
      <c r="SDU583" s="2"/>
      <c r="SDV583" s="2"/>
      <c r="SDW583" s="2"/>
      <c r="SDX583" s="2"/>
      <c r="SDY583" s="2"/>
      <c r="SDZ583" s="2"/>
      <c r="SEA583" s="2"/>
      <c r="SEB583" s="2"/>
      <c r="SEC583" s="2"/>
      <c r="SED583" s="2"/>
      <c r="SEE583" s="2"/>
      <c r="SEF583" s="2"/>
      <c r="SEG583" s="2"/>
      <c r="SEH583" s="2"/>
      <c r="SEI583" s="2"/>
      <c r="SEJ583" s="2"/>
      <c r="SEK583" s="2"/>
      <c r="SEL583" s="2"/>
      <c r="SEM583" s="2"/>
      <c r="SEN583" s="2"/>
      <c r="SEO583" s="2"/>
      <c r="SEP583" s="2"/>
      <c r="SEQ583" s="2"/>
      <c r="SER583" s="2"/>
      <c r="SES583" s="2"/>
      <c r="SET583" s="2"/>
      <c r="SEU583" s="2"/>
      <c r="SEV583" s="2"/>
      <c r="SEW583" s="2"/>
      <c r="SEX583" s="2"/>
      <c r="SEY583" s="2"/>
      <c r="SEZ583" s="2"/>
      <c r="SFA583" s="2"/>
      <c r="SFB583" s="2"/>
      <c r="SFC583" s="2"/>
      <c r="SFD583" s="2"/>
      <c r="SFE583" s="2"/>
      <c r="SFF583" s="2"/>
      <c r="SFG583" s="2"/>
      <c r="SFH583" s="2"/>
      <c r="SFI583" s="2"/>
      <c r="SFJ583" s="2"/>
      <c r="SFK583" s="2"/>
      <c r="SFL583" s="2"/>
      <c r="SFM583" s="2"/>
      <c r="SFN583" s="2"/>
      <c r="SFO583" s="2"/>
      <c r="SFP583" s="2"/>
      <c r="SFQ583" s="2"/>
      <c r="SFR583" s="2"/>
      <c r="SFS583" s="2"/>
      <c r="SFT583" s="2"/>
      <c r="SFU583" s="2"/>
      <c r="SFV583" s="2"/>
      <c r="SFW583" s="2"/>
      <c r="SFX583" s="2"/>
      <c r="SFY583" s="2"/>
      <c r="SFZ583" s="2"/>
      <c r="SGA583" s="2"/>
      <c r="SGB583" s="2"/>
      <c r="SGC583" s="2"/>
      <c r="SGD583" s="2"/>
      <c r="SGE583" s="2"/>
      <c r="SGF583" s="2"/>
      <c r="SGG583" s="2"/>
      <c r="SGH583" s="2"/>
      <c r="SGI583" s="2"/>
      <c r="SGJ583" s="2"/>
      <c r="SGK583" s="2"/>
      <c r="SGL583" s="2"/>
      <c r="SGM583" s="2"/>
      <c r="SGN583" s="2"/>
      <c r="SGO583" s="2"/>
      <c r="SGP583" s="2"/>
      <c r="SGQ583" s="2"/>
      <c r="SGR583" s="2"/>
      <c r="SGS583" s="2"/>
      <c r="SGT583" s="2"/>
      <c r="SGU583" s="2"/>
      <c r="SGV583" s="2"/>
      <c r="SGW583" s="2"/>
      <c r="SGX583" s="2"/>
      <c r="SGY583" s="2"/>
      <c r="SGZ583" s="2"/>
      <c r="SHA583" s="2"/>
      <c r="SHB583" s="2"/>
      <c r="SHC583" s="2"/>
      <c r="SHD583" s="2"/>
      <c r="SHE583" s="2"/>
      <c r="SHF583" s="2"/>
      <c r="SHG583" s="2"/>
      <c r="SHH583" s="2"/>
      <c r="SHI583" s="2"/>
      <c r="SHJ583" s="2"/>
      <c r="SHK583" s="2"/>
      <c r="SHL583" s="2"/>
      <c r="SHM583" s="2"/>
      <c r="SHN583" s="2"/>
      <c r="SHO583" s="2"/>
      <c r="SHP583" s="2"/>
      <c r="SHQ583" s="2"/>
      <c r="SHR583" s="2"/>
      <c r="SHS583" s="2"/>
      <c r="SHT583" s="2"/>
      <c r="SHU583" s="2"/>
      <c r="SHV583" s="2"/>
      <c r="SHW583" s="2"/>
      <c r="SHX583" s="2"/>
      <c r="SHY583" s="2"/>
      <c r="SHZ583" s="2"/>
      <c r="SIA583" s="2"/>
      <c r="SIB583" s="2"/>
      <c r="SIC583" s="2"/>
      <c r="SID583" s="2"/>
      <c r="SIE583" s="2"/>
      <c r="SIF583" s="2"/>
      <c r="SIG583" s="2"/>
      <c r="SIH583" s="2"/>
      <c r="SII583" s="2"/>
      <c r="SIJ583" s="2"/>
      <c r="SIK583" s="2"/>
      <c r="SIL583" s="2"/>
      <c r="SIM583" s="2"/>
      <c r="SIN583" s="2"/>
      <c r="SIO583" s="2"/>
      <c r="SIP583" s="2"/>
      <c r="SIQ583" s="2"/>
      <c r="SIR583" s="2"/>
      <c r="SIS583" s="2"/>
      <c r="SIT583" s="2"/>
      <c r="SIU583" s="2"/>
      <c r="SIV583" s="2"/>
      <c r="SIW583" s="2"/>
      <c r="SIX583" s="2"/>
      <c r="SIY583" s="2"/>
      <c r="SIZ583" s="2"/>
      <c r="SJA583" s="2"/>
      <c r="SJB583" s="2"/>
      <c r="SJC583" s="2"/>
      <c r="SJD583" s="2"/>
      <c r="SJE583" s="2"/>
      <c r="SJF583" s="2"/>
      <c r="SJG583" s="2"/>
      <c r="SJH583" s="2"/>
      <c r="SJI583" s="2"/>
      <c r="SJJ583" s="2"/>
      <c r="SJK583" s="2"/>
      <c r="SJL583" s="2"/>
      <c r="SJM583" s="2"/>
      <c r="SJN583" s="2"/>
      <c r="SJO583" s="2"/>
      <c r="SJP583" s="2"/>
      <c r="SJQ583" s="2"/>
      <c r="SJR583" s="2"/>
      <c r="SJS583" s="2"/>
      <c r="SJT583" s="2"/>
      <c r="SJU583" s="2"/>
      <c r="SJV583" s="2"/>
      <c r="SJW583" s="2"/>
      <c r="SJX583" s="2"/>
      <c r="SJY583" s="2"/>
      <c r="SJZ583" s="2"/>
      <c r="SKA583" s="2"/>
      <c r="SKB583" s="2"/>
      <c r="SKC583" s="2"/>
      <c r="SKD583" s="2"/>
      <c r="SKE583" s="2"/>
      <c r="SKF583" s="2"/>
      <c r="SKG583" s="2"/>
      <c r="SKH583" s="2"/>
      <c r="SKI583" s="2"/>
      <c r="SKJ583" s="2"/>
      <c r="SKK583" s="2"/>
      <c r="SKL583" s="2"/>
      <c r="SKM583" s="2"/>
      <c r="SKN583" s="2"/>
      <c r="SKO583" s="2"/>
      <c r="SKP583" s="2"/>
      <c r="SKQ583" s="2"/>
      <c r="SKR583" s="2"/>
      <c r="SKS583" s="2"/>
      <c r="SKT583" s="2"/>
      <c r="SKU583" s="2"/>
      <c r="SKV583" s="2"/>
      <c r="SKW583" s="2"/>
      <c r="SKX583" s="2"/>
      <c r="SKY583" s="2"/>
      <c r="SKZ583" s="2"/>
      <c r="SLA583" s="2"/>
      <c r="SLB583" s="2"/>
      <c r="SLC583" s="2"/>
      <c r="SLD583" s="2"/>
      <c r="SLE583" s="2"/>
      <c r="SLF583" s="2"/>
      <c r="SLG583" s="2"/>
      <c r="SLH583" s="2"/>
      <c r="SLI583" s="2"/>
      <c r="SLJ583" s="2"/>
      <c r="SLK583" s="2"/>
      <c r="SLL583" s="2"/>
      <c r="SLM583" s="2"/>
      <c r="SLN583" s="2"/>
      <c r="SLO583" s="2"/>
      <c r="SLP583" s="2"/>
      <c r="SLQ583" s="2"/>
      <c r="SLR583" s="2"/>
      <c r="SLS583" s="2"/>
      <c r="SLT583" s="2"/>
      <c r="SLU583" s="2"/>
      <c r="SLV583" s="2"/>
      <c r="SLW583" s="2"/>
      <c r="SLX583" s="2"/>
      <c r="SLY583" s="2"/>
      <c r="SLZ583" s="2"/>
      <c r="SMA583" s="2"/>
      <c r="SMB583" s="2"/>
      <c r="SMC583" s="2"/>
      <c r="SMD583" s="2"/>
      <c r="SME583" s="2"/>
      <c r="SMF583" s="2"/>
      <c r="SMG583" s="2"/>
      <c r="SMH583" s="2"/>
      <c r="SMI583" s="2"/>
      <c r="SMJ583" s="2"/>
      <c r="SMK583" s="2"/>
      <c r="SML583" s="2"/>
      <c r="SMM583" s="2"/>
      <c r="SMN583" s="2"/>
      <c r="SMO583" s="2"/>
      <c r="SMP583" s="2"/>
      <c r="SMQ583" s="2"/>
      <c r="SMR583" s="2"/>
      <c r="SMS583" s="2"/>
      <c r="SMT583" s="2"/>
      <c r="SMU583" s="2"/>
      <c r="SMV583" s="2"/>
      <c r="SMW583" s="2"/>
      <c r="SMX583" s="2"/>
      <c r="SMY583" s="2"/>
      <c r="SMZ583" s="2"/>
      <c r="SNA583" s="2"/>
      <c r="SNB583" s="2"/>
      <c r="SNC583" s="2"/>
      <c r="SND583" s="2"/>
      <c r="SNE583" s="2"/>
      <c r="SNF583" s="2"/>
      <c r="SNG583" s="2"/>
      <c r="SNH583" s="2"/>
      <c r="SNI583" s="2"/>
      <c r="SNJ583" s="2"/>
      <c r="SNK583" s="2"/>
      <c r="SNL583" s="2"/>
      <c r="SNM583" s="2"/>
      <c r="SNN583" s="2"/>
      <c r="SNO583" s="2"/>
      <c r="SNP583" s="2"/>
      <c r="SNQ583" s="2"/>
      <c r="SNR583" s="2"/>
      <c r="SNS583" s="2"/>
      <c r="SNT583" s="2"/>
      <c r="SNU583" s="2"/>
      <c r="SNV583" s="2"/>
      <c r="SNW583" s="2"/>
      <c r="SNX583" s="2"/>
      <c r="SNY583" s="2"/>
      <c r="SNZ583" s="2"/>
      <c r="SOA583" s="2"/>
      <c r="SOB583" s="2"/>
      <c r="SOC583" s="2"/>
      <c r="SOD583" s="2"/>
      <c r="SOE583" s="2"/>
      <c r="SOF583" s="2"/>
      <c r="SOG583" s="2"/>
      <c r="SOH583" s="2"/>
      <c r="SOI583" s="2"/>
      <c r="SOJ583" s="2"/>
      <c r="SOK583" s="2"/>
      <c r="SOL583" s="2"/>
      <c r="SOM583" s="2"/>
      <c r="SON583" s="2"/>
      <c r="SOO583" s="2"/>
      <c r="SOP583" s="2"/>
      <c r="SOQ583" s="2"/>
      <c r="SOR583" s="2"/>
      <c r="SOS583" s="2"/>
      <c r="SOT583" s="2"/>
      <c r="SOU583" s="2"/>
      <c r="SOV583" s="2"/>
      <c r="SOW583" s="2"/>
      <c r="SOX583" s="2"/>
      <c r="SOY583" s="2"/>
      <c r="SOZ583" s="2"/>
      <c r="SPA583" s="2"/>
      <c r="SPB583" s="2"/>
      <c r="SPC583" s="2"/>
      <c r="SPD583" s="2"/>
      <c r="SPE583" s="2"/>
      <c r="SPF583" s="2"/>
      <c r="SPG583" s="2"/>
      <c r="SPH583" s="2"/>
      <c r="SPI583" s="2"/>
      <c r="SPJ583" s="2"/>
      <c r="SPK583" s="2"/>
      <c r="SPL583" s="2"/>
      <c r="SPM583" s="2"/>
      <c r="SPN583" s="2"/>
      <c r="SPO583" s="2"/>
      <c r="SPP583" s="2"/>
      <c r="SPQ583" s="2"/>
      <c r="SPR583" s="2"/>
      <c r="SPS583" s="2"/>
      <c r="SPT583" s="2"/>
      <c r="SPU583" s="2"/>
      <c r="SPV583" s="2"/>
      <c r="SPW583" s="2"/>
      <c r="SPX583" s="2"/>
      <c r="SPY583" s="2"/>
      <c r="SPZ583" s="2"/>
      <c r="SQA583" s="2"/>
      <c r="SQB583" s="2"/>
      <c r="SQC583" s="2"/>
      <c r="SQD583" s="2"/>
      <c r="SQE583" s="2"/>
      <c r="SQF583" s="2"/>
      <c r="SQG583" s="2"/>
      <c r="SQH583" s="2"/>
      <c r="SQI583" s="2"/>
      <c r="SQJ583" s="2"/>
      <c r="SQK583" s="2"/>
      <c r="SQL583" s="2"/>
      <c r="SQM583" s="2"/>
      <c r="SQN583" s="2"/>
      <c r="SQO583" s="2"/>
      <c r="SQP583" s="2"/>
      <c r="SQQ583" s="2"/>
      <c r="SQR583" s="2"/>
      <c r="SQS583" s="2"/>
      <c r="SQT583" s="2"/>
      <c r="SQU583" s="2"/>
      <c r="SQV583" s="2"/>
      <c r="SQW583" s="2"/>
      <c r="SQX583" s="2"/>
      <c r="SQY583" s="2"/>
      <c r="SQZ583" s="2"/>
      <c r="SRA583" s="2"/>
      <c r="SRB583" s="2"/>
      <c r="SRC583" s="2"/>
      <c r="SRD583" s="2"/>
      <c r="SRE583" s="2"/>
      <c r="SRF583" s="2"/>
      <c r="SRG583" s="2"/>
      <c r="SRH583" s="2"/>
      <c r="SRI583" s="2"/>
      <c r="SRJ583" s="2"/>
      <c r="SRK583" s="2"/>
      <c r="SRL583" s="2"/>
      <c r="SRM583" s="2"/>
      <c r="SRN583" s="2"/>
      <c r="SRO583" s="2"/>
      <c r="SRP583" s="2"/>
      <c r="SRQ583" s="2"/>
      <c r="SRR583" s="2"/>
      <c r="SRS583" s="2"/>
      <c r="SRT583" s="2"/>
      <c r="SRU583" s="2"/>
      <c r="SRV583" s="2"/>
      <c r="SRW583" s="2"/>
      <c r="SRX583" s="2"/>
      <c r="SRY583" s="2"/>
      <c r="SRZ583" s="2"/>
      <c r="SSA583" s="2"/>
      <c r="SSB583" s="2"/>
      <c r="SSC583" s="2"/>
      <c r="SSD583" s="2"/>
      <c r="SSE583" s="2"/>
      <c r="SSF583" s="2"/>
      <c r="SSG583" s="2"/>
      <c r="SSH583" s="2"/>
      <c r="SSI583" s="2"/>
      <c r="SSJ583" s="2"/>
      <c r="SSK583" s="2"/>
      <c r="SSL583" s="2"/>
      <c r="SSM583" s="2"/>
      <c r="SSN583" s="2"/>
      <c r="SSO583" s="2"/>
      <c r="SSP583" s="2"/>
      <c r="SSQ583" s="2"/>
      <c r="SSR583" s="2"/>
      <c r="SSS583" s="2"/>
      <c r="SST583" s="2"/>
      <c r="SSU583" s="2"/>
      <c r="SSV583" s="2"/>
      <c r="SSW583" s="2"/>
      <c r="SSX583" s="2"/>
      <c r="SSY583" s="2"/>
      <c r="SSZ583" s="2"/>
      <c r="STA583" s="2"/>
      <c r="STB583" s="2"/>
      <c r="STC583" s="2"/>
      <c r="STD583" s="2"/>
      <c r="STE583" s="2"/>
      <c r="STF583" s="2"/>
      <c r="STG583" s="2"/>
      <c r="STH583" s="2"/>
      <c r="STI583" s="2"/>
      <c r="STJ583" s="2"/>
      <c r="STK583" s="2"/>
      <c r="STL583" s="2"/>
      <c r="STM583" s="2"/>
      <c r="STN583" s="2"/>
      <c r="STO583" s="2"/>
      <c r="STP583" s="2"/>
      <c r="STQ583" s="2"/>
      <c r="STR583" s="2"/>
      <c r="STS583" s="2"/>
      <c r="STT583" s="2"/>
      <c r="STU583" s="2"/>
      <c r="STV583" s="2"/>
      <c r="STW583" s="2"/>
      <c r="STX583" s="2"/>
      <c r="STY583" s="2"/>
      <c r="STZ583" s="2"/>
      <c r="SUA583" s="2"/>
      <c r="SUB583" s="2"/>
      <c r="SUC583" s="2"/>
      <c r="SUD583" s="2"/>
      <c r="SUE583" s="2"/>
      <c r="SUF583" s="2"/>
      <c r="SUG583" s="2"/>
      <c r="SUH583" s="2"/>
      <c r="SUI583" s="2"/>
      <c r="SUJ583" s="2"/>
      <c r="SUK583" s="2"/>
      <c r="SUL583" s="2"/>
      <c r="SUM583" s="2"/>
      <c r="SUN583" s="2"/>
      <c r="SUO583" s="2"/>
      <c r="SUP583" s="2"/>
      <c r="SUQ583" s="2"/>
      <c r="SUR583" s="2"/>
      <c r="SUS583" s="2"/>
      <c r="SUT583" s="2"/>
      <c r="SUU583" s="2"/>
      <c r="SUV583" s="2"/>
      <c r="SUW583" s="2"/>
      <c r="SUX583" s="2"/>
      <c r="SUY583" s="2"/>
      <c r="SUZ583" s="2"/>
      <c r="SVA583" s="2"/>
      <c r="SVB583" s="2"/>
      <c r="SVC583" s="2"/>
      <c r="SVD583" s="2"/>
      <c r="SVE583" s="2"/>
      <c r="SVF583" s="2"/>
      <c r="SVG583" s="2"/>
      <c r="SVH583" s="2"/>
      <c r="SVI583" s="2"/>
      <c r="SVJ583" s="2"/>
      <c r="SVK583" s="2"/>
      <c r="SVL583" s="2"/>
      <c r="SVM583" s="2"/>
      <c r="SVN583" s="2"/>
      <c r="SVO583" s="2"/>
      <c r="SVP583" s="2"/>
      <c r="SVQ583" s="2"/>
      <c r="SVR583" s="2"/>
      <c r="SVS583" s="2"/>
      <c r="SVT583" s="2"/>
      <c r="SVU583" s="2"/>
      <c r="SVV583" s="2"/>
      <c r="SVW583" s="2"/>
      <c r="SVX583" s="2"/>
      <c r="SVY583" s="2"/>
      <c r="SVZ583" s="2"/>
      <c r="SWA583" s="2"/>
      <c r="SWB583" s="2"/>
      <c r="SWC583" s="2"/>
      <c r="SWD583" s="2"/>
      <c r="SWE583" s="2"/>
      <c r="SWF583" s="2"/>
      <c r="SWG583" s="2"/>
      <c r="SWH583" s="2"/>
      <c r="SWI583" s="2"/>
      <c r="SWJ583" s="2"/>
      <c r="SWK583" s="2"/>
      <c r="SWL583" s="2"/>
      <c r="SWM583" s="2"/>
      <c r="SWN583" s="2"/>
      <c r="SWO583" s="2"/>
      <c r="SWP583" s="2"/>
      <c r="SWQ583" s="2"/>
      <c r="SWR583" s="2"/>
      <c r="SWS583" s="2"/>
      <c r="SWT583" s="2"/>
      <c r="SWU583" s="2"/>
      <c r="SWV583" s="2"/>
      <c r="SWW583" s="2"/>
      <c r="SWX583" s="2"/>
      <c r="SWY583" s="2"/>
      <c r="SWZ583" s="2"/>
      <c r="SXA583" s="2"/>
      <c r="SXB583" s="2"/>
      <c r="SXC583" s="2"/>
      <c r="SXD583" s="2"/>
      <c r="SXE583" s="2"/>
      <c r="SXF583" s="2"/>
      <c r="SXG583" s="2"/>
      <c r="SXH583" s="2"/>
      <c r="SXI583" s="2"/>
      <c r="SXJ583" s="2"/>
      <c r="SXK583" s="2"/>
      <c r="SXL583" s="2"/>
      <c r="SXM583" s="2"/>
      <c r="SXN583" s="2"/>
      <c r="SXO583" s="2"/>
      <c r="SXP583" s="2"/>
      <c r="SXQ583" s="2"/>
      <c r="SXR583" s="2"/>
      <c r="SXS583" s="2"/>
      <c r="SXT583" s="2"/>
      <c r="SXU583" s="2"/>
      <c r="SXV583" s="2"/>
      <c r="SXW583" s="2"/>
      <c r="SXX583" s="2"/>
      <c r="SXY583" s="2"/>
      <c r="SXZ583" s="2"/>
      <c r="SYA583" s="2"/>
      <c r="SYB583" s="2"/>
      <c r="SYC583" s="2"/>
      <c r="SYD583" s="2"/>
      <c r="SYE583" s="2"/>
      <c r="SYF583" s="2"/>
      <c r="SYG583" s="2"/>
      <c r="SYH583" s="2"/>
      <c r="SYI583" s="2"/>
      <c r="SYJ583" s="2"/>
      <c r="SYK583" s="2"/>
      <c r="SYL583" s="2"/>
      <c r="SYM583" s="2"/>
      <c r="SYN583" s="2"/>
      <c r="SYO583" s="2"/>
      <c r="SYP583" s="2"/>
      <c r="SYQ583" s="2"/>
      <c r="SYR583" s="2"/>
      <c r="SYS583" s="2"/>
      <c r="SYT583" s="2"/>
      <c r="SYU583" s="2"/>
      <c r="SYV583" s="2"/>
      <c r="SYW583" s="2"/>
      <c r="SYX583" s="2"/>
      <c r="SYY583" s="2"/>
      <c r="SYZ583" s="2"/>
      <c r="SZA583" s="2"/>
      <c r="SZB583" s="2"/>
      <c r="SZC583" s="2"/>
      <c r="SZD583" s="2"/>
      <c r="SZE583" s="2"/>
      <c r="SZF583" s="2"/>
      <c r="SZG583" s="2"/>
      <c r="SZH583" s="2"/>
      <c r="SZI583" s="2"/>
      <c r="SZJ583" s="2"/>
      <c r="SZK583" s="2"/>
      <c r="SZL583" s="2"/>
      <c r="SZM583" s="2"/>
      <c r="SZN583" s="2"/>
      <c r="SZO583" s="2"/>
      <c r="SZP583" s="2"/>
      <c r="SZQ583" s="2"/>
      <c r="SZR583" s="2"/>
      <c r="SZS583" s="2"/>
      <c r="SZT583" s="2"/>
      <c r="SZU583" s="2"/>
      <c r="SZV583" s="2"/>
      <c r="SZW583" s="2"/>
      <c r="SZX583" s="2"/>
      <c r="SZY583" s="2"/>
      <c r="SZZ583" s="2"/>
      <c r="TAA583" s="2"/>
      <c r="TAB583" s="2"/>
      <c r="TAC583" s="2"/>
      <c r="TAD583" s="2"/>
      <c r="TAE583" s="2"/>
      <c r="TAF583" s="2"/>
      <c r="TAG583" s="2"/>
      <c r="TAH583" s="2"/>
      <c r="TAI583" s="2"/>
      <c r="TAJ583" s="2"/>
      <c r="TAK583" s="2"/>
      <c r="TAL583" s="2"/>
      <c r="TAM583" s="2"/>
      <c r="TAN583" s="2"/>
      <c r="TAO583" s="2"/>
      <c r="TAP583" s="2"/>
      <c r="TAQ583" s="2"/>
      <c r="TAR583" s="2"/>
      <c r="TAS583" s="2"/>
      <c r="TAT583" s="2"/>
      <c r="TAU583" s="2"/>
      <c r="TAV583" s="2"/>
      <c r="TAW583" s="2"/>
      <c r="TAX583" s="2"/>
      <c r="TAY583" s="2"/>
      <c r="TAZ583" s="2"/>
      <c r="TBA583" s="2"/>
      <c r="TBB583" s="2"/>
      <c r="TBC583" s="2"/>
      <c r="TBD583" s="2"/>
      <c r="TBE583" s="2"/>
      <c r="TBF583" s="2"/>
      <c r="TBG583" s="2"/>
      <c r="TBH583" s="2"/>
      <c r="TBI583" s="2"/>
      <c r="TBJ583" s="2"/>
      <c r="TBK583" s="2"/>
      <c r="TBL583" s="2"/>
      <c r="TBM583" s="2"/>
      <c r="TBN583" s="2"/>
      <c r="TBO583" s="2"/>
      <c r="TBP583" s="2"/>
      <c r="TBQ583" s="2"/>
      <c r="TBR583" s="2"/>
      <c r="TBS583" s="2"/>
      <c r="TBT583" s="2"/>
      <c r="TBU583" s="2"/>
      <c r="TBV583" s="2"/>
      <c r="TBW583" s="2"/>
      <c r="TBX583" s="2"/>
      <c r="TBY583" s="2"/>
      <c r="TBZ583" s="2"/>
      <c r="TCA583" s="2"/>
      <c r="TCB583" s="2"/>
      <c r="TCC583" s="2"/>
      <c r="TCD583" s="2"/>
      <c r="TCE583" s="2"/>
      <c r="TCF583" s="2"/>
      <c r="TCG583" s="2"/>
      <c r="TCH583" s="2"/>
      <c r="TCI583" s="2"/>
      <c r="TCJ583" s="2"/>
      <c r="TCK583" s="2"/>
      <c r="TCL583" s="2"/>
      <c r="TCM583" s="2"/>
      <c r="TCN583" s="2"/>
      <c r="TCO583" s="2"/>
      <c r="TCP583" s="2"/>
      <c r="TCQ583" s="2"/>
      <c r="TCR583" s="2"/>
      <c r="TCS583" s="2"/>
      <c r="TCT583" s="2"/>
      <c r="TCU583" s="2"/>
      <c r="TCV583" s="2"/>
      <c r="TCW583" s="2"/>
      <c r="TCX583" s="2"/>
      <c r="TCY583" s="2"/>
      <c r="TCZ583" s="2"/>
      <c r="TDA583" s="2"/>
      <c r="TDB583" s="2"/>
      <c r="TDC583" s="2"/>
      <c r="TDD583" s="2"/>
      <c r="TDE583" s="2"/>
      <c r="TDF583" s="2"/>
      <c r="TDG583" s="2"/>
      <c r="TDH583" s="2"/>
      <c r="TDI583" s="2"/>
      <c r="TDJ583" s="2"/>
      <c r="TDK583" s="2"/>
      <c r="TDL583" s="2"/>
      <c r="TDM583" s="2"/>
      <c r="TDN583" s="2"/>
      <c r="TDO583" s="2"/>
      <c r="TDP583" s="2"/>
      <c r="TDQ583" s="2"/>
      <c r="TDR583" s="2"/>
      <c r="TDS583" s="2"/>
      <c r="TDT583" s="2"/>
      <c r="TDU583" s="2"/>
      <c r="TDV583" s="2"/>
      <c r="TDW583" s="2"/>
      <c r="TDX583" s="2"/>
      <c r="TDY583" s="2"/>
      <c r="TDZ583" s="2"/>
      <c r="TEA583" s="2"/>
      <c r="TEB583" s="2"/>
      <c r="TEC583" s="2"/>
      <c r="TED583" s="2"/>
      <c r="TEE583" s="2"/>
      <c r="TEF583" s="2"/>
      <c r="TEG583" s="2"/>
      <c r="TEH583" s="2"/>
      <c r="TEI583" s="2"/>
      <c r="TEJ583" s="2"/>
      <c r="TEK583" s="2"/>
      <c r="TEL583" s="2"/>
      <c r="TEM583" s="2"/>
      <c r="TEN583" s="2"/>
      <c r="TEO583" s="2"/>
      <c r="TEP583" s="2"/>
      <c r="TEQ583" s="2"/>
      <c r="TER583" s="2"/>
      <c r="TES583" s="2"/>
      <c r="TET583" s="2"/>
      <c r="TEU583" s="2"/>
      <c r="TEV583" s="2"/>
      <c r="TEW583" s="2"/>
      <c r="TEX583" s="2"/>
      <c r="TEY583" s="2"/>
      <c r="TEZ583" s="2"/>
      <c r="TFA583" s="2"/>
      <c r="TFB583" s="2"/>
      <c r="TFC583" s="2"/>
      <c r="TFD583" s="2"/>
      <c r="TFE583" s="2"/>
      <c r="TFF583" s="2"/>
      <c r="TFG583" s="2"/>
      <c r="TFH583" s="2"/>
      <c r="TFI583" s="2"/>
      <c r="TFJ583" s="2"/>
      <c r="TFK583" s="2"/>
      <c r="TFL583" s="2"/>
      <c r="TFM583" s="2"/>
      <c r="TFN583" s="2"/>
      <c r="TFO583" s="2"/>
      <c r="TFP583" s="2"/>
      <c r="TFQ583" s="2"/>
      <c r="TFR583" s="2"/>
      <c r="TFS583" s="2"/>
      <c r="TFT583" s="2"/>
      <c r="TFU583" s="2"/>
      <c r="TFV583" s="2"/>
      <c r="TFW583" s="2"/>
      <c r="TFX583" s="2"/>
      <c r="TFY583" s="2"/>
      <c r="TFZ583" s="2"/>
      <c r="TGA583" s="2"/>
      <c r="TGB583" s="2"/>
      <c r="TGC583" s="2"/>
      <c r="TGD583" s="2"/>
      <c r="TGE583" s="2"/>
      <c r="TGF583" s="2"/>
      <c r="TGG583" s="2"/>
      <c r="TGH583" s="2"/>
      <c r="TGI583" s="2"/>
      <c r="TGJ583" s="2"/>
      <c r="TGK583" s="2"/>
      <c r="TGL583" s="2"/>
      <c r="TGM583" s="2"/>
      <c r="TGN583" s="2"/>
      <c r="TGO583" s="2"/>
      <c r="TGP583" s="2"/>
      <c r="TGQ583" s="2"/>
      <c r="TGR583" s="2"/>
      <c r="TGS583" s="2"/>
      <c r="TGT583" s="2"/>
      <c r="TGU583" s="2"/>
      <c r="TGV583" s="2"/>
      <c r="TGW583" s="2"/>
      <c r="TGX583" s="2"/>
      <c r="TGY583" s="2"/>
      <c r="TGZ583" s="2"/>
      <c r="THA583" s="2"/>
      <c r="THB583" s="2"/>
      <c r="THC583" s="2"/>
      <c r="THD583" s="2"/>
      <c r="THE583" s="2"/>
      <c r="THF583" s="2"/>
      <c r="THG583" s="2"/>
      <c r="THH583" s="2"/>
      <c r="THI583" s="2"/>
      <c r="THJ583" s="2"/>
      <c r="THK583" s="2"/>
      <c r="THL583" s="2"/>
      <c r="THM583" s="2"/>
      <c r="THN583" s="2"/>
      <c r="THO583" s="2"/>
      <c r="THP583" s="2"/>
      <c r="THQ583" s="2"/>
      <c r="THR583" s="2"/>
      <c r="THS583" s="2"/>
      <c r="THT583" s="2"/>
      <c r="THU583" s="2"/>
      <c r="THV583" s="2"/>
      <c r="THW583" s="2"/>
      <c r="THX583" s="2"/>
      <c r="THY583" s="2"/>
      <c r="THZ583" s="2"/>
      <c r="TIA583" s="2"/>
      <c r="TIB583" s="2"/>
      <c r="TIC583" s="2"/>
      <c r="TID583" s="2"/>
      <c r="TIE583" s="2"/>
      <c r="TIF583" s="2"/>
      <c r="TIG583" s="2"/>
      <c r="TIH583" s="2"/>
      <c r="TII583" s="2"/>
      <c r="TIJ583" s="2"/>
      <c r="TIK583" s="2"/>
      <c r="TIL583" s="2"/>
      <c r="TIM583" s="2"/>
      <c r="TIN583" s="2"/>
      <c r="TIO583" s="2"/>
      <c r="TIP583" s="2"/>
      <c r="TIQ583" s="2"/>
      <c r="TIR583" s="2"/>
      <c r="TIS583" s="2"/>
      <c r="TIT583" s="2"/>
      <c r="TIU583" s="2"/>
      <c r="TIV583" s="2"/>
      <c r="TIW583" s="2"/>
      <c r="TIX583" s="2"/>
      <c r="TIY583" s="2"/>
      <c r="TIZ583" s="2"/>
      <c r="TJA583" s="2"/>
      <c r="TJB583" s="2"/>
      <c r="TJC583" s="2"/>
      <c r="TJD583" s="2"/>
      <c r="TJE583" s="2"/>
      <c r="TJF583" s="2"/>
      <c r="TJG583" s="2"/>
      <c r="TJH583" s="2"/>
      <c r="TJI583" s="2"/>
      <c r="TJJ583" s="2"/>
      <c r="TJK583" s="2"/>
      <c r="TJL583" s="2"/>
      <c r="TJM583" s="2"/>
      <c r="TJN583" s="2"/>
      <c r="TJO583" s="2"/>
      <c r="TJP583" s="2"/>
      <c r="TJQ583" s="2"/>
      <c r="TJR583" s="2"/>
      <c r="TJS583" s="2"/>
      <c r="TJT583" s="2"/>
      <c r="TJU583" s="2"/>
      <c r="TJV583" s="2"/>
      <c r="TJW583" s="2"/>
      <c r="TJX583" s="2"/>
      <c r="TJY583" s="2"/>
      <c r="TJZ583" s="2"/>
      <c r="TKA583" s="2"/>
      <c r="TKB583" s="2"/>
      <c r="TKC583" s="2"/>
      <c r="TKD583" s="2"/>
      <c r="TKE583" s="2"/>
      <c r="TKF583" s="2"/>
      <c r="TKG583" s="2"/>
      <c r="TKH583" s="2"/>
      <c r="TKI583" s="2"/>
      <c r="TKJ583" s="2"/>
      <c r="TKK583" s="2"/>
      <c r="TKL583" s="2"/>
      <c r="TKM583" s="2"/>
      <c r="TKN583" s="2"/>
      <c r="TKO583" s="2"/>
      <c r="TKP583" s="2"/>
      <c r="TKQ583" s="2"/>
      <c r="TKR583" s="2"/>
      <c r="TKS583" s="2"/>
      <c r="TKT583" s="2"/>
      <c r="TKU583" s="2"/>
      <c r="TKV583" s="2"/>
      <c r="TKW583" s="2"/>
      <c r="TKX583" s="2"/>
      <c r="TKY583" s="2"/>
      <c r="TKZ583" s="2"/>
      <c r="TLA583" s="2"/>
      <c r="TLB583" s="2"/>
      <c r="TLC583" s="2"/>
      <c r="TLD583" s="2"/>
      <c r="TLE583" s="2"/>
      <c r="TLF583" s="2"/>
      <c r="TLG583" s="2"/>
      <c r="TLH583" s="2"/>
      <c r="TLI583" s="2"/>
      <c r="TLJ583" s="2"/>
      <c r="TLK583" s="2"/>
      <c r="TLL583" s="2"/>
      <c r="TLM583" s="2"/>
      <c r="TLN583" s="2"/>
      <c r="TLO583" s="2"/>
      <c r="TLP583" s="2"/>
      <c r="TLQ583" s="2"/>
      <c r="TLR583" s="2"/>
      <c r="TLS583" s="2"/>
      <c r="TLT583" s="2"/>
      <c r="TLU583" s="2"/>
      <c r="TLV583" s="2"/>
      <c r="TLW583" s="2"/>
      <c r="TLX583" s="2"/>
      <c r="TLY583" s="2"/>
      <c r="TLZ583" s="2"/>
      <c r="TMA583" s="2"/>
      <c r="TMB583" s="2"/>
      <c r="TMC583" s="2"/>
      <c r="TMD583" s="2"/>
      <c r="TME583" s="2"/>
      <c r="TMF583" s="2"/>
      <c r="TMG583" s="2"/>
      <c r="TMH583" s="2"/>
      <c r="TMI583" s="2"/>
      <c r="TMJ583" s="2"/>
      <c r="TMK583" s="2"/>
      <c r="TML583" s="2"/>
      <c r="TMM583" s="2"/>
      <c r="TMN583" s="2"/>
      <c r="TMO583" s="2"/>
      <c r="TMP583" s="2"/>
      <c r="TMQ583" s="2"/>
      <c r="TMR583" s="2"/>
      <c r="TMS583" s="2"/>
      <c r="TMT583" s="2"/>
      <c r="TMU583" s="2"/>
      <c r="TMV583" s="2"/>
      <c r="TMW583" s="2"/>
      <c r="TMX583" s="2"/>
      <c r="TMY583" s="2"/>
      <c r="TMZ583" s="2"/>
      <c r="TNA583" s="2"/>
      <c r="TNB583" s="2"/>
      <c r="TNC583" s="2"/>
      <c r="TND583" s="2"/>
      <c r="TNE583" s="2"/>
      <c r="TNF583" s="2"/>
      <c r="TNG583" s="2"/>
      <c r="TNH583" s="2"/>
      <c r="TNI583" s="2"/>
      <c r="TNJ583" s="2"/>
      <c r="TNK583" s="2"/>
      <c r="TNL583" s="2"/>
      <c r="TNM583" s="2"/>
      <c r="TNN583" s="2"/>
      <c r="TNO583" s="2"/>
      <c r="TNP583" s="2"/>
      <c r="TNQ583" s="2"/>
      <c r="TNR583" s="2"/>
      <c r="TNS583" s="2"/>
      <c r="TNT583" s="2"/>
      <c r="TNU583" s="2"/>
      <c r="TNV583" s="2"/>
      <c r="TNW583" s="2"/>
      <c r="TNX583" s="2"/>
      <c r="TNY583" s="2"/>
      <c r="TNZ583" s="2"/>
      <c r="TOA583" s="2"/>
      <c r="TOB583" s="2"/>
      <c r="TOC583" s="2"/>
      <c r="TOD583" s="2"/>
      <c r="TOE583" s="2"/>
      <c r="TOF583" s="2"/>
      <c r="TOG583" s="2"/>
      <c r="TOH583" s="2"/>
      <c r="TOI583" s="2"/>
      <c r="TOJ583" s="2"/>
      <c r="TOK583" s="2"/>
      <c r="TOL583" s="2"/>
      <c r="TOM583" s="2"/>
      <c r="TON583" s="2"/>
      <c r="TOO583" s="2"/>
      <c r="TOP583" s="2"/>
      <c r="TOQ583" s="2"/>
      <c r="TOR583" s="2"/>
      <c r="TOS583" s="2"/>
      <c r="TOT583" s="2"/>
      <c r="TOU583" s="2"/>
      <c r="TOV583" s="2"/>
      <c r="TOW583" s="2"/>
      <c r="TOX583" s="2"/>
      <c r="TOY583" s="2"/>
      <c r="TOZ583" s="2"/>
      <c r="TPA583" s="2"/>
      <c r="TPB583" s="2"/>
      <c r="TPC583" s="2"/>
      <c r="TPD583" s="2"/>
      <c r="TPE583" s="2"/>
      <c r="TPF583" s="2"/>
      <c r="TPG583" s="2"/>
      <c r="TPH583" s="2"/>
      <c r="TPI583" s="2"/>
      <c r="TPJ583" s="2"/>
      <c r="TPK583" s="2"/>
      <c r="TPL583" s="2"/>
      <c r="TPM583" s="2"/>
      <c r="TPN583" s="2"/>
      <c r="TPO583" s="2"/>
      <c r="TPP583" s="2"/>
      <c r="TPQ583" s="2"/>
      <c r="TPR583" s="2"/>
      <c r="TPS583" s="2"/>
      <c r="TPT583" s="2"/>
      <c r="TPU583" s="2"/>
      <c r="TPV583" s="2"/>
      <c r="TPW583" s="2"/>
      <c r="TPX583" s="2"/>
      <c r="TPY583" s="2"/>
      <c r="TPZ583" s="2"/>
      <c r="TQA583" s="2"/>
      <c r="TQB583" s="2"/>
      <c r="TQC583" s="2"/>
      <c r="TQD583" s="2"/>
      <c r="TQE583" s="2"/>
      <c r="TQF583" s="2"/>
      <c r="TQG583" s="2"/>
      <c r="TQH583" s="2"/>
      <c r="TQI583" s="2"/>
      <c r="TQJ583" s="2"/>
      <c r="TQK583" s="2"/>
      <c r="TQL583" s="2"/>
      <c r="TQM583" s="2"/>
      <c r="TQN583" s="2"/>
      <c r="TQO583" s="2"/>
      <c r="TQP583" s="2"/>
      <c r="TQQ583" s="2"/>
      <c r="TQR583" s="2"/>
      <c r="TQS583" s="2"/>
      <c r="TQT583" s="2"/>
      <c r="TQU583" s="2"/>
      <c r="TQV583" s="2"/>
      <c r="TQW583" s="2"/>
      <c r="TQX583" s="2"/>
      <c r="TQY583" s="2"/>
      <c r="TQZ583" s="2"/>
      <c r="TRA583" s="2"/>
      <c r="TRB583" s="2"/>
      <c r="TRC583" s="2"/>
      <c r="TRD583" s="2"/>
      <c r="TRE583" s="2"/>
      <c r="TRF583" s="2"/>
      <c r="TRG583" s="2"/>
      <c r="TRH583" s="2"/>
      <c r="TRI583" s="2"/>
      <c r="TRJ583" s="2"/>
      <c r="TRK583" s="2"/>
      <c r="TRL583" s="2"/>
      <c r="TRM583" s="2"/>
      <c r="TRN583" s="2"/>
      <c r="TRO583" s="2"/>
      <c r="TRP583" s="2"/>
      <c r="TRQ583" s="2"/>
      <c r="TRR583" s="2"/>
      <c r="TRS583" s="2"/>
      <c r="TRT583" s="2"/>
      <c r="TRU583" s="2"/>
      <c r="TRV583" s="2"/>
      <c r="TRW583" s="2"/>
      <c r="TRX583" s="2"/>
      <c r="TRY583" s="2"/>
      <c r="TRZ583" s="2"/>
      <c r="TSA583" s="2"/>
      <c r="TSB583" s="2"/>
      <c r="TSC583" s="2"/>
      <c r="TSD583" s="2"/>
      <c r="TSE583" s="2"/>
      <c r="TSF583" s="2"/>
      <c r="TSG583" s="2"/>
      <c r="TSH583" s="2"/>
      <c r="TSI583" s="2"/>
      <c r="TSJ583" s="2"/>
      <c r="TSK583" s="2"/>
      <c r="TSL583" s="2"/>
      <c r="TSM583" s="2"/>
      <c r="TSN583" s="2"/>
      <c r="TSO583" s="2"/>
      <c r="TSP583" s="2"/>
      <c r="TSQ583" s="2"/>
      <c r="TSR583" s="2"/>
      <c r="TSS583" s="2"/>
      <c r="TST583" s="2"/>
      <c r="TSU583" s="2"/>
      <c r="TSV583" s="2"/>
      <c r="TSW583" s="2"/>
      <c r="TSX583" s="2"/>
      <c r="TSY583" s="2"/>
      <c r="TSZ583" s="2"/>
      <c r="TTA583" s="2"/>
      <c r="TTB583" s="2"/>
      <c r="TTC583" s="2"/>
      <c r="TTD583" s="2"/>
      <c r="TTE583" s="2"/>
      <c r="TTF583" s="2"/>
      <c r="TTG583" s="2"/>
      <c r="TTH583" s="2"/>
      <c r="TTI583" s="2"/>
      <c r="TTJ583" s="2"/>
      <c r="TTK583" s="2"/>
      <c r="TTL583" s="2"/>
      <c r="TTM583" s="2"/>
      <c r="TTN583" s="2"/>
      <c r="TTO583" s="2"/>
      <c r="TTP583" s="2"/>
      <c r="TTQ583" s="2"/>
      <c r="TTR583" s="2"/>
      <c r="TTS583" s="2"/>
      <c r="TTT583" s="2"/>
      <c r="TTU583" s="2"/>
      <c r="TTV583" s="2"/>
      <c r="TTW583" s="2"/>
      <c r="TTX583" s="2"/>
      <c r="TTY583" s="2"/>
      <c r="TTZ583" s="2"/>
      <c r="TUA583" s="2"/>
      <c r="TUB583" s="2"/>
      <c r="TUC583" s="2"/>
      <c r="TUD583" s="2"/>
      <c r="TUE583" s="2"/>
      <c r="TUF583" s="2"/>
      <c r="TUG583" s="2"/>
      <c r="TUH583" s="2"/>
      <c r="TUI583" s="2"/>
      <c r="TUJ583" s="2"/>
      <c r="TUK583" s="2"/>
      <c r="TUL583" s="2"/>
      <c r="TUM583" s="2"/>
      <c r="TUN583" s="2"/>
      <c r="TUO583" s="2"/>
      <c r="TUP583" s="2"/>
      <c r="TUQ583" s="2"/>
      <c r="TUR583" s="2"/>
      <c r="TUS583" s="2"/>
      <c r="TUT583" s="2"/>
      <c r="TUU583" s="2"/>
      <c r="TUV583" s="2"/>
      <c r="TUW583" s="2"/>
      <c r="TUX583" s="2"/>
      <c r="TUY583" s="2"/>
      <c r="TUZ583" s="2"/>
      <c r="TVA583" s="2"/>
      <c r="TVB583" s="2"/>
      <c r="TVC583" s="2"/>
      <c r="TVD583" s="2"/>
      <c r="TVE583" s="2"/>
      <c r="TVF583" s="2"/>
      <c r="TVG583" s="2"/>
      <c r="TVH583" s="2"/>
      <c r="TVI583" s="2"/>
      <c r="TVJ583" s="2"/>
      <c r="TVK583" s="2"/>
      <c r="TVL583" s="2"/>
      <c r="TVM583" s="2"/>
      <c r="TVN583" s="2"/>
      <c r="TVO583" s="2"/>
      <c r="TVP583" s="2"/>
      <c r="TVQ583" s="2"/>
      <c r="TVR583" s="2"/>
      <c r="TVS583" s="2"/>
      <c r="TVT583" s="2"/>
      <c r="TVU583" s="2"/>
      <c r="TVV583" s="2"/>
      <c r="TVW583" s="2"/>
      <c r="TVX583" s="2"/>
      <c r="TVY583" s="2"/>
      <c r="TVZ583" s="2"/>
      <c r="TWA583" s="2"/>
      <c r="TWB583" s="2"/>
      <c r="TWC583" s="2"/>
      <c r="TWD583" s="2"/>
      <c r="TWE583" s="2"/>
      <c r="TWF583" s="2"/>
      <c r="TWG583" s="2"/>
      <c r="TWH583" s="2"/>
      <c r="TWI583" s="2"/>
      <c r="TWJ583" s="2"/>
      <c r="TWK583" s="2"/>
      <c r="TWL583" s="2"/>
      <c r="TWM583" s="2"/>
      <c r="TWN583" s="2"/>
      <c r="TWO583" s="2"/>
      <c r="TWP583" s="2"/>
      <c r="TWQ583" s="2"/>
      <c r="TWR583" s="2"/>
      <c r="TWS583" s="2"/>
      <c r="TWT583" s="2"/>
      <c r="TWU583" s="2"/>
      <c r="TWV583" s="2"/>
      <c r="TWW583" s="2"/>
      <c r="TWX583" s="2"/>
      <c r="TWY583" s="2"/>
      <c r="TWZ583" s="2"/>
      <c r="TXA583" s="2"/>
      <c r="TXB583" s="2"/>
      <c r="TXC583" s="2"/>
      <c r="TXD583" s="2"/>
      <c r="TXE583" s="2"/>
      <c r="TXF583" s="2"/>
      <c r="TXG583" s="2"/>
      <c r="TXH583" s="2"/>
      <c r="TXI583" s="2"/>
      <c r="TXJ583" s="2"/>
      <c r="TXK583" s="2"/>
      <c r="TXL583" s="2"/>
      <c r="TXM583" s="2"/>
      <c r="TXN583" s="2"/>
      <c r="TXO583" s="2"/>
      <c r="TXP583" s="2"/>
      <c r="TXQ583" s="2"/>
      <c r="TXR583" s="2"/>
      <c r="TXS583" s="2"/>
      <c r="TXT583" s="2"/>
      <c r="TXU583" s="2"/>
      <c r="TXV583" s="2"/>
      <c r="TXW583" s="2"/>
      <c r="TXX583" s="2"/>
      <c r="TXY583" s="2"/>
      <c r="TXZ583" s="2"/>
      <c r="TYA583" s="2"/>
      <c r="TYB583" s="2"/>
      <c r="TYC583" s="2"/>
      <c r="TYD583" s="2"/>
      <c r="TYE583" s="2"/>
      <c r="TYF583" s="2"/>
      <c r="TYG583" s="2"/>
      <c r="TYH583" s="2"/>
      <c r="TYI583" s="2"/>
      <c r="TYJ583" s="2"/>
      <c r="TYK583" s="2"/>
      <c r="TYL583" s="2"/>
      <c r="TYM583" s="2"/>
      <c r="TYN583" s="2"/>
      <c r="TYO583" s="2"/>
      <c r="TYP583" s="2"/>
      <c r="TYQ583" s="2"/>
      <c r="TYR583" s="2"/>
      <c r="TYS583" s="2"/>
      <c r="TYT583" s="2"/>
      <c r="TYU583" s="2"/>
      <c r="TYV583" s="2"/>
      <c r="TYW583" s="2"/>
      <c r="TYX583" s="2"/>
      <c r="TYY583" s="2"/>
      <c r="TYZ583" s="2"/>
      <c r="TZA583" s="2"/>
      <c r="TZB583" s="2"/>
      <c r="TZC583" s="2"/>
      <c r="TZD583" s="2"/>
      <c r="TZE583" s="2"/>
      <c r="TZF583" s="2"/>
      <c r="TZG583" s="2"/>
      <c r="TZH583" s="2"/>
      <c r="TZI583" s="2"/>
      <c r="TZJ583" s="2"/>
      <c r="TZK583" s="2"/>
      <c r="TZL583" s="2"/>
      <c r="TZM583" s="2"/>
      <c r="TZN583" s="2"/>
      <c r="TZO583" s="2"/>
      <c r="TZP583" s="2"/>
      <c r="TZQ583" s="2"/>
      <c r="TZR583" s="2"/>
      <c r="TZS583" s="2"/>
      <c r="TZT583" s="2"/>
      <c r="TZU583" s="2"/>
      <c r="TZV583" s="2"/>
      <c r="TZW583" s="2"/>
      <c r="TZX583" s="2"/>
      <c r="TZY583" s="2"/>
      <c r="TZZ583" s="2"/>
      <c r="UAA583" s="2"/>
      <c r="UAB583" s="2"/>
      <c r="UAC583" s="2"/>
      <c r="UAD583" s="2"/>
      <c r="UAE583" s="2"/>
      <c r="UAF583" s="2"/>
      <c r="UAG583" s="2"/>
      <c r="UAH583" s="2"/>
      <c r="UAI583" s="2"/>
      <c r="UAJ583" s="2"/>
      <c r="UAK583" s="2"/>
      <c r="UAL583" s="2"/>
      <c r="UAM583" s="2"/>
      <c r="UAN583" s="2"/>
      <c r="UAO583" s="2"/>
      <c r="UAP583" s="2"/>
      <c r="UAQ583" s="2"/>
      <c r="UAR583" s="2"/>
      <c r="UAS583" s="2"/>
      <c r="UAT583" s="2"/>
      <c r="UAU583" s="2"/>
      <c r="UAV583" s="2"/>
      <c r="UAW583" s="2"/>
      <c r="UAX583" s="2"/>
      <c r="UAY583" s="2"/>
      <c r="UAZ583" s="2"/>
      <c r="UBA583" s="2"/>
      <c r="UBB583" s="2"/>
      <c r="UBC583" s="2"/>
      <c r="UBD583" s="2"/>
      <c r="UBE583" s="2"/>
      <c r="UBF583" s="2"/>
      <c r="UBG583" s="2"/>
      <c r="UBH583" s="2"/>
      <c r="UBI583" s="2"/>
      <c r="UBJ583" s="2"/>
      <c r="UBK583" s="2"/>
      <c r="UBL583" s="2"/>
      <c r="UBM583" s="2"/>
      <c r="UBN583" s="2"/>
      <c r="UBO583" s="2"/>
      <c r="UBP583" s="2"/>
      <c r="UBQ583" s="2"/>
      <c r="UBR583" s="2"/>
      <c r="UBS583" s="2"/>
      <c r="UBT583" s="2"/>
      <c r="UBU583" s="2"/>
      <c r="UBV583" s="2"/>
      <c r="UBW583" s="2"/>
      <c r="UBX583" s="2"/>
      <c r="UBY583" s="2"/>
      <c r="UBZ583" s="2"/>
      <c r="UCA583" s="2"/>
      <c r="UCB583" s="2"/>
      <c r="UCC583" s="2"/>
      <c r="UCD583" s="2"/>
      <c r="UCE583" s="2"/>
      <c r="UCF583" s="2"/>
      <c r="UCG583" s="2"/>
      <c r="UCH583" s="2"/>
      <c r="UCI583" s="2"/>
      <c r="UCJ583" s="2"/>
      <c r="UCK583" s="2"/>
      <c r="UCL583" s="2"/>
      <c r="UCM583" s="2"/>
      <c r="UCN583" s="2"/>
      <c r="UCO583" s="2"/>
      <c r="UCP583" s="2"/>
      <c r="UCQ583" s="2"/>
      <c r="UCR583" s="2"/>
      <c r="UCS583" s="2"/>
      <c r="UCT583" s="2"/>
      <c r="UCU583" s="2"/>
      <c r="UCV583" s="2"/>
      <c r="UCW583" s="2"/>
      <c r="UCX583" s="2"/>
      <c r="UCY583" s="2"/>
      <c r="UCZ583" s="2"/>
      <c r="UDA583" s="2"/>
      <c r="UDB583" s="2"/>
      <c r="UDC583" s="2"/>
      <c r="UDD583" s="2"/>
      <c r="UDE583" s="2"/>
      <c r="UDF583" s="2"/>
      <c r="UDG583" s="2"/>
      <c r="UDH583" s="2"/>
      <c r="UDI583" s="2"/>
      <c r="UDJ583" s="2"/>
      <c r="UDK583" s="2"/>
      <c r="UDL583" s="2"/>
      <c r="UDM583" s="2"/>
      <c r="UDN583" s="2"/>
      <c r="UDO583" s="2"/>
      <c r="UDP583" s="2"/>
      <c r="UDQ583" s="2"/>
      <c r="UDR583" s="2"/>
      <c r="UDS583" s="2"/>
      <c r="UDT583" s="2"/>
      <c r="UDU583" s="2"/>
      <c r="UDV583" s="2"/>
      <c r="UDW583" s="2"/>
      <c r="UDX583" s="2"/>
      <c r="UDY583" s="2"/>
      <c r="UDZ583" s="2"/>
      <c r="UEA583" s="2"/>
      <c r="UEB583" s="2"/>
      <c r="UEC583" s="2"/>
      <c r="UED583" s="2"/>
      <c r="UEE583" s="2"/>
      <c r="UEF583" s="2"/>
      <c r="UEG583" s="2"/>
      <c r="UEH583" s="2"/>
      <c r="UEI583" s="2"/>
      <c r="UEJ583" s="2"/>
      <c r="UEK583" s="2"/>
      <c r="UEL583" s="2"/>
      <c r="UEM583" s="2"/>
      <c r="UEN583" s="2"/>
      <c r="UEO583" s="2"/>
      <c r="UEP583" s="2"/>
      <c r="UEQ583" s="2"/>
      <c r="UER583" s="2"/>
      <c r="UES583" s="2"/>
      <c r="UET583" s="2"/>
      <c r="UEU583" s="2"/>
      <c r="UEV583" s="2"/>
      <c r="UEW583" s="2"/>
      <c r="UEX583" s="2"/>
      <c r="UEY583" s="2"/>
      <c r="UEZ583" s="2"/>
      <c r="UFA583" s="2"/>
      <c r="UFB583" s="2"/>
      <c r="UFC583" s="2"/>
      <c r="UFD583" s="2"/>
      <c r="UFE583" s="2"/>
      <c r="UFF583" s="2"/>
      <c r="UFG583" s="2"/>
      <c r="UFH583" s="2"/>
      <c r="UFI583" s="2"/>
      <c r="UFJ583" s="2"/>
      <c r="UFK583" s="2"/>
      <c r="UFL583" s="2"/>
      <c r="UFM583" s="2"/>
      <c r="UFN583" s="2"/>
      <c r="UFO583" s="2"/>
      <c r="UFP583" s="2"/>
      <c r="UFQ583" s="2"/>
      <c r="UFR583" s="2"/>
      <c r="UFS583" s="2"/>
      <c r="UFT583" s="2"/>
      <c r="UFU583" s="2"/>
      <c r="UFV583" s="2"/>
      <c r="UFW583" s="2"/>
      <c r="UFX583" s="2"/>
      <c r="UFY583" s="2"/>
      <c r="UFZ583" s="2"/>
      <c r="UGA583" s="2"/>
      <c r="UGB583" s="2"/>
      <c r="UGC583" s="2"/>
      <c r="UGD583" s="2"/>
      <c r="UGE583" s="2"/>
      <c r="UGF583" s="2"/>
      <c r="UGG583" s="2"/>
      <c r="UGH583" s="2"/>
      <c r="UGI583" s="2"/>
      <c r="UGJ583" s="2"/>
      <c r="UGK583" s="2"/>
      <c r="UGL583" s="2"/>
      <c r="UGM583" s="2"/>
      <c r="UGN583" s="2"/>
      <c r="UGO583" s="2"/>
      <c r="UGP583" s="2"/>
      <c r="UGQ583" s="2"/>
      <c r="UGR583" s="2"/>
      <c r="UGS583" s="2"/>
      <c r="UGT583" s="2"/>
      <c r="UGU583" s="2"/>
      <c r="UGV583" s="2"/>
      <c r="UGW583" s="2"/>
      <c r="UGX583" s="2"/>
      <c r="UGY583" s="2"/>
      <c r="UGZ583" s="2"/>
      <c r="UHA583" s="2"/>
      <c r="UHB583" s="2"/>
      <c r="UHC583" s="2"/>
      <c r="UHD583" s="2"/>
      <c r="UHE583" s="2"/>
      <c r="UHF583" s="2"/>
      <c r="UHG583" s="2"/>
      <c r="UHH583" s="2"/>
      <c r="UHI583" s="2"/>
      <c r="UHJ583" s="2"/>
      <c r="UHK583" s="2"/>
      <c r="UHL583" s="2"/>
      <c r="UHM583" s="2"/>
      <c r="UHN583" s="2"/>
      <c r="UHO583" s="2"/>
      <c r="UHP583" s="2"/>
      <c r="UHQ583" s="2"/>
      <c r="UHR583" s="2"/>
      <c r="UHS583" s="2"/>
      <c r="UHT583" s="2"/>
      <c r="UHU583" s="2"/>
      <c r="UHV583" s="2"/>
      <c r="UHW583" s="2"/>
      <c r="UHX583" s="2"/>
      <c r="UHY583" s="2"/>
      <c r="UHZ583" s="2"/>
      <c r="UIA583" s="2"/>
      <c r="UIB583" s="2"/>
      <c r="UIC583" s="2"/>
      <c r="UID583" s="2"/>
      <c r="UIE583" s="2"/>
      <c r="UIF583" s="2"/>
      <c r="UIG583" s="2"/>
      <c r="UIH583" s="2"/>
      <c r="UII583" s="2"/>
      <c r="UIJ583" s="2"/>
      <c r="UIK583" s="2"/>
      <c r="UIL583" s="2"/>
      <c r="UIM583" s="2"/>
      <c r="UIN583" s="2"/>
      <c r="UIO583" s="2"/>
      <c r="UIP583" s="2"/>
      <c r="UIQ583" s="2"/>
      <c r="UIR583" s="2"/>
      <c r="UIS583" s="2"/>
      <c r="UIT583" s="2"/>
      <c r="UIU583" s="2"/>
      <c r="UIV583" s="2"/>
      <c r="UIW583" s="2"/>
      <c r="UIX583" s="2"/>
      <c r="UIY583" s="2"/>
      <c r="UIZ583" s="2"/>
      <c r="UJA583" s="2"/>
      <c r="UJB583" s="2"/>
      <c r="UJC583" s="2"/>
      <c r="UJD583" s="2"/>
      <c r="UJE583" s="2"/>
      <c r="UJF583" s="2"/>
      <c r="UJG583" s="2"/>
      <c r="UJH583" s="2"/>
      <c r="UJI583" s="2"/>
      <c r="UJJ583" s="2"/>
      <c r="UJK583" s="2"/>
      <c r="UJL583" s="2"/>
      <c r="UJM583" s="2"/>
      <c r="UJN583" s="2"/>
      <c r="UJO583" s="2"/>
      <c r="UJP583" s="2"/>
      <c r="UJQ583" s="2"/>
      <c r="UJR583" s="2"/>
      <c r="UJS583" s="2"/>
      <c r="UJT583" s="2"/>
      <c r="UJU583" s="2"/>
      <c r="UJV583" s="2"/>
      <c r="UJW583" s="2"/>
      <c r="UJX583" s="2"/>
      <c r="UJY583" s="2"/>
      <c r="UJZ583" s="2"/>
      <c r="UKA583" s="2"/>
      <c r="UKB583" s="2"/>
      <c r="UKC583" s="2"/>
      <c r="UKD583" s="2"/>
      <c r="UKE583" s="2"/>
      <c r="UKF583" s="2"/>
      <c r="UKG583" s="2"/>
      <c r="UKH583" s="2"/>
      <c r="UKI583" s="2"/>
      <c r="UKJ583" s="2"/>
      <c r="UKK583" s="2"/>
      <c r="UKL583" s="2"/>
      <c r="UKM583" s="2"/>
      <c r="UKN583" s="2"/>
      <c r="UKO583" s="2"/>
      <c r="UKP583" s="2"/>
      <c r="UKQ583" s="2"/>
      <c r="UKR583" s="2"/>
      <c r="UKS583" s="2"/>
      <c r="UKT583" s="2"/>
      <c r="UKU583" s="2"/>
      <c r="UKV583" s="2"/>
      <c r="UKW583" s="2"/>
      <c r="UKX583" s="2"/>
      <c r="UKY583" s="2"/>
      <c r="UKZ583" s="2"/>
      <c r="ULA583" s="2"/>
      <c r="ULB583" s="2"/>
      <c r="ULC583" s="2"/>
      <c r="ULD583" s="2"/>
      <c r="ULE583" s="2"/>
      <c r="ULF583" s="2"/>
      <c r="ULG583" s="2"/>
      <c r="ULH583" s="2"/>
      <c r="ULI583" s="2"/>
      <c r="ULJ583" s="2"/>
      <c r="ULK583" s="2"/>
      <c r="ULL583" s="2"/>
      <c r="ULM583" s="2"/>
      <c r="ULN583" s="2"/>
      <c r="ULO583" s="2"/>
      <c r="ULP583" s="2"/>
      <c r="ULQ583" s="2"/>
      <c r="ULR583" s="2"/>
      <c r="ULS583" s="2"/>
      <c r="ULT583" s="2"/>
      <c r="ULU583" s="2"/>
      <c r="ULV583" s="2"/>
      <c r="ULW583" s="2"/>
      <c r="ULX583" s="2"/>
      <c r="ULY583" s="2"/>
      <c r="ULZ583" s="2"/>
      <c r="UMA583" s="2"/>
      <c r="UMB583" s="2"/>
      <c r="UMC583" s="2"/>
      <c r="UMD583" s="2"/>
      <c r="UME583" s="2"/>
      <c r="UMF583" s="2"/>
      <c r="UMG583" s="2"/>
      <c r="UMH583" s="2"/>
      <c r="UMI583" s="2"/>
      <c r="UMJ583" s="2"/>
      <c r="UMK583" s="2"/>
      <c r="UML583" s="2"/>
      <c r="UMM583" s="2"/>
      <c r="UMN583" s="2"/>
      <c r="UMO583" s="2"/>
      <c r="UMP583" s="2"/>
      <c r="UMQ583" s="2"/>
      <c r="UMR583" s="2"/>
      <c r="UMS583" s="2"/>
      <c r="UMT583" s="2"/>
      <c r="UMU583" s="2"/>
      <c r="UMV583" s="2"/>
      <c r="UMW583" s="2"/>
      <c r="UMX583" s="2"/>
      <c r="UMY583" s="2"/>
      <c r="UMZ583" s="2"/>
      <c r="UNA583" s="2"/>
      <c r="UNB583" s="2"/>
      <c r="UNC583" s="2"/>
      <c r="UND583" s="2"/>
      <c r="UNE583" s="2"/>
      <c r="UNF583" s="2"/>
      <c r="UNG583" s="2"/>
      <c r="UNH583" s="2"/>
      <c r="UNI583" s="2"/>
      <c r="UNJ583" s="2"/>
      <c r="UNK583" s="2"/>
      <c r="UNL583" s="2"/>
      <c r="UNM583" s="2"/>
      <c r="UNN583" s="2"/>
      <c r="UNO583" s="2"/>
      <c r="UNP583" s="2"/>
      <c r="UNQ583" s="2"/>
      <c r="UNR583" s="2"/>
      <c r="UNS583" s="2"/>
      <c r="UNT583" s="2"/>
      <c r="UNU583" s="2"/>
      <c r="UNV583" s="2"/>
      <c r="UNW583" s="2"/>
      <c r="UNX583" s="2"/>
      <c r="UNY583" s="2"/>
      <c r="UNZ583" s="2"/>
      <c r="UOA583" s="2"/>
      <c r="UOB583" s="2"/>
      <c r="UOC583" s="2"/>
      <c r="UOD583" s="2"/>
      <c r="UOE583" s="2"/>
      <c r="UOF583" s="2"/>
      <c r="UOG583" s="2"/>
      <c r="UOH583" s="2"/>
      <c r="UOI583" s="2"/>
      <c r="UOJ583" s="2"/>
      <c r="UOK583" s="2"/>
      <c r="UOL583" s="2"/>
      <c r="UOM583" s="2"/>
      <c r="UON583" s="2"/>
      <c r="UOO583" s="2"/>
      <c r="UOP583" s="2"/>
      <c r="UOQ583" s="2"/>
      <c r="UOR583" s="2"/>
      <c r="UOS583" s="2"/>
      <c r="UOT583" s="2"/>
      <c r="UOU583" s="2"/>
      <c r="UOV583" s="2"/>
      <c r="UOW583" s="2"/>
      <c r="UOX583" s="2"/>
      <c r="UOY583" s="2"/>
      <c r="UOZ583" s="2"/>
      <c r="UPA583" s="2"/>
      <c r="UPB583" s="2"/>
      <c r="UPC583" s="2"/>
      <c r="UPD583" s="2"/>
      <c r="UPE583" s="2"/>
      <c r="UPF583" s="2"/>
      <c r="UPG583" s="2"/>
      <c r="UPH583" s="2"/>
      <c r="UPI583" s="2"/>
      <c r="UPJ583" s="2"/>
      <c r="UPK583" s="2"/>
      <c r="UPL583" s="2"/>
      <c r="UPM583" s="2"/>
      <c r="UPN583" s="2"/>
      <c r="UPO583" s="2"/>
      <c r="UPP583" s="2"/>
      <c r="UPQ583" s="2"/>
      <c r="UPR583" s="2"/>
      <c r="UPS583" s="2"/>
      <c r="UPT583" s="2"/>
      <c r="UPU583" s="2"/>
      <c r="UPV583" s="2"/>
      <c r="UPW583" s="2"/>
      <c r="UPX583" s="2"/>
      <c r="UPY583" s="2"/>
      <c r="UPZ583" s="2"/>
      <c r="UQA583" s="2"/>
      <c r="UQB583" s="2"/>
      <c r="UQC583" s="2"/>
      <c r="UQD583" s="2"/>
      <c r="UQE583" s="2"/>
      <c r="UQF583" s="2"/>
      <c r="UQG583" s="2"/>
      <c r="UQH583" s="2"/>
      <c r="UQI583" s="2"/>
      <c r="UQJ583" s="2"/>
      <c r="UQK583" s="2"/>
      <c r="UQL583" s="2"/>
      <c r="UQM583" s="2"/>
      <c r="UQN583" s="2"/>
      <c r="UQO583" s="2"/>
      <c r="UQP583" s="2"/>
      <c r="UQQ583" s="2"/>
      <c r="UQR583" s="2"/>
      <c r="UQS583" s="2"/>
      <c r="UQT583" s="2"/>
      <c r="UQU583" s="2"/>
      <c r="UQV583" s="2"/>
      <c r="UQW583" s="2"/>
      <c r="UQX583" s="2"/>
      <c r="UQY583" s="2"/>
      <c r="UQZ583" s="2"/>
      <c r="URA583" s="2"/>
      <c r="URB583" s="2"/>
      <c r="URC583" s="2"/>
      <c r="URD583" s="2"/>
      <c r="URE583" s="2"/>
      <c r="URF583" s="2"/>
      <c r="URG583" s="2"/>
      <c r="URH583" s="2"/>
      <c r="URI583" s="2"/>
      <c r="URJ583" s="2"/>
      <c r="URK583" s="2"/>
      <c r="URL583" s="2"/>
      <c r="URM583" s="2"/>
      <c r="URN583" s="2"/>
      <c r="URO583" s="2"/>
      <c r="URP583" s="2"/>
      <c r="URQ583" s="2"/>
      <c r="URR583" s="2"/>
      <c r="URS583" s="2"/>
      <c r="URT583" s="2"/>
      <c r="URU583" s="2"/>
      <c r="URV583" s="2"/>
      <c r="URW583" s="2"/>
      <c r="URX583" s="2"/>
      <c r="URY583" s="2"/>
      <c r="URZ583" s="2"/>
      <c r="USA583" s="2"/>
      <c r="USB583" s="2"/>
      <c r="USC583" s="2"/>
      <c r="USD583" s="2"/>
      <c r="USE583" s="2"/>
      <c r="USF583" s="2"/>
      <c r="USG583" s="2"/>
      <c r="USH583" s="2"/>
      <c r="USI583" s="2"/>
      <c r="USJ583" s="2"/>
      <c r="USK583" s="2"/>
      <c r="USL583" s="2"/>
      <c r="USM583" s="2"/>
      <c r="USN583" s="2"/>
      <c r="USO583" s="2"/>
      <c r="USP583" s="2"/>
      <c r="USQ583" s="2"/>
      <c r="USR583" s="2"/>
      <c r="USS583" s="2"/>
      <c r="UST583" s="2"/>
      <c r="USU583" s="2"/>
      <c r="USV583" s="2"/>
      <c r="USW583" s="2"/>
      <c r="USX583" s="2"/>
      <c r="USY583" s="2"/>
      <c r="USZ583" s="2"/>
      <c r="UTA583" s="2"/>
      <c r="UTB583" s="2"/>
      <c r="UTC583" s="2"/>
      <c r="UTD583" s="2"/>
      <c r="UTE583" s="2"/>
      <c r="UTF583" s="2"/>
      <c r="UTG583" s="2"/>
      <c r="UTH583" s="2"/>
      <c r="UTI583" s="2"/>
      <c r="UTJ583" s="2"/>
      <c r="UTK583" s="2"/>
      <c r="UTL583" s="2"/>
      <c r="UTM583" s="2"/>
      <c r="UTN583" s="2"/>
      <c r="UTO583" s="2"/>
      <c r="UTP583" s="2"/>
      <c r="UTQ583" s="2"/>
      <c r="UTR583" s="2"/>
      <c r="UTS583" s="2"/>
      <c r="UTT583" s="2"/>
      <c r="UTU583" s="2"/>
      <c r="UTV583" s="2"/>
      <c r="UTW583" s="2"/>
      <c r="UTX583" s="2"/>
      <c r="UTY583" s="2"/>
      <c r="UTZ583" s="2"/>
      <c r="UUA583" s="2"/>
      <c r="UUB583" s="2"/>
      <c r="UUC583" s="2"/>
      <c r="UUD583" s="2"/>
      <c r="UUE583" s="2"/>
      <c r="UUF583" s="2"/>
      <c r="UUG583" s="2"/>
      <c r="UUH583" s="2"/>
      <c r="UUI583" s="2"/>
      <c r="UUJ583" s="2"/>
      <c r="UUK583" s="2"/>
      <c r="UUL583" s="2"/>
      <c r="UUM583" s="2"/>
      <c r="UUN583" s="2"/>
      <c r="UUO583" s="2"/>
      <c r="UUP583" s="2"/>
      <c r="UUQ583" s="2"/>
      <c r="UUR583" s="2"/>
      <c r="UUS583" s="2"/>
      <c r="UUT583" s="2"/>
      <c r="UUU583" s="2"/>
      <c r="UUV583" s="2"/>
      <c r="UUW583" s="2"/>
      <c r="UUX583" s="2"/>
      <c r="UUY583" s="2"/>
      <c r="UUZ583" s="2"/>
      <c r="UVA583" s="2"/>
      <c r="UVB583" s="2"/>
      <c r="UVC583" s="2"/>
      <c r="UVD583" s="2"/>
      <c r="UVE583" s="2"/>
      <c r="UVF583" s="2"/>
      <c r="UVG583" s="2"/>
      <c r="UVH583" s="2"/>
      <c r="UVI583" s="2"/>
      <c r="UVJ583" s="2"/>
      <c r="UVK583" s="2"/>
      <c r="UVL583" s="2"/>
      <c r="UVM583" s="2"/>
      <c r="UVN583" s="2"/>
      <c r="UVO583" s="2"/>
      <c r="UVP583" s="2"/>
      <c r="UVQ583" s="2"/>
      <c r="UVR583" s="2"/>
      <c r="UVS583" s="2"/>
      <c r="UVT583" s="2"/>
      <c r="UVU583" s="2"/>
      <c r="UVV583" s="2"/>
      <c r="UVW583" s="2"/>
      <c r="UVX583" s="2"/>
      <c r="UVY583" s="2"/>
      <c r="UVZ583" s="2"/>
      <c r="UWA583" s="2"/>
      <c r="UWB583" s="2"/>
      <c r="UWC583" s="2"/>
      <c r="UWD583" s="2"/>
      <c r="UWE583" s="2"/>
      <c r="UWF583" s="2"/>
      <c r="UWG583" s="2"/>
      <c r="UWH583" s="2"/>
      <c r="UWI583" s="2"/>
      <c r="UWJ583" s="2"/>
      <c r="UWK583" s="2"/>
      <c r="UWL583" s="2"/>
      <c r="UWM583" s="2"/>
      <c r="UWN583" s="2"/>
      <c r="UWO583" s="2"/>
      <c r="UWP583" s="2"/>
      <c r="UWQ583" s="2"/>
      <c r="UWR583" s="2"/>
      <c r="UWS583" s="2"/>
      <c r="UWT583" s="2"/>
      <c r="UWU583" s="2"/>
      <c r="UWV583" s="2"/>
      <c r="UWW583" s="2"/>
      <c r="UWX583" s="2"/>
      <c r="UWY583" s="2"/>
      <c r="UWZ583" s="2"/>
      <c r="UXA583" s="2"/>
      <c r="UXB583" s="2"/>
      <c r="UXC583" s="2"/>
      <c r="UXD583" s="2"/>
      <c r="UXE583" s="2"/>
      <c r="UXF583" s="2"/>
      <c r="UXG583" s="2"/>
      <c r="UXH583" s="2"/>
      <c r="UXI583" s="2"/>
      <c r="UXJ583" s="2"/>
      <c r="UXK583" s="2"/>
      <c r="UXL583" s="2"/>
      <c r="UXM583" s="2"/>
      <c r="UXN583" s="2"/>
      <c r="UXO583" s="2"/>
      <c r="UXP583" s="2"/>
      <c r="UXQ583" s="2"/>
      <c r="UXR583" s="2"/>
      <c r="UXS583" s="2"/>
      <c r="UXT583" s="2"/>
      <c r="UXU583" s="2"/>
      <c r="UXV583" s="2"/>
      <c r="UXW583" s="2"/>
      <c r="UXX583" s="2"/>
      <c r="UXY583" s="2"/>
      <c r="UXZ583" s="2"/>
      <c r="UYA583" s="2"/>
      <c r="UYB583" s="2"/>
      <c r="UYC583" s="2"/>
      <c r="UYD583" s="2"/>
      <c r="UYE583" s="2"/>
      <c r="UYF583" s="2"/>
      <c r="UYG583" s="2"/>
      <c r="UYH583" s="2"/>
      <c r="UYI583" s="2"/>
      <c r="UYJ583" s="2"/>
      <c r="UYK583" s="2"/>
      <c r="UYL583" s="2"/>
      <c r="UYM583" s="2"/>
      <c r="UYN583" s="2"/>
      <c r="UYO583" s="2"/>
      <c r="UYP583" s="2"/>
      <c r="UYQ583" s="2"/>
      <c r="UYR583" s="2"/>
      <c r="UYS583" s="2"/>
      <c r="UYT583" s="2"/>
      <c r="UYU583" s="2"/>
      <c r="UYV583" s="2"/>
      <c r="UYW583" s="2"/>
      <c r="UYX583" s="2"/>
      <c r="UYY583" s="2"/>
      <c r="UYZ583" s="2"/>
      <c r="UZA583" s="2"/>
      <c r="UZB583" s="2"/>
      <c r="UZC583" s="2"/>
      <c r="UZD583" s="2"/>
      <c r="UZE583" s="2"/>
      <c r="UZF583" s="2"/>
      <c r="UZG583" s="2"/>
      <c r="UZH583" s="2"/>
      <c r="UZI583" s="2"/>
      <c r="UZJ583" s="2"/>
      <c r="UZK583" s="2"/>
      <c r="UZL583" s="2"/>
      <c r="UZM583" s="2"/>
      <c r="UZN583" s="2"/>
      <c r="UZO583" s="2"/>
      <c r="UZP583" s="2"/>
      <c r="UZQ583" s="2"/>
      <c r="UZR583" s="2"/>
      <c r="UZS583" s="2"/>
      <c r="UZT583" s="2"/>
      <c r="UZU583" s="2"/>
      <c r="UZV583" s="2"/>
      <c r="UZW583" s="2"/>
      <c r="UZX583" s="2"/>
      <c r="UZY583" s="2"/>
      <c r="UZZ583" s="2"/>
      <c r="VAA583" s="2"/>
      <c r="VAB583" s="2"/>
      <c r="VAC583" s="2"/>
      <c r="VAD583" s="2"/>
      <c r="VAE583" s="2"/>
      <c r="VAF583" s="2"/>
      <c r="VAG583" s="2"/>
      <c r="VAH583" s="2"/>
      <c r="VAI583" s="2"/>
      <c r="VAJ583" s="2"/>
      <c r="VAK583" s="2"/>
      <c r="VAL583" s="2"/>
      <c r="VAM583" s="2"/>
      <c r="VAN583" s="2"/>
      <c r="VAO583" s="2"/>
      <c r="VAP583" s="2"/>
      <c r="VAQ583" s="2"/>
      <c r="VAR583" s="2"/>
      <c r="VAS583" s="2"/>
      <c r="VAT583" s="2"/>
      <c r="VAU583" s="2"/>
      <c r="VAV583" s="2"/>
      <c r="VAW583" s="2"/>
      <c r="VAX583" s="2"/>
      <c r="VAY583" s="2"/>
      <c r="VAZ583" s="2"/>
      <c r="VBA583" s="2"/>
      <c r="VBB583" s="2"/>
      <c r="VBC583" s="2"/>
      <c r="VBD583" s="2"/>
      <c r="VBE583" s="2"/>
      <c r="VBF583" s="2"/>
      <c r="VBG583" s="2"/>
      <c r="VBH583" s="2"/>
      <c r="VBI583" s="2"/>
      <c r="VBJ583" s="2"/>
      <c r="VBK583" s="2"/>
      <c r="VBL583" s="2"/>
      <c r="VBM583" s="2"/>
      <c r="VBN583" s="2"/>
      <c r="VBO583" s="2"/>
      <c r="VBP583" s="2"/>
      <c r="VBQ583" s="2"/>
      <c r="VBR583" s="2"/>
      <c r="VBS583" s="2"/>
      <c r="VBT583" s="2"/>
      <c r="VBU583" s="2"/>
      <c r="VBV583" s="2"/>
      <c r="VBW583" s="2"/>
      <c r="VBX583" s="2"/>
      <c r="VBY583" s="2"/>
      <c r="VBZ583" s="2"/>
      <c r="VCA583" s="2"/>
      <c r="VCB583" s="2"/>
      <c r="VCC583" s="2"/>
      <c r="VCD583" s="2"/>
      <c r="VCE583" s="2"/>
      <c r="VCF583" s="2"/>
      <c r="VCG583" s="2"/>
      <c r="VCH583" s="2"/>
      <c r="VCI583" s="2"/>
      <c r="VCJ583" s="2"/>
      <c r="VCK583" s="2"/>
      <c r="VCL583" s="2"/>
      <c r="VCM583" s="2"/>
      <c r="VCN583" s="2"/>
      <c r="VCO583" s="2"/>
      <c r="VCP583" s="2"/>
      <c r="VCQ583" s="2"/>
      <c r="VCR583" s="2"/>
      <c r="VCS583" s="2"/>
      <c r="VCT583" s="2"/>
      <c r="VCU583" s="2"/>
      <c r="VCV583" s="2"/>
      <c r="VCW583" s="2"/>
      <c r="VCX583" s="2"/>
      <c r="VCY583" s="2"/>
      <c r="VCZ583" s="2"/>
      <c r="VDA583" s="2"/>
      <c r="VDB583" s="2"/>
      <c r="VDC583" s="2"/>
      <c r="VDD583" s="2"/>
      <c r="VDE583" s="2"/>
      <c r="VDF583" s="2"/>
      <c r="VDG583" s="2"/>
      <c r="VDH583" s="2"/>
      <c r="VDI583" s="2"/>
      <c r="VDJ583" s="2"/>
      <c r="VDK583" s="2"/>
      <c r="VDL583" s="2"/>
      <c r="VDM583" s="2"/>
      <c r="VDN583" s="2"/>
      <c r="VDO583" s="2"/>
      <c r="VDP583" s="2"/>
      <c r="VDQ583" s="2"/>
      <c r="VDR583" s="2"/>
      <c r="VDS583" s="2"/>
      <c r="VDT583" s="2"/>
      <c r="VDU583" s="2"/>
      <c r="VDV583" s="2"/>
      <c r="VDW583" s="2"/>
      <c r="VDX583" s="2"/>
      <c r="VDY583" s="2"/>
      <c r="VDZ583" s="2"/>
      <c r="VEA583" s="2"/>
      <c r="VEB583" s="2"/>
      <c r="VEC583" s="2"/>
      <c r="VED583" s="2"/>
      <c r="VEE583" s="2"/>
      <c r="VEF583" s="2"/>
      <c r="VEG583" s="2"/>
      <c r="VEH583" s="2"/>
      <c r="VEI583" s="2"/>
      <c r="VEJ583" s="2"/>
      <c r="VEK583" s="2"/>
      <c r="VEL583" s="2"/>
      <c r="VEM583" s="2"/>
      <c r="VEN583" s="2"/>
      <c r="VEO583" s="2"/>
      <c r="VEP583" s="2"/>
      <c r="VEQ583" s="2"/>
      <c r="VER583" s="2"/>
      <c r="VES583" s="2"/>
      <c r="VET583" s="2"/>
      <c r="VEU583" s="2"/>
      <c r="VEV583" s="2"/>
      <c r="VEW583" s="2"/>
      <c r="VEX583" s="2"/>
      <c r="VEY583" s="2"/>
      <c r="VEZ583" s="2"/>
      <c r="VFA583" s="2"/>
      <c r="VFB583" s="2"/>
      <c r="VFC583" s="2"/>
      <c r="VFD583" s="2"/>
      <c r="VFE583" s="2"/>
      <c r="VFF583" s="2"/>
      <c r="VFG583" s="2"/>
      <c r="VFH583" s="2"/>
      <c r="VFI583" s="2"/>
      <c r="VFJ583" s="2"/>
      <c r="VFK583" s="2"/>
      <c r="VFL583" s="2"/>
      <c r="VFM583" s="2"/>
      <c r="VFN583" s="2"/>
      <c r="VFO583" s="2"/>
      <c r="VFP583" s="2"/>
      <c r="VFQ583" s="2"/>
      <c r="VFR583" s="2"/>
      <c r="VFS583" s="2"/>
      <c r="VFT583" s="2"/>
      <c r="VFU583" s="2"/>
      <c r="VFV583" s="2"/>
      <c r="VFW583" s="2"/>
      <c r="VFX583" s="2"/>
      <c r="VFY583" s="2"/>
      <c r="VFZ583" s="2"/>
      <c r="VGA583" s="2"/>
      <c r="VGB583" s="2"/>
      <c r="VGC583" s="2"/>
      <c r="VGD583" s="2"/>
      <c r="VGE583" s="2"/>
      <c r="VGF583" s="2"/>
      <c r="VGG583" s="2"/>
      <c r="VGH583" s="2"/>
      <c r="VGI583" s="2"/>
      <c r="VGJ583" s="2"/>
      <c r="VGK583" s="2"/>
      <c r="VGL583" s="2"/>
      <c r="VGM583" s="2"/>
      <c r="VGN583" s="2"/>
      <c r="VGO583" s="2"/>
      <c r="VGP583" s="2"/>
      <c r="VGQ583" s="2"/>
      <c r="VGR583" s="2"/>
      <c r="VGS583" s="2"/>
      <c r="VGT583" s="2"/>
      <c r="VGU583" s="2"/>
      <c r="VGV583" s="2"/>
      <c r="VGW583" s="2"/>
      <c r="VGX583" s="2"/>
      <c r="VGY583" s="2"/>
      <c r="VGZ583" s="2"/>
      <c r="VHA583" s="2"/>
      <c r="VHB583" s="2"/>
      <c r="VHC583" s="2"/>
      <c r="VHD583" s="2"/>
      <c r="VHE583" s="2"/>
      <c r="VHF583" s="2"/>
      <c r="VHG583" s="2"/>
      <c r="VHH583" s="2"/>
      <c r="VHI583" s="2"/>
      <c r="VHJ583" s="2"/>
      <c r="VHK583" s="2"/>
      <c r="VHL583" s="2"/>
      <c r="VHM583" s="2"/>
      <c r="VHN583" s="2"/>
      <c r="VHO583" s="2"/>
      <c r="VHP583" s="2"/>
      <c r="VHQ583" s="2"/>
      <c r="VHR583" s="2"/>
      <c r="VHS583" s="2"/>
      <c r="VHT583" s="2"/>
      <c r="VHU583" s="2"/>
      <c r="VHV583" s="2"/>
      <c r="VHW583" s="2"/>
      <c r="VHX583" s="2"/>
      <c r="VHY583" s="2"/>
      <c r="VHZ583" s="2"/>
      <c r="VIA583" s="2"/>
      <c r="VIB583" s="2"/>
      <c r="VIC583" s="2"/>
      <c r="VID583" s="2"/>
      <c r="VIE583" s="2"/>
      <c r="VIF583" s="2"/>
      <c r="VIG583" s="2"/>
      <c r="VIH583" s="2"/>
      <c r="VII583" s="2"/>
      <c r="VIJ583" s="2"/>
      <c r="VIK583" s="2"/>
      <c r="VIL583" s="2"/>
      <c r="VIM583" s="2"/>
      <c r="VIN583" s="2"/>
      <c r="VIO583" s="2"/>
      <c r="VIP583" s="2"/>
      <c r="VIQ583" s="2"/>
      <c r="VIR583" s="2"/>
      <c r="VIS583" s="2"/>
      <c r="VIT583" s="2"/>
      <c r="VIU583" s="2"/>
      <c r="VIV583" s="2"/>
      <c r="VIW583" s="2"/>
      <c r="VIX583" s="2"/>
      <c r="VIY583" s="2"/>
      <c r="VIZ583" s="2"/>
      <c r="VJA583" s="2"/>
      <c r="VJB583" s="2"/>
      <c r="VJC583" s="2"/>
      <c r="VJD583" s="2"/>
      <c r="VJE583" s="2"/>
      <c r="VJF583" s="2"/>
      <c r="VJG583" s="2"/>
      <c r="VJH583" s="2"/>
      <c r="VJI583" s="2"/>
      <c r="VJJ583" s="2"/>
      <c r="VJK583" s="2"/>
      <c r="VJL583" s="2"/>
      <c r="VJM583" s="2"/>
      <c r="VJN583" s="2"/>
      <c r="VJO583" s="2"/>
      <c r="VJP583" s="2"/>
      <c r="VJQ583" s="2"/>
      <c r="VJR583" s="2"/>
      <c r="VJS583" s="2"/>
      <c r="VJT583" s="2"/>
      <c r="VJU583" s="2"/>
      <c r="VJV583" s="2"/>
      <c r="VJW583" s="2"/>
      <c r="VJX583" s="2"/>
      <c r="VJY583" s="2"/>
      <c r="VJZ583" s="2"/>
      <c r="VKA583" s="2"/>
      <c r="VKB583" s="2"/>
      <c r="VKC583" s="2"/>
      <c r="VKD583" s="2"/>
      <c r="VKE583" s="2"/>
      <c r="VKF583" s="2"/>
      <c r="VKG583" s="2"/>
      <c r="VKH583" s="2"/>
      <c r="VKI583" s="2"/>
      <c r="VKJ583" s="2"/>
      <c r="VKK583" s="2"/>
      <c r="VKL583" s="2"/>
      <c r="VKM583" s="2"/>
      <c r="VKN583" s="2"/>
      <c r="VKO583" s="2"/>
      <c r="VKP583" s="2"/>
      <c r="VKQ583" s="2"/>
      <c r="VKR583" s="2"/>
      <c r="VKS583" s="2"/>
      <c r="VKT583" s="2"/>
      <c r="VKU583" s="2"/>
      <c r="VKV583" s="2"/>
      <c r="VKW583" s="2"/>
      <c r="VKX583" s="2"/>
      <c r="VKY583" s="2"/>
      <c r="VKZ583" s="2"/>
      <c r="VLA583" s="2"/>
      <c r="VLB583" s="2"/>
      <c r="VLC583" s="2"/>
      <c r="VLD583" s="2"/>
      <c r="VLE583" s="2"/>
      <c r="VLF583" s="2"/>
      <c r="VLG583" s="2"/>
      <c r="VLH583" s="2"/>
      <c r="VLI583" s="2"/>
      <c r="VLJ583" s="2"/>
      <c r="VLK583" s="2"/>
      <c r="VLL583" s="2"/>
      <c r="VLM583" s="2"/>
      <c r="VLN583" s="2"/>
      <c r="VLO583" s="2"/>
      <c r="VLP583" s="2"/>
      <c r="VLQ583" s="2"/>
      <c r="VLR583" s="2"/>
      <c r="VLS583" s="2"/>
      <c r="VLT583" s="2"/>
      <c r="VLU583" s="2"/>
      <c r="VLV583" s="2"/>
      <c r="VLW583" s="2"/>
      <c r="VLX583" s="2"/>
      <c r="VLY583" s="2"/>
      <c r="VLZ583" s="2"/>
      <c r="VMA583" s="2"/>
      <c r="VMB583" s="2"/>
      <c r="VMC583" s="2"/>
      <c r="VMD583" s="2"/>
      <c r="VME583" s="2"/>
      <c r="VMF583" s="2"/>
      <c r="VMG583" s="2"/>
      <c r="VMH583" s="2"/>
      <c r="VMI583" s="2"/>
      <c r="VMJ583" s="2"/>
      <c r="VMK583" s="2"/>
      <c r="VML583" s="2"/>
      <c r="VMM583" s="2"/>
      <c r="VMN583" s="2"/>
      <c r="VMO583" s="2"/>
      <c r="VMP583" s="2"/>
      <c r="VMQ583" s="2"/>
      <c r="VMR583" s="2"/>
      <c r="VMS583" s="2"/>
      <c r="VMT583" s="2"/>
      <c r="VMU583" s="2"/>
      <c r="VMV583" s="2"/>
      <c r="VMW583" s="2"/>
      <c r="VMX583" s="2"/>
      <c r="VMY583" s="2"/>
      <c r="VMZ583" s="2"/>
      <c r="VNA583" s="2"/>
      <c r="VNB583" s="2"/>
      <c r="VNC583" s="2"/>
      <c r="VND583" s="2"/>
      <c r="VNE583" s="2"/>
      <c r="VNF583" s="2"/>
      <c r="VNG583" s="2"/>
      <c r="VNH583" s="2"/>
      <c r="VNI583" s="2"/>
      <c r="VNJ583" s="2"/>
      <c r="VNK583" s="2"/>
      <c r="VNL583" s="2"/>
      <c r="VNM583" s="2"/>
      <c r="VNN583" s="2"/>
      <c r="VNO583" s="2"/>
      <c r="VNP583" s="2"/>
      <c r="VNQ583" s="2"/>
      <c r="VNR583" s="2"/>
      <c r="VNS583" s="2"/>
      <c r="VNT583" s="2"/>
      <c r="VNU583" s="2"/>
      <c r="VNV583" s="2"/>
      <c r="VNW583" s="2"/>
      <c r="VNX583" s="2"/>
      <c r="VNY583" s="2"/>
      <c r="VNZ583" s="2"/>
      <c r="VOA583" s="2"/>
      <c r="VOB583" s="2"/>
      <c r="VOC583" s="2"/>
      <c r="VOD583" s="2"/>
      <c r="VOE583" s="2"/>
      <c r="VOF583" s="2"/>
      <c r="VOG583" s="2"/>
      <c r="VOH583" s="2"/>
      <c r="VOI583" s="2"/>
      <c r="VOJ583" s="2"/>
      <c r="VOK583" s="2"/>
      <c r="VOL583" s="2"/>
      <c r="VOM583" s="2"/>
      <c r="VON583" s="2"/>
      <c r="VOO583" s="2"/>
      <c r="VOP583" s="2"/>
      <c r="VOQ583" s="2"/>
      <c r="VOR583" s="2"/>
      <c r="VOS583" s="2"/>
      <c r="VOT583" s="2"/>
      <c r="VOU583" s="2"/>
      <c r="VOV583" s="2"/>
      <c r="VOW583" s="2"/>
      <c r="VOX583" s="2"/>
      <c r="VOY583" s="2"/>
      <c r="VOZ583" s="2"/>
      <c r="VPA583" s="2"/>
      <c r="VPB583" s="2"/>
      <c r="VPC583" s="2"/>
      <c r="VPD583" s="2"/>
      <c r="VPE583" s="2"/>
      <c r="VPF583" s="2"/>
      <c r="VPG583" s="2"/>
      <c r="VPH583" s="2"/>
      <c r="VPI583" s="2"/>
      <c r="VPJ583" s="2"/>
      <c r="VPK583" s="2"/>
      <c r="VPL583" s="2"/>
      <c r="VPM583" s="2"/>
      <c r="VPN583" s="2"/>
      <c r="VPO583" s="2"/>
      <c r="VPP583" s="2"/>
      <c r="VPQ583" s="2"/>
      <c r="VPR583" s="2"/>
      <c r="VPS583" s="2"/>
      <c r="VPT583" s="2"/>
      <c r="VPU583" s="2"/>
      <c r="VPV583" s="2"/>
      <c r="VPW583" s="2"/>
      <c r="VPX583" s="2"/>
      <c r="VPY583" s="2"/>
      <c r="VPZ583" s="2"/>
      <c r="VQA583" s="2"/>
      <c r="VQB583" s="2"/>
      <c r="VQC583" s="2"/>
      <c r="VQD583" s="2"/>
      <c r="VQE583" s="2"/>
      <c r="VQF583" s="2"/>
      <c r="VQG583" s="2"/>
      <c r="VQH583" s="2"/>
      <c r="VQI583" s="2"/>
      <c r="VQJ583" s="2"/>
      <c r="VQK583" s="2"/>
      <c r="VQL583" s="2"/>
      <c r="VQM583" s="2"/>
      <c r="VQN583" s="2"/>
      <c r="VQO583" s="2"/>
      <c r="VQP583" s="2"/>
      <c r="VQQ583" s="2"/>
      <c r="VQR583" s="2"/>
      <c r="VQS583" s="2"/>
      <c r="VQT583" s="2"/>
      <c r="VQU583" s="2"/>
      <c r="VQV583" s="2"/>
      <c r="VQW583" s="2"/>
      <c r="VQX583" s="2"/>
      <c r="VQY583" s="2"/>
      <c r="VQZ583" s="2"/>
      <c r="VRA583" s="2"/>
      <c r="VRB583" s="2"/>
      <c r="VRC583" s="2"/>
      <c r="VRD583" s="2"/>
      <c r="VRE583" s="2"/>
      <c r="VRF583" s="2"/>
      <c r="VRG583" s="2"/>
      <c r="VRH583" s="2"/>
      <c r="VRI583" s="2"/>
      <c r="VRJ583" s="2"/>
      <c r="VRK583" s="2"/>
      <c r="VRL583" s="2"/>
      <c r="VRM583" s="2"/>
      <c r="VRN583" s="2"/>
      <c r="VRO583" s="2"/>
      <c r="VRP583" s="2"/>
      <c r="VRQ583" s="2"/>
      <c r="VRR583" s="2"/>
      <c r="VRS583" s="2"/>
      <c r="VRT583" s="2"/>
      <c r="VRU583" s="2"/>
      <c r="VRV583" s="2"/>
      <c r="VRW583" s="2"/>
      <c r="VRX583" s="2"/>
      <c r="VRY583" s="2"/>
      <c r="VRZ583" s="2"/>
      <c r="VSA583" s="2"/>
      <c r="VSB583" s="2"/>
      <c r="VSC583" s="2"/>
      <c r="VSD583" s="2"/>
      <c r="VSE583" s="2"/>
      <c r="VSF583" s="2"/>
      <c r="VSG583" s="2"/>
      <c r="VSH583" s="2"/>
      <c r="VSI583" s="2"/>
      <c r="VSJ583" s="2"/>
      <c r="VSK583" s="2"/>
      <c r="VSL583" s="2"/>
      <c r="VSM583" s="2"/>
      <c r="VSN583" s="2"/>
      <c r="VSO583" s="2"/>
      <c r="VSP583" s="2"/>
      <c r="VSQ583" s="2"/>
      <c r="VSR583" s="2"/>
      <c r="VSS583" s="2"/>
      <c r="VST583" s="2"/>
      <c r="VSU583" s="2"/>
      <c r="VSV583" s="2"/>
      <c r="VSW583" s="2"/>
      <c r="VSX583" s="2"/>
      <c r="VSY583" s="2"/>
      <c r="VSZ583" s="2"/>
      <c r="VTA583" s="2"/>
      <c r="VTB583" s="2"/>
      <c r="VTC583" s="2"/>
      <c r="VTD583" s="2"/>
      <c r="VTE583" s="2"/>
      <c r="VTF583" s="2"/>
      <c r="VTG583" s="2"/>
      <c r="VTH583" s="2"/>
      <c r="VTI583" s="2"/>
      <c r="VTJ583" s="2"/>
      <c r="VTK583" s="2"/>
      <c r="VTL583" s="2"/>
      <c r="VTM583" s="2"/>
      <c r="VTN583" s="2"/>
      <c r="VTO583" s="2"/>
      <c r="VTP583" s="2"/>
      <c r="VTQ583" s="2"/>
      <c r="VTR583" s="2"/>
      <c r="VTS583" s="2"/>
      <c r="VTT583" s="2"/>
      <c r="VTU583" s="2"/>
      <c r="VTV583" s="2"/>
      <c r="VTW583" s="2"/>
      <c r="VTX583" s="2"/>
      <c r="VTY583" s="2"/>
      <c r="VTZ583" s="2"/>
      <c r="VUA583" s="2"/>
      <c r="VUB583" s="2"/>
      <c r="VUC583" s="2"/>
      <c r="VUD583" s="2"/>
      <c r="VUE583" s="2"/>
      <c r="VUF583" s="2"/>
      <c r="VUG583" s="2"/>
      <c r="VUH583" s="2"/>
      <c r="VUI583" s="2"/>
      <c r="VUJ583" s="2"/>
      <c r="VUK583" s="2"/>
      <c r="VUL583" s="2"/>
      <c r="VUM583" s="2"/>
      <c r="VUN583" s="2"/>
      <c r="VUO583" s="2"/>
      <c r="VUP583" s="2"/>
      <c r="VUQ583" s="2"/>
      <c r="VUR583" s="2"/>
      <c r="VUS583" s="2"/>
      <c r="VUT583" s="2"/>
      <c r="VUU583" s="2"/>
      <c r="VUV583" s="2"/>
      <c r="VUW583" s="2"/>
      <c r="VUX583" s="2"/>
      <c r="VUY583" s="2"/>
      <c r="VUZ583" s="2"/>
      <c r="VVA583" s="2"/>
      <c r="VVB583" s="2"/>
      <c r="VVC583" s="2"/>
      <c r="VVD583" s="2"/>
      <c r="VVE583" s="2"/>
      <c r="VVF583" s="2"/>
      <c r="VVG583" s="2"/>
      <c r="VVH583" s="2"/>
      <c r="VVI583" s="2"/>
      <c r="VVJ583" s="2"/>
      <c r="VVK583" s="2"/>
      <c r="VVL583" s="2"/>
      <c r="VVM583" s="2"/>
      <c r="VVN583" s="2"/>
      <c r="VVO583" s="2"/>
      <c r="VVP583" s="2"/>
      <c r="VVQ583" s="2"/>
      <c r="VVR583" s="2"/>
      <c r="VVS583" s="2"/>
      <c r="VVT583" s="2"/>
      <c r="VVU583" s="2"/>
      <c r="VVV583" s="2"/>
      <c r="VVW583" s="2"/>
      <c r="VVX583" s="2"/>
      <c r="VVY583" s="2"/>
      <c r="VVZ583" s="2"/>
      <c r="VWA583" s="2"/>
      <c r="VWB583" s="2"/>
      <c r="VWC583" s="2"/>
      <c r="VWD583" s="2"/>
      <c r="VWE583" s="2"/>
      <c r="VWF583" s="2"/>
      <c r="VWG583" s="2"/>
      <c r="VWH583" s="2"/>
      <c r="VWI583" s="2"/>
      <c r="VWJ583" s="2"/>
      <c r="VWK583" s="2"/>
      <c r="VWL583" s="2"/>
      <c r="VWM583" s="2"/>
      <c r="VWN583" s="2"/>
      <c r="VWO583" s="2"/>
      <c r="VWP583" s="2"/>
      <c r="VWQ583" s="2"/>
      <c r="VWR583" s="2"/>
      <c r="VWS583" s="2"/>
      <c r="VWT583" s="2"/>
      <c r="VWU583" s="2"/>
      <c r="VWV583" s="2"/>
      <c r="VWW583" s="2"/>
      <c r="VWX583" s="2"/>
      <c r="VWY583" s="2"/>
      <c r="VWZ583" s="2"/>
      <c r="VXA583" s="2"/>
      <c r="VXB583" s="2"/>
      <c r="VXC583" s="2"/>
      <c r="VXD583" s="2"/>
      <c r="VXE583" s="2"/>
      <c r="VXF583" s="2"/>
      <c r="VXG583" s="2"/>
      <c r="VXH583" s="2"/>
      <c r="VXI583" s="2"/>
      <c r="VXJ583" s="2"/>
      <c r="VXK583" s="2"/>
      <c r="VXL583" s="2"/>
      <c r="VXM583" s="2"/>
      <c r="VXN583" s="2"/>
      <c r="VXO583" s="2"/>
      <c r="VXP583" s="2"/>
      <c r="VXQ583" s="2"/>
      <c r="VXR583" s="2"/>
      <c r="VXS583" s="2"/>
      <c r="VXT583" s="2"/>
      <c r="VXU583" s="2"/>
      <c r="VXV583" s="2"/>
      <c r="VXW583" s="2"/>
      <c r="VXX583" s="2"/>
      <c r="VXY583" s="2"/>
      <c r="VXZ583" s="2"/>
      <c r="VYA583" s="2"/>
      <c r="VYB583" s="2"/>
      <c r="VYC583" s="2"/>
      <c r="VYD583" s="2"/>
      <c r="VYE583" s="2"/>
      <c r="VYF583" s="2"/>
      <c r="VYG583" s="2"/>
      <c r="VYH583" s="2"/>
      <c r="VYI583" s="2"/>
      <c r="VYJ583" s="2"/>
      <c r="VYK583" s="2"/>
      <c r="VYL583" s="2"/>
      <c r="VYM583" s="2"/>
      <c r="VYN583" s="2"/>
      <c r="VYO583" s="2"/>
      <c r="VYP583" s="2"/>
      <c r="VYQ583" s="2"/>
      <c r="VYR583" s="2"/>
      <c r="VYS583" s="2"/>
      <c r="VYT583" s="2"/>
      <c r="VYU583" s="2"/>
      <c r="VYV583" s="2"/>
      <c r="VYW583" s="2"/>
      <c r="VYX583" s="2"/>
      <c r="VYY583" s="2"/>
      <c r="VYZ583" s="2"/>
      <c r="VZA583" s="2"/>
      <c r="VZB583" s="2"/>
      <c r="VZC583" s="2"/>
      <c r="VZD583" s="2"/>
      <c r="VZE583" s="2"/>
      <c r="VZF583" s="2"/>
      <c r="VZG583" s="2"/>
      <c r="VZH583" s="2"/>
      <c r="VZI583" s="2"/>
      <c r="VZJ583" s="2"/>
      <c r="VZK583" s="2"/>
      <c r="VZL583" s="2"/>
      <c r="VZM583" s="2"/>
      <c r="VZN583" s="2"/>
      <c r="VZO583" s="2"/>
      <c r="VZP583" s="2"/>
      <c r="VZQ583" s="2"/>
      <c r="VZR583" s="2"/>
      <c r="VZS583" s="2"/>
      <c r="VZT583" s="2"/>
      <c r="VZU583" s="2"/>
      <c r="VZV583" s="2"/>
      <c r="VZW583" s="2"/>
      <c r="VZX583" s="2"/>
      <c r="VZY583" s="2"/>
      <c r="VZZ583" s="2"/>
      <c r="WAA583" s="2"/>
      <c r="WAB583" s="2"/>
      <c r="WAC583" s="2"/>
      <c r="WAD583" s="2"/>
      <c r="WAE583" s="2"/>
      <c r="WAF583" s="2"/>
      <c r="WAG583" s="2"/>
      <c r="WAH583" s="2"/>
      <c r="WAI583" s="2"/>
      <c r="WAJ583" s="2"/>
      <c r="WAK583" s="2"/>
      <c r="WAL583" s="2"/>
      <c r="WAM583" s="2"/>
      <c r="WAN583" s="2"/>
      <c r="WAO583" s="2"/>
      <c r="WAP583" s="2"/>
      <c r="WAQ583" s="2"/>
      <c r="WAR583" s="2"/>
      <c r="WAS583" s="2"/>
      <c r="WAT583" s="2"/>
      <c r="WAU583" s="2"/>
      <c r="WAV583" s="2"/>
      <c r="WAW583" s="2"/>
      <c r="WAX583" s="2"/>
      <c r="WAY583" s="2"/>
      <c r="WAZ583" s="2"/>
      <c r="WBA583" s="2"/>
      <c r="WBB583" s="2"/>
      <c r="WBC583" s="2"/>
      <c r="WBD583" s="2"/>
      <c r="WBE583" s="2"/>
      <c r="WBF583" s="2"/>
      <c r="WBG583" s="2"/>
      <c r="WBH583" s="2"/>
      <c r="WBI583" s="2"/>
      <c r="WBJ583" s="2"/>
      <c r="WBK583" s="2"/>
      <c r="WBL583" s="2"/>
      <c r="WBM583" s="2"/>
      <c r="WBN583" s="2"/>
      <c r="WBO583" s="2"/>
      <c r="WBP583" s="2"/>
      <c r="WBQ583" s="2"/>
      <c r="WBR583" s="2"/>
      <c r="WBS583" s="2"/>
      <c r="WBT583" s="2"/>
      <c r="WBU583" s="2"/>
      <c r="WBV583" s="2"/>
      <c r="WBW583" s="2"/>
      <c r="WBX583" s="2"/>
      <c r="WBY583" s="2"/>
      <c r="WBZ583" s="2"/>
      <c r="WCA583" s="2"/>
      <c r="WCB583" s="2"/>
      <c r="WCC583" s="2"/>
      <c r="WCD583" s="2"/>
      <c r="WCE583" s="2"/>
      <c r="WCF583" s="2"/>
      <c r="WCG583" s="2"/>
      <c r="WCH583" s="2"/>
      <c r="WCI583" s="2"/>
      <c r="WCJ583" s="2"/>
      <c r="WCK583" s="2"/>
      <c r="WCL583" s="2"/>
      <c r="WCM583" s="2"/>
      <c r="WCN583" s="2"/>
      <c r="WCO583" s="2"/>
      <c r="WCP583" s="2"/>
      <c r="WCQ583" s="2"/>
      <c r="WCR583" s="2"/>
      <c r="WCS583" s="2"/>
      <c r="WCT583" s="2"/>
      <c r="WCU583" s="2"/>
      <c r="WCV583" s="2"/>
      <c r="WCW583" s="2"/>
      <c r="WCX583" s="2"/>
      <c r="WCY583" s="2"/>
      <c r="WCZ583" s="2"/>
      <c r="WDA583" s="2"/>
      <c r="WDB583" s="2"/>
      <c r="WDC583" s="2"/>
      <c r="WDD583" s="2"/>
      <c r="WDE583" s="2"/>
      <c r="WDF583" s="2"/>
      <c r="WDG583" s="2"/>
      <c r="WDH583" s="2"/>
      <c r="WDI583" s="2"/>
      <c r="WDJ583" s="2"/>
      <c r="WDK583" s="2"/>
      <c r="WDL583" s="2"/>
      <c r="WDM583" s="2"/>
      <c r="WDN583" s="2"/>
      <c r="WDO583" s="2"/>
      <c r="WDP583" s="2"/>
      <c r="WDQ583" s="2"/>
      <c r="WDR583" s="2"/>
      <c r="WDS583" s="2"/>
      <c r="WDT583" s="2"/>
      <c r="WDU583" s="2"/>
      <c r="WDV583" s="2"/>
      <c r="WDW583" s="2"/>
      <c r="WDX583" s="2"/>
      <c r="WDY583" s="2"/>
      <c r="WDZ583" s="2"/>
      <c r="WEA583" s="2"/>
      <c r="WEB583" s="2"/>
      <c r="WEC583" s="2"/>
      <c r="WED583" s="2"/>
      <c r="WEE583" s="2"/>
      <c r="WEF583" s="2"/>
      <c r="WEG583" s="2"/>
      <c r="WEH583" s="2"/>
      <c r="WEI583" s="2"/>
      <c r="WEJ583" s="2"/>
      <c r="WEK583" s="2"/>
      <c r="WEL583" s="2"/>
      <c r="WEM583" s="2"/>
      <c r="WEN583" s="2"/>
      <c r="WEO583" s="2"/>
      <c r="WEP583" s="2"/>
      <c r="WEQ583" s="2"/>
      <c r="WER583" s="2"/>
      <c r="WES583" s="2"/>
      <c r="WET583" s="2"/>
      <c r="WEU583" s="2"/>
      <c r="WEV583" s="2"/>
      <c r="WEW583" s="2"/>
      <c r="WEX583" s="2"/>
      <c r="WEY583" s="2"/>
      <c r="WEZ583" s="2"/>
      <c r="WFA583" s="2"/>
      <c r="WFB583" s="2"/>
      <c r="WFC583" s="2"/>
      <c r="WFD583" s="2"/>
      <c r="WFE583" s="2"/>
      <c r="WFF583" s="2"/>
      <c r="WFG583" s="2"/>
      <c r="WFH583" s="2"/>
      <c r="WFI583" s="2"/>
      <c r="WFJ583" s="2"/>
      <c r="WFK583" s="2"/>
      <c r="WFL583" s="2"/>
      <c r="WFM583" s="2"/>
      <c r="WFN583" s="2"/>
      <c r="WFO583" s="2"/>
      <c r="WFP583" s="2"/>
      <c r="WFQ583" s="2"/>
      <c r="WFR583" s="2"/>
      <c r="WFS583" s="2"/>
      <c r="WFT583" s="2"/>
      <c r="WFU583" s="2"/>
      <c r="WFV583" s="2"/>
      <c r="WFW583" s="2"/>
      <c r="WFX583" s="2"/>
      <c r="WFY583" s="2"/>
      <c r="WFZ583" s="2"/>
      <c r="WGA583" s="2"/>
      <c r="WGB583" s="2"/>
      <c r="WGC583" s="2"/>
      <c r="WGD583" s="2"/>
      <c r="WGE583" s="2"/>
      <c r="WGF583" s="2"/>
      <c r="WGG583" s="2"/>
      <c r="WGH583" s="2"/>
      <c r="WGI583" s="2"/>
      <c r="WGJ583" s="2"/>
      <c r="WGK583" s="2"/>
      <c r="WGL583" s="2"/>
      <c r="WGM583" s="2"/>
      <c r="WGN583" s="2"/>
      <c r="WGO583" s="2"/>
      <c r="WGP583" s="2"/>
      <c r="WGQ583" s="2"/>
      <c r="WGR583" s="2"/>
      <c r="WGS583" s="2"/>
      <c r="WGT583" s="2"/>
      <c r="WGU583" s="2"/>
      <c r="WGV583" s="2"/>
      <c r="WGW583" s="2"/>
      <c r="WGX583" s="2"/>
      <c r="WGY583" s="2"/>
      <c r="WGZ583" s="2"/>
      <c r="WHA583" s="2"/>
      <c r="WHB583" s="2"/>
      <c r="WHC583" s="2"/>
      <c r="WHD583" s="2"/>
      <c r="WHE583" s="2"/>
      <c r="WHF583" s="2"/>
      <c r="WHG583" s="2"/>
      <c r="WHH583" s="2"/>
      <c r="WHI583" s="2"/>
      <c r="WHJ583" s="2"/>
      <c r="WHK583" s="2"/>
      <c r="WHL583" s="2"/>
      <c r="WHM583" s="2"/>
      <c r="WHN583" s="2"/>
      <c r="WHO583" s="2"/>
      <c r="WHP583" s="2"/>
      <c r="WHQ583" s="2"/>
      <c r="WHR583" s="2"/>
      <c r="WHS583" s="2"/>
      <c r="WHT583" s="2"/>
      <c r="WHU583" s="2"/>
      <c r="WHV583" s="2"/>
      <c r="WHW583" s="2"/>
      <c r="WHX583" s="2"/>
      <c r="WHY583" s="2"/>
      <c r="WHZ583" s="2"/>
      <c r="WIA583" s="2"/>
      <c r="WIB583" s="2"/>
      <c r="WIC583" s="2"/>
      <c r="WID583" s="2"/>
      <c r="WIE583" s="2"/>
      <c r="WIF583" s="2"/>
      <c r="WIG583" s="2"/>
      <c r="WIH583" s="2"/>
      <c r="WII583" s="2"/>
      <c r="WIJ583" s="2"/>
      <c r="WIK583" s="2"/>
      <c r="WIL583" s="2"/>
      <c r="WIM583" s="2"/>
      <c r="WIN583" s="2"/>
      <c r="WIO583" s="2"/>
      <c r="WIP583" s="2"/>
      <c r="WIQ583" s="2"/>
      <c r="WIR583" s="2"/>
      <c r="WIS583" s="2"/>
      <c r="WIT583" s="2"/>
      <c r="WIU583" s="2"/>
      <c r="WIV583" s="2"/>
      <c r="WIW583" s="2"/>
      <c r="WIX583" s="2"/>
      <c r="WIY583" s="2"/>
      <c r="WIZ583" s="2"/>
      <c r="WJA583" s="2"/>
      <c r="WJB583" s="2"/>
      <c r="WJC583" s="2"/>
      <c r="WJD583" s="2"/>
      <c r="WJE583" s="2"/>
      <c r="WJF583" s="2"/>
      <c r="WJG583" s="2"/>
      <c r="WJH583" s="2"/>
      <c r="WJI583" s="2"/>
      <c r="WJJ583" s="2"/>
      <c r="WJK583" s="2"/>
      <c r="WJL583" s="2"/>
      <c r="WJM583" s="2"/>
      <c r="WJN583" s="2"/>
      <c r="WJO583" s="2"/>
      <c r="WJP583" s="2"/>
      <c r="WJQ583" s="2"/>
      <c r="WJR583" s="2"/>
      <c r="WJS583" s="2"/>
      <c r="WJT583" s="2"/>
      <c r="WJU583" s="2"/>
      <c r="WJV583" s="2"/>
      <c r="WJW583" s="2"/>
      <c r="WJX583" s="2"/>
      <c r="WJY583" s="2"/>
      <c r="WJZ583" s="2"/>
      <c r="WKA583" s="2"/>
      <c r="WKB583" s="2"/>
      <c r="WKC583" s="2"/>
      <c r="WKD583" s="2"/>
      <c r="WKE583" s="2"/>
      <c r="WKF583" s="2"/>
      <c r="WKG583" s="2"/>
      <c r="WKH583" s="2"/>
      <c r="WKI583" s="2"/>
      <c r="WKJ583" s="2"/>
      <c r="WKK583" s="2"/>
      <c r="WKL583" s="2"/>
      <c r="WKM583" s="2"/>
      <c r="WKN583" s="2"/>
      <c r="WKO583" s="2"/>
      <c r="WKP583" s="2"/>
      <c r="WKQ583" s="2"/>
      <c r="WKR583" s="2"/>
      <c r="WKS583" s="2"/>
      <c r="WKT583" s="2"/>
      <c r="WKU583" s="2"/>
      <c r="WKV583" s="2"/>
      <c r="WKW583" s="2"/>
      <c r="WKX583" s="2"/>
      <c r="WKY583" s="2"/>
      <c r="WKZ583" s="2"/>
      <c r="WLA583" s="2"/>
      <c r="WLB583" s="2"/>
      <c r="WLC583" s="2"/>
      <c r="WLD583" s="2"/>
      <c r="WLE583" s="2"/>
      <c r="WLF583" s="2"/>
      <c r="WLG583" s="2"/>
      <c r="WLH583" s="2"/>
      <c r="WLI583" s="2"/>
      <c r="WLJ583" s="2"/>
      <c r="WLK583" s="2"/>
      <c r="WLL583" s="2"/>
      <c r="WLM583" s="2"/>
      <c r="WLN583" s="2"/>
      <c r="WLO583" s="2"/>
      <c r="WLP583" s="2"/>
      <c r="WLQ583" s="2"/>
      <c r="WLR583" s="2"/>
      <c r="WLS583" s="2"/>
      <c r="WLT583" s="2"/>
      <c r="WLU583" s="2"/>
      <c r="WLV583" s="2"/>
      <c r="WLW583" s="2"/>
      <c r="WLX583" s="2"/>
      <c r="WLY583" s="2"/>
      <c r="WLZ583" s="2"/>
      <c r="WMA583" s="2"/>
      <c r="WMB583" s="2"/>
      <c r="WMC583" s="2"/>
      <c r="WMD583" s="2"/>
      <c r="WME583" s="2"/>
      <c r="WMF583" s="2"/>
      <c r="WMG583" s="2"/>
      <c r="WMH583" s="2"/>
      <c r="WMI583" s="2"/>
      <c r="WMJ583" s="2"/>
      <c r="WMK583" s="2"/>
      <c r="WML583" s="2"/>
      <c r="WMM583" s="2"/>
      <c r="WMN583" s="2"/>
      <c r="WMO583" s="2"/>
      <c r="WMP583" s="2"/>
      <c r="WMQ583" s="2"/>
      <c r="WMR583" s="2"/>
      <c r="WMS583" s="2"/>
      <c r="WMT583" s="2"/>
      <c r="WMU583" s="2"/>
      <c r="WMV583" s="2"/>
      <c r="WMW583" s="2"/>
      <c r="WMX583" s="2"/>
      <c r="WMY583" s="2"/>
      <c r="WMZ583" s="2"/>
      <c r="WNA583" s="2"/>
      <c r="WNB583" s="2"/>
      <c r="WNC583" s="2"/>
      <c r="WND583" s="2"/>
      <c r="WNE583" s="2"/>
      <c r="WNF583" s="2"/>
      <c r="WNG583" s="2"/>
      <c r="WNH583" s="2"/>
      <c r="WNI583" s="2"/>
      <c r="WNJ583" s="2"/>
      <c r="WNK583" s="2"/>
      <c r="WNL583" s="2"/>
      <c r="WNM583" s="2"/>
      <c r="WNN583" s="2"/>
      <c r="WNO583" s="2"/>
      <c r="WNP583" s="2"/>
      <c r="WNQ583" s="2"/>
      <c r="WNR583" s="2"/>
      <c r="WNS583" s="2"/>
      <c r="WNT583" s="2"/>
      <c r="WNU583" s="2"/>
      <c r="WNV583" s="2"/>
      <c r="WNW583" s="2"/>
      <c r="WNX583" s="2"/>
      <c r="WNY583" s="2"/>
      <c r="WNZ583" s="2"/>
      <c r="WOA583" s="2"/>
      <c r="WOB583" s="2"/>
      <c r="WOC583" s="2"/>
      <c r="WOD583" s="2"/>
      <c r="WOE583" s="2"/>
      <c r="WOF583" s="2"/>
      <c r="WOG583" s="2"/>
      <c r="WOH583" s="2"/>
      <c r="WOI583" s="2"/>
      <c r="WOJ583" s="2"/>
      <c r="WOK583" s="2"/>
      <c r="WOL583" s="2"/>
      <c r="WOM583" s="2"/>
      <c r="WON583" s="2"/>
      <c r="WOO583" s="2"/>
      <c r="WOP583" s="2"/>
      <c r="WOQ583" s="2"/>
      <c r="WOR583" s="2"/>
      <c r="WOS583" s="2"/>
      <c r="WOT583" s="2"/>
      <c r="WOU583" s="2"/>
      <c r="WOV583" s="2"/>
      <c r="WOW583" s="2"/>
      <c r="WOX583" s="2"/>
      <c r="WOY583" s="2"/>
      <c r="WOZ583" s="2"/>
      <c r="WPA583" s="2"/>
      <c r="WPB583" s="2"/>
      <c r="WPC583" s="2"/>
      <c r="WPD583" s="2"/>
      <c r="WPE583" s="2"/>
      <c r="WPF583" s="2"/>
      <c r="WPG583" s="2"/>
      <c r="WPH583" s="2"/>
      <c r="WPI583" s="2"/>
      <c r="WPJ583" s="2"/>
      <c r="WPK583" s="2"/>
      <c r="WPL583" s="2"/>
      <c r="WPM583" s="2"/>
      <c r="WPN583" s="2"/>
      <c r="WPO583" s="2"/>
      <c r="WPP583" s="2"/>
      <c r="WPQ583" s="2"/>
      <c r="WPR583" s="2"/>
      <c r="WPS583" s="2"/>
      <c r="WPT583" s="2"/>
      <c r="WPU583" s="2"/>
      <c r="WPV583" s="2"/>
      <c r="WPW583" s="2"/>
      <c r="WPX583" s="2"/>
      <c r="WPY583" s="2"/>
      <c r="WPZ583" s="2"/>
      <c r="WQA583" s="2"/>
      <c r="WQB583" s="2"/>
      <c r="WQC583" s="2"/>
      <c r="WQD583" s="2"/>
      <c r="WQE583" s="2"/>
      <c r="WQF583" s="2"/>
      <c r="WQG583" s="2"/>
      <c r="WQH583" s="2"/>
      <c r="WQI583" s="2"/>
      <c r="WQJ583" s="2"/>
      <c r="WQK583" s="2"/>
      <c r="WQL583" s="2"/>
      <c r="WQM583" s="2"/>
      <c r="WQN583" s="2"/>
      <c r="WQO583" s="2"/>
      <c r="WQP583" s="2"/>
      <c r="WQQ583" s="2"/>
      <c r="WQR583" s="2"/>
      <c r="WQS583" s="2"/>
      <c r="WQT583" s="2"/>
      <c r="WQU583" s="2"/>
      <c r="WQV583" s="2"/>
      <c r="WQW583" s="2"/>
      <c r="WQX583" s="2"/>
      <c r="WQY583" s="2"/>
      <c r="WQZ583" s="2"/>
      <c r="WRA583" s="2"/>
      <c r="WRB583" s="2"/>
      <c r="WRC583" s="2"/>
      <c r="WRD583" s="2"/>
      <c r="WRE583" s="2"/>
      <c r="WRF583" s="2"/>
      <c r="WRG583" s="2"/>
      <c r="WRH583" s="2"/>
      <c r="WRI583" s="2"/>
      <c r="WRJ583" s="2"/>
      <c r="WRK583" s="2"/>
      <c r="WRL583" s="2"/>
      <c r="WRM583" s="2"/>
      <c r="WRN583" s="2"/>
      <c r="WRO583" s="2"/>
      <c r="WRP583" s="2"/>
      <c r="WRQ583" s="2"/>
      <c r="WRR583" s="2"/>
      <c r="WRS583" s="2"/>
      <c r="WRT583" s="2"/>
      <c r="WRU583" s="2"/>
      <c r="WRV583" s="2"/>
      <c r="WRW583" s="2"/>
      <c r="WRX583" s="2"/>
      <c r="WRY583" s="2"/>
      <c r="WRZ583" s="2"/>
      <c r="WSA583" s="2"/>
      <c r="WSB583" s="2"/>
      <c r="WSC583" s="2"/>
      <c r="WSD583" s="2"/>
      <c r="WSE583" s="2"/>
      <c r="WSF583" s="2"/>
      <c r="WSG583" s="2"/>
      <c r="WSH583" s="2"/>
      <c r="WSI583" s="2"/>
      <c r="WSJ583" s="2"/>
      <c r="WSK583" s="2"/>
      <c r="WSL583" s="2"/>
      <c r="WSM583" s="2"/>
      <c r="WSN583" s="2"/>
      <c r="WSO583" s="2"/>
      <c r="WSP583" s="2"/>
      <c r="WSQ583" s="2"/>
      <c r="WSR583" s="2"/>
      <c r="WSS583" s="2"/>
      <c r="WST583" s="2"/>
      <c r="WSU583" s="2"/>
      <c r="WSV583" s="2"/>
      <c r="WSW583" s="2"/>
      <c r="WSX583" s="2"/>
      <c r="WSY583" s="2"/>
      <c r="WSZ583" s="2"/>
      <c r="WTA583" s="2"/>
      <c r="WTB583" s="2"/>
      <c r="WTC583" s="2"/>
      <c r="WTD583" s="2"/>
      <c r="WTE583" s="2"/>
      <c r="WTF583" s="2"/>
      <c r="WTG583" s="2"/>
      <c r="WTH583" s="2"/>
      <c r="WTI583" s="2"/>
      <c r="WTJ583" s="2"/>
      <c r="WTK583" s="2"/>
      <c r="WTL583" s="2"/>
      <c r="WTM583" s="2"/>
      <c r="WTN583" s="2"/>
      <c r="WTO583" s="2"/>
      <c r="WTP583" s="2"/>
      <c r="WTQ583" s="2"/>
      <c r="WTR583" s="2"/>
      <c r="WTS583" s="2"/>
      <c r="WTT583" s="2"/>
      <c r="WTU583" s="2"/>
      <c r="WTV583" s="2"/>
      <c r="WTW583" s="2"/>
      <c r="WTX583" s="2"/>
      <c r="WTY583" s="2"/>
      <c r="WTZ583" s="2"/>
      <c r="WUA583" s="2"/>
      <c r="WUB583" s="2"/>
      <c r="WUC583" s="2"/>
      <c r="WUD583" s="2"/>
      <c r="WUE583" s="2"/>
      <c r="WUF583" s="2"/>
      <c r="WUG583" s="2"/>
      <c r="WUH583" s="2"/>
      <c r="WUI583" s="2"/>
      <c r="WUJ583" s="2"/>
      <c r="WUK583" s="2"/>
      <c r="WUL583" s="2"/>
      <c r="WUM583" s="2"/>
      <c r="WUN583" s="2"/>
      <c r="WUO583" s="2"/>
      <c r="WUP583" s="2"/>
      <c r="WUQ583" s="2"/>
      <c r="WUR583" s="2"/>
      <c r="WUS583" s="2"/>
      <c r="WUT583" s="2"/>
      <c r="WUU583" s="2"/>
      <c r="WUV583" s="2"/>
      <c r="WUW583" s="2"/>
      <c r="WUX583" s="2"/>
      <c r="WUY583" s="2"/>
      <c r="WUZ583" s="2"/>
      <c r="WVA583" s="2"/>
      <c r="WVB583" s="2"/>
      <c r="WVC583" s="2"/>
      <c r="WVD583" s="2"/>
      <c r="WVE583" s="2"/>
      <c r="WVF583" s="2"/>
      <c r="WVG583" s="2"/>
      <c r="WVH583" s="2"/>
      <c r="WVI583" s="2"/>
      <c r="WVJ583" s="2"/>
      <c r="WVK583" s="2"/>
      <c r="WVL583" s="2"/>
      <c r="WVM583" s="2"/>
      <c r="WVN583" s="2"/>
      <c r="WVO583" s="2"/>
      <c r="WVP583" s="2"/>
      <c r="WVQ583" s="2"/>
      <c r="WVR583" s="2"/>
      <c r="WVS583" s="2"/>
      <c r="WVT583" s="2"/>
      <c r="WVU583" s="2"/>
      <c r="WVV583" s="2"/>
      <c r="WVW583" s="2"/>
      <c r="WVX583" s="2"/>
      <c r="WVY583" s="2"/>
      <c r="WVZ583" s="2"/>
      <c r="WWA583" s="2"/>
      <c r="WWB583" s="2"/>
      <c r="WWC583" s="2"/>
      <c r="WWD583" s="2"/>
      <c r="WWE583" s="2"/>
      <c r="WWF583" s="2"/>
      <c r="WWG583" s="2"/>
      <c r="WWH583" s="2"/>
      <c r="WWI583" s="2"/>
      <c r="WWJ583" s="2"/>
      <c r="WWK583" s="2"/>
      <c r="WWL583" s="2"/>
      <c r="WWM583" s="2"/>
      <c r="WWN583" s="2"/>
      <c r="WWO583" s="2"/>
      <c r="WWP583" s="2"/>
      <c r="WWQ583" s="2"/>
      <c r="WWR583" s="2"/>
      <c r="WWS583" s="2"/>
      <c r="WWT583" s="2"/>
      <c r="WWU583" s="2"/>
      <c r="WWV583" s="2"/>
      <c r="WWW583" s="2"/>
      <c r="WWX583" s="2"/>
      <c r="WWY583" s="2"/>
      <c r="WWZ583" s="2"/>
      <c r="WXA583" s="2"/>
      <c r="WXB583" s="2"/>
      <c r="WXC583" s="2"/>
      <c r="WXD583" s="2"/>
      <c r="WXE583" s="2"/>
      <c r="WXF583" s="2"/>
      <c r="WXG583" s="2"/>
      <c r="WXH583" s="2"/>
      <c r="WXI583" s="2"/>
      <c r="WXJ583" s="2"/>
      <c r="WXK583" s="2"/>
      <c r="WXL583" s="2"/>
      <c r="WXM583" s="2"/>
      <c r="WXN583" s="2"/>
      <c r="WXO583" s="2"/>
      <c r="WXP583" s="2"/>
      <c r="WXQ583" s="2"/>
      <c r="WXR583" s="2"/>
      <c r="WXS583" s="2"/>
      <c r="WXT583" s="2"/>
      <c r="WXU583" s="2"/>
      <c r="WXV583" s="2"/>
      <c r="WXW583" s="2"/>
      <c r="WXX583" s="2"/>
      <c r="WXY583" s="2"/>
      <c r="WXZ583" s="2"/>
      <c r="WYA583" s="2"/>
      <c r="WYB583" s="2"/>
      <c r="WYC583" s="2"/>
      <c r="WYD583" s="2"/>
      <c r="WYE583" s="2"/>
      <c r="WYF583" s="2"/>
      <c r="WYG583" s="2"/>
      <c r="WYH583" s="2"/>
      <c r="WYI583" s="2"/>
      <c r="WYJ583" s="2"/>
      <c r="WYK583" s="2"/>
      <c r="WYL583" s="2"/>
      <c r="WYM583" s="2"/>
      <c r="WYN583" s="2"/>
      <c r="WYO583" s="2"/>
      <c r="WYP583" s="2"/>
      <c r="WYQ583" s="2"/>
      <c r="WYR583" s="2"/>
      <c r="WYS583" s="2"/>
      <c r="WYT583" s="2"/>
      <c r="WYU583" s="2"/>
      <c r="WYV583" s="2"/>
      <c r="WYW583" s="2"/>
      <c r="WYX583" s="2"/>
      <c r="WYY583" s="2"/>
      <c r="WYZ583" s="2"/>
      <c r="WZA583" s="2"/>
      <c r="WZB583" s="2"/>
      <c r="WZC583" s="2"/>
      <c r="WZD583" s="2"/>
      <c r="WZE583" s="2"/>
      <c r="WZF583" s="2"/>
      <c r="WZG583" s="2"/>
      <c r="WZH583" s="2"/>
      <c r="WZI583" s="2"/>
      <c r="WZJ583" s="2"/>
      <c r="WZK583" s="2"/>
      <c r="WZL583" s="2"/>
      <c r="WZM583" s="2"/>
      <c r="WZN583" s="2"/>
      <c r="WZO583" s="2"/>
      <c r="WZP583" s="2"/>
      <c r="WZQ583" s="2"/>
      <c r="WZR583" s="2"/>
      <c r="WZS583" s="2"/>
      <c r="WZT583" s="2"/>
      <c r="WZU583" s="2"/>
      <c r="WZV583" s="2"/>
      <c r="WZW583" s="2"/>
      <c r="WZX583" s="2"/>
      <c r="WZY583" s="2"/>
      <c r="WZZ583" s="2"/>
      <c r="XAA583" s="2"/>
      <c r="XAB583" s="2"/>
      <c r="XAC583" s="2"/>
      <c r="XAD583" s="2"/>
      <c r="XAE583" s="2"/>
      <c r="XAF583" s="2"/>
      <c r="XAG583" s="2"/>
      <c r="XAH583" s="2"/>
      <c r="XAI583" s="2"/>
      <c r="XAJ583" s="2"/>
      <c r="XAK583" s="2"/>
      <c r="XAL583" s="2"/>
      <c r="XAM583" s="2"/>
      <c r="XAN583" s="2"/>
      <c r="XAO583" s="2"/>
      <c r="XAP583" s="2"/>
      <c r="XAQ583" s="2"/>
      <c r="XAR583" s="2"/>
      <c r="XAS583" s="2"/>
      <c r="XAT583" s="2"/>
      <c r="XAU583" s="2"/>
      <c r="XAV583" s="2"/>
      <c r="XAW583" s="2"/>
      <c r="XAX583" s="2"/>
      <c r="XAY583" s="2"/>
      <c r="XAZ583" s="2"/>
      <c r="XBA583" s="2"/>
      <c r="XBB583" s="2"/>
      <c r="XBC583" s="2"/>
      <c r="XBD583" s="2"/>
      <c r="XBE583" s="2"/>
      <c r="XBF583" s="2"/>
      <c r="XBG583" s="2"/>
      <c r="XBH583" s="2"/>
      <c r="XBI583" s="2"/>
      <c r="XBJ583" s="2"/>
      <c r="XBK583" s="2"/>
      <c r="XBL583" s="2"/>
      <c r="XBM583" s="2"/>
      <c r="XBN583" s="2"/>
      <c r="XBO583" s="2"/>
      <c r="XBP583" s="2"/>
      <c r="XBQ583" s="2"/>
      <c r="XBR583" s="2"/>
      <c r="XBS583" s="2"/>
      <c r="XBT583" s="2"/>
      <c r="XBU583" s="2"/>
      <c r="XBV583" s="2"/>
      <c r="XBW583" s="2"/>
      <c r="XBX583" s="2"/>
      <c r="XBY583" s="2"/>
      <c r="XBZ583" s="2"/>
      <c r="XCA583" s="2"/>
      <c r="XCB583" s="2"/>
      <c r="XCC583" s="2"/>
      <c r="XCD583" s="2"/>
      <c r="XCE583" s="2"/>
      <c r="XCF583" s="2"/>
      <c r="XCG583" s="2"/>
      <c r="XCH583" s="2"/>
      <c r="XCI583" s="2"/>
      <c r="XCJ583" s="2"/>
      <c r="XCK583" s="2"/>
      <c r="XCL583" s="2"/>
      <c r="XCM583" s="2"/>
      <c r="XCN583" s="2"/>
      <c r="XCO583" s="2"/>
      <c r="XCP583" s="2"/>
      <c r="XCQ583" s="2"/>
      <c r="XCR583" s="2"/>
      <c r="XCS583" s="2"/>
      <c r="XCT583" s="2"/>
      <c r="XCU583" s="2"/>
      <c r="XCV583" s="2"/>
      <c r="XCW583" s="2"/>
      <c r="XCX583" s="2"/>
      <c r="XCY583" s="2"/>
      <c r="XCZ583" s="2"/>
      <c r="XDA583" s="2"/>
      <c r="XDB583" s="2"/>
      <c r="XDC583" s="2"/>
      <c r="XDD583" s="2"/>
      <c r="XDE583" s="2"/>
      <c r="XDF583" s="2"/>
      <c r="XDG583" s="2"/>
      <c r="XDH583" s="2"/>
      <c r="XDI583" s="2"/>
      <c r="XDJ583" s="2"/>
      <c r="XDK583" s="2"/>
      <c r="XDL583" s="2"/>
      <c r="XDM583" s="2"/>
      <c r="XDN583" s="2"/>
      <c r="XDO583" s="2"/>
      <c r="XDP583" s="2"/>
      <c r="XDQ583" s="2"/>
      <c r="XDR583" s="2"/>
      <c r="XDS583" s="2"/>
      <c r="XDT583" s="2"/>
      <c r="XDU583" s="2"/>
      <c r="XDV583" s="2"/>
      <c r="XDW583" s="2"/>
      <c r="XDX583" s="2"/>
      <c r="XDY583" s="2"/>
      <c r="XDZ583" s="2"/>
      <c r="XEA583" s="2"/>
      <c r="XEB583" s="2"/>
      <c r="XEC583" s="2"/>
      <c r="XED583" s="2"/>
      <c r="XEE583" s="2"/>
      <c r="XEF583" s="2"/>
      <c r="XEG583" s="2"/>
      <c r="XEH583" s="2"/>
      <c r="XEI583" s="2"/>
      <c r="XEJ583" s="2"/>
      <c r="XEK583" s="2"/>
      <c r="XEL583" s="2"/>
      <c r="XEM583" s="2"/>
      <c r="XEN583" s="2"/>
    </row>
    <row r="584" s="2" customFormat="1" ht="14.25"/>
    <row r="585" s="2" customFormat="1" ht="14.25"/>
    <row r="586" s="2" customFormat="1" ht="14.25"/>
    <row r="587" s="2" customFormat="1" ht="14.25"/>
    <row r="588" s="2" customFormat="1" ht="14.25"/>
    <row r="589" s="2" customFormat="1" ht="14.25"/>
    <row r="590" s="2" customFormat="1" ht="14.25"/>
    <row r="591" s="2" customFormat="1" ht="14.25"/>
    <row r="592" s="2" customFormat="1" ht="14.25"/>
    <row r="593" s="2" customFormat="1" ht="14.25"/>
    <row r="594" s="2" customFormat="1" ht="14.25"/>
    <row r="595" s="2" customFormat="1" ht="14.25"/>
    <row r="596" s="2" customFormat="1" ht="14.25"/>
    <row r="597" s="2" customFormat="1" ht="14.25"/>
    <row r="598" s="2" customFormat="1" ht="14.25"/>
    <row r="599" s="2" customFormat="1" ht="14.25"/>
    <row r="600" s="2" customFormat="1" ht="14.25"/>
    <row r="601" s="2" customFormat="1" ht="14.25"/>
    <row r="602" s="2" customFormat="1" ht="14.25"/>
    <row r="603" s="2" customFormat="1" ht="14.25"/>
    <row r="604" s="2" customFormat="1" ht="14.25"/>
    <row r="605" s="2" customFormat="1" ht="14.25"/>
    <row r="606" s="2" customFormat="1" ht="14.25"/>
    <row r="607" s="2" customFormat="1" ht="14.25"/>
    <row r="608" s="2" customFormat="1" ht="14.25"/>
    <row r="609" s="2" customFormat="1" ht="14.25"/>
    <row r="610" s="2" customFormat="1" ht="14.25"/>
    <row r="611" s="2" customFormat="1" ht="14.25"/>
    <row r="612" s="2" customFormat="1" ht="14.25"/>
    <row r="613" s="2" customFormat="1" ht="14.25"/>
    <row r="614" s="2" customFormat="1" ht="14.25"/>
    <row r="615" s="2" customFormat="1" ht="14.25"/>
    <row r="616" s="2" customFormat="1" ht="14.25"/>
    <row r="617" s="2" customFormat="1" ht="14.25"/>
    <row r="618" s="2" customFormat="1" ht="14.25"/>
    <row r="619" s="2" customFormat="1" ht="14.25"/>
    <row r="620" s="2" customFormat="1" ht="14.25"/>
    <row r="621" s="2" customFormat="1" ht="14.25"/>
    <row r="622" s="2" customFormat="1" ht="14.25"/>
    <row r="623" s="2" customFormat="1" ht="14.25"/>
    <row r="624" s="2" customFormat="1" ht="14.25"/>
    <row r="625" s="2" customFormat="1" ht="14.25"/>
    <row r="626" s="2" customFormat="1" ht="14.25"/>
    <row r="627" s="2" customFormat="1" ht="14.25"/>
    <row r="628" s="2" customFormat="1" ht="14.25"/>
    <row r="629" s="2" customFormat="1" ht="14.25"/>
    <row r="630" s="2" customFormat="1" ht="14.25"/>
    <row r="631" s="2" customFormat="1" ht="14.25"/>
    <row r="632" s="2" customFormat="1" ht="14.25"/>
    <row r="633" s="2" customFormat="1" ht="14.25"/>
    <row r="634" s="2" customFormat="1" ht="14.25"/>
    <row r="635" s="2" customFormat="1" ht="14.25"/>
    <row r="636" s="2" customFormat="1" ht="14.25"/>
    <row r="637" s="2" customFormat="1" ht="14.25"/>
    <row r="638" s="2" customFormat="1" ht="14.25"/>
    <row r="639" s="2" customFormat="1" ht="14.25"/>
    <row r="640" s="2" customFormat="1" ht="14.25"/>
    <row r="641" s="2" customFormat="1" ht="14.25"/>
    <row r="642" s="2" customFormat="1" ht="14.25"/>
    <row r="643" s="2" customFormat="1" ht="14.25"/>
    <row r="644" s="2" customFormat="1" ht="14.25"/>
    <row r="645" s="2" customFormat="1" ht="14.25"/>
    <row r="646" s="2" customFormat="1" ht="14.25"/>
    <row r="647" s="2" customFormat="1" ht="14.25"/>
    <row r="648" s="2" customFormat="1" ht="14.25"/>
    <row r="649" s="2" customFormat="1" ht="14.25"/>
    <row r="650" s="2" customFormat="1" ht="14.25"/>
    <row r="651" s="2" customFormat="1" ht="14.25"/>
    <row r="652" s="2" customFormat="1" ht="14.25"/>
    <row r="653" s="2" customFormat="1" ht="14.25"/>
    <row r="654" s="2" customFormat="1" ht="14.25"/>
    <row r="655" s="2" customFormat="1" ht="14.25"/>
    <row r="656" s="2" customFormat="1" ht="14.25"/>
    <row r="657" s="2" customFormat="1" ht="14.25"/>
    <row r="658" s="2" customFormat="1" ht="14.25"/>
    <row r="659" s="2" customFormat="1" ht="14.25"/>
    <row r="660" s="2" customFormat="1" ht="14.25"/>
    <row r="661" s="2" customFormat="1" ht="14.25"/>
    <row r="662" s="2" customFormat="1" ht="14.25"/>
    <row r="663" s="2" customFormat="1" ht="14.25"/>
    <row r="664" s="2" customFormat="1" ht="14.25"/>
    <row r="665" s="2" customFormat="1" ht="14.25"/>
    <row r="666" s="2" customFormat="1" ht="14.25"/>
    <row r="667" s="2" customFormat="1" ht="14.25"/>
    <row r="668" s="2" customFormat="1" ht="14.25"/>
    <row r="669" s="2" customFormat="1" ht="14.25"/>
    <row r="670" s="2" customFormat="1" ht="14.25"/>
    <row r="671" s="2" customFormat="1" ht="14.25"/>
    <row r="672" s="2" customFormat="1" ht="14.25"/>
    <row r="673" s="2" customFormat="1" ht="14.25"/>
    <row r="674" s="2" customFormat="1" ht="14.25"/>
    <row r="675" s="2" customFormat="1" ht="14.25"/>
    <row r="676" s="2" customFormat="1" ht="14.25"/>
    <row r="677" s="2" customFormat="1" ht="14.25"/>
    <row r="678" s="2" customFormat="1" ht="14.25"/>
    <row r="679" s="2" customFormat="1" ht="14.25"/>
    <row r="680" s="2" customFormat="1" ht="14.25"/>
    <row r="681" s="2" customFormat="1" ht="14.25"/>
    <row r="682" s="2" customFormat="1" ht="14.25"/>
    <row r="683" s="2" customFormat="1" ht="14.25"/>
    <row r="684" s="2" customFormat="1" ht="14.25"/>
    <row r="685" s="2" customFormat="1" ht="14.25"/>
    <row r="686" s="2" customFormat="1" ht="14.25"/>
    <row r="687" s="2" customFormat="1" ht="14.25"/>
    <row r="688" s="2" customFormat="1" ht="14.25"/>
    <row r="689" s="2" customFormat="1" ht="14.25"/>
    <row r="690" s="2" customFormat="1" ht="14.25"/>
    <row r="691" s="2" customFormat="1" ht="14.25"/>
    <row r="692" s="2" customFormat="1" ht="14.25"/>
    <row r="693" s="2" customFormat="1" ht="14.25"/>
    <row r="694" s="2" customFormat="1" ht="14.25"/>
    <row r="695" s="2" customFormat="1" ht="14.25"/>
    <row r="696" s="2" customFormat="1" ht="14.25"/>
    <row r="697" s="2" customFormat="1" ht="14.25"/>
    <row r="698" s="2" customFormat="1" ht="14.25"/>
    <row r="699" s="2" customFormat="1" ht="14.25"/>
    <row r="700" s="2" customFormat="1" ht="14.25"/>
    <row r="701" s="2" customFormat="1" ht="14.25"/>
    <row r="702" s="2" customFormat="1" ht="14.25"/>
    <row r="703" s="2" customFormat="1" ht="14.25"/>
    <row r="704" s="2" customFormat="1" ht="14.25"/>
    <row r="705" s="2" customFormat="1" ht="14.25"/>
    <row r="706" s="2" customFormat="1" ht="14.25"/>
    <row r="707" s="2" customFormat="1" ht="14.25"/>
    <row r="708" s="2" customFormat="1" ht="14.25"/>
    <row r="709" s="2" customFormat="1" ht="14.25"/>
    <row r="710" s="2" customFormat="1" ht="14.25"/>
    <row r="711" s="2" customFormat="1" ht="14.25"/>
    <row r="712" s="2" customFormat="1" ht="14.25"/>
    <row r="713" s="2" customFormat="1" ht="14.25"/>
    <row r="714" s="2" customFormat="1" ht="14.25"/>
    <row r="715" s="2" customFormat="1" ht="14.25"/>
    <row r="716" s="2" customFormat="1" ht="14.25"/>
    <row r="717" s="2" customFormat="1" ht="14.25"/>
    <row r="718" s="2" customFormat="1" ht="14.25"/>
    <row r="719" s="2" customFormat="1" ht="14.25"/>
    <row r="720" s="2" customFormat="1" ht="14.25"/>
    <row r="721" s="2" customFormat="1" ht="14.25"/>
    <row r="722" s="2" customFormat="1" ht="14.25"/>
    <row r="723" s="2" customFormat="1" ht="14.25"/>
    <row r="724" s="2" customFormat="1" ht="14.25"/>
    <row r="725" s="2" customFormat="1" ht="14.25"/>
    <row r="726" s="2" customFormat="1" ht="14.25"/>
    <row r="727" s="2" customFormat="1" ht="14.25"/>
    <row r="728" s="2" customFormat="1" ht="14.25"/>
    <row r="729" s="2" customFormat="1" ht="14.25"/>
    <row r="730" s="2" customFormat="1" ht="14.25"/>
    <row r="731" s="2" customFormat="1" ht="14.25"/>
    <row r="732" s="2" customFormat="1" ht="14.25"/>
    <row r="733" s="2" customFormat="1" ht="14.25"/>
    <row r="734" s="2" customFormat="1" ht="14.25"/>
    <row r="735" s="2" customFormat="1" ht="14.25"/>
    <row r="736" s="2" customFormat="1" ht="14.25"/>
    <row r="737" s="2" customFormat="1" ht="14.25"/>
    <row r="738" s="2" customFormat="1" ht="14.25"/>
    <row r="739" s="2" customFormat="1" ht="14.25"/>
    <row r="740" s="2" customFormat="1" ht="14.25"/>
    <row r="741" s="2" customFormat="1" ht="14.25"/>
    <row r="742" s="2" customFormat="1" ht="14.25"/>
    <row r="743" s="2" customFormat="1" ht="14.25"/>
    <row r="744" s="2" customFormat="1" ht="14.25"/>
    <row r="745" s="2" customFormat="1" ht="14.25"/>
    <row r="746" s="2" customFormat="1" ht="14.25"/>
    <row r="747" s="2" customFormat="1" ht="14.25"/>
    <row r="748" s="2" customFormat="1" ht="14.25"/>
    <row r="749" s="2" customFormat="1" ht="14.25"/>
    <row r="750" s="2" customFormat="1" ht="14.25"/>
    <row r="751" s="2" customFormat="1" ht="14.25"/>
    <row r="752" s="2" customFormat="1" ht="14.25"/>
    <row r="753" s="2" customFormat="1" ht="14.25"/>
    <row r="754" s="2" customFormat="1" ht="14.25"/>
    <row r="755" s="2" customFormat="1" ht="14.25"/>
    <row r="756" s="2" customFormat="1" ht="14.25"/>
    <row r="757" s="2" customFormat="1" ht="14.25"/>
    <row r="758" s="2" customFormat="1" ht="14.25"/>
    <row r="759" s="2" customFormat="1" ht="14.25"/>
    <row r="760" s="2" customFormat="1" ht="14.25"/>
    <row r="761" s="2" customFormat="1" ht="14.25"/>
    <row r="762" s="2" customFormat="1" ht="14.25"/>
    <row r="763" s="2" customFormat="1" ht="14.25"/>
    <row r="764" s="2" customFormat="1" ht="14.25"/>
    <row r="765" s="2" customFormat="1" ht="14.25"/>
    <row r="766" s="2" customFormat="1" ht="14.25"/>
    <row r="767" s="2" customFormat="1" ht="14.25"/>
    <row r="768" s="2" customFormat="1" ht="14.25"/>
    <row r="769" s="2" customFormat="1" ht="14.25"/>
    <row r="770" s="2" customFormat="1" ht="14.25"/>
    <row r="771" s="2" customFormat="1" ht="14.25"/>
    <row r="772" s="2" customFormat="1" ht="14.25"/>
    <row r="773" s="2" customFormat="1" ht="14.25"/>
    <row r="774" s="2" customFormat="1" ht="14.25"/>
    <row r="775" s="2" customFormat="1" ht="14.25"/>
    <row r="776" s="2" customFormat="1" ht="14.25"/>
    <row r="777" s="2" customFormat="1" ht="14.25"/>
    <row r="778" s="2" customFormat="1" ht="14.25"/>
    <row r="779" s="2" customFormat="1" ht="14.25"/>
    <row r="780" s="2" customFormat="1" ht="14.25"/>
    <row r="781" s="2" customFormat="1" ht="14.25"/>
    <row r="782" s="2" customFormat="1" ht="14.25"/>
    <row r="783" s="2" customFormat="1" ht="14.25"/>
    <row r="784" s="2" customFormat="1" ht="14.25"/>
    <row r="785" s="2" customFormat="1" ht="14.25"/>
    <row r="786" s="2" customFormat="1" ht="14.25"/>
    <row r="787" s="2" customFormat="1" ht="14.25"/>
    <row r="788" s="2" customFormat="1" ht="14.25"/>
    <row r="789" s="2" customFormat="1" ht="14.25"/>
    <row r="790" s="2" customFormat="1" ht="14.25"/>
    <row r="791" s="2" customFormat="1" ht="14.25"/>
    <row r="792" s="2" customFormat="1" ht="14.25"/>
    <row r="793" s="2" customFormat="1" ht="14.25"/>
    <row r="794" s="2" customFormat="1" ht="14.25"/>
    <row r="795" s="2" customFormat="1" ht="14.25"/>
    <row r="796" s="2" customFormat="1" ht="14.25"/>
    <row r="797" s="2" customFormat="1" ht="14.25"/>
    <row r="798" s="2" customFormat="1" ht="14.25"/>
    <row r="799" s="2" customFormat="1" ht="14.25"/>
    <row r="800" s="2" customFormat="1" ht="14.25"/>
    <row r="801" s="2" customFormat="1" ht="14.25"/>
    <row r="802" s="2" customFormat="1" ht="14.25"/>
    <row r="803" s="2" customFormat="1" ht="14.25"/>
    <row r="804" s="2" customFormat="1" ht="14.25"/>
    <row r="805" s="2" customFormat="1" ht="14.25"/>
    <row r="806" s="2" customFormat="1" ht="14.25"/>
    <row r="807" s="2" customFormat="1" ht="14.25"/>
    <row r="808" s="2" customFormat="1" ht="14.25"/>
    <row r="809" s="2" customFormat="1" ht="14.25"/>
    <row r="810" s="2" customFormat="1" ht="14.25"/>
    <row r="811" s="2" customFormat="1" ht="14.25"/>
    <row r="812" s="2" customFormat="1" ht="14.25"/>
    <row r="813" s="2" customFormat="1" ht="14.25"/>
    <row r="814" s="2" customFormat="1" ht="14.25"/>
    <row r="815" s="2" customFormat="1" ht="14.25"/>
    <row r="816" s="2" customFormat="1" ht="14.25"/>
    <row r="817" s="2" customFormat="1" ht="14.25"/>
    <row r="818" s="2" customFormat="1" ht="14.25"/>
    <row r="819" s="2" customFormat="1" ht="14.25"/>
    <row r="820" s="2" customFormat="1" ht="14.25"/>
    <row r="821" s="2" customFormat="1" ht="14.25"/>
    <row r="822" s="2" customFormat="1" ht="14.25"/>
    <row r="823" s="2" customFormat="1" ht="14.25"/>
    <row r="824" s="2" customFormat="1" ht="14.25"/>
    <row r="825" s="2" customFormat="1" ht="14.25"/>
    <row r="826" s="2" customFormat="1" ht="14.25"/>
    <row r="827" s="2" customFormat="1" ht="14.25"/>
    <row r="828" s="2" customFormat="1" ht="14.25"/>
    <row r="829" s="2" customFormat="1" ht="14.25"/>
    <row r="830" s="2" customFormat="1" ht="14.25"/>
    <row r="831" s="2" customFormat="1" ht="14.25"/>
    <row r="832" s="2" customFormat="1" ht="14.25"/>
    <row r="833" s="2" customFormat="1" ht="14.25"/>
    <row r="834" s="2" customFormat="1" ht="14.25"/>
    <row r="835" s="2" customFormat="1" ht="14.25"/>
    <row r="836" s="2" customFormat="1" ht="14.25"/>
    <row r="837" s="2" customFormat="1" ht="14.25"/>
    <row r="838" s="2" customFormat="1" ht="14.25"/>
    <row r="839" s="2" customFormat="1" ht="14.25"/>
    <row r="840" s="2" customFormat="1" ht="14.25"/>
    <row r="841" s="2" customFormat="1" ht="14.25"/>
    <row r="842" s="2" customFormat="1" ht="14.25"/>
    <row r="843" s="2" customFormat="1" ht="14.25"/>
    <row r="844" s="2" customFormat="1" ht="14.25"/>
    <row r="845" s="2" customFormat="1" ht="14.25"/>
    <row r="846" s="2" customFormat="1" ht="14.25"/>
    <row r="847" s="2" customFormat="1" ht="14.25"/>
    <row r="848" s="2" customFormat="1" ht="14.25"/>
    <row r="849" s="2" customFormat="1" ht="14.25"/>
    <row r="850" s="2" customFormat="1" ht="14.25"/>
    <row r="851" s="2" customFormat="1" ht="14.25"/>
    <row r="852" s="2" customFormat="1" ht="14.25"/>
    <row r="853" s="2" customFormat="1" ht="14.25"/>
    <row r="854" s="2" customFormat="1" ht="14.25"/>
    <row r="855" s="2" customFormat="1" ht="14.25"/>
    <row r="856" s="2" customFormat="1" ht="14.25"/>
    <row r="857" s="2" customFormat="1" ht="14.25"/>
    <row r="858" s="2" customFormat="1" ht="14.25"/>
    <row r="859" s="2" customFormat="1" ht="14.25"/>
    <row r="860" s="2" customFormat="1" ht="14.25"/>
    <row r="861" s="2" customFormat="1" ht="14.25"/>
    <row r="862" s="2" customFormat="1" ht="14.25"/>
    <row r="863" s="2" customFormat="1" ht="14.25"/>
    <row r="864" s="2" customFormat="1" ht="14.25"/>
    <row r="865" s="2" customFormat="1" ht="14.25"/>
    <row r="866" s="2" customFormat="1" ht="14.25"/>
    <row r="867" s="2" customFormat="1" ht="14.25"/>
    <row r="868" s="2" customFormat="1" ht="14.25"/>
    <row r="869" s="2" customFormat="1" ht="14.25"/>
    <row r="870" s="2" customFormat="1" ht="14.25"/>
    <row r="871" s="2" customFormat="1" ht="14.25"/>
    <row r="872" s="2" customFormat="1" ht="14.25"/>
    <row r="873" s="2" customFormat="1" ht="14.25"/>
    <row r="874" s="2" customFormat="1" ht="14.25"/>
    <row r="875" s="2" customFormat="1" ht="14.25"/>
    <row r="876" s="2" customFormat="1" ht="14.25"/>
    <row r="877" s="2" customFormat="1" ht="14.25"/>
    <row r="878" s="2" customFormat="1" ht="14.25"/>
    <row r="879" s="2" customFormat="1" ht="14.25"/>
    <row r="880" s="2" customFormat="1" ht="14.25"/>
    <row r="881" s="2" customFormat="1" ht="14.25"/>
    <row r="882" s="2" customFormat="1" ht="14.25"/>
    <row r="883" s="2" customFormat="1" ht="14.25"/>
    <row r="884" s="2" customFormat="1" ht="14.25"/>
    <row r="885" s="2" customFormat="1" ht="14.25"/>
    <row r="886" s="2" customFormat="1" ht="14.25"/>
    <row r="887" s="2" customFormat="1" ht="14.25"/>
    <row r="888" s="2" customFormat="1" ht="14.25"/>
    <row r="889" s="2" customFormat="1" ht="14.25"/>
    <row r="890" s="2" customFormat="1" ht="14.25"/>
    <row r="891" s="2" customFormat="1" ht="14.25"/>
    <row r="892" s="2" customFormat="1" ht="14.25"/>
    <row r="893" s="2" customFormat="1" ht="14.25"/>
    <row r="894" s="2" customFormat="1" ht="14.25"/>
    <row r="895" s="2" customFormat="1" ht="14.25"/>
    <row r="896" s="2" customFormat="1" ht="14.25"/>
    <row r="897" s="2" customFormat="1" ht="14.25"/>
    <row r="898" s="2" customFormat="1" ht="14.25"/>
    <row r="899" s="2" customFormat="1" ht="14.25"/>
    <row r="900" s="2" customFormat="1" ht="14.25"/>
    <row r="901" s="2" customFormat="1" ht="14.25"/>
    <row r="902" s="2" customFormat="1" ht="14.25"/>
    <row r="903" s="2" customFormat="1" ht="14.25"/>
    <row r="904" s="2" customFormat="1" ht="14.25"/>
    <row r="905" s="2" customFormat="1" ht="14.25"/>
    <row r="906" s="2" customFormat="1" ht="14.25"/>
    <row r="907" s="2" customFormat="1" ht="14.25"/>
    <row r="908" s="2" customFormat="1" ht="14.25"/>
    <row r="909" s="2" customFormat="1" ht="14.25"/>
    <row r="910" s="2" customFormat="1" ht="14.25"/>
    <row r="911" s="2" customFormat="1" ht="14.25"/>
    <row r="912" s="2" customFormat="1" ht="14.25"/>
    <row r="913" s="2" customFormat="1" ht="14.25"/>
    <row r="914" s="2" customFormat="1" ht="14.25"/>
    <row r="915" s="2" customFormat="1" ht="14.25"/>
    <row r="916" s="2" customFormat="1" ht="14.25"/>
    <row r="917" s="2" customFormat="1" ht="14.25"/>
    <row r="918" s="2" customFormat="1" ht="14.25"/>
    <row r="919" s="2" customFormat="1" ht="14.25"/>
    <row r="920" s="2" customFormat="1" ht="14.25"/>
    <row r="921" s="2" customFormat="1" ht="14.25"/>
    <row r="922" s="2" customFormat="1" ht="14.25"/>
    <row r="923" s="2" customFormat="1" ht="14.25"/>
    <row r="924" s="2" customFormat="1" ht="14.25"/>
    <row r="925" s="2" customFormat="1" ht="14.25"/>
    <row r="926" s="2" customFormat="1" ht="14.25"/>
    <row r="927" s="2" customFormat="1" ht="14.25"/>
    <row r="928" s="2" customFormat="1" ht="14.25"/>
    <row r="929" s="2" customFormat="1" ht="14.25"/>
    <row r="930" s="2" customFormat="1" ht="14.25"/>
    <row r="931" s="2" customFormat="1" ht="14.25"/>
    <row r="932" s="2" customFormat="1" ht="14.25"/>
    <row r="933" s="2" customFormat="1" ht="14.25"/>
    <row r="934" s="2" customFormat="1" ht="14.25"/>
    <row r="935" s="2" customFormat="1" ht="14.25"/>
    <row r="936" s="2" customFormat="1" ht="14.25"/>
    <row r="937" s="2" customFormat="1" ht="14.25"/>
    <row r="938" s="2" customFormat="1" ht="14.25"/>
    <row r="939" s="2" customFormat="1" ht="14.25"/>
    <row r="940" s="2" customFormat="1" ht="14.25"/>
    <row r="941" s="2" customFormat="1" ht="14.25"/>
    <row r="942" s="2" customFormat="1" ht="14.25"/>
    <row r="943" s="2" customFormat="1" ht="14.25"/>
    <row r="944" s="2" customFormat="1" ht="14.25"/>
    <row r="945" s="2" customFormat="1" ht="14.25"/>
    <row r="946" s="2" customFormat="1" ht="14.25"/>
    <row r="947" s="2" customFormat="1" ht="14.25"/>
    <row r="948" s="2" customFormat="1" ht="14.25"/>
    <row r="949" s="2" customFormat="1" ht="14.25"/>
    <row r="950" s="2" customFormat="1" ht="14.25"/>
    <row r="951" s="2" customFormat="1" ht="14.25"/>
    <row r="952" s="2" customFormat="1" ht="14.25"/>
    <row r="953" s="2" customFormat="1" ht="14.25"/>
    <row r="954" s="2" customFormat="1" ht="14.25"/>
    <row r="955" s="2" customFormat="1" ht="14.25"/>
    <row r="956" s="2" customFormat="1" ht="14.25"/>
    <row r="957" s="2" customFormat="1" ht="14.25"/>
    <row r="958" s="2" customFormat="1" ht="14.25"/>
    <row r="959" s="2" customFormat="1" ht="14.25"/>
    <row r="960" s="2" customFormat="1" ht="14.25"/>
    <row r="961" s="2" customFormat="1" ht="14.25"/>
    <row r="962" s="2" customFormat="1" ht="14.25"/>
    <row r="963" s="2" customFormat="1" ht="14.25"/>
    <row r="964" s="2" customFormat="1" ht="14.25"/>
    <row r="965" s="2" customFormat="1" ht="14.25"/>
    <row r="966" s="2" customFormat="1" ht="14.25"/>
    <row r="967" s="2" customFormat="1" ht="14.25"/>
    <row r="968" s="2" customFormat="1" ht="14.25"/>
    <row r="969" s="2" customFormat="1" ht="14.25"/>
    <row r="970" s="2" customFormat="1" ht="14.25"/>
    <row r="971" s="2" customFormat="1" ht="14.25"/>
    <row r="972" s="2" customFormat="1" ht="14.25"/>
    <row r="973" s="2" customFormat="1" ht="14.25"/>
    <row r="974" s="2" customFormat="1" ht="14.25"/>
    <row r="975" s="2" customFormat="1" ht="14.25"/>
    <row r="976" s="2" customFormat="1" ht="14.25"/>
    <row r="977" s="2" customFormat="1" ht="14.25"/>
    <row r="978" s="2" customFormat="1" ht="14.25"/>
    <row r="979" s="2" customFormat="1" ht="14.25"/>
    <row r="980" s="2" customFormat="1" ht="14.25"/>
    <row r="981" s="2" customFormat="1" ht="14.25"/>
    <row r="982" s="2" customFormat="1" ht="14.25"/>
    <row r="983" s="2" customFormat="1" ht="14.25"/>
    <row r="984" s="2" customFormat="1" ht="14.25"/>
    <row r="985" s="2" customFormat="1" ht="14.25"/>
    <row r="986" s="2" customFormat="1" ht="14.25"/>
    <row r="987" s="2" customFormat="1" ht="14.25"/>
    <row r="988" s="2" customFormat="1" ht="14.25"/>
    <row r="989" s="2" customFormat="1" ht="14.25"/>
    <row r="990" s="2" customFormat="1" ht="14.25"/>
    <row r="991" s="2" customFormat="1" ht="14.25"/>
    <row r="992" s="2" customFormat="1" ht="14.25"/>
    <row r="993" s="2" customFormat="1" ht="14.25"/>
    <row r="994" s="2" customFormat="1" ht="14.25"/>
    <row r="995" s="2" customFormat="1" ht="14.25"/>
    <row r="996" s="2" customFormat="1" ht="14.25"/>
    <row r="997" s="2" customFormat="1" ht="14.25"/>
    <row r="998" s="2" customFormat="1" ht="14.25"/>
    <row r="999" s="2" customFormat="1" ht="14.25"/>
    <row r="1000" s="2" customFormat="1" ht="14.25"/>
    <row r="1001" s="2" customFormat="1" ht="14.25"/>
    <row r="1002" s="2" customFormat="1" ht="14.25"/>
    <row r="1003" s="2" customFormat="1" ht="14.25"/>
    <row r="1004" s="2" customFormat="1" ht="14.25"/>
    <row r="1005" s="2" customFormat="1" ht="14.25"/>
    <row r="1006" s="2" customFormat="1" ht="14.25"/>
    <row r="1007" s="2" customFormat="1" ht="14.25"/>
    <row r="1008" s="2" customFormat="1" ht="14.25"/>
    <row r="1009" s="2" customFormat="1" ht="14.25"/>
    <row r="1010" s="2" customFormat="1" ht="14.25"/>
    <row r="1011" s="2" customFormat="1" ht="14.25"/>
    <row r="1012" s="2" customFormat="1" ht="14.25"/>
    <row r="1013" s="2" customFormat="1" ht="14.25"/>
    <row r="1014" s="2" customFormat="1" ht="14.25"/>
    <row r="1015" s="2" customFormat="1" ht="14.25"/>
    <row r="1016" s="2" customFormat="1" ht="14.25"/>
    <row r="1017" s="2" customFormat="1" ht="14.25"/>
    <row r="1018" s="2" customFormat="1" ht="14.25"/>
    <row r="1019" s="2" customFormat="1" ht="14.25"/>
    <row r="1020" s="2" customFormat="1" ht="14.25"/>
    <row r="1021" s="2" customFormat="1" ht="14.25"/>
    <row r="1022" s="2" customFormat="1" ht="14.25"/>
    <row r="1023" s="2" customFormat="1" ht="14.25"/>
    <row r="1024" s="2" customFormat="1" ht="14.25"/>
    <row r="1025" s="2" customFormat="1" ht="14.25"/>
    <row r="1026" s="2" customFormat="1" ht="14.25"/>
    <row r="1027" s="2" customFormat="1" ht="14.25"/>
    <row r="1028" s="2" customFormat="1" ht="14.25"/>
    <row r="1029" s="2" customFormat="1" ht="14.25"/>
    <row r="1030" s="2" customFormat="1" ht="14.25"/>
    <row r="1031" s="2" customFormat="1" ht="14.25"/>
    <row r="1032" s="2" customFormat="1" ht="14.25"/>
    <row r="1033" s="2" customFormat="1" ht="14.25"/>
    <row r="1034" s="2" customFormat="1" ht="14.25"/>
    <row r="1035" s="2" customFormat="1" ht="14.25"/>
    <row r="1036" s="2" customFormat="1" ht="14.25"/>
    <row r="1037" s="2" customFormat="1" ht="14.25"/>
    <row r="1038" s="2" customFormat="1" ht="14.25"/>
    <row r="1039" s="2" customFormat="1" ht="14.25"/>
    <row r="1040" s="2" customFormat="1" ht="14.25"/>
    <row r="1041" s="2" customFormat="1" ht="14.25"/>
    <row r="1042" s="2" customFormat="1" ht="14.25"/>
    <row r="1043" s="2" customFormat="1" ht="14.25"/>
    <row r="1044" s="2" customFormat="1" ht="14.25"/>
    <row r="1045" s="2" customFormat="1" ht="14.25"/>
    <row r="1046" s="2" customFormat="1" ht="14.25"/>
    <row r="1047" s="2" customFormat="1" ht="14.25"/>
    <row r="1048" s="2" customFormat="1" ht="14.25"/>
    <row r="1049" s="2" customFormat="1" ht="14.25"/>
    <row r="1050" s="2" customFormat="1" ht="14.25"/>
    <row r="1051" s="2" customFormat="1" ht="14.25"/>
    <row r="1052" s="2" customFormat="1" ht="14.25"/>
    <row r="1053" s="2" customFormat="1" ht="14.25"/>
    <row r="1054" s="2" customFormat="1" ht="14.25"/>
    <row r="1055" s="2" customFormat="1" ht="14.25"/>
    <row r="1056" s="2" customFormat="1" ht="14.25"/>
    <row r="1057" s="2" customFormat="1" ht="14.25"/>
    <row r="1058" s="2" customFormat="1" ht="14.25"/>
    <row r="1059" s="2" customFormat="1" ht="14.25"/>
    <row r="1060" s="2" customFormat="1" ht="14.25"/>
    <row r="1061" s="2" customFormat="1" ht="14.25"/>
    <row r="1062" s="2" customFormat="1" ht="14.25"/>
    <row r="1063" s="2" customFormat="1" ht="14.25"/>
    <row r="1064" s="2" customFormat="1" ht="14.25"/>
    <row r="1065" s="2" customFormat="1" ht="14.25"/>
    <row r="1066" s="2" customFormat="1" ht="14.25"/>
    <row r="1067" s="2" customFormat="1" ht="14.25"/>
    <row r="1068" s="2" customFormat="1" ht="14.25"/>
    <row r="1069" s="2" customFormat="1" ht="14.25"/>
    <row r="1070" s="2" customFormat="1" ht="14.25"/>
    <row r="1071" s="2" customFormat="1" ht="14.25"/>
    <row r="1072" s="2" customFormat="1" ht="14.25"/>
    <row r="1073" s="2" customFormat="1" ht="14.25"/>
    <row r="1074" s="2" customFormat="1" ht="14.25"/>
    <row r="1075" s="2" customFormat="1" ht="14.25"/>
    <row r="1076" s="2" customFormat="1" ht="14.25"/>
    <row r="1077" s="2" customFormat="1" ht="14.25"/>
    <row r="1078" s="2" customFormat="1" ht="14.25"/>
    <row r="1079" s="2" customFormat="1" ht="14.25"/>
    <row r="1080" s="2" customFormat="1" ht="14.25"/>
    <row r="1081" s="2" customFormat="1" ht="14.25"/>
    <row r="1082" s="2" customFormat="1" ht="14.25"/>
    <row r="1083" s="2" customFormat="1" ht="14.25"/>
    <row r="1084" s="2" customFormat="1" ht="14.25"/>
    <row r="1085" s="2" customFormat="1" ht="14.25"/>
    <row r="1086" s="2" customFormat="1" ht="14.25"/>
    <row r="1087" s="2" customFormat="1" ht="14.25"/>
    <row r="1088" s="2" customFormat="1" ht="14.25"/>
    <row r="1089" s="2" customFormat="1" ht="14.25"/>
    <row r="1090" s="2" customFormat="1" ht="14.25"/>
    <row r="1091" s="2" customFormat="1" ht="14.25"/>
    <row r="1092" s="2" customFormat="1" ht="14.25"/>
    <row r="1093" s="2" customFormat="1" ht="14.25"/>
    <row r="1094" s="2" customFormat="1" ht="14.25"/>
    <row r="1095" s="2" customFormat="1" ht="14.25"/>
    <row r="1096" s="2" customFormat="1" ht="14.25"/>
    <row r="1097" s="2" customFormat="1" ht="14.25"/>
    <row r="1098" s="2" customFormat="1" ht="14.25"/>
    <row r="1099" s="2" customFormat="1" ht="14.25"/>
    <row r="1100" s="2" customFormat="1" ht="14.25"/>
    <row r="1101" s="2" customFormat="1" ht="14.25"/>
    <row r="1102" s="2" customFormat="1" ht="14.25"/>
    <row r="1103" s="2" customFormat="1" ht="14.25"/>
    <row r="1104" s="2" customFormat="1" ht="14.25"/>
    <row r="1105" s="2" customFormat="1" ht="14.25"/>
    <row r="1106" s="2" customFormat="1" ht="14.25"/>
    <row r="1107" s="2" customFormat="1" ht="14.25"/>
    <row r="1108" s="2" customFormat="1" ht="14.25"/>
    <row r="1109" s="2" customFormat="1" ht="14.25"/>
    <row r="1110" s="2" customFormat="1" ht="14.25"/>
    <row r="1111" s="2" customFormat="1" ht="14.25"/>
    <row r="1112" s="2" customFormat="1" ht="14.25"/>
    <row r="1113" s="2" customFormat="1" ht="14.25"/>
    <row r="1114" s="2" customFormat="1" ht="14.25"/>
    <row r="1115" s="2" customFormat="1" ht="14.25"/>
    <row r="1116" s="2" customFormat="1" ht="14.25"/>
    <row r="1117" s="2" customFormat="1" ht="14.25"/>
    <row r="1118" s="2" customFormat="1" ht="14.25"/>
    <row r="1119" s="2" customFormat="1" ht="14.25"/>
    <row r="1120" s="2" customFormat="1" ht="14.25"/>
    <row r="1121" s="2" customFormat="1" ht="14.25"/>
    <row r="1122" s="2" customFormat="1" ht="14.25"/>
    <row r="1123" s="2" customFormat="1" ht="14.25"/>
    <row r="1124" s="2" customFormat="1" ht="14.25"/>
    <row r="1125" s="2" customFormat="1" ht="14.25"/>
    <row r="1126" s="2" customFormat="1" ht="14.25"/>
    <row r="1127" s="2" customFormat="1" ht="14.25"/>
    <row r="1128" s="2" customFormat="1" ht="14.25"/>
    <row r="1129" s="2" customFormat="1" ht="14.25"/>
    <row r="1130" s="2" customFormat="1" ht="14.25"/>
    <row r="1131" s="2" customFormat="1" ht="14.25"/>
    <row r="1132" s="2" customFormat="1" ht="14.25"/>
    <row r="1133" s="2" customFormat="1" ht="14.25"/>
    <row r="1134" s="2" customFormat="1" ht="14.25"/>
    <row r="1135" s="2" customFormat="1" ht="14.25"/>
    <row r="1136" s="2" customFormat="1" ht="14.25"/>
    <row r="1137" s="2" customFormat="1" ht="14.25"/>
    <row r="1138" s="2" customFormat="1" ht="14.25"/>
    <row r="1139" s="2" customFormat="1" ht="14.25"/>
    <row r="1140" s="2" customFormat="1" ht="14.25"/>
    <row r="1141" s="2" customFormat="1" ht="14.25"/>
    <row r="1142" s="2" customFormat="1" ht="14.25"/>
    <row r="1143" s="2" customFormat="1" ht="14.25"/>
    <row r="1144" s="2" customFormat="1" ht="14.25"/>
    <row r="1145" s="2" customFormat="1" ht="14.25"/>
    <row r="1146" s="2" customFormat="1" ht="14.25"/>
    <row r="1147" s="2" customFormat="1" ht="14.25"/>
    <row r="1148" s="2" customFormat="1" ht="14.25"/>
    <row r="1149" s="2" customFormat="1" ht="14.25"/>
    <row r="1150" s="2" customFormat="1" ht="14.25"/>
    <row r="1151" s="2" customFormat="1" ht="14.25"/>
    <row r="1152" s="2" customFormat="1" ht="14.25"/>
    <row r="1153" s="2" customFormat="1" ht="14.25"/>
    <row r="1154" s="2" customFormat="1" ht="14.25"/>
    <row r="1155" s="2" customFormat="1" ht="14.25"/>
    <row r="1156" s="2" customFormat="1" ht="14.25"/>
    <row r="1157" s="2" customFormat="1" ht="14.25"/>
    <row r="1158" s="2" customFormat="1" ht="14.25"/>
    <row r="1159" s="2" customFormat="1" ht="14.25"/>
    <row r="1160" s="2" customFormat="1" ht="14.25"/>
    <row r="1161" s="2" customFormat="1" ht="14.25"/>
    <row r="1162" s="2" customFormat="1" ht="14.25"/>
    <row r="1163" s="2" customFormat="1" ht="14.25"/>
    <row r="1164" s="2" customFormat="1" ht="14.25"/>
    <row r="1165" s="2" customFormat="1" ht="14.25"/>
    <row r="1166" s="2" customFormat="1" ht="14.25"/>
    <row r="1167" s="2" customFormat="1" ht="14.25"/>
    <row r="1168" s="2" customFormat="1" ht="14.25"/>
    <row r="1169" s="2" customFormat="1" ht="14.25"/>
    <row r="1170" s="2" customFormat="1" ht="14.25"/>
    <row r="1171" s="2" customFormat="1" ht="14.25"/>
    <row r="1172" s="2" customFormat="1" ht="14.25"/>
    <row r="1173" s="2" customFormat="1" ht="14.25"/>
    <row r="1174" s="2" customFormat="1" ht="14.25"/>
    <row r="1175" s="2" customFormat="1" ht="14.25"/>
    <row r="1176" s="2" customFormat="1" ht="14.25"/>
    <row r="1177" s="2" customFormat="1" ht="14.25"/>
    <row r="1178" s="2" customFormat="1" ht="14.25"/>
    <row r="1179" s="2" customFormat="1" ht="14.25"/>
    <row r="1180" s="2" customFormat="1" ht="14.25"/>
    <row r="1181" s="2" customFormat="1" ht="14.25"/>
    <row r="1182" s="2" customFormat="1" ht="14.25"/>
    <row r="1183" s="2" customFormat="1" ht="14.25"/>
    <row r="1184" s="2" customFormat="1" ht="14.25"/>
    <row r="1185" s="2" customFormat="1" ht="14.25"/>
    <row r="1186" s="2" customFormat="1" ht="14.25"/>
    <row r="1187" s="2" customFormat="1" ht="14.25"/>
    <row r="1188" s="2" customFormat="1" ht="14.25"/>
    <row r="1189" s="2" customFormat="1" ht="14.25"/>
    <row r="1190" s="2" customFormat="1" ht="14.25"/>
    <row r="1191" s="2" customFormat="1" ht="14.25"/>
    <row r="1192" s="2" customFormat="1" ht="14.25"/>
    <row r="1193" s="2" customFormat="1" ht="14.25"/>
    <row r="1194" s="2" customFormat="1" ht="14.25"/>
    <row r="1195" s="2" customFormat="1" ht="14.25"/>
    <row r="1196" s="2" customFormat="1" ht="14.25"/>
    <row r="1197" s="2" customFormat="1" ht="14.25"/>
    <row r="1198" s="2" customFormat="1" ht="14.25"/>
    <row r="1199" s="2" customFormat="1" ht="14.25"/>
    <row r="1200" s="2" customFormat="1" ht="14.25"/>
    <row r="1201" s="2" customFormat="1" ht="14.25"/>
    <row r="1202" s="2" customFormat="1" ht="14.25"/>
    <row r="1203" s="2" customFormat="1" ht="14.25"/>
    <row r="1204" s="2" customFormat="1" ht="14.25"/>
    <row r="1205" s="2" customFormat="1" ht="14.25"/>
    <row r="1206" s="2" customFormat="1" ht="14.25"/>
    <row r="1207" s="2" customFormat="1" ht="14.25"/>
    <row r="1208" s="2" customFormat="1" ht="14.25"/>
    <row r="1209" s="2" customFormat="1" ht="14.25"/>
    <row r="1210" s="2" customFormat="1" ht="14.25"/>
    <row r="1211" s="2" customFormat="1" ht="14.25"/>
    <row r="1212" s="2" customFormat="1" ht="14.25"/>
    <row r="1213" s="2" customFormat="1" ht="14.25"/>
    <row r="1214" s="2" customFormat="1" ht="14.25"/>
    <row r="1215" s="2" customFormat="1" ht="14.25"/>
    <row r="1216" s="2" customFormat="1" ht="14.25"/>
    <row r="1217" s="2" customFormat="1" ht="14.25"/>
    <row r="1218" s="2" customFormat="1" ht="14.25"/>
    <row r="1219" s="2" customFormat="1" ht="14.25"/>
    <row r="1220" s="2" customFormat="1" ht="14.25"/>
    <row r="1221" s="2" customFormat="1" ht="14.25"/>
    <row r="1222" s="2" customFormat="1" ht="14.25"/>
    <row r="1223" s="2" customFormat="1" ht="14.25"/>
    <row r="1224" s="2" customFormat="1" ht="14.25"/>
    <row r="1225" s="2" customFormat="1" ht="14.25"/>
    <row r="1226" s="2" customFormat="1" ht="14.25"/>
    <row r="1227" s="2" customFormat="1" ht="14.25"/>
    <row r="1228" s="2" customFormat="1" ht="14.25"/>
    <row r="1229" s="2" customFormat="1" ht="14.25"/>
    <row r="1230" s="2" customFormat="1" ht="14.25"/>
    <row r="1231" s="2" customFormat="1" ht="14.25"/>
    <row r="1232" s="2" customFormat="1" ht="14.25"/>
    <row r="1233" s="2" customFormat="1" ht="14.25"/>
    <row r="1234" s="2" customFormat="1" ht="14.25"/>
    <row r="1235" s="2" customFormat="1" ht="14.25"/>
    <row r="1236" s="2" customFormat="1" ht="14.25"/>
    <row r="1237" s="2" customFormat="1" ht="14.25"/>
    <row r="1238" s="2" customFormat="1" ht="14.25"/>
    <row r="1239" s="2" customFormat="1" ht="14.25"/>
    <row r="1240" s="2" customFormat="1" ht="14.25"/>
    <row r="1241" s="2" customFormat="1" ht="14.25"/>
    <row r="1242" s="2" customFormat="1" ht="14.25"/>
    <row r="1243" s="2" customFormat="1" ht="14.25"/>
    <row r="1244" s="2" customFormat="1" ht="14.25"/>
    <row r="1245" s="2" customFormat="1" ht="14.25"/>
    <row r="1246" s="2" customFormat="1" ht="14.25"/>
    <row r="1247" s="2" customFormat="1" ht="14.25"/>
    <row r="1248" s="2" customFormat="1" ht="14.25"/>
    <row r="1249" s="2" customFormat="1" ht="14.25"/>
    <row r="1250" s="2" customFormat="1" ht="14.25"/>
    <row r="1251" s="2" customFormat="1" ht="14.25"/>
    <row r="1252" s="2" customFormat="1" ht="14.25"/>
    <row r="1253" s="2" customFormat="1" ht="14.25"/>
    <row r="1254" s="2" customFormat="1" ht="14.25"/>
    <row r="1255" s="2" customFormat="1" ht="14.25"/>
    <row r="1256" s="2" customFormat="1" ht="14.25"/>
    <row r="1257" s="2" customFormat="1" ht="14.25"/>
    <row r="1258" s="2" customFormat="1" ht="14.25"/>
    <row r="1259" s="2" customFormat="1" ht="14.25"/>
    <row r="1260" s="2" customFormat="1" ht="14.25"/>
    <row r="1261" s="2" customFormat="1" ht="14.25"/>
    <row r="1262" s="2" customFormat="1" ht="14.25"/>
    <row r="1263" s="2" customFormat="1" ht="14.25"/>
    <row r="1264" s="2" customFormat="1" ht="14.25"/>
    <row r="1265" s="2" customFormat="1" ht="14.25"/>
    <row r="1266" s="2" customFormat="1" ht="14.25"/>
    <row r="1267" s="2" customFormat="1" ht="14.25"/>
    <row r="1268" s="2" customFormat="1" ht="14.25"/>
    <row r="1269" s="2" customFormat="1" ht="14.25"/>
    <row r="1270" s="2" customFormat="1" ht="14.25"/>
    <row r="1271" s="2" customFormat="1" ht="14.25"/>
    <row r="1272" s="2" customFormat="1" ht="14.25"/>
    <row r="1273" s="2" customFormat="1" ht="14.25"/>
    <row r="1274" s="2" customFormat="1" ht="14.25"/>
    <row r="1275" s="2" customFormat="1" ht="14.25"/>
    <row r="1276" s="2" customFormat="1" ht="14.25"/>
    <row r="1277" s="2" customFormat="1" ht="14.25"/>
    <row r="1278" s="2" customFormat="1" ht="14.25"/>
    <row r="1279" s="2" customFormat="1" ht="14.25"/>
    <row r="1280" s="2" customFormat="1" ht="14.25"/>
    <row r="1281" s="2" customFormat="1" ht="14.25"/>
    <row r="1282" s="2" customFormat="1" ht="14.25"/>
    <row r="1283" s="2" customFormat="1" ht="14.25"/>
    <row r="1284" s="2" customFormat="1" ht="14.25"/>
    <row r="1285" s="2" customFormat="1" ht="14.25"/>
    <row r="1286" s="2" customFormat="1" ht="14.25"/>
    <row r="1287" s="2" customFormat="1" ht="14.25"/>
    <row r="1288" s="2" customFormat="1" ht="14.25"/>
    <row r="1289" s="2" customFormat="1" ht="14.25"/>
    <row r="1290" s="2" customFormat="1" ht="14.25"/>
    <row r="1291" s="2" customFormat="1" ht="14.25"/>
    <row r="1292" s="2" customFormat="1" ht="14.25"/>
    <row r="1293" s="2" customFormat="1" ht="14.25"/>
    <row r="1294" s="2" customFormat="1" ht="14.25"/>
    <row r="1295" s="2" customFormat="1" ht="14.25"/>
    <row r="1296" s="2" customFormat="1" ht="14.25"/>
    <row r="1297" s="2" customFormat="1" ht="14.25"/>
    <row r="1298" s="2" customFormat="1" ht="14.25"/>
    <row r="1299" s="2" customFormat="1" ht="14.25"/>
    <row r="1300" s="2" customFormat="1" ht="14.25"/>
    <row r="1301" s="2" customFormat="1" ht="14.25"/>
    <row r="1302" s="2" customFormat="1" ht="14.25"/>
    <row r="1303" s="2" customFormat="1" ht="14.25"/>
    <row r="1304" s="2" customFormat="1" ht="14.25"/>
    <row r="1305" s="2" customFormat="1" ht="14.25"/>
    <row r="1306" s="2" customFormat="1" ht="14.25"/>
    <row r="1307" s="2" customFormat="1" ht="14.25"/>
    <row r="1308" s="2" customFormat="1" ht="14.25"/>
    <row r="1309" s="2" customFormat="1" ht="14.25"/>
    <row r="1310" s="2" customFormat="1" ht="14.25"/>
    <row r="1311" s="2" customFormat="1" ht="14.25"/>
    <row r="1312" s="2" customFormat="1" ht="14.25"/>
    <row r="1313" s="2" customFormat="1" ht="14.25"/>
    <row r="1314" s="2" customFormat="1" ht="14.25"/>
    <row r="1315" s="2" customFormat="1" ht="14.25"/>
    <row r="1316" s="2" customFormat="1" ht="14.25"/>
    <row r="1317" s="2" customFormat="1" ht="14.25"/>
    <row r="1318" s="2" customFormat="1" ht="14.25"/>
    <row r="1319" s="2" customFormat="1" ht="14.25"/>
    <row r="1320" s="2" customFormat="1" ht="14.25"/>
    <row r="1321" s="2" customFormat="1" ht="14.25"/>
    <row r="1322" s="2" customFormat="1" ht="14.25"/>
    <row r="1323" s="2" customFormat="1" ht="14.25"/>
    <row r="1324" s="2" customFormat="1" ht="14.25"/>
    <row r="1325" s="2" customFormat="1" ht="14.25"/>
    <row r="1326" s="2" customFormat="1" ht="14.25"/>
    <row r="1327" s="2" customFormat="1" ht="14.25"/>
    <row r="1328" s="2" customFormat="1" ht="14.25"/>
    <row r="1329" s="2" customFormat="1" ht="14.25"/>
    <row r="1330" s="2" customFormat="1" ht="14.25"/>
    <row r="1331" s="2" customFormat="1" ht="14.25"/>
    <row r="1332" s="2" customFormat="1" ht="14.25"/>
    <row r="1333" s="2" customFormat="1" ht="14.25"/>
    <row r="1334" s="2" customFormat="1" ht="14.25"/>
    <row r="1335" s="2" customFormat="1" ht="14.25"/>
    <row r="1336" s="2" customFormat="1" ht="14.25"/>
    <row r="1337" s="2" customFormat="1" ht="14.25"/>
    <row r="1338" s="2" customFormat="1" ht="14.25"/>
    <row r="1339" s="2" customFormat="1" ht="14.25"/>
    <row r="1340" s="2" customFormat="1" ht="14.25"/>
    <row r="1341" s="2" customFormat="1" ht="14.25"/>
    <row r="1342" s="2" customFormat="1" ht="14.25"/>
    <row r="1343" s="2" customFormat="1" ht="14.25"/>
    <row r="1344" s="2" customFormat="1" ht="14.25"/>
    <row r="1345" s="2" customFormat="1" ht="14.25"/>
    <row r="1346" s="2" customFormat="1" ht="14.25"/>
    <row r="1347" s="2" customFormat="1" ht="14.25"/>
    <row r="1348" s="2" customFormat="1" ht="14.25"/>
    <row r="1349" s="2" customFormat="1" ht="14.25"/>
    <row r="1350" s="2" customFormat="1" ht="14.25"/>
    <row r="1351" s="2" customFormat="1" ht="14.25"/>
    <row r="1352" s="2" customFormat="1" ht="14.25"/>
    <row r="1353" s="2" customFormat="1" ht="14.25"/>
    <row r="1354" s="2" customFormat="1" ht="14.25"/>
    <row r="1355" s="2" customFormat="1" ht="14.25"/>
    <row r="1356" s="2" customFormat="1" ht="14.25"/>
    <row r="1357" s="2" customFormat="1" ht="14.25"/>
    <row r="1358" s="2" customFormat="1" ht="14.25"/>
    <row r="1359" s="2" customFormat="1" ht="14.25"/>
    <row r="1360" s="2" customFormat="1" ht="14.25"/>
    <row r="1361" s="2" customFormat="1" ht="14.25"/>
    <row r="1362" s="2" customFormat="1" ht="14.25"/>
    <row r="1363" s="2" customFormat="1" ht="14.25"/>
    <row r="1364" s="2" customFormat="1" ht="14.25"/>
    <row r="1365" s="2" customFormat="1" ht="14.25"/>
    <row r="1366" s="2" customFormat="1" ht="14.25"/>
    <row r="1367" s="2" customFormat="1" ht="14.25"/>
    <row r="1368" s="2" customFormat="1" ht="14.25"/>
    <row r="1369" s="2" customFormat="1" ht="14.25"/>
    <row r="1370" s="2" customFormat="1" ht="14.25"/>
    <row r="1371" s="2" customFormat="1" ht="14.25"/>
    <row r="1372" s="2" customFormat="1" ht="14.25"/>
    <row r="1373" s="2" customFormat="1" ht="14.25"/>
    <row r="1374" s="2" customFormat="1" ht="14.25"/>
    <row r="1375" s="2" customFormat="1" ht="14.25"/>
    <row r="1376" s="2" customFormat="1" ht="14.25"/>
    <row r="1377" s="2" customFormat="1" ht="14.25"/>
    <row r="1378" s="2" customFormat="1" ht="14.25"/>
    <row r="1379" s="2" customFormat="1" ht="14.25"/>
    <row r="1380" s="2" customFormat="1" ht="14.25"/>
    <row r="1381" s="2" customFormat="1" ht="14.25"/>
    <row r="1382" s="2" customFormat="1" ht="14.25"/>
    <row r="1383" s="2" customFormat="1" ht="14.25"/>
    <row r="1384" s="2" customFormat="1" ht="14.25"/>
    <row r="1385" s="2" customFormat="1" ht="14.25"/>
    <row r="1386" s="2" customFormat="1" ht="14.25"/>
    <row r="1387" s="2" customFormat="1" ht="14.25"/>
    <row r="1388" s="2" customFormat="1" ht="14.25"/>
    <row r="1389" s="2" customFormat="1" ht="14.25"/>
    <row r="1390" s="2" customFormat="1" ht="14.25"/>
    <row r="1391" s="2" customFormat="1" ht="14.25"/>
    <row r="1392" s="2" customFormat="1" ht="14.25"/>
    <row r="1393" s="2" customFormat="1" ht="14.25"/>
    <row r="1394" s="2" customFormat="1" ht="14.25"/>
    <row r="1395" s="2" customFormat="1" ht="14.25"/>
    <row r="1396" s="2" customFormat="1" ht="14.25"/>
    <row r="1397" s="2" customFormat="1" ht="14.25"/>
    <row r="1398" s="2" customFormat="1" ht="14.25"/>
    <row r="1399" s="2" customFormat="1" ht="14.25"/>
    <row r="1400" s="2" customFormat="1" ht="14.25"/>
    <row r="1401" s="2" customFormat="1" ht="14.25"/>
    <row r="1402" s="2" customFormat="1" ht="14.25"/>
    <row r="1403" s="2" customFormat="1" ht="14.25"/>
    <row r="1404" s="2" customFormat="1" ht="14.25"/>
    <row r="1405" s="2" customFormat="1" ht="14.25"/>
    <row r="1406" s="2" customFormat="1" ht="14.25"/>
    <row r="1407" s="2" customFormat="1" ht="14.25"/>
    <row r="1408" s="2" customFormat="1" ht="14.25"/>
    <row r="1409" s="2" customFormat="1" ht="14.25"/>
    <row r="1410" s="2" customFormat="1" ht="14.25"/>
    <row r="1411" s="2" customFormat="1" ht="14.25"/>
    <row r="1412" s="2" customFormat="1" ht="14.25"/>
    <row r="1413" s="2" customFormat="1" ht="14.25"/>
    <row r="1414" s="2" customFormat="1" ht="14.25"/>
    <row r="1415" s="2" customFormat="1" ht="14.25"/>
    <row r="1416" s="2" customFormat="1" ht="14.25"/>
    <row r="1417" s="2" customFormat="1" ht="14.25"/>
    <row r="1418" s="2" customFormat="1" ht="14.25"/>
    <row r="1419" s="2" customFormat="1" ht="14.25"/>
    <row r="1420" s="2" customFormat="1" ht="14.25"/>
    <row r="1421" s="2" customFormat="1" ht="14.25"/>
    <row r="1422" s="2" customFormat="1" ht="14.25"/>
    <row r="1423" s="2" customFormat="1" ht="14.25"/>
    <row r="1424" s="2" customFormat="1" ht="14.25"/>
    <row r="1425" s="2" customFormat="1" ht="14.25"/>
    <row r="1426" s="2" customFormat="1" ht="14.25"/>
    <row r="1427" s="2" customFormat="1" ht="14.25"/>
    <row r="1428" s="2" customFormat="1" ht="14.25"/>
    <row r="1429" s="2" customFormat="1" ht="14.25"/>
    <row r="1430" s="2" customFormat="1" ht="14.25"/>
    <row r="1431" s="2" customFormat="1" ht="14.25"/>
    <row r="1432" s="2" customFormat="1" ht="14.25"/>
    <row r="1433" s="2" customFormat="1" ht="14.25"/>
    <row r="1434" s="2" customFormat="1" ht="14.25"/>
    <row r="1435" s="2" customFormat="1" ht="14.25"/>
    <row r="1436" s="2" customFormat="1" ht="14.25"/>
    <row r="1437" s="2" customFormat="1" ht="14.25"/>
    <row r="1438" s="2" customFormat="1" ht="14.25"/>
    <row r="1439" s="2" customFormat="1" ht="14.25"/>
    <row r="1440" s="2" customFormat="1" ht="14.25"/>
    <row r="1441" s="2" customFormat="1" ht="14.25"/>
    <row r="1442" s="2" customFormat="1" ht="14.25"/>
    <row r="1443" s="2" customFormat="1" ht="14.25"/>
    <row r="1444" s="2" customFormat="1" ht="14.25"/>
    <row r="1445" s="2" customFormat="1" ht="14.25"/>
    <row r="1446" s="2" customFormat="1" ht="14.25"/>
    <row r="1447" s="2" customFormat="1" ht="14.25"/>
    <row r="1448" s="2" customFormat="1" ht="14.25"/>
    <row r="1449" s="2" customFormat="1" ht="14.25"/>
    <row r="1450" s="2" customFormat="1" ht="14.25"/>
    <row r="1451" s="2" customFormat="1" ht="14.25"/>
    <row r="1452" s="2" customFormat="1" ht="14.25"/>
    <row r="1453" s="2" customFormat="1" ht="14.25"/>
    <row r="1454" s="2" customFormat="1" ht="14.25"/>
    <row r="1455" s="2" customFormat="1" ht="14.25"/>
    <row r="1456" s="2" customFormat="1" ht="14.25"/>
    <row r="1457" s="2" customFormat="1" ht="14.25"/>
    <row r="1458" s="2" customFormat="1" ht="14.25"/>
    <row r="1459" s="2" customFormat="1" ht="14.25"/>
    <row r="1460" s="2" customFormat="1" ht="14.25"/>
    <row r="1461" s="2" customFormat="1" ht="14.25"/>
    <row r="1462" s="2" customFormat="1" ht="14.25"/>
    <row r="1463" s="2" customFormat="1" ht="14.25"/>
    <row r="1464" s="2" customFormat="1" ht="14.25"/>
    <row r="1465" s="2" customFormat="1" ht="14.25"/>
    <row r="1466" s="2" customFormat="1" ht="14.25"/>
    <row r="1467" s="2" customFormat="1" ht="14.25"/>
    <row r="1468" s="2" customFormat="1" ht="14.25"/>
    <row r="1469" s="2" customFormat="1" ht="14.25"/>
    <row r="1470" s="2" customFormat="1" ht="14.25"/>
    <row r="1471" s="2" customFormat="1" ht="14.25"/>
    <row r="1472" s="2" customFormat="1" ht="14.25"/>
    <row r="1473" s="2" customFormat="1" ht="14.25"/>
    <row r="1474" s="2" customFormat="1" ht="14.25"/>
    <row r="1475" s="2" customFormat="1" ht="14.25"/>
    <row r="1476" s="2" customFormat="1" ht="14.25"/>
    <row r="1477" s="2" customFormat="1" ht="14.25"/>
    <row r="1478" s="2" customFormat="1" ht="14.25"/>
    <row r="1479" s="2" customFormat="1" ht="14.25"/>
    <row r="1480" s="2" customFormat="1" ht="14.25"/>
    <row r="1481" s="2" customFormat="1" ht="14.25"/>
    <row r="1482" s="2" customFormat="1" ht="14.25"/>
    <row r="1483" s="2" customFormat="1" ht="14.25"/>
    <row r="1484" s="2" customFormat="1" ht="14.25"/>
    <row r="1485" s="2" customFormat="1" ht="14.25"/>
    <row r="1486" s="2" customFormat="1" ht="14.25"/>
    <row r="1487" s="2" customFormat="1" ht="14.25"/>
    <row r="1488" s="2" customFormat="1" ht="14.25"/>
    <row r="1489" s="2" customFormat="1" ht="14.25"/>
    <row r="1490" s="2" customFormat="1" ht="14.25"/>
    <row r="1491" s="2" customFormat="1" ht="14.25"/>
    <row r="1492" s="2" customFormat="1" ht="14.25"/>
    <row r="1493" s="2" customFormat="1" ht="14.25"/>
    <row r="1494" s="2" customFormat="1" ht="14.25"/>
    <row r="1495" s="2" customFormat="1" ht="14.25"/>
    <row r="1496" s="2" customFormat="1" ht="14.25"/>
    <row r="1497" s="2" customFormat="1" ht="14.25"/>
    <row r="1498" s="2" customFormat="1" ht="14.25"/>
    <row r="1499" s="2" customFormat="1" ht="14.25"/>
    <row r="1500" s="2" customFormat="1" ht="14.25"/>
    <row r="1501" s="2" customFormat="1" ht="14.25"/>
    <row r="1502" s="2" customFormat="1" ht="14.25"/>
    <row r="1503" s="2" customFormat="1" ht="14.25"/>
    <row r="1504" s="2" customFormat="1" ht="14.25"/>
    <row r="1505" s="2" customFormat="1" ht="14.25"/>
    <row r="1506" s="2" customFormat="1" ht="14.25"/>
    <row r="1507" s="2" customFormat="1" ht="14.25"/>
    <row r="1508" s="2" customFormat="1" ht="14.25"/>
    <row r="1509" s="2" customFormat="1" ht="14.25"/>
    <row r="1510" s="2" customFormat="1" ht="14.25"/>
    <row r="1511" s="2" customFormat="1" ht="14.25"/>
    <row r="1512" s="2" customFormat="1" ht="14.25"/>
    <row r="1513" s="2" customFormat="1" ht="14.25"/>
    <row r="1514" s="2" customFormat="1" ht="14.25"/>
    <row r="1515" s="2" customFormat="1" ht="14.25"/>
    <row r="1516" s="2" customFormat="1" ht="14.25"/>
    <row r="1517" s="2" customFormat="1" ht="14.25"/>
    <row r="1518" s="2" customFormat="1" ht="14.25"/>
    <row r="1519" s="2" customFormat="1" ht="14.25"/>
    <row r="1520" s="2" customFormat="1" ht="14.25"/>
    <row r="1521" s="2" customFormat="1" ht="14.25"/>
    <row r="1522" s="2" customFormat="1" ht="14.25"/>
    <row r="1523" s="2" customFormat="1" ht="14.25"/>
    <row r="1524" s="2" customFormat="1" ht="14.25"/>
    <row r="1525" s="2" customFormat="1" ht="14.25"/>
    <row r="1526" s="2" customFormat="1" ht="14.25"/>
    <row r="1527" s="2" customFormat="1" ht="14.25"/>
    <row r="1528" s="2" customFormat="1" ht="14.25"/>
    <row r="1529" s="2" customFormat="1" ht="14.25"/>
    <row r="1530" s="2" customFormat="1" ht="14.25"/>
    <row r="1531" s="2" customFormat="1" ht="14.25"/>
    <row r="1532" s="2" customFormat="1" ht="14.25"/>
    <row r="1533" s="2" customFormat="1" ht="14.25"/>
    <row r="1534" s="2" customFormat="1" ht="14.25"/>
    <row r="1535" s="2" customFormat="1" ht="14.25"/>
    <row r="1536" s="2" customFormat="1" ht="14.25"/>
    <row r="1537" s="2" customFormat="1" ht="14.25"/>
    <row r="1538" s="2" customFormat="1" ht="14.25"/>
    <row r="1539" s="2" customFormat="1" ht="14.25"/>
    <row r="1540" s="2" customFormat="1" ht="14.25"/>
    <row r="1541" s="2" customFormat="1" ht="14.25"/>
    <row r="1542" s="2" customFormat="1" ht="14.25"/>
    <row r="1543" s="2" customFormat="1" ht="14.25"/>
    <row r="1544" s="2" customFormat="1" ht="14.25"/>
    <row r="1545" s="2" customFormat="1" ht="14.25"/>
    <row r="1546" s="2" customFormat="1" ht="14.25"/>
    <row r="1547" s="2" customFormat="1" ht="14.25"/>
    <row r="1548" s="2" customFormat="1" ht="14.25"/>
    <row r="1549" s="2" customFormat="1" ht="14.25"/>
    <row r="1550" s="2" customFormat="1" ht="14.25"/>
    <row r="1551" s="2" customFormat="1" ht="14.25"/>
    <row r="1552" s="2" customFormat="1" ht="14.25"/>
    <row r="1553" s="2" customFormat="1" ht="14.25"/>
    <row r="1554" s="2" customFormat="1" ht="14.25"/>
    <row r="1555" s="2" customFormat="1" ht="14.25"/>
    <row r="1556" s="2" customFormat="1" ht="14.25"/>
    <row r="1557" s="2" customFormat="1" ht="14.25"/>
    <row r="1558" s="2" customFormat="1" ht="14.25"/>
    <row r="1559" s="2" customFormat="1" ht="14.25"/>
    <row r="1560" s="2" customFormat="1" ht="14.25"/>
    <row r="1561" s="2" customFormat="1" ht="14.25"/>
    <row r="1562" s="2" customFormat="1" ht="14.25"/>
    <row r="1563" s="2" customFormat="1" ht="14.25"/>
    <row r="1564" s="2" customFormat="1" ht="14.25"/>
    <row r="1565" s="2" customFormat="1" ht="14.25"/>
    <row r="1566" s="2" customFormat="1" ht="14.25"/>
    <row r="1567" s="2" customFormat="1" ht="14.25"/>
    <row r="1568" s="2" customFormat="1" ht="14.25"/>
    <row r="1569" s="2" customFormat="1" ht="14.25"/>
    <row r="1570" s="2" customFormat="1" ht="14.25"/>
    <row r="1571" s="2" customFormat="1" ht="14.25"/>
    <row r="1572" s="2" customFormat="1" ht="14.25"/>
    <row r="1573" s="2" customFormat="1" ht="14.25"/>
    <row r="1574" s="2" customFormat="1" ht="14.25"/>
    <row r="1575" s="2" customFormat="1" ht="14.25"/>
    <row r="1576" s="2" customFormat="1" ht="14.25"/>
    <row r="1577" s="2" customFormat="1" ht="14.25"/>
    <row r="1578" s="2" customFormat="1" ht="14.25"/>
    <row r="1579" s="2" customFormat="1" ht="14.25"/>
    <row r="1580" s="2" customFormat="1" ht="14.25"/>
    <row r="1581" s="2" customFormat="1" ht="14.25"/>
    <row r="1582" s="2" customFormat="1" ht="14.25"/>
    <row r="1583" s="2" customFormat="1" ht="14.25"/>
    <row r="1584" s="2" customFormat="1" ht="14.25"/>
    <row r="1585" s="2" customFormat="1" ht="14.25"/>
    <row r="1586" s="2" customFormat="1" ht="14.25"/>
    <row r="1587" s="2" customFormat="1" ht="14.25"/>
    <row r="1588" s="2" customFormat="1" ht="14.25"/>
    <row r="1589" s="2" customFormat="1" ht="14.25"/>
    <row r="1590" s="2" customFormat="1" ht="14.25"/>
    <row r="1591" s="2" customFormat="1" ht="14.25"/>
    <row r="1592" s="2" customFormat="1" ht="14.25"/>
    <row r="1593" s="2" customFormat="1" ht="14.25"/>
    <row r="1594" s="2" customFormat="1" ht="14.25"/>
    <row r="1595" s="2" customFormat="1" ht="14.25"/>
    <row r="1596" s="2" customFormat="1" ht="14.25"/>
    <row r="1597" s="2" customFormat="1" ht="14.25"/>
    <row r="1598" s="2" customFormat="1" ht="14.25"/>
    <row r="1599" s="2" customFormat="1" ht="14.25"/>
    <row r="1600" s="2" customFormat="1" ht="14.25"/>
    <row r="1601" s="2" customFormat="1" ht="14.25"/>
    <row r="1602" s="2" customFormat="1" ht="14.25"/>
    <row r="1603" s="2" customFormat="1" ht="14.25"/>
    <row r="1604" s="2" customFormat="1" ht="14.25"/>
    <row r="1605" s="2" customFormat="1" ht="14.25"/>
    <row r="1606" s="2" customFormat="1" ht="14.25"/>
    <row r="1607" s="2" customFormat="1" ht="14.25"/>
    <row r="1608" s="2" customFormat="1" ht="14.25"/>
    <row r="1609" s="2" customFormat="1" ht="14.25"/>
    <row r="1610" s="2" customFormat="1" ht="14.25"/>
    <row r="1611" s="2" customFormat="1" ht="14.25"/>
    <row r="1612" s="2" customFormat="1" ht="14.25"/>
    <row r="1613" s="2" customFormat="1" ht="14.25"/>
    <row r="1614" s="2" customFormat="1" ht="14.25"/>
    <row r="1615" s="2" customFormat="1" ht="14.25"/>
    <row r="1616" s="2" customFormat="1" ht="14.25"/>
    <row r="1617" s="2" customFormat="1" ht="14.25"/>
    <row r="1618" s="2" customFormat="1" ht="14.25"/>
    <row r="1619" s="2" customFormat="1" ht="14.25"/>
    <row r="1620" s="2" customFormat="1" ht="14.25"/>
    <row r="1621" s="2" customFormat="1" ht="14.25"/>
    <row r="1622" s="2" customFormat="1" ht="14.25"/>
    <row r="1623" s="2" customFormat="1" ht="14.25"/>
    <row r="1624" s="2" customFormat="1" ht="14.25"/>
    <row r="1625" s="2" customFormat="1" ht="14.25"/>
    <row r="1626" s="2" customFormat="1" ht="14.25"/>
    <row r="1627" s="2" customFormat="1" ht="14.25"/>
    <row r="1628" s="2" customFormat="1" ht="14.25"/>
    <row r="1629" s="2" customFormat="1" ht="14.25"/>
    <row r="1630" s="2" customFormat="1" ht="14.25"/>
    <row r="1631" s="2" customFormat="1" ht="14.25"/>
    <row r="1632" s="2" customFormat="1" ht="14.25"/>
    <row r="1633" s="2" customFormat="1" ht="14.25"/>
    <row r="1634" s="2" customFormat="1" ht="14.25"/>
    <row r="1635" s="2" customFormat="1" ht="14.25"/>
    <row r="1636" s="2" customFormat="1" ht="14.25"/>
    <row r="1637" s="2" customFormat="1" ht="14.25"/>
    <row r="1638" s="2" customFormat="1" ht="14.25"/>
    <row r="1639" s="2" customFormat="1" ht="14.25"/>
    <row r="1640" s="2" customFormat="1" ht="14.25"/>
    <row r="1641" s="2" customFormat="1" ht="14.25"/>
    <row r="1642" s="2" customFormat="1" ht="14.25"/>
    <row r="1643" s="2" customFormat="1" ht="14.25"/>
    <row r="1644" s="2" customFormat="1" ht="14.25"/>
    <row r="1645" s="2" customFormat="1" ht="14.25"/>
    <row r="1646" s="2" customFormat="1" ht="14.25"/>
    <row r="1647" s="2" customFormat="1" ht="14.25"/>
    <row r="1648" s="2" customFormat="1" ht="14.25"/>
    <row r="1649" s="2" customFormat="1" ht="14.25"/>
    <row r="1650" s="2" customFormat="1" ht="14.25"/>
    <row r="1651" s="2" customFormat="1" ht="14.25"/>
    <row r="1652" s="2" customFormat="1" ht="14.25"/>
    <row r="1653" s="2" customFormat="1" ht="14.25"/>
    <row r="1654" s="2" customFormat="1" ht="14.25"/>
    <row r="1655" s="2" customFormat="1" ht="14.25"/>
    <row r="1656" s="2" customFormat="1" ht="14.25"/>
    <row r="1657" s="2" customFormat="1" ht="14.25"/>
    <row r="1658" s="2" customFormat="1" ht="14.25"/>
    <row r="1659" s="2" customFormat="1" ht="14.25"/>
    <row r="1660" s="2" customFormat="1" ht="14.25"/>
    <row r="1661" s="2" customFormat="1" ht="14.25"/>
    <row r="1662" s="2" customFormat="1" ht="14.25"/>
    <row r="1663" s="2" customFormat="1" ht="14.25"/>
    <row r="1664" s="2" customFormat="1" ht="14.25"/>
    <row r="1665" s="2" customFormat="1" ht="14.25"/>
    <row r="1666" s="2" customFormat="1" ht="14.25"/>
    <row r="1667" s="2" customFormat="1" ht="14.25"/>
    <row r="1668" s="2" customFormat="1" ht="14.25"/>
    <row r="1669" s="2" customFormat="1" ht="14.25"/>
    <row r="1670" s="2" customFormat="1" ht="14.25"/>
    <row r="1671" s="2" customFormat="1" ht="14.25"/>
    <row r="1672" s="2" customFormat="1" ht="14.25"/>
    <row r="1673" s="2" customFormat="1" ht="14.25"/>
    <row r="1674" s="2" customFormat="1" ht="14.25"/>
    <row r="1675" s="2" customFormat="1" ht="14.25"/>
    <row r="1676" s="2" customFormat="1" ht="14.25"/>
    <row r="1677" s="2" customFormat="1" ht="14.25"/>
    <row r="1678" s="2" customFormat="1" ht="14.25"/>
    <row r="1679" s="2" customFormat="1" ht="14.25"/>
    <row r="1680" s="2" customFormat="1" ht="14.25"/>
    <row r="1681" s="2" customFormat="1" ht="14.25"/>
    <row r="1682" s="2" customFormat="1" ht="14.25"/>
    <row r="1683" s="2" customFormat="1" ht="14.25"/>
    <row r="1684" s="2" customFormat="1" ht="14.25"/>
    <row r="1685" s="2" customFormat="1" ht="14.25"/>
    <row r="1686" s="2" customFormat="1" ht="14.25"/>
    <row r="1687" s="2" customFormat="1" ht="14.25"/>
    <row r="1688" s="2" customFormat="1" ht="14.25"/>
    <row r="1689" s="2" customFormat="1" ht="14.25"/>
    <row r="1690" s="2" customFormat="1" ht="14.25"/>
    <row r="1691" s="2" customFormat="1" ht="14.25"/>
    <row r="1692" s="2" customFormat="1" ht="14.25"/>
    <row r="1693" s="2" customFormat="1" ht="14.25"/>
    <row r="1694" s="2" customFormat="1" ht="14.25"/>
    <row r="1695" s="2" customFormat="1" ht="14.25"/>
    <row r="1696" s="2" customFormat="1" ht="14.25"/>
    <row r="1697" s="2" customFormat="1" ht="14.25"/>
    <row r="1698" s="2" customFormat="1" ht="14.25"/>
    <row r="1699" s="2" customFormat="1" ht="14.25"/>
    <row r="1700" s="2" customFormat="1" ht="14.25"/>
    <row r="1701" s="2" customFormat="1" ht="14.25"/>
    <row r="1702" s="2" customFormat="1" ht="14.25"/>
    <row r="1703" s="2" customFormat="1" ht="14.25"/>
    <row r="1704" s="2" customFormat="1" ht="14.25"/>
    <row r="1705" s="2" customFormat="1" ht="14.25"/>
    <row r="1706" s="2" customFormat="1" ht="14.25"/>
    <row r="1707" s="2" customFormat="1" ht="14.25"/>
    <row r="1708" s="2" customFormat="1" ht="14.25"/>
    <row r="1709" s="2" customFormat="1" ht="14.25"/>
    <row r="1710" s="2" customFormat="1" ht="14.25"/>
    <row r="1711" s="2" customFormat="1" ht="14.25"/>
    <row r="1712" s="2" customFormat="1" ht="14.25"/>
    <row r="1713" s="2" customFormat="1" ht="14.25"/>
    <row r="1714" s="2" customFormat="1" ht="14.25"/>
    <row r="1715" s="2" customFormat="1" ht="14.25"/>
    <row r="1716" s="2" customFormat="1" ht="14.25"/>
    <row r="1717" s="2" customFormat="1" ht="14.25"/>
    <row r="1718" s="2" customFormat="1" ht="14.25"/>
    <row r="1719" s="2" customFormat="1" ht="14.25"/>
    <row r="1720" s="2" customFormat="1" ht="14.25"/>
    <row r="1721" s="2" customFormat="1" ht="14.25"/>
    <row r="1722" s="2" customFormat="1" ht="14.25"/>
    <row r="1723" s="2" customFormat="1" ht="14.25"/>
    <row r="1724" s="2" customFormat="1" ht="14.25"/>
    <row r="1725" s="2" customFormat="1" ht="14.25"/>
    <row r="1726" s="2" customFormat="1" ht="14.25"/>
    <row r="1727" s="2" customFormat="1" ht="14.25"/>
    <row r="1728" s="2" customFormat="1" ht="14.25"/>
    <row r="1729" s="2" customFormat="1" ht="14.25"/>
    <row r="1730" s="2" customFormat="1" ht="14.25"/>
    <row r="1731" s="2" customFormat="1" ht="14.25"/>
    <row r="1732" s="2" customFormat="1" ht="14.25"/>
    <row r="1733" s="2" customFormat="1" ht="14.25"/>
    <row r="1734" s="2" customFormat="1" ht="14.25"/>
    <row r="1735" s="2" customFormat="1" ht="14.25"/>
    <row r="1736" s="2" customFormat="1" ht="14.25"/>
    <row r="1737" s="2" customFormat="1" ht="14.25"/>
    <row r="1738" s="2" customFormat="1" ht="14.25"/>
    <row r="1739" s="2" customFormat="1" ht="14.25"/>
    <row r="1740" s="2" customFormat="1" ht="14.25"/>
    <row r="1741" s="2" customFormat="1" ht="14.25"/>
    <row r="1742" s="2" customFormat="1" ht="14.25"/>
    <row r="1743" s="2" customFormat="1" ht="14.25"/>
    <row r="1744" s="2" customFormat="1" ht="14.25"/>
    <row r="1745" s="2" customFormat="1" ht="14.25"/>
    <row r="1746" s="2" customFormat="1" ht="14.25"/>
    <row r="1747" s="2" customFormat="1" ht="14.25"/>
    <row r="1748" s="2" customFormat="1" ht="14.25"/>
    <row r="1749" s="2" customFormat="1" ht="14.25"/>
    <row r="1750" s="2" customFormat="1" ht="14.25"/>
    <row r="1751" s="2" customFormat="1" ht="14.25"/>
    <row r="1752" s="2" customFormat="1" ht="14.25"/>
    <row r="1753" s="2" customFormat="1" ht="14.25"/>
    <row r="1754" s="2" customFormat="1" ht="14.25"/>
    <row r="1755" s="2" customFormat="1" ht="14.25"/>
    <row r="1756" s="2" customFormat="1" ht="14.25"/>
    <row r="1757" s="2" customFormat="1" ht="14.25"/>
    <row r="1758" s="2" customFormat="1" ht="14.25"/>
    <row r="1759" s="2" customFormat="1" ht="14.25"/>
    <row r="1760" s="2" customFormat="1" ht="14.25"/>
    <row r="1761" s="2" customFormat="1" ht="14.25"/>
    <row r="1762" s="2" customFormat="1" ht="14.25"/>
    <row r="1763" s="2" customFormat="1" ht="14.25"/>
    <row r="1764" s="2" customFormat="1" ht="14.25"/>
    <row r="1765" s="2" customFormat="1" ht="14.25"/>
    <row r="1766" s="2" customFormat="1" ht="14.25"/>
    <row r="1767" s="2" customFormat="1" ht="14.25"/>
    <row r="1768" s="2" customFormat="1" ht="14.25"/>
    <row r="1769" s="2" customFormat="1" ht="14.25"/>
    <row r="1770" s="2" customFormat="1" ht="14.25"/>
    <row r="1771" s="2" customFormat="1" ht="14.25"/>
    <row r="1772" s="2" customFormat="1" ht="14.25"/>
    <row r="1773" s="2" customFormat="1" ht="14.25"/>
    <row r="1774" s="2" customFormat="1" ht="14.25"/>
    <row r="1775" s="2" customFormat="1" ht="14.25"/>
    <row r="1776" s="2" customFormat="1" ht="14.25"/>
    <row r="1777" s="2" customFormat="1" ht="14.25"/>
    <row r="1778" s="2" customFormat="1" ht="14.25"/>
    <row r="1779" s="2" customFormat="1" ht="14.25"/>
    <row r="1780" s="2" customFormat="1" ht="14.25"/>
    <row r="1781" s="2" customFormat="1" ht="14.25"/>
    <row r="1782" s="2" customFormat="1" ht="14.25"/>
    <row r="1783" s="2" customFormat="1" ht="14.25"/>
    <row r="1784" s="2" customFormat="1" ht="14.25"/>
    <row r="1785" s="2" customFormat="1" ht="14.25"/>
    <row r="1786" s="2" customFormat="1" ht="14.25"/>
    <row r="1787" s="2" customFormat="1" ht="14.25"/>
    <row r="1788" s="2" customFormat="1" ht="14.25"/>
    <row r="1789" s="2" customFormat="1" ht="14.25"/>
    <row r="1790" s="2" customFormat="1" ht="14.25"/>
    <row r="1791" s="2" customFormat="1" ht="14.25"/>
    <row r="1792" s="2" customFormat="1" ht="14.25"/>
    <row r="1793" s="2" customFormat="1" ht="14.25"/>
    <row r="1794" s="2" customFormat="1" ht="14.25"/>
    <row r="1795" s="2" customFormat="1" ht="14.25"/>
    <row r="1796" s="2" customFormat="1" ht="14.25"/>
    <row r="1797" s="2" customFormat="1" ht="14.25"/>
    <row r="1798" s="2" customFormat="1" ht="14.25"/>
    <row r="1799" s="2" customFormat="1" ht="14.25"/>
    <row r="1800" s="2" customFormat="1" ht="14.25"/>
    <row r="1801" s="2" customFormat="1" ht="14.25"/>
    <row r="1802" s="2" customFormat="1" ht="14.25"/>
    <row r="1803" s="2" customFormat="1" ht="14.25"/>
    <row r="1804" s="2" customFormat="1" ht="14.25"/>
    <row r="1805" s="2" customFormat="1" ht="14.25"/>
    <row r="1806" s="2" customFormat="1" ht="14.25"/>
    <row r="1807" s="2" customFormat="1" ht="14.25"/>
    <row r="1808" s="2" customFormat="1" ht="14.25"/>
    <row r="1809" s="2" customFormat="1" ht="14.25"/>
    <row r="1810" s="2" customFormat="1" ht="14.25"/>
    <row r="1811" s="2" customFormat="1" ht="14.25"/>
    <row r="1812" s="2" customFormat="1" ht="14.25"/>
    <row r="1813" s="2" customFormat="1" ht="14.25"/>
    <row r="1814" s="2" customFormat="1" ht="14.25"/>
    <row r="1815" s="2" customFormat="1" ht="14.25"/>
    <row r="1816" s="2" customFormat="1" ht="14.25"/>
    <row r="1817" s="2" customFormat="1" ht="14.25"/>
    <row r="1818" s="2" customFormat="1" ht="14.25"/>
    <row r="1819" s="2" customFormat="1" ht="14.25"/>
    <row r="1820" s="2" customFormat="1" ht="14.25"/>
    <row r="1821" s="2" customFormat="1" ht="14.25"/>
    <row r="1822" s="2" customFormat="1" ht="14.25"/>
    <row r="1823" s="2" customFormat="1" ht="14.25"/>
    <row r="1824" s="2" customFormat="1" ht="14.25"/>
    <row r="1825" s="2" customFormat="1" ht="14.25"/>
    <row r="1826" s="2" customFormat="1" ht="14.25"/>
    <row r="1827" s="2" customFormat="1" ht="14.25"/>
    <row r="1828" s="2" customFormat="1" ht="14.25"/>
    <row r="1829" s="2" customFormat="1" ht="14.25"/>
    <row r="1830" s="2" customFormat="1" ht="14.25"/>
    <row r="1831" s="2" customFormat="1" ht="14.25"/>
    <row r="1832" s="2" customFormat="1" ht="14.25"/>
    <row r="1833" s="2" customFormat="1" ht="14.25"/>
    <row r="1834" s="2" customFormat="1" ht="14.25"/>
    <row r="1835" s="2" customFormat="1" ht="14.25"/>
    <row r="1836" s="2" customFormat="1" ht="14.25"/>
    <row r="1837" s="2" customFormat="1" ht="14.25"/>
    <row r="1838" s="2" customFormat="1" ht="14.25"/>
    <row r="1839" s="2" customFormat="1" ht="14.25"/>
    <row r="1840" s="2" customFormat="1" ht="14.25"/>
    <row r="1841" s="2" customFormat="1" ht="14.25"/>
    <row r="1842" s="2" customFormat="1" ht="14.25"/>
    <row r="1843" s="2" customFormat="1" ht="14.25"/>
    <row r="1844" s="2" customFormat="1" ht="14.25"/>
    <row r="1845" s="2" customFormat="1" ht="14.25"/>
    <row r="1846" s="2" customFormat="1" ht="14.25"/>
    <row r="1847" s="2" customFormat="1" ht="14.25"/>
    <row r="1848" s="2" customFormat="1" ht="14.25"/>
    <row r="1849" s="2" customFormat="1" ht="14.25"/>
    <row r="1850" s="2" customFormat="1" ht="14.25"/>
    <row r="1851" s="2" customFormat="1" ht="14.25"/>
    <row r="1852" s="2" customFormat="1" ht="14.25"/>
    <row r="1853" s="2" customFormat="1" ht="14.25"/>
    <row r="1854" s="2" customFormat="1" ht="14.25"/>
    <row r="1855" s="2" customFormat="1" ht="14.25"/>
    <row r="1856" s="2" customFormat="1" ht="14.25"/>
    <row r="1857" s="2" customFormat="1" ht="14.25"/>
    <row r="1858" s="2" customFormat="1" ht="14.25"/>
    <row r="1859" s="2" customFormat="1" ht="14.25"/>
    <row r="1860" s="2" customFormat="1" ht="14.25"/>
    <row r="1861" s="2" customFormat="1" ht="14.25"/>
    <row r="1862" s="2" customFormat="1" ht="14.25"/>
    <row r="1863" s="2" customFormat="1" ht="14.25"/>
    <row r="1864" s="2" customFormat="1" ht="14.25"/>
    <row r="1865" s="2" customFormat="1" ht="14.25"/>
    <row r="1866" s="2" customFormat="1" ht="14.25"/>
    <row r="1867" s="2" customFormat="1" ht="14.25"/>
    <row r="1868" s="2" customFormat="1" ht="14.25"/>
    <row r="1869" s="2" customFormat="1" ht="14.25"/>
    <row r="1870" s="2" customFormat="1" ht="14.25"/>
    <row r="1871" s="2" customFormat="1" ht="14.25"/>
    <row r="1872" s="2" customFormat="1" ht="14.25"/>
    <row r="1873" s="2" customFormat="1" ht="14.25"/>
    <row r="1874" s="2" customFormat="1" ht="14.25"/>
    <row r="1875" s="2" customFormat="1" ht="14.25"/>
    <row r="1876" s="2" customFormat="1" ht="14.25"/>
    <row r="1877" s="2" customFormat="1" ht="14.25"/>
    <row r="1878" s="2" customFormat="1" ht="14.25"/>
    <row r="1879" s="2" customFormat="1" ht="14.25"/>
    <row r="1880" s="2" customFormat="1" ht="14.25"/>
    <row r="1881" s="2" customFormat="1" ht="14.25"/>
    <row r="1882" s="2" customFormat="1" ht="14.25"/>
    <row r="1883" s="2" customFormat="1" ht="14.25"/>
    <row r="1884" s="2" customFormat="1" ht="14.25"/>
    <row r="1885" s="2" customFormat="1" ht="14.25"/>
    <row r="1886" s="2" customFormat="1" ht="14.25"/>
    <row r="1887" s="2" customFormat="1" ht="14.25"/>
    <row r="1888" s="2" customFormat="1" ht="14.25"/>
    <row r="1889" s="2" customFormat="1" ht="14.25"/>
    <row r="1890" s="2" customFormat="1" ht="14.25"/>
    <row r="1891" s="2" customFormat="1" ht="14.25"/>
    <row r="1892" s="2" customFormat="1" ht="14.25"/>
    <row r="1893" s="2" customFormat="1" ht="14.25"/>
    <row r="1894" s="2" customFormat="1" ht="14.25"/>
    <row r="1895" s="2" customFormat="1" ht="14.25"/>
    <row r="1896" s="2" customFormat="1" ht="14.25"/>
    <row r="1897" s="2" customFormat="1" ht="14.25"/>
    <row r="1898" s="2" customFormat="1" ht="14.25"/>
    <row r="1899" s="2" customFormat="1" ht="14.25"/>
    <row r="1900" s="2" customFormat="1" ht="14.25"/>
    <row r="1901" s="2" customFormat="1" ht="14.25"/>
    <row r="1902" s="2" customFormat="1" ht="14.25"/>
    <row r="1903" s="2" customFormat="1" ht="14.25"/>
    <row r="1904" s="2" customFormat="1" ht="14.25"/>
    <row r="1905" s="2" customFormat="1" ht="14.25"/>
    <row r="1906" s="2" customFormat="1" ht="14.25"/>
    <row r="1907" s="2" customFormat="1" ht="14.25"/>
    <row r="1908" s="2" customFormat="1" ht="14.25"/>
    <row r="1909" s="2" customFormat="1" ht="14.25"/>
    <row r="1910" s="2" customFormat="1" ht="14.25"/>
    <row r="1911" s="2" customFormat="1" ht="14.25"/>
    <row r="1912" s="2" customFormat="1" ht="14.25"/>
    <row r="1913" s="2" customFormat="1" ht="14.25"/>
    <row r="1914" s="2" customFormat="1" ht="14.25"/>
    <row r="1915" s="2" customFormat="1" ht="14.25"/>
    <row r="1916" s="2" customFormat="1" ht="14.25"/>
    <row r="1917" s="2" customFormat="1" ht="14.25"/>
    <row r="1918" s="2" customFormat="1" ht="14.25"/>
    <row r="1919" s="2" customFormat="1" ht="14.25"/>
    <row r="1920" s="2" customFormat="1" ht="14.25"/>
    <row r="1921" s="2" customFormat="1" ht="14.25"/>
    <row r="1922" s="2" customFormat="1" ht="14.25"/>
    <row r="1923" s="2" customFormat="1" ht="14.25"/>
    <row r="1924" s="2" customFormat="1" ht="14.25"/>
    <row r="1925" s="2" customFormat="1" ht="14.25"/>
    <row r="1926" s="2" customFormat="1" ht="14.25"/>
    <row r="1927" s="2" customFormat="1" ht="14.25"/>
    <row r="1928" s="2" customFormat="1" ht="14.25"/>
    <row r="1929" s="2" customFormat="1" ht="14.25"/>
    <row r="1930" s="2" customFormat="1" ht="14.25"/>
    <row r="1931" s="2" customFormat="1" ht="14.25"/>
    <row r="1932" s="2" customFormat="1" ht="14.25"/>
    <row r="1933" s="2" customFormat="1" ht="14.25"/>
    <row r="1934" s="2" customFormat="1" ht="14.25"/>
    <row r="1935" s="2" customFormat="1" ht="14.25"/>
    <row r="1936" s="2" customFormat="1" ht="14.25"/>
    <row r="1937" s="2" customFormat="1" ht="14.25"/>
    <row r="1938" s="2" customFormat="1" ht="14.25"/>
    <row r="1939" s="2" customFormat="1" ht="14.25"/>
    <row r="1940" s="2" customFormat="1" ht="14.25"/>
    <row r="1941" s="2" customFormat="1" ht="14.25"/>
    <row r="1942" s="2" customFormat="1" ht="14.25"/>
    <row r="1943" s="2" customFormat="1" ht="14.25"/>
    <row r="1944" s="2" customFormat="1" ht="14.25"/>
    <row r="1945" s="2" customFormat="1" ht="14.25"/>
    <row r="1946" s="2" customFormat="1" ht="14.25"/>
    <row r="1947" s="2" customFormat="1" ht="14.25"/>
    <row r="1948" s="2" customFormat="1" ht="14.25"/>
    <row r="1949" s="2" customFormat="1" ht="14.25"/>
    <row r="1950" s="2" customFormat="1" ht="14.25"/>
    <row r="1951" s="2" customFormat="1" ht="14.25"/>
    <row r="1952" s="2" customFormat="1" ht="14.25"/>
    <row r="1953" s="2" customFormat="1" ht="14.25"/>
    <row r="1954" s="2" customFormat="1" ht="14.25"/>
    <row r="1955" s="2" customFormat="1" ht="14.25"/>
    <row r="1956" s="2" customFormat="1" ht="14.25"/>
    <row r="1957" s="2" customFormat="1" ht="14.25"/>
    <row r="1958" s="2" customFormat="1" ht="14.25"/>
    <row r="1959" s="2" customFormat="1" ht="14.25"/>
    <row r="1960" s="2" customFormat="1" ht="14.25"/>
    <row r="1961" s="2" customFormat="1" ht="14.25"/>
    <row r="1962" s="2" customFormat="1" ht="14.25"/>
    <row r="1963" s="2" customFormat="1" ht="14.25"/>
    <row r="1964" s="2" customFormat="1" ht="14.25"/>
    <row r="1965" s="2" customFormat="1" ht="14.25"/>
    <row r="1966" s="2" customFormat="1" ht="14.25"/>
    <row r="1967" s="2" customFormat="1" ht="14.25"/>
    <row r="1968" s="2" customFormat="1" ht="14.25"/>
    <row r="1969" s="2" customFormat="1" ht="14.25"/>
    <row r="1970" s="2" customFormat="1" ht="14.25"/>
    <row r="1971" s="2" customFormat="1" ht="14.25"/>
    <row r="1972" s="2" customFormat="1" ht="14.25"/>
    <row r="1973" s="2" customFormat="1" ht="14.25"/>
    <row r="1974" s="2" customFormat="1" ht="14.25"/>
    <row r="1975" s="2" customFormat="1" ht="14.25"/>
    <row r="1976" s="2" customFormat="1" ht="14.25"/>
    <row r="1977" s="2" customFormat="1" ht="14.25"/>
    <row r="1978" s="2" customFormat="1" ht="14.25"/>
    <row r="1979" s="2" customFormat="1" ht="14.25"/>
    <row r="1980" s="2" customFormat="1" ht="14.25"/>
    <row r="1981" s="2" customFormat="1" ht="14.25"/>
    <row r="1982" s="2" customFormat="1" ht="14.25"/>
    <row r="1983" s="2" customFormat="1" ht="14.25"/>
    <row r="1984" s="2" customFormat="1" ht="14.25"/>
    <row r="1985" s="2" customFormat="1" ht="14.25"/>
    <row r="1986" s="2" customFormat="1" ht="14.25"/>
    <row r="1987" s="2" customFormat="1" ht="14.25"/>
    <row r="1988" s="2" customFormat="1" ht="14.25"/>
    <row r="1989" s="2" customFormat="1" ht="14.25"/>
    <row r="1990" s="2" customFormat="1" ht="14.25"/>
    <row r="1991" s="2" customFormat="1" ht="14.25"/>
    <row r="1992" s="2" customFormat="1" ht="14.25"/>
    <row r="1993" s="2" customFormat="1" ht="14.25"/>
    <row r="1994" s="2" customFormat="1" ht="14.25"/>
    <row r="1995" s="2" customFormat="1" ht="14.25"/>
    <row r="1996" s="2" customFormat="1" ht="14.25"/>
    <row r="1997" s="2" customFormat="1" ht="14.25"/>
    <row r="1998" s="2" customFormat="1" ht="14.25"/>
    <row r="1999" s="2" customFormat="1" ht="14.25"/>
    <row r="2000" s="2" customFormat="1" ht="14.25"/>
    <row r="2001" s="2" customFormat="1" ht="14.25"/>
    <row r="2002" s="2" customFormat="1" ht="14.25"/>
    <row r="2003" s="2" customFormat="1" ht="14.25"/>
    <row r="2004" s="2" customFormat="1" ht="14.25"/>
    <row r="2005" s="2" customFormat="1" ht="14.25"/>
    <row r="2006" s="2" customFormat="1" ht="14.25"/>
    <row r="2007" s="2" customFormat="1" ht="14.25"/>
    <row r="2008" s="2" customFormat="1" ht="14.25"/>
    <row r="2009" s="2" customFormat="1" ht="14.25"/>
    <row r="2010" s="2" customFormat="1" ht="14.25"/>
    <row r="2011" s="2" customFormat="1" ht="14.25"/>
    <row r="2012" s="2" customFormat="1" ht="14.25"/>
    <row r="2013" s="2" customFormat="1" ht="14.25"/>
    <row r="2014" s="2" customFormat="1" ht="14.25"/>
    <row r="2015" s="2" customFormat="1" ht="14.25"/>
    <row r="2016" s="2" customFormat="1" ht="14.25"/>
    <row r="2017" s="2" customFormat="1" ht="14.25"/>
    <row r="2018" s="2" customFormat="1" ht="14.25"/>
    <row r="2019" s="2" customFormat="1" ht="14.25"/>
    <row r="2020" s="2" customFormat="1" ht="14.25"/>
    <row r="2021" s="2" customFormat="1" ht="14.25"/>
    <row r="2022" s="2" customFormat="1" ht="14.25"/>
    <row r="2023" s="2" customFormat="1" ht="14.25"/>
    <row r="2024" s="2" customFormat="1" ht="14.25"/>
    <row r="2025" s="2" customFormat="1" ht="14.25"/>
    <row r="2026" s="2" customFormat="1" ht="14.25"/>
    <row r="2027" s="2" customFormat="1" ht="14.25"/>
    <row r="2028" s="2" customFormat="1" ht="14.25"/>
    <row r="2029" s="2" customFormat="1" ht="14.25"/>
    <row r="2030" s="2" customFormat="1" ht="14.25"/>
    <row r="2031" s="2" customFormat="1" ht="14.25"/>
    <row r="2032" s="2" customFormat="1" ht="14.25"/>
    <row r="2033" s="2" customFormat="1" ht="14.25"/>
    <row r="2034" s="2" customFormat="1" ht="14.25"/>
    <row r="2035" s="2" customFormat="1" ht="14.25"/>
    <row r="2036" s="2" customFormat="1" ht="14.25"/>
    <row r="2037" s="2" customFormat="1" ht="14.25"/>
    <row r="2038" s="2" customFormat="1" ht="14.25"/>
    <row r="2039" s="2" customFormat="1" ht="14.25"/>
    <row r="2040" s="2" customFormat="1" ht="14.25"/>
    <row r="2041" s="2" customFormat="1" ht="14.25"/>
    <row r="2042" s="2" customFormat="1" ht="14.25"/>
    <row r="2043" s="2" customFormat="1" ht="14.25"/>
    <row r="2044" s="2" customFormat="1" ht="14.25"/>
    <row r="2045" s="2" customFormat="1" ht="14.25"/>
    <row r="2046" s="2" customFormat="1" ht="14.25"/>
    <row r="2047" s="2" customFormat="1" ht="14.25"/>
    <row r="2048" s="2" customFormat="1" ht="14.25"/>
    <row r="2049" s="2" customFormat="1" ht="14.25"/>
    <row r="2050" s="2" customFormat="1" ht="14.25"/>
    <row r="2051" s="2" customFormat="1" ht="14.25"/>
    <row r="2052" s="2" customFormat="1" ht="14.25"/>
    <row r="2053" s="2" customFormat="1" ht="14.25"/>
    <row r="2054" s="2" customFormat="1" ht="14.25"/>
    <row r="2055" s="2" customFormat="1" ht="14.25"/>
    <row r="2056" s="2" customFormat="1" ht="14.25"/>
    <row r="2057" s="2" customFormat="1" ht="14.25"/>
    <row r="2058" s="2" customFormat="1" ht="14.25"/>
    <row r="2059" s="2" customFormat="1" ht="14.25"/>
    <row r="2060" s="2" customFormat="1" ht="14.25"/>
    <row r="2061" s="2" customFormat="1" ht="14.25"/>
    <row r="2062" s="2" customFormat="1" ht="14.25"/>
    <row r="2063" s="2" customFormat="1" ht="14.25"/>
    <row r="2064" s="2" customFormat="1" ht="14.25"/>
    <row r="2065" s="2" customFormat="1" ht="14.25"/>
    <row r="2066" s="2" customFormat="1" ht="14.25"/>
    <row r="2067" s="2" customFormat="1" ht="14.25"/>
    <row r="2068" s="2" customFormat="1" ht="14.25"/>
    <row r="2069" s="2" customFormat="1" ht="14.25"/>
    <row r="2070" s="2" customFormat="1" ht="14.25"/>
    <row r="2071" s="2" customFormat="1" ht="14.25"/>
    <row r="2072" s="2" customFormat="1" ht="14.25"/>
    <row r="2073" s="2" customFormat="1" ht="14.25"/>
    <row r="2074" s="2" customFormat="1" ht="14.25"/>
    <row r="2075" s="2" customFormat="1" ht="14.25"/>
    <row r="2076" s="2" customFormat="1" ht="14.25"/>
    <row r="2077" s="2" customFormat="1" ht="14.25"/>
    <row r="2078" s="2" customFormat="1" ht="14.25"/>
    <row r="2079" s="2" customFormat="1" ht="14.25"/>
    <row r="2080" s="2" customFormat="1" ht="14.25"/>
    <row r="2081" s="2" customFormat="1" ht="14.25"/>
    <row r="2082" s="2" customFormat="1" ht="14.25"/>
    <row r="2083" s="2" customFormat="1" ht="14.25"/>
    <row r="2084" s="2" customFormat="1" ht="14.25"/>
    <row r="2085" s="2" customFormat="1" ht="14.25"/>
    <row r="2086" s="2" customFormat="1" ht="14.25"/>
    <row r="2087" s="2" customFormat="1" ht="14.25"/>
    <row r="2088" s="2" customFormat="1" ht="14.25"/>
    <row r="2089" s="2" customFormat="1" ht="14.25"/>
    <row r="2090" s="2" customFormat="1" ht="14.25"/>
    <row r="2091" s="2" customFormat="1" ht="14.25"/>
    <row r="2092" s="2" customFormat="1" ht="14.25"/>
    <row r="2093" s="2" customFormat="1" ht="14.25"/>
    <row r="2094" s="2" customFormat="1" ht="14.25"/>
    <row r="2095" s="2" customFormat="1" ht="14.25"/>
    <row r="2096" s="2" customFormat="1" ht="14.25"/>
    <row r="2097" s="2" customFormat="1" ht="14.25"/>
    <row r="2098" s="2" customFormat="1" ht="14.25"/>
    <row r="2099" s="2" customFormat="1" ht="14.25"/>
    <row r="2100" s="2" customFormat="1" ht="14.25"/>
    <row r="2101" s="2" customFormat="1" ht="14.25"/>
    <row r="2102" s="2" customFormat="1" ht="14.25"/>
    <row r="2103" s="2" customFormat="1" ht="14.25"/>
    <row r="2104" s="2" customFormat="1" ht="14.25"/>
    <row r="2105" s="2" customFormat="1" ht="14.25"/>
    <row r="2106" s="2" customFormat="1" ht="14.25"/>
    <row r="2107" s="2" customFormat="1" ht="14.25"/>
    <row r="2108" s="2" customFormat="1" ht="14.25"/>
    <row r="2109" s="2" customFormat="1" ht="14.25"/>
    <row r="2110" s="2" customFormat="1" ht="14.25"/>
    <row r="2111" s="2" customFormat="1" ht="14.25"/>
    <row r="2112" s="2" customFormat="1" ht="14.25"/>
    <row r="2113" s="2" customFormat="1" ht="14.25"/>
    <row r="2114" s="2" customFormat="1" ht="14.25"/>
    <row r="2115" s="2" customFormat="1" ht="14.25"/>
    <row r="2116" s="2" customFormat="1" ht="14.25"/>
    <row r="2117" s="2" customFormat="1" ht="14.25"/>
    <row r="2118" s="2" customFormat="1" ht="14.25"/>
    <row r="2119" s="2" customFormat="1" ht="14.25"/>
    <row r="2120" s="2" customFormat="1" ht="14.25"/>
    <row r="2121" s="2" customFormat="1" ht="14.25"/>
    <row r="2122" s="2" customFormat="1" ht="14.25"/>
    <row r="2123" s="2" customFormat="1" ht="14.25"/>
    <row r="2124" s="2" customFormat="1" ht="14.25"/>
    <row r="2125" s="2" customFormat="1" ht="14.25"/>
    <row r="2126" s="2" customFormat="1" ht="14.25"/>
    <row r="2127" s="2" customFormat="1" ht="14.25"/>
    <row r="2128" s="2" customFormat="1" ht="14.25"/>
    <row r="2129" s="2" customFormat="1" ht="14.25"/>
    <row r="2130" s="2" customFormat="1" ht="14.25"/>
    <row r="2131" s="2" customFormat="1" ht="14.25"/>
    <row r="2132" s="2" customFormat="1" ht="14.25"/>
    <row r="2133" s="2" customFormat="1" ht="14.25"/>
    <row r="2134" s="2" customFormat="1" ht="14.25"/>
    <row r="2135" s="2" customFormat="1" ht="14.25"/>
    <row r="2136" s="2" customFormat="1" ht="14.25"/>
    <row r="2137" s="2" customFormat="1" ht="14.25"/>
    <row r="2138" s="2" customFormat="1" ht="14.25"/>
    <row r="2139" s="2" customFormat="1" ht="14.25"/>
    <row r="2140" s="2" customFormat="1" ht="14.25"/>
    <row r="2141" s="2" customFormat="1" ht="14.25"/>
    <row r="2142" s="2" customFormat="1" ht="14.25"/>
    <row r="2143" s="2" customFormat="1" ht="14.25"/>
    <row r="2144" s="2" customFormat="1" ht="14.25"/>
    <row r="2145" s="2" customFormat="1" ht="14.25"/>
    <row r="2146" s="2" customFormat="1" ht="14.25"/>
    <row r="2147" s="2" customFormat="1" ht="14.25"/>
    <row r="2148" s="2" customFormat="1" ht="14.25"/>
    <row r="2149" s="2" customFormat="1" ht="14.25"/>
    <row r="2150" s="2" customFormat="1" ht="14.25"/>
    <row r="2151" s="2" customFormat="1" ht="14.25"/>
    <row r="2152" s="2" customFormat="1" ht="14.25"/>
    <row r="2153" s="2" customFormat="1" ht="14.25"/>
    <row r="2154" s="2" customFormat="1" ht="14.25"/>
    <row r="2155" s="2" customFormat="1" ht="14.25"/>
    <row r="2156" s="2" customFormat="1" ht="14.25"/>
    <row r="2157" s="2" customFormat="1" ht="14.25"/>
    <row r="2158" s="2" customFormat="1" ht="14.25"/>
    <row r="2159" s="2" customFormat="1" ht="14.25"/>
    <row r="2160" s="2" customFormat="1" ht="14.25"/>
    <row r="2161" s="2" customFormat="1" ht="14.25"/>
    <row r="2162" s="2" customFormat="1" ht="14.25"/>
    <row r="2163" s="2" customFormat="1" ht="14.25"/>
    <row r="2164" s="2" customFormat="1" ht="14.25"/>
    <row r="2165" s="2" customFormat="1" ht="14.25"/>
    <row r="2166" s="2" customFormat="1" ht="14.25"/>
    <row r="2167" s="2" customFormat="1" ht="14.25"/>
    <row r="2168" s="2" customFormat="1" ht="14.25"/>
    <row r="2169" s="2" customFormat="1" ht="14.25"/>
    <row r="2170" s="2" customFormat="1" ht="14.25"/>
    <row r="2171" s="2" customFormat="1" ht="14.25"/>
    <row r="2172" s="2" customFormat="1" ht="14.25"/>
    <row r="2173" s="2" customFormat="1" ht="14.25"/>
    <row r="2174" s="2" customFormat="1" ht="14.25"/>
    <row r="2175" s="2" customFormat="1" ht="14.25"/>
    <row r="2176" s="2" customFormat="1" ht="14.25"/>
    <row r="2177" s="2" customFormat="1" ht="14.25"/>
    <row r="2178" s="2" customFormat="1" ht="14.25"/>
    <row r="2179" s="2" customFormat="1" ht="14.25"/>
    <row r="2180" s="2" customFormat="1" ht="14.25"/>
    <row r="2181" s="2" customFormat="1" ht="14.25"/>
    <row r="2182" s="2" customFormat="1" ht="14.25"/>
    <row r="2183" s="2" customFormat="1" ht="14.25"/>
    <row r="2184" s="2" customFormat="1" ht="14.25"/>
    <row r="2185" s="2" customFormat="1" ht="14.25"/>
    <row r="2186" s="2" customFormat="1" ht="14.25"/>
    <row r="2187" s="2" customFormat="1" ht="14.25"/>
    <row r="2188" s="2" customFormat="1" ht="14.25"/>
    <row r="2189" s="2" customFormat="1" ht="14.25"/>
    <row r="2190" s="2" customFormat="1" ht="14.25"/>
    <row r="2191" s="2" customFormat="1" ht="14.25"/>
    <row r="2192" s="2" customFormat="1" ht="14.25"/>
    <row r="2193" s="2" customFormat="1" ht="14.25"/>
    <row r="2194" s="2" customFormat="1" ht="14.25"/>
    <row r="2195" s="2" customFormat="1" ht="14.25"/>
    <row r="2196" s="2" customFormat="1" ht="14.25"/>
    <row r="2197" s="2" customFormat="1" ht="14.25"/>
    <row r="2198" s="2" customFormat="1" ht="14.25"/>
    <row r="2199" s="2" customFormat="1" ht="14.25"/>
    <row r="2200" s="2" customFormat="1" ht="14.25"/>
    <row r="2201" s="2" customFormat="1" ht="14.25"/>
    <row r="2202" s="2" customFormat="1" ht="14.25"/>
    <row r="2203" s="2" customFormat="1" ht="14.25"/>
    <row r="2204" s="2" customFormat="1" ht="14.25"/>
    <row r="2205" s="2" customFormat="1" ht="14.25"/>
    <row r="2206" s="2" customFormat="1" ht="14.25"/>
    <row r="2207" s="2" customFormat="1" ht="14.25"/>
    <row r="2208" s="2" customFormat="1" ht="14.25"/>
    <row r="2209" s="2" customFormat="1" ht="14.25"/>
    <row r="2210" s="2" customFormat="1" ht="14.25"/>
    <row r="2211" s="2" customFormat="1" ht="14.25"/>
    <row r="2212" s="2" customFormat="1" ht="14.25"/>
    <row r="2213" s="2" customFormat="1" ht="14.25"/>
    <row r="2214" s="2" customFormat="1" ht="14.25"/>
    <row r="2215" s="2" customFormat="1" ht="14.25"/>
    <row r="2216" s="2" customFormat="1" ht="14.25"/>
    <row r="2217" s="2" customFormat="1" ht="14.25"/>
    <row r="2218" s="2" customFormat="1" ht="14.25"/>
    <row r="2219" s="2" customFormat="1" ht="14.25"/>
    <row r="2220" s="2" customFormat="1" ht="14.25"/>
    <row r="2221" s="2" customFormat="1" ht="14.25"/>
    <row r="2222" s="2" customFormat="1" ht="14.25"/>
    <row r="2223" s="2" customFormat="1" ht="14.25"/>
    <row r="2224" s="2" customFormat="1" ht="14.25"/>
    <row r="2225" s="2" customFormat="1" ht="14.25"/>
    <row r="2226" s="2" customFormat="1" ht="14.25"/>
    <row r="2227" s="2" customFormat="1" ht="14.25"/>
    <row r="2228" s="2" customFormat="1" ht="14.25"/>
    <row r="2229" s="2" customFormat="1" ht="14.25"/>
    <row r="2230" s="2" customFormat="1" ht="14.25"/>
    <row r="2231" s="2" customFormat="1" ht="14.25"/>
    <row r="2232" s="2" customFormat="1" ht="14.25"/>
    <row r="2233" s="2" customFormat="1" ht="14.25"/>
    <row r="2234" s="2" customFormat="1" ht="14.25"/>
    <row r="2235" s="2" customFormat="1" ht="14.25"/>
    <row r="2236" s="2" customFormat="1" ht="14.25"/>
    <row r="2237" s="2" customFormat="1" ht="14.25"/>
    <row r="2238" s="2" customFormat="1" ht="14.25"/>
    <row r="2239" s="2" customFormat="1" ht="14.25"/>
    <row r="2240" s="2" customFormat="1" ht="14.25"/>
    <row r="2241" s="2" customFormat="1" ht="14.25"/>
    <row r="2242" s="2" customFormat="1" ht="14.25"/>
    <row r="2243" s="2" customFormat="1" ht="14.25"/>
    <row r="2244" s="2" customFormat="1" ht="14.25"/>
    <row r="2245" s="2" customFormat="1" ht="14.25"/>
    <row r="2246" s="2" customFormat="1" ht="14.25"/>
    <row r="2247" s="2" customFormat="1" ht="14.25"/>
    <row r="2248" s="2" customFormat="1" ht="14.25"/>
    <row r="2249" s="2" customFormat="1" ht="14.25"/>
    <row r="2250" s="2" customFormat="1" ht="14.25"/>
    <row r="2251" s="2" customFormat="1" ht="14.25"/>
    <row r="2252" s="2" customFormat="1" ht="14.25"/>
    <row r="2253" s="2" customFormat="1" ht="14.25"/>
    <row r="2254" s="2" customFormat="1" ht="14.25"/>
    <row r="2255" s="2" customFormat="1" ht="14.25"/>
    <row r="2256" s="2" customFormat="1" ht="14.25"/>
    <row r="2257" s="2" customFormat="1" ht="14.25"/>
    <row r="2258" s="2" customFormat="1" ht="14.25"/>
    <row r="2259" s="2" customFormat="1" ht="14.25"/>
    <row r="2260" s="2" customFormat="1" ht="14.25"/>
    <row r="2261" s="2" customFormat="1" ht="14.25"/>
    <row r="2262" s="2" customFormat="1" ht="14.25"/>
    <row r="2263" s="2" customFormat="1" ht="14.25"/>
    <row r="2264" s="2" customFormat="1" ht="14.25"/>
    <row r="2265" s="2" customFormat="1" ht="14.25"/>
    <row r="2266" s="2" customFormat="1" ht="14.25"/>
    <row r="2267" s="2" customFormat="1" ht="14.25"/>
    <row r="2268" s="2" customFormat="1" ht="14.25"/>
    <row r="2269" s="2" customFormat="1" ht="14.25"/>
    <row r="2270" s="2" customFormat="1" ht="14.25"/>
    <row r="2271" s="2" customFormat="1" ht="14.25"/>
    <row r="2272" s="2" customFormat="1" ht="14.25"/>
    <row r="2273" s="2" customFormat="1" ht="14.25"/>
    <row r="2274" s="2" customFormat="1" ht="14.25"/>
    <row r="2275" s="2" customFormat="1" ht="14.25"/>
    <row r="2276" s="2" customFormat="1" ht="14.25"/>
    <row r="2277" s="2" customFormat="1" ht="14.25"/>
    <row r="2278" s="2" customFormat="1" ht="14.25"/>
    <row r="2279" s="2" customFormat="1" ht="14.25"/>
    <row r="2280" s="2" customFormat="1" ht="14.25"/>
    <row r="2281" s="2" customFormat="1" ht="14.25"/>
    <row r="2282" s="2" customFormat="1" ht="14.25"/>
    <row r="2283" s="2" customFormat="1" ht="14.25"/>
    <row r="2284" s="2" customFormat="1" ht="14.25"/>
    <row r="2285" s="2" customFormat="1" ht="14.25"/>
    <row r="2286" s="2" customFormat="1" ht="14.25"/>
    <row r="2287" s="2" customFormat="1" ht="14.25"/>
    <row r="2288" s="2" customFormat="1" ht="14.25"/>
    <row r="2289" s="2" customFormat="1" ht="14.25"/>
    <row r="2290" s="2" customFormat="1" ht="14.25"/>
    <row r="2291" s="2" customFormat="1" ht="14.25"/>
    <row r="2292" s="2" customFormat="1" ht="14.25"/>
    <row r="2293" s="2" customFormat="1" ht="14.25"/>
    <row r="2294" s="2" customFormat="1" ht="14.25"/>
    <row r="2295" s="2" customFormat="1" ht="14.25"/>
    <row r="2296" s="2" customFormat="1" ht="14.25"/>
    <row r="2297" s="2" customFormat="1" ht="14.25"/>
    <row r="2298" s="2" customFormat="1" ht="14.25"/>
    <row r="2299" s="2" customFormat="1" ht="14.25"/>
    <row r="2300" s="2" customFormat="1" ht="14.25"/>
    <row r="2301" s="2" customFormat="1" ht="14.25"/>
    <row r="2302" s="2" customFormat="1" ht="14.25"/>
    <row r="2303" s="2" customFormat="1" ht="14.25"/>
    <row r="2304" s="2" customFormat="1" ht="14.25"/>
    <row r="2305" s="2" customFormat="1" ht="14.25"/>
    <row r="2306" s="2" customFormat="1" ht="14.25"/>
    <row r="2307" s="2" customFormat="1" ht="14.25"/>
    <row r="2308" s="2" customFormat="1" ht="14.25"/>
    <row r="2309" s="2" customFormat="1" ht="14.25"/>
    <row r="2310" s="2" customFormat="1" ht="14.25"/>
    <row r="2311" s="2" customFormat="1" ht="14.25"/>
    <row r="2312" s="2" customFormat="1" ht="14.25"/>
    <row r="2313" s="2" customFormat="1" ht="14.25"/>
    <row r="2314" s="2" customFormat="1" ht="14.25"/>
    <row r="2315" s="2" customFormat="1" ht="14.25"/>
    <row r="2316" s="2" customFormat="1" ht="14.25"/>
    <row r="2317" s="2" customFormat="1" ht="14.25"/>
    <row r="2318" s="2" customFormat="1" ht="14.25"/>
    <row r="2319" s="2" customFormat="1" ht="14.25"/>
    <row r="2320" s="2" customFormat="1" ht="14.25"/>
    <row r="2321" s="2" customFormat="1" ht="14.25"/>
    <row r="2322" s="2" customFormat="1" ht="14.25"/>
    <row r="2323" s="2" customFormat="1" ht="14.25"/>
    <row r="2324" s="2" customFormat="1" ht="14.25"/>
    <row r="2325" s="2" customFormat="1" ht="14.25"/>
    <row r="2326" s="2" customFormat="1" ht="14.25"/>
    <row r="2327" s="2" customFormat="1" ht="14.25"/>
    <row r="2328" s="2" customFormat="1" ht="14.25"/>
    <row r="2329" s="2" customFormat="1" ht="14.25"/>
    <row r="2330" s="2" customFormat="1" ht="14.25"/>
    <row r="2331" s="2" customFormat="1" ht="14.25"/>
    <row r="2332" s="2" customFormat="1" ht="14.25"/>
    <row r="2333" s="2" customFormat="1" ht="14.25"/>
    <row r="2334" s="2" customFormat="1" ht="14.25"/>
    <row r="2335" s="2" customFormat="1" ht="14.25"/>
    <row r="2336" s="2" customFormat="1" ht="14.25"/>
    <row r="2337" s="2" customFormat="1" ht="14.25"/>
    <row r="2338" s="2" customFormat="1" ht="14.25"/>
    <row r="2339" s="2" customFormat="1" ht="14.25"/>
    <row r="2340" s="2" customFormat="1" ht="14.25"/>
    <row r="2341" s="2" customFormat="1" ht="14.25"/>
    <row r="2342" s="2" customFormat="1" ht="14.25"/>
    <row r="2343" s="2" customFormat="1" ht="14.25"/>
    <row r="2344" s="2" customFormat="1" ht="14.25"/>
    <row r="2345" s="2" customFormat="1" ht="14.25"/>
    <row r="2346" s="2" customFormat="1" ht="14.25"/>
    <row r="2347" s="2" customFormat="1" ht="14.25"/>
    <row r="2348" s="2" customFormat="1" ht="14.25"/>
    <row r="2349" s="2" customFormat="1" ht="14.25"/>
    <row r="2350" s="2" customFormat="1" ht="14.25"/>
    <row r="2351" s="2" customFormat="1" ht="14.25"/>
    <row r="2352" s="2" customFormat="1" ht="14.25"/>
    <row r="2353" s="2" customFormat="1" ht="14.25"/>
    <row r="2354" s="2" customFormat="1" ht="14.25"/>
    <row r="2355" s="2" customFormat="1" ht="14.25"/>
    <row r="2356" s="2" customFormat="1" ht="14.25"/>
    <row r="2357" s="2" customFormat="1" ht="14.25"/>
    <row r="2358" s="2" customFormat="1" ht="14.25"/>
    <row r="2359" s="2" customFormat="1" ht="14.25"/>
    <row r="2360" s="2" customFormat="1" ht="14.25"/>
    <row r="2361" s="2" customFormat="1" ht="14.25"/>
    <row r="2362" s="2" customFormat="1" ht="14.25"/>
    <row r="2363" s="2" customFormat="1" ht="14.25"/>
    <row r="2364" s="2" customFormat="1" ht="14.25"/>
    <row r="2365" s="2" customFormat="1" ht="14.25"/>
    <row r="2366" s="2" customFormat="1" ht="14.25"/>
    <row r="2367" s="2" customFormat="1" ht="14.25"/>
    <row r="2368" s="2" customFormat="1" ht="14.25"/>
    <row r="2369" s="2" customFormat="1" ht="14.25"/>
    <row r="2370" s="2" customFormat="1" ht="14.25"/>
    <row r="2371" s="2" customFormat="1" ht="14.25"/>
    <row r="2372" s="2" customFormat="1" ht="14.25"/>
    <row r="2373" s="2" customFormat="1" ht="14.25"/>
    <row r="2374" s="2" customFormat="1" ht="14.25"/>
    <row r="2375" s="2" customFormat="1" ht="14.25"/>
    <row r="2376" s="2" customFormat="1" ht="14.25"/>
    <row r="2377" s="2" customFormat="1" ht="14.25"/>
    <row r="2378" s="2" customFormat="1" ht="14.25"/>
    <row r="2379" s="2" customFormat="1" ht="14.25"/>
    <row r="2380" s="2" customFormat="1" ht="14.25"/>
    <row r="2381" s="2" customFormat="1" ht="14.25"/>
    <row r="2382" s="2" customFormat="1" ht="14.25"/>
    <row r="2383" s="2" customFormat="1" ht="14.25"/>
    <row r="2384" s="2" customFormat="1" ht="14.25"/>
    <row r="2385" s="2" customFormat="1" ht="14.25"/>
    <row r="2386" s="2" customFormat="1" ht="14.25"/>
    <row r="2387" s="2" customFormat="1" ht="14.25"/>
    <row r="2388" s="2" customFormat="1" ht="14.25"/>
    <row r="2389" s="2" customFormat="1" ht="14.25"/>
    <row r="2390" s="2" customFormat="1" ht="14.25"/>
    <row r="2391" s="2" customFormat="1" ht="14.25"/>
    <row r="2392" s="2" customFormat="1" ht="14.25"/>
    <row r="2393" s="2" customFormat="1" ht="14.25"/>
    <row r="2394" s="2" customFormat="1" ht="14.25"/>
    <row r="2395" s="2" customFormat="1" ht="14.25"/>
    <row r="2396" s="2" customFormat="1" ht="14.25"/>
    <row r="2397" s="2" customFormat="1" ht="14.25"/>
    <row r="2398" s="2" customFormat="1" ht="14.25"/>
    <row r="2399" s="2" customFormat="1" ht="14.25"/>
    <row r="2400" s="2" customFormat="1" ht="14.25"/>
    <row r="2401" s="2" customFormat="1" ht="14.25"/>
    <row r="2402" s="2" customFormat="1" ht="14.25"/>
    <row r="2403" s="2" customFormat="1" ht="14.25"/>
    <row r="2404" s="2" customFormat="1" ht="14.25"/>
    <row r="2405" s="2" customFormat="1" ht="14.25"/>
    <row r="2406" s="2" customFormat="1" ht="14.25"/>
    <row r="2407" s="2" customFormat="1" ht="14.25"/>
    <row r="2408" s="2" customFormat="1" ht="14.25"/>
    <row r="2409" s="2" customFormat="1" ht="14.25"/>
    <row r="2410" s="2" customFormat="1" ht="14.25"/>
    <row r="2411" s="2" customFormat="1" ht="14.25"/>
    <row r="2412" s="2" customFormat="1" ht="14.25"/>
    <row r="2413" s="2" customFormat="1" ht="14.25"/>
    <row r="2414" s="2" customFormat="1" ht="14.25"/>
    <row r="2415" s="2" customFormat="1" ht="14.25"/>
    <row r="2416" s="2" customFormat="1" ht="14.25"/>
    <row r="2417" s="2" customFormat="1" ht="14.25"/>
    <row r="2418" s="2" customFormat="1" ht="14.25"/>
    <row r="2419" s="2" customFormat="1" ht="14.25"/>
    <row r="2420" s="2" customFormat="1" ht="14.25"/>
    <row r="2421" s="2" customFormat="1" ht="14.25"/>
    <row r="2422" s="2" customFormat="1" ht="14.25"/>
    <row r="2423" s="2" customFormat="1" ht="14.25"/>
    <row r="2424" s="2" customFormat="1" ht="14.25"/>
    <row r="2425" s="2" customFormat="1" ht="14.25"/>
    <row r="2426" s="2" customFormat="1" ht="14.25"/>
    <row r="2427" s="2" customFormat="1" ht="14.25"/>
    <row r="2428" s="2" customFormat="1" ht="14.25"/>
    <row r="2429" s="2" customFormat="1" ht="14.25"/>
    <row r="2430" s="2" customFormat="1" ht="14.25"/>
    <row r="2431" s="2" customFormat="1" ht="14.25"/>
    <row r="2432" s="2" customFormat="1" ht="14.25"/>
    <row r="2433" s="2" customFormat="1" ht="14.25"/>
    <row r="2434" s="2" customFormat="1" ht="14.25"/>
    <row r="2435" s="2" customFormat="1" ht="14.25"/>
    <row r="2436" s="2" customFormat="1" ht="14.25"/>
    <row r="2437" s="2" customFormat="1" ht="14.25"/>
    <row r="2438" s="2" customFormat="1" ht="14.25"/>
    <row r="2439" s="2" customFormat="1" ht="14.25"/>
    <row r="2440" s="2" customFormat="1" ht="14.25"/>
    <row r="2441" s="2" customFormat="1" ht="14.25"/>
    <row r="2442" s="2" customFormat="1" ht="14.25"/>
    <row r="2443" s="2" customFormat="1" ht="14.25"/>
    <row r="2444" s="2" customFormat="1" ht="14.25"/>
    <row r="2445" s="2" customFormat="1" ht="14.25"/>
    <row r="2446" s="2" customFormat="1" ht="14.25"/>
    <row r="2447" s="2" customFormat="1" ht="14.25"/>
    <row r="2448" s="2" customFormat="1" ht="14.25"/>
    <row r="2449" s="2" customFormat="1" ht="14.25"/>
    <row r="2450" s="2" customFormat="1" ht="14.25"/>
    <row r="2451" s="2" customFormat="1" ht="14.25"/>
    <row r="2452" s="2" customFormat="1" ht="14.25"/>
    <row r="2453" s="2" customFormat="1" ht="14.25"/>
    <row r="2454" s="2" customFormat="1" ht="14.25"/>
    <row r="2455" s="2" customFormat="1" ht="14.25"/>
    <row r="2456" s="2" customFormat="1" ht="14.25"/>
    <row r="2457" s="2" customFormat="1" ht="14.25"/>
    <row r="2458" s="2" customFormat="1" ht="14.25"/>
    <row r="2459" s="2" customFormat="1" ht="14.25"/>
    <row r="2460" s="2" customFormat="1" ht="14.25"/>
    <row r="2461" s="2" customFormat="1" ht="14.25"/>
    <row r="2462" s="2" customFormat="1" ht="14.25"/>
    <row r="2463" s="2" customFormat="1" ht="14.25"/>
    <row r="2464" s="2" customFormat="1" ht="14.25"/>
    <row r="2465" s="2" customFormat="1" ht="14.25"/>
    <row r="2466" s="2" customFormat="1" ht="14.25"/>
    <row r="2467" s="2" customFormat="1" ht="14.25"/>
    <row r="2468" s="2" customFormat="1" ht="14.25"/>
    <row r="2469" s="2" customFormat="1" ht="14.25"/>
    <row r="2470" s="2" customFormat="1" ht="14.25"/>
    <row r="2471" s="2" customFormat="1" ht="14.25"/>
    <row r="2472" s="2" customFormat="1" ht="14.25"/>
    <row r="2473" s="2" customFormat="1" ht="14.25"/>
    <row r="2474" s="2" customFormat="1" ht="14.25"/>
    <row r="2475" s="2" customFormat="1" ht="14.25"/>
    <row r="2476" s="2" customFormat="1" ht="14.25"/>
    <row r="2477" s="2" customFormat="1" ht="14.25"/>
    <row r="2478" s="2" customFormat="1" ht="14.25"/>
    <row r="2479" s="2" customFormat="1" ht="14.25"/>
    <row r="2480" s="2" customFormat="1" ht="14.25"/>
    <row r="2481" s="2" customFormat="1" ht="14.25"/>
    <row r="2482" s="2" customFormat="1" ht="14.25"/>
    <row r="2483" s="2" customFormat="1" ht="14.25"/>
    <row r="2484" s="2" customFormat="1" ht="14.25"/>
    <row r="2485" s="2" customFormat="1" ht="14.25"/>
    <row r="2486" s="2" customFormat="1" ht="14.25"/>
    <row r="2487" s="2" customFormat="1" ht="14.25"/>
    <row r="2488" s="2" customFormat="1" ht="14.25"/>
    <row r="2489" s="2" customFormat="1" ht="14.25"/>
    <row r="2490" s="2" customFormat="1" ht="14.25"/>
    <row r="2491" s="2" customFormat="1" ht="14.25"/>
    <row r="2492" s="2" customFormat="1" ht="14.25"/>
    <row r="2493" s="2" customFormat="1" ht="14.25"/>
    <row r="2494" s="2" customFormat="1" ht="14.25"/>
    <row r="2495" s="2" customFormat="1" ht="14.25"/>
    <row r="2496" s="2" customFormat="1" ht="14.25"/>
    <row r="2497" s="2" customFormat="1" ht="14.25"/>
    <row r="2498" s="2" customFormat="1" ht="14.25"/>
    <row r="2499" s="2" customFormat="1" ht="14.25"/>
    <row r="2500" s="2" customFormat="1" ht="14.25"/>
    <row r="2501" s="2" customFormat="1" ht="14.25"/>
    <row r="2502" s="2" customFormat="1" ht="14.25"/>
    <row r="2503" s="2" customFormat="1" ht="14.25"/>
    <row r="2504" s="2" customFormat="1" ht="14.25"/>
    <row r="2505" s="2" customFormat="1" ht="14.25"/>
    <row r="2506" s="2" customFormat="1" ht="14.25"/>
    <row r="2507" s="2" customFormat="1" ht="14.25"/>
    <row r="2508" s="2" customFormat="1" ht="14.25"/>
    <row r="2509" s="2" customFormat="1" ht="14.25"/>
    <row r="2510" s="2" customFormat="1" ht="14.25"/>
    <row r="2511" s="2" customFormat="1" ht="14.25"/>
    <row r="2512" s="2" customFormat="1" ht="14.25"/>
    <row r="2513" s="2" customFormat="1" ht="14.25"/>
    <row r="2514" s="2" customFormat="1" ht="14.25"/>
    <row r="2515" s="2" customFormat="1" ht="14.25"/>
    <row r="2516" s="2" customFormat="1" ht="14.25"/>
    <row r="2517" s="2" customFormat="1" ht="14.25"/>
    <row r="2518" s="2" customFormat="1" ht="14.25"/>
    <row r="2519" s="2" customFormat="1" ht="14.25"/>
    <row r="2520" s="2" customFormat="1" ht="14.25"/>
    <row r="2521" s="2" customFormat="1" ht="14.25"/>
    <row r="2522" s="2" customFormat="1" ht="14.25"/>
    <row r="2523" s="2" customFormat="1" ht="14.25"/>
    <row r="2524" s="2" customFormat="1" ht="14.25"/>
    <row r="2525" s="2" customFormat="1" ht="14.25"/>
    <row r="2526" s="2" customFormat="1" ht="14.25"/>
    <row r="2527" s="2" customFormat="1" ht="14.25"/>
    <row r="2528" s="2" customFormat="1" ht="14.25"/>
    <row r="2529" s="2" customFormat="1" ht="14.25"/>
    <row r="2530" s="2" customFormat="1" ht="14.25"/>
    <row r="2531" s="2" customFormat="1" ht="14.25"/>
    <row r="2532" s="2" customFormat="1" ht="14.25"/>
    <row r="2533" s="2" customFormat="1" ht="14.25"/>
    <row r="2534" s="2" customFormat="1" ht="14.25"/>
    <row r="2535" s="2" customFormat="1" ht="14.25"/>
    <row r="2536" s="2" customFormat="1" ht="14.25"/>
    <row r="2537" s="2" customFormat="1" ht="14.25"/>
    <row r="2538" s="2" customFormat="1" ht="14.25"/>
    <row r="2539" s="2" customFormat="1" ht="14.25"/>
    <row r="2540" s="2" customFormat="1" ht="14.25"/>
    <row r="2541" s="2" customFormat="1" ht="14.25"/>
    <row r="2542" s="2" customFormat="1" ht="14.25"/>
    <row r="2543" s="2" customFormat="1" ht="14.25"/>
    <row r="2544" s="2" customFormat="1" ht="14.25"/>
    <row r="2545" s="2" customFormat="1" ht="14.25"/>
    <row r="2546" s="2" customFormat="1" ht="14.25"/>
    <row r="2547" s="2" customFormat="1" ht="14.25"/>
    <row r="2548" s="2" customFormat="1" ht="14.25"/>
    <row r="2549" s="2" customFormat="1" ht="14.25" spans="1:10">
      <c r="A2549" s="14"/>
      <c r="B2549" s="15"/>
      <c r="C2549" s="15"/>
      <c r="D2549" s="17"/>
      <c r="E2549" s="17"/>
      <c r="F2549" s="15"/>
      <c r="G2549" s="15"/>
      <c r="H2549" s="18"/>
      <c r="I2549" s="15"/>
      <c r="J2549" s="18"/>
    </row>
    <row r="2550" s="2" customFormat="1" ht="14.25" spans="1:10">
      <c r="A2550" s="14"/>
      <c r="B2550" s="15"/>
      <c r="C2550" s="15"/>
      <c r="D2550" s="17"/>
      <c r="E2550" s="17"/>
      <c r="F2550" s="15"/>
      <c r="G2550" s="15"/>
      <c r="H2550" s="18"/>
      <c r="I2550" s="15"/>
      <c r="J2550" s="18"/>
    </row>
    <row r="2551" s="2" customFormat="1" ht="14.25" spans="1:10">
      <c r="A2551" s="14"/>
      <c r="B2551" s="15"/>
      <c r="C2551" s="15"/>
      <c r="D2551" s="17"/>
      <c r="E2551" s="17"/>
      <c r="F2551" s="15"/>
      <c r="G2551" s="15"/>
      <c r="H2551" s="18"/>
      <c r="I2551" s="15"/>
      <c r="J2551" s="18"/>
    </row>
    <row r="2552" s="2" customFormat="1" ht="14.25" spans="1:10">
      <c r="A2552" s="14"/>
      <c r="B2552" s="15"/>
      <c r="C2552" s="15"/>
      <c r="D2552" s="17"/>
      <c r="E2552" s="17"/>
      <c r="F2552" s="15"/>
      <c r="G2552" s="15"/>
      <c r="H2552" s="18"/>
      <c r="I2552" s="15"/>
      <c r="J2552" s="18"/>
    </row>
    <row r="2553" s="2" customFormat="1" ht="14.25" spans="1:10">
      <c r="A2553" s="14"/>
      <c r="B2553" s="15"/>
      <c r="C2553" s="15"/>
      <c r="D2553" s="17"/>
      <c r="E2553" s="17"/>
      <c r="F2553" s="15"/>
      <c r="G2553" s="15"/>
      <c r="H2553" s="18"/>
      <c r="I2553" s="15"/>
      <c r="J2553" s="18"/>
    </row>
    <row r="2554" s="2" customFormat="1" ht="14.25" spans="1:10">
      <c r="A2554" s="14"/>
      <c r="B2554" s="15"/>
      <c r="C2554" s="15"/>
      <c r="D2554" s="17"/>
      <c r="E2554" s="17"/>
      <c r="F2554" s="15"/>
      <c r="G2554" s="15"/>
      <c r="H2554" s="18"/>
      <c r="I2554" s="15"/>
      <c r="J2554" s="18"/>
    </row>
    <row r="2555" s="2" customFormat="1" ht="14.25" spans="1:10">
      <c r="A2555" s="14"/>
      <c r="B2555" s="15"/>
      <c r="C2555" s="15"/>
      <c r="D2555" s="17"/>
      <c r="E2555" s="17"/>
      <c r="F2555" s="15"/>
      <c r="G2555" s="15"/>
      <c r="H2555" s="18"/>
      <c r="I2555" s="15"/>
      <c r="J2555" s="18"/>
    </row>
    <row r="2556" s="2" customFormat="1" ht="14.25" spans="1:10">
      <c r="A2556" s="14"/>
      <c r="B2556" s="15"/>
      <c r="C2556" s="15"/>
      <c r="D2556" s="17"/>
      <c r="E2556" s="17"/>
      <c r="F2556" s="15"/>
      <c r="G2556" s="15"/>
      <c r="H2556" s="18"/>
      <c r="I2556" s="15"/>
      <c r="J2556" s="18"/>
    </row>
    <row r="2557" s="2" customFormat="1" ht="14.25" spans="1:10">
      <c r="A2557" s="14"/>
      <c r="B2557" s="15"/>
      <c r="C2557" s="15"/>
      <c r="D2557" s="17"/>
      <c r="E2557" s="17"/>
      <c r="F2557" s="15"/>
      <c r="G2557" s="15"/>
      <c r="H2557" s="18"/>
      <c r="I2557" s="15"/>
      <c r="J2557" s="18"/>
    </row>
    <row r="2558" s="2" customFormat="1" ht="14.25" spans="1:10">
      <c r="A2558" s="14"/>
      <c r="B2558" s="15"/>
      <c r="C2558" s="15"/>
      <c r="D2558" s="17"/>
      <c r="E2558" s="17"/>
      <c r="F2558" s="15"/>
      <c r="G2558" s="15"/>
      <c r="H2558" s="18"/>
      <c r="I2558" s="15"/>
      <c r="J2558" s="18"/>
    </row>
    <row r="2559" s="2" customFormat="1" ht="14.25" spans="1:10">
      <c r="A2559" s="14"/>
      <c r="B2559" s="15"/>
      <c r="C2559" s="15"/>
      <c r="D2559" s="17"/>
      <c r="E2559" s="17"/>
      <c r="F2559" s="15"/>
      <c r="G2559" s="15"/>
      <c r="H2559" s="18"/>
      <c r="I2559" s="15"/>
      <c r="J2559" s="18"/>
    </row>
    <row r="2560" s="2" customFormat="1" ht="14.25" spans="1:10">
      <c r="A2560" s="14"/>
      <c r="B2560" s="15"/>
      <c r="C2560" s="15"/>
      <c r="D2560" s="17"/>
      <c r="E2560" s="17"/>
      <c r="F2560" s="15"/>
      <c r="G2560" s="15"/>
      <c r="H2560" s="18"/>
      <c r="I2560" s="15"/>
      <c r="J2560" s="18"/>
    </row>
    <row r="2561" s="2" customFormat="1" ht="14.25" spans="1:10">
      <c r="A2561" s="14"/>
      <c r="B2561" s="15"/>
      <c r="C2561" s="15"/>
      <c r="D2561" s="17"/>
      <c r="E2561" s="17"/>
      <c r="F2561" s="15"/>
      <c r="G2561" s="15"/>
      <c r="H2561" s="18"/>
      <c r="I2561" s="15"/>
      <c r="J2561" s="18"/>
    </row>
    <row r="2562" s="2" customFormat="1" ht="14.25" spans="1:10">
      <c r="A2562" s="14"/>
      <c r="B2562" s="15"/>
      <c r="C2562" s="15"/>
      <c r="D2562" s="17"/>
      <c r="E2562" s="17"/>
      <c r="F2562" s="15"/>
      <c r="G2562" s="15"/>
      <c r="H2562" s="18"/>
      <c r="I2562" s="15"/>
      <c r="J2562" s="18"/>
    </row>
    <row r="2563" s="2" customFormat="1" ht="14.25" spans="1:10">
      <c r="A2563" s="14"/>
      <c r="B2563" s="15"/>
      <c r="C2563" s="15"/>
      <c r="D2563" s="17"/>
      <c r="E2563" s="17"/>
      <c r="F2563" s="15"/>
      <c r="G2563" s="15"/>
      <c r="H2563" s="18"/>
      <c r="I2563" s="15"/>
      <c r="J2563" s="18"/>
    </row>
    <row r="2564" s="2" customFormat="1" ht="14.25" spans="1:10">
      <c r="A2564" s="14"/>
      <c r="B2564" s="15"/>
      <c r="C2564" s="15"/>
      <c r="D2564" s="17"/>
      <c r="E2564" s="17"/>
      <c r="F2564" s="15"/>
      <c r="G2564" s="15"/>
      <c r="H2564" s="18"/>
      <c r="I2564" s="15"/>
      <c r="J2564" s="18"/>
    </row>
    <row r="2565" s="2" customFormat="1" ht="14.25" spans="1:10">
      <c r="A2565" s="14"/>
      <c r="B2565" s="15"/>
      <c r="C2565" s="15"/>
      <c r="D2565" s="17"/>
      <c r="E2565" s="17"/>
      <c r="F2565" s="15"/>
      <c r="G2565" s="15"/>
      <c r="H2565" s="18"/>
      <c r="I2565" s="15"/>
      <c r="J2565" s="18"/>
    </row>
    <row r="2566" s="2" customFormat="1" ht="14.25" spans="1:10">
      <c r="A2566" s="14"/>
      <c r="B2566" s="15"/>
      <c r="C2566" s="15"/>
      <c r="D2566" s="17"/>
      <c r="E2566" s="17"/>
      <c r="F2566" s="15"/>
      <c r="G2566" s="15"/>
      <c r="H2566" s="18"/>
      <c r="I2566" s="15"/>
      <c r="J2566" s="18"/>
    </row>
    <row r="2567" s="2" customFormat="1" ht="14.25" spans="1:10">
      <c r="A2567" s="14"/>
      <c r="B2567" s="15"/>
      <c r="C2567" s="15"/>
      <c r="D2567" s="17"/>
      <c r="E2567" s="17"/>
      <c r="F2567" s="15"/>
      <c r="G2567" s="15"/>
      <c r="H2567" s="18"/>
      <c r="I2567" s="15"/>
      <c r="J2567" s="18"/>
    </row>
    <row r="2568" s="2" customFormat="1" ht="14.25" spans="1:10">
      <c r="A2568" s="14"/>
      <c r="B2568" s="15"/>
      <c r="C2568" s="15"/>
      <c r="D2568" s="17"/>
      <c r="E2568" s="17"/>
      <c r="F2568" s="15"/>
      <c r="G2568" s="15"/>
      <c r="H2568" s="18"/>
      <c r="I2568" s="15"/>
      <c r="J2568" s="18"/>
    </row>
    <row r="2569" s="2" customFormat="1" ht="14.25" spans="1:10">
      <c r="A2569" s="14"/>
      <c r="B2569" s="15"/>
      <c r="C2569" s="15"/>
      <c r="D2569" s="17"/>
      <c r="E2569" s="17"/>
      <c r="F2569" s="15"/>
      <c r="G2569" s="15"/>
      <c r="H2569" s="18"/>
      <c r="I2569" s="15"/>
      <c r="J2569" s="18"/>
    </row>
    <row r="2570" s="2" customFormat="1" ht="14.25" spans="1:10">
      <c r="A2570" s="14"/>
      <c r="B2570" s="15"/>
      <c r="C2570" s="15"/>
      <c r="D2570" s="17"/>
      <c r="E2570" s="17"/>
      <c r="F2570" s="15"/>
      <c r="G2570" s="15"/>
      <c r="H2570" s="18"/>
      <c r="I2570" s="15"/>
      <c r="J2570" s="18"/>
    </row>
    <row r="2571" s="2" customFormat="1" ht="14.25" spans="1:10">
      <c r="A2571" s="14"/>
      <c r="B2571" s="15"/>
      <c r="C2571" s="15"/>
      <c r="D2571" s="17"/>
      <c r="E2571" s="17"/>
      <c r="F2571" s="15"/>
      <c r="G2571" s="15"/>
      <c r="H2571" s="18"/>
      <c r="I2571" s="15"/>
      <c r="J2571" s="18"/>
    </row>
    <row r="2572" s="2" customFormat="1" ht="14.25" spans="1:10">
      <c r="A2572" s="14"/>
      <c r="B2572" s="15"/>
      <c r="C2572" s="15"/>
      <c r="D2572" s="17"/>
      <c r="E2572" s="17"/>
      <c r="F2572" s="15"/>
      <c r="G2572" s="15"/>
      <c r="H2572" s="18"/>
      <c r="I2572" s="15"/>
      <c r="J2572" s="18"/>
    </row>
    <row r="2573" s="2" customFormat="1" ht="14.25" spans="1:10">
      <c r="A2573" s="14"/>
      <c r="B2573" s="15"/>
      <c r="C2573" s="15"/>
      <c r="D2573" s="17"/>
      <c r="E2573" s="17"/>
      <c r="F2573" s="15"/>
      <c r="G2573" s="15"/>
      <c r="H2573" s="18"/>
      <c r="I2573" s="15"/>
      <c r="J2573" s="18"/>
    </row>
    <row r="2574" s="2" customFormat="1" ht="14.25" spans="1:10">
      <c r="A2574" s="14"/>
      <c r="B2574" s="15"/>
      <c r="C2574" s="15"/>
      <c r="D2574" s="17"/>
      <c r="E2574" s="17"/>
      <c r="F2574" s="15"/>
      <c r="G2574" s="15"/>
      <c r="H2574" s="18"/>
      <c r="I2574" s="15"/>
      <c r="J2574" s="18"/>
    </row>
    <row r="2575" s="2" customFormat="1" ht="14.25" spans="1:10">
      <c r="A2575" s="14"/>
      <c r="B2575" s="15"/>
      <c r="C2575" s="15"/>
      <c r="D2575" s="17"/>
      <c r="E2575" s="17"/>
      <c r="F2575" s="15"/>
      <c r="G2575" s="15"/>
      <c r="H2575" s="18"/>
      <c r="I2575" s="15"/>
      <c r="J2575" s="18"/>
    </row>
    <row r="2576" s="2" customFormat="1" ht="14.25" spans="1:10">
      <c r="A2576" s="14"/>
      <c r="B2576" s="15"/>
      <c r="C2576" s="15"/>
      <c r="D2576" s="17"/>
      <c r="E2576" s="17"/>
      <c r="F2576" s="15"/>
      <c r="G2576" s="15"/>
      <c r="H2576" s="18"/>
      <c r="I2576" s="15"/>
      <c r="J2576" s="18"/>
    </row>
    <row r="2577" s="2" customFormat="1" ht="14.25" spans="1:10">
      <c r="A2577" s="14"/>
      <c r="B2577" s="15"/>
      <c r="C2577" s="15"/>
      <c r="D2577" s="17"/>
      <c r="E2577" s="17"/>
      <c r="F2577" s="15"/>
      <c r="G2577" s="15"/>
      <c r="H2577" s="18"/>
      <c r="I2577" s="15"/>
      <c r="J2577" s="18"/>
    </row>
    <row r="2578" s="2" customFormat="1" ht="14.25" spans="1:10">
      <c r="A2578" s="14"/>
      <c r="B2578" s="15"/>
      <c r="C2578" s="15"/>
      <c r="D2578" s="17"/>
      <c r="E2578" s="17"/>
      <c r="F2578" s="15"/>
      <c r="G2578" s="15"/>
      <c r="H2578" s="18"/>
      <c r="I2578" s="15"/>
      <c r="J2578" s="18"/>
    </row>
    <row r="2579" s="2" customFormat="1" ht="14.25" spans="1:10">
      <c r="A2579" s="14"/>
      <c r="B2579" s="15"/>
      <c r="C2579" s="15"/>
      <c r="D2579" s="17"/>
      <c r="E2579" s="17"/>
      <c r="F2579" s="15"/>
      <c r="G2579" s="15"/>
      <c r="H2579" s="18"/>
      <c r="I2579" s="15"/>
      <c r="J2579" s="18"/>
    </row>
    <row r="2580" s="2" customFormat="1" ht="14.25" spans="1:10">
      <c r="A2580" s="14"/>
      <c r="B2580" s="15"/>
      <c r="C2580" s="15"/>
      <c r="D2580" s="17"/>
      <c r="E2580" s="17"/>
      <c r="F2580" s="15"/>
      <c r="G2580" s="15"/>
      <c r="H2580" s="18"/>
      <c r="I2580" s="15"/>
      <c r="J2580" s="18"/>
    </row>
    <row r="2581" s="2" customFormat="1" ht="14.25" spans="1:10">
      <c r="A2581" s="14"/>
      <c r="B2581" s="15"/>
      <c r="C2581" s="15"/>
      <c r="D2581" s="17"/>
      <c r="E2581" s="17"/>
      <c r="F2581" s="15"/>
      <c r="G2581" s="15"/>
      <c r="H2581" s="18"/>
      <c r="I2581" s="15"/>
      <c r="J2581" s="18"/>
    </row>
    <row r="2582" s="2" customFormat="1" ht="14.25" spans="1:10">
      <c r="A2582" s="14"/>
      <c r="B2582" s="15"/>
      <c r="C2582" s="15"/>
      <c r="D2582" s="17"/>
      <c r="E2582" s="17"/>
      <c r="F2582" s="15"/>
      <c r="G2582" s="15"/>
      <c r="H2582" s="18"/>
      <c r="I2582" s="15"/>
      <c r="J2582" s="18"/>
    </row>
    <row r="2583" s="2" customFormat="1" ht="14.25" spans="1:10">
      <c r="A2583" s="14"/>
      <c r="B2583" s="15"/>
      <c r="C2583" s="15"/>
      <c r="D2583" s="17"/>
      <c r="E2583" s="17"/>
      <c r="F2583" s="15"/>
      <c r="G2583" s="15"/>
      <c r="H2583" s="18"/>
      <c r="I2583" s="15"/>
      <c r="J2583" s="18"/>
    </row>
    <row r="2584" s="2" customFormat="1" ht="14.25" spans="1:10">
      <c r="A2584" s="14"/>
      <c r="B2584" s="15"/>
      <c r="C2584" s="15"/>
      <c r="D2584" s="17"/>
      <c r="E2584" s="17"/>
      <c r="F2584" s="15"/>
      <c r="G2584" s="15"/>
      <c r="H2584" s="18"/>
      <c r="I2584" s="15"/>
      <c r="J2584" s="18"/>
    </row>
    <row r="2585" s="2" customFormat="1" ht="14.25" spans="1:10">
      <c r="A2585" s="14"/>
      <c r="B2585" s="15"/>
      <c r="C2585" s="15"/>
      <c r="D2585" s="17"/>
      <c r="E2585" s="17"/>
      <c r="F2585" s="15"/>
      <c r="G2585" s="15"/>
      <c r="H2585" s="18"/>
      <c r="I2585" s="15"/>
      <c r="J2585" s="18"/>
    </row>
    <row r="2586" s="2" customFormat="1" ht="14.25" spans="1:10">
      <c r="A2586" s="14"/>
      <c r="B2586" s="15"/>
      <c r="C2586" s="15"/>
      <c r="D2586" s="17"/>
      <c r="E2586" s="17"/>
      <c r="F2586" s="15"/>
      <c r="G2586" s="15"/>
      <c r="H2586" s="18"/>
      <c r="I2586" s="15"/>
      <c r="J2586" s="18"/>
    </row>
    <row r="2587" s="2" customFormat="1" ht="14.25" spans="1:10">
      <c r="A2587" s="14"/>
      <c r="B2587" s="15"/>
      <c r="C2587" s="15"/>
      <c r="D2587" s="17"/>
      <c r="E2587" s="17"/>
      <c r="F2587" s="15"/>
      <c r="G2587" s="15"/>
      <c r="H2587" s="18"/>
      <c r="I2587" s="15"/>
      <c r="J2587" s="18"/>
    </row>
    <row r="2588" s="2" customFormat="1" ht="14.25" spans="1:10">
      <c r="A2588" s="14"/>
      <c r="B2588" s="15"/>
      <c r="C2588" s="15"/>
      <c r="D2588" s="17"/>
      <c r="E2588" s="17"/>
      <c r="F2588" s="15"/>
      <c r="G2588" s="15"/>
      <c r="H2588" s="18"/>
      <c r="I2588" s="15"/>
      <c r="J2588" s="18"/>
    </row>
    <row r="2589" s="2" customFormat="1" ht="14.25" spans="1:10">
      <c r="A2589" s="14"/>
      <c r="B2589" s="15"/>
      <c r="C2589" s="15"/>
      <c r="D2589" s="17"/>
      <c r="E2589" s="17"/>
      <c r="F2589" s="15"/>
      <c r="G2589" s="15"/>
      <c r="H2589" s="18"/>
      <c r="I2589" s="15"/>
      <c r="J2589" s="18"/>
    </row>
    <row r="2590" s="2" customFormat="1" ht="14.25" spans="1:10">
      <c r="A2590" s="14"/>
      <c r="B2590" s="15"/>
      <c r="C2590" s="15"/>
      <c r="D2590" s="17"/>
      <c r="E2590" s="17"/>
      <c r="F2590" s="15"/>
      <c r="G2590" s="15"/>
      <c r="H2590" s="18"/>
      <c r="I2590" s="15"/>
      <c r="J2590" s="18"/>
    </row>
    <row r="2591" s="2" customFormat="1" ht="14.25" spans="1:10">
      <c r="A2591" s="14"/>
      <c r="B2591" s="15"/>
      <c r="C2591" s="15"/>
      <c r="D2591" s="17"/>
      <c r="E2591" s="17"/>
      <c r="F2591" s="15"/>
      <c r="G2591" s="15"/>
      <c r="H2591" s="18"/>
      <c r="I2591" s="15"/>
      <c r="J2591" s="18"/>
    </row>
    <row r="2592" s="2" customFormat="1" ht="14.25" spans="1:10">
      <c r="A2592" s="14"/>
      <c r="B2592" s="15"/>
      <c r="C2592" s="15"/>
      <c r="D2592" s="17"/>
      <c r="E2592" s="17"/>
      <c r="F2592" s="15"/>
      <c r="G2592" s="15"/>
      <c r="H2592" s="18"/>
      <c r="I2592" s="15"/>
      <c r="J2592" s="18"/>
    </row>
    <row r="2593" s="2" customFormat="1" ht="14.25" spans="1:10">
      <c r="A2593" s="14"/>
      <c r="B2593" s="15"/>
      <c r="C2593" s="15"/>
      <c r="D2593" s="17"/>
      <c r="E2593" s="17"/>
      <c r="F2593" s="15"/>
      <c r="G2593" s="15"/>
      <c r="H2593" s="18"/>
      <c r="I2593" s="15"/>
      <c r="J2593" s="18"/>
    </row>
    <row r="2594" s="2" customFormat="1" ht="14.25" spans="1:10">
      <c r="A2594" s="14"/>
      <c r="B2594" s="15"/>
      <c r="C2594" s="15"/>
      <c r="D2594" s="17"/>
      <c r="E2594" s="17"/>
      <c r="F2594" s="15"/>
      <c r="G2594" s="15"/>
      <c r="H2594" s="18"/>
      <c r="I2594" s="15"/>
      <c r="J2594" s="18"/>
    </row>
    <row r="2595" s="2" customFormat="1" ht="14.25" spans="1:10">
      <c r="A2595" s="14"/>
      <c r="B2595" s="15"/>
      <c r="C2595" s="15"/>
      <c r="D2595" s="17"/>
      <c r="E2595" s="17"/>
      <c r="F2595" s="15"/>
      <c r="G2595" s="15"/>
      <c r="H2595" s="18"/>
      <c r="I2595" s="15"/>
      <c r="J2595" s="18"/>
    </row>
    <row r="2596" s="2" customFormat="1" ht="14.25" spans="1:10">
      <c r="A2596" s="14"/>
      <c r="B2596" s="15"/>
      <c r="C2596" s="15"/>
      <c r="D2596" s="17"/>
      <c r="E2596" s="17"/>
      <c r="F2596" s="15"/>
      <c r="G2596" s="15"/>
      <c r="H2596" s="18"/>
      <c r="I2596" s="15"/>
      <c r="J2596" s="18"/>
    </row>
    <row r="2597" s="2" customFormat="1" ht="14.25" spans="1:10">
      <c r="A2597" s="14"/>
      <c r="B2597" s="15"/>
      <c r="C2597" s="15"/>
      <c r="D2597" s="17"/>
      <c r="E2597" s="17"/>
      <c r="F2597" s="15"/>
      <c r="G2597" s="15"/>
      <c r="H2597" s="18"/>
      <c r="I2597" s="15"/>
      <c r="J2597" s="18"/>
    </row>
    <row r="2598" s="2" customFormat="1" ht="14.25" spans="1:10">
      <c r="A2598" s="14"/>
      <c r="B2598" s="15"/>
      <c r="C2598" s="15"/>
      <c r="D2598" s="17"/>
      <c r="E2598" s="17"/>
      <c r="F2598" s="15"/>
      <c r="G2598" s="15"/>
      <c r="H2598" s="18"/>
      <c r="I2598" s="15"/>
      <c r="J2598" s="18"/>
    </row>
    <row r="2599" s="2" customFormat="1" ht="14.25" spans="1:10">
      <c r="A2599" s="14"/>
      <c r="B2599" s="15"/>
      <c r="C2599" s="15"/>
      <c r="D2599" s="17"/>
      <c r="E2599" s="17"/>
      <c r="F2599" s="15"/>
      <c r="G2599" s="15"/>
      <c r="H2599" s="18"/>
      <c r="I2599" s="15"/>
      <c r="J2599" s="18"/>
    </row>
    <row r="2600" s="2" customFormat="1" ht="14.25" spans="1:10">
      <c r="A2600" s="14"/>
      <c r="B2600" s="15"/>
      <c r="C2600" s="15"/>
      <c r="D2600" s="17"/>
      <c r="E2600" s="17"/>
      <c r="F2600" s="15"/>
      <c r="G2600" s="15"/>
      <c r="H2600" s="18"/>
      <c r="I2600" s="15"/>
      <c r="J2600" s="18"/>
    </row>
    <row r="2601" s="2" customFormat="1" ht="14.25" spans="1:10">
      <c r="A2601" s="14"/>
      <c r="B2601" s="15"/>
      <c r="C2601" s="15"/>
      <c r="D2601" s="17"/>
      <c r="E2601" s="17"/>
      <c r="F2601" s="15"/>
      <c r="G2601" s="15"/>
      <c r="H2601" s="18"/>
      <c r="I2601" s="15"/>
      <c r="J2601" s="18"/>
    </row>
    <row r="2602" s="2" customFormat="1" ht="14.25" spans="1:10">
      <c r="A2602" s="14"/>
      <c r="B2602" s="15"/>
      <c r="C2602" s="15"/>
      <c r="D2602" s="17"/>
      <c r="E2602" s="17"/>
      <c r="F2602" s="15"/>
      <c r="G2602" s="15"/>
      <c r="H2602" s="18"/>
      <c r="I2602" s="15"/>
      <c r="J2602" s="18"/>
    </row>
    <row r="2603" s="2" customFormat="1" ht="14.25" spans="1:10">
      <c r="A2603" s="14"/>
      <c r="B2603" s="15"/>
      <c r="C2603" s="15"/>
      <c r="D2603" s="17"/>
      <c r="E2603" s="17"/>
      <c r="F2603" s="15"/>
      <c r="G2603" s="15"/>
      <c r="H2603" s="18"/>
      <c r="I2603" s="15"/>
      <c r="J2603" s="18"/>
    </row>
    <row r="2604" s="2" customFormat="1" ht="14.25" spans="1:10">
      <c r="A2604" s="14"/>
      <c r="B2604" s="15"/>
      <c r="C2604" s="15"/>
      <c r="D2604" s="17"/>
      <c r="E2604" s="17"/>
      <c r="F2604" s="15"/>
      <c r="G2604" s="15"/>
      <c r="H2604" s="18"/>
      <c r="I2604" s="15"/>
      <c r="J2604" s="18"/>
    </row>
    <row r="2605" s="2" customFormat="1" ht="14.25" spans="1:10">
      <c r="A2605" s="14"/>
      <c r="B2605" s="15"/>
      <c r="C2605" s="15"/>
      <c r="D2605" s="17"/>
      <c r="E2605" s="17"/>
      <c r="F2605" s="15"/>
      <c r="G2605" s="15"/>
      <c r="H2605" s="18"/>
      <c r="I2605" s="15"/>
      <c r="J2605" s="18"/>
    </row>
    <row r="2606" s="2" customFormat="1" ht="14.25" spans="1:10">
      <c r="A2606" s="14"/>
      <c r="B2606" s="15"/>
      <c r="C2606" s="15"/>
      <c r="D2606" s="17"/>
      <c r="E2606" s="17"/>
      <c r="F2606" s="15"/>
      <c r="G2606" s="15"/>
      <c r="H2606" s="18"/>
      <c r="I2606" s="15"/>
      <c r="J2606" s="18"/>
    </row>
    <row r="2607" s="2" customFormat="1" ht="14.25" spans="1:10">
      <c r="A2607" s="14"/>
      <c r="B2607" s="15"/>
      <c r="C2607" s="15"/>
      <c r="D2607" s="17"/>
      <c r="E2607" s="17"/>
      <c r="F2607" s="15"/>
      <c r="G2607" s="15"/>
      <c r="H2607" s="18"/>
      <c r="I2607" s="15"/>
      <c r="J2607" s="18"/>
    </row>
    <row r="2608" s="2" customFormat="1" ht="14.25" spans="1:10">
      <c r="A2608" s="14"/>
      <c r="B2608" s="15"/>
      <c r="C2608" s="15"/>
      <c r="D2608" s="17"/>
      <c r="E2608" s="17"/>
      <c r="F2608" s="15"/>
      <c r="G2608" s="15"/>
      <c r="H2608" s="18"/>
      <c r="I2608" s="15"/>
      <c r="J2608" s="18"/>
    </row>
    <row r="2609" s="2" customFormat="1" ht="14.25" spans="1:10">
      <c r="A2609" s="14"/>
      <c r="B2609" s="15"/>
      <c r="C2609" s="15"/>
      <c r="D2609" s="17"/>
      <c r="E2609" s="17"/>
      <c r="F2609" s="15"/>
      <c r="G2609" s="15"/>
      <c r="H2609" s="18"/>
      <c r="I2609" s="15"/>
      <c r="J2609" s="18"/>
    </row>
    <row r="2610" s="2" customFormat="1" ht="14.25" spans="1:10">
      <c r="A2610" s="14"/>
      <c r="B2610" s="15"/>
      <c r="C2610" s="15"/>
      <c r="D2610" s="17"/>
      <c r="E2610" s="17"/>
      <c r="F2610" s="15"/>
      <c r="G2610" s="15"/>
      <c r="H2610" s="18"/>
      <c r="I2610" s="15"/>
      <c r="J2610" s="18"/>
    </row>
    <row r="2611" s="2" customFormat="1" ht="14.25" spans="1:10">
      <c r="A2611" s="14"/>
      <c r="B2611" s="15"/>
      <c r="C2611" s="15"/>
      <c r="D2611" s="17"/>
      <c r="E2611" s="17"/>
      <c r="F2611" s="15"/>
      <c r="G2611" s="15"/>
      <c r="H2611" s="18"/>
      <c r="I2611" s="15"/>
      <c r="J2611" s="18"/>
    </row>
    <row r="2612" s="2" customFormat="1" ht="14.25" spans="1:10">
      <c r="A2612" s="14"/>
      <c r="B2612" s="15"/>
      <c r="C2612" s="15"/>
      <c r="D2612" s="17"/>
      <c r="E2612" s="17"/>
      <c r="F2612" s="15"/>
      <c r="G2612" s="15"/>
      <c r="H2612" s="18"/>
      <c r="I2612" s="15"/>
      <c r="J2612" s="18"/>
    </row>
    <row r="2613" s="2" customFormat="1" ht="14.25" spans="1:10">
      <c r="A2613" s="14"/>
      <c r="B2613" s="15"/>
      <c r="C2613" s="15"/>
      <c r="D2613" s="17"/>
      <c r="E2613" s="17"/>
      <c r="F2613" s="15"/>
      <c r="G2613" s="15"/>
      <c r="H2613" s="18"/>
      <c r="I2613" s="15"/>
      <c r="J2613" s="18"/>
    </row>
    <row r="2614" s="2" customFormat="1" ht="14.25" spans="1:10">
      <c r="A2614" s="14"/>
      <c r="B2614" s="15"/>
      <c r="C2614" s="15"/>
      <c r="D2614" s="17"/>
      <c r="E2614" s="17"/>
      <c r="F2614" s="15"/>
      <c r="G2614" s="15"/>
      <c r="H2614" s="18"/>
      <c r="I2614" s="15"/>
      <c r="J2614" s="18"/>
    </row>
    <row r="2615" s="2" customFormat="1" ht="14.25" spans="1:10">
      <c r="A2615" s="14"/>
      <c r="B2615" s="15"/>
      <c r="C2615" s="15"/>
      <c r="D2615" s="17"/>
      <c r="E2615" s="17"/>
      <c r="F2615" s="15"/>
      <c r="G2615" s="15"/>
      <c r="H2615" s="18"/>
      <c r="I2615" s="15"/>
      <c r="J2615" s="18"/>
    </row>
    <row r="2616" s="2" customFormat="1" ht="14.25" spans="1:10">
      <c r="A2616" s="14"/>
      <c r="B2616" s="15"/>
      <c r="C2616" s="15"/>
      <c r="D2616" s="17"/>
      <c r="E2616" s="17"/>
      <c r="F2616" s="15"/>
      <c r="G2616" s="15"/>
      <c r="H2616" s="18"/>
      <c r="I2616" s="15"/>
      <c r="J2616" s="18"/>
    </row>
    <row r="2617" s="2" customFormat="1" ht="14.25" spans="1:10">
      <c r="A2617" s="14"/>
      <c r="B2617" s="15"/>
      <c r="C2617" s="15"/>
      <c r="D2617" s="17"/>
      <c r="E2617" s="17"/>
      <c r="F2617" s="15"/>
      <c r="G2617" s="15"/>
      <c r="H2617" s="18"/>
      <c r="I2617" s="15"/>
      <c r="J2617" s="18"/>
    </row>
    <row r="2618" s="2" customFormat="1" ht="14.25" spans="1:10">
      <c r="A2618" s="14"/>
      <c r="B2618" s="15"/>
      <c r="C2618" s="15"/>
      <c r="D2618" s="17"/>
      <c r="E2618" s="17"/>
      <c r="F2618" s="15"/>
      <c r="G2618" s="15"/>
      <c r="H2618" s="18"/>
      <c r="I2618" s="15"/>
      <c r="J2618" s="18"/>
    </row>
    <row r="2619" s="2" customFormat="1" ht="14.25" spans="1:10">
      <c r="A2619" s="14"/>
      <c r="B2619" s="15"/>
      <c r="C2619" s="15"/>
      <c r="D2619" s="17"/>
      <c r="E2619" s="17"/>
      <c r="F2619" s="15"/>
      <c r="G2619" s="15"/>
      <c r="H2619" s="18"/>
      <c r="I2619" s="15"/>
      <c r="J2619" s="18"/>
    </row>
    <row r="2620" s="2" customFormat="1" ht="14.25" spans="1:10">
      <c r="A2620" s="14"/>
      <c r="B2620" s="15"/>
      <c r="C2620" s="15"/>
      <c r="D2620" s="17"/>
      <c r="E2620" s="17"/>
      <c r="F2620" s="15"/>
      <c r="G2620" s="15"/>
      <c r="H2620" s="18"/>
      <c r="I2620" s="15"/>
      <c r="J2620" s="18"/>
    </row>
    <row r="2621" s="2" customFormat="1" ht="14.25" spans="1:10">
      <c r="A2621" s="14"/>
      <c r="B2621" s="15"/>
      <c r="C2621" s="15"/>
      <c r="D2621" s="17"/>
      <c r="E2621" s="17"/>
      <c r="F2621" s="15"/>
      <c r="G2621" s="15"/>
      <c r="H2621" s="18"/>
      <c r="I2621" s="15"/>
      <c r="J2621" s="18"/>
    </row>
    <row r="2622" s="2" customFormat="1" ht="14.25" spans="1:10">
      <c r="A2622" s="14"/>
      <c r="B2622" s="15"/>
      <c r="C2622" s="15"/>
      <c r="D2622" s="17"/>
      <c r="E2622" s="17"/>
      <c r="F2622" s="15"/>
      <c r="G2622" s="15"/>
      <c r="H2622" s="18"/>
      <c r="I2622" s="15"/>
      <c r="J2622" s="18"/>
    </row>
    <row r="2623" s="2" customFormat="1" ht="14.25" spans="1:10">
      <c r="A2623" s="14"/>
      <c r="B2623" s="15"/>
      <c r="C2623" s="15"/>
      <c r="D2623" s="17"/>
      <c r="E2623" s="17"/>
      <c r="F2623" s="15"/>
      <c r="G2623" s="15"/>
      <c r="H2623" s="18"/>
      <c r="I2623" s="15"/>
      <c r="J2623" s="18"/>
    </row>
    <row r="2624" s="2" customFormat="1" ht="14.25" spans="1:10">
      <c r="A2624" s="14"/>
      <c r="B2624" s="15"/>
      <c r="C2624" s="15"/>
      <c r="D2624" s="17"/>
      <c r="E2624" s="17"/>
      <c r="F2624" s="15"/>
      <c r="G2624" s="15"/>
      <c r="H2624" s="18"/>
      <c r="I2624" s="15"/>
      <c r="J2624" s="18"/>
    </row>
    <row r="2625" s="2" customFormat="1" ht="14.25" spans="1:10">
      <c r="A2625" s="14"/>
      <c r="B2625" s="15"/>
      <c r="C2625" s="15"/>
      <c r="D2625" s="17"/>
      <c r="E2625" s="17"/>
      <c r="F2625" s="15"/>
      <c r="G2625" s="15"/>
      <c r="H2625" s="18"/>
      <c r="I2625" s="15"/>
      <c r="J2625" s="18"/>
    </row>
    <row r="2626" s="2" customFormat="1" ht="14.25" spans="1:10">
      <c r="A2626" s="14"/>
      <c r="B2626" s="15"/>
      <c r="C2626" s="15"/>
      <c r="D2626" s="17"/>
      <c r="E2626" s="17"/>
      <c r="F2626" s="15"/>
      <c r="G2626" s="15"/>
      <c r="H2626" s="18"/>
      <c r="I2626" s="15"/>
      <c r="J2626" s="18"/>
    </row>
    <row r="2627" s="2" customFormat="1" ht="14.25" spans="1:10">
      <c r="A2627" s="14"/>
      <c r="B2627" s="15"/>
      <c r="C2627" s="15"/>
      <c r="D2627" s="17"/>
      <c r="E2627" s="17"/>
      <c r="F2627" s="15"/>
      <c r="G2627" s="15"/>
      <c r="H2627" s="18"/>
      <c r="I2627" s="15"/>
      <c r="J2627" s="18"/>
    </row>
    <row r="2628" s="2" customFormat="1" ht="14.25" spans="1:10">
      <c r="A2628" s="14"/>
      <c r="B2628" s="15"/>
      <c r="C2628" s="15"/>
      <c r="D2628" s="17"/>
      <c r="E2628" s="17"/>
      <c r="F2628" s="15"/>
      <c r="G2628" s="15"/>
      <c r="H2628" s="18"/>
      <c r="I2628" s="15"/>
      <c r="J2628" s="18"/>
    </row>
    <row r="2629" s="2" customFormat="1" ht="14.25" spans="1:10">
      <c r="A2629" s="14"/>
      <c r="B2629" s="15"/>
      <c r="C2629" s="15"/>
      <c r="D2629" s="17"/>
      <c r="E2629" s="17"/>
      <c r="F2629" s="15"/>
      <c r="G2629" s="15"/>
      <c r="H2629" s="18"/>
      <c r="I2629" s="15"/>
      <c r="J2629" s="18"/>
    </row>
    <row r="2630" s="2" customFormat="1" ht="14.25" spans="1:10">
      <c r="A2630" s="14"/>
      <c r="B2630" s="15"/>
      <c r="C2630" s="15"/>
      <c r="D2630" s="17"/>
      <c r="E2630" s="17"/>
      <c r="F2630" s="15"/>
      <c r="G2630" s="15"/>
      <c r="H2630" s="18"/>
      <c r="I2630" s="15"/>
      <c r="J2630" s="18"/>
    </row>
    <row r="2631" s="2" customFormat="1" ht="14.25" spans="1:10">
      <c r="A2631" s="14"/>
      <c r="B2631" s="15"/>
      <c r="C2631" s="15"/>
      <c r="D2631" s="17"/>
      <c r="E2631" s="17"/>
      <c r="F2631" s="15"/>
      <c r="G2631" s="15"/>
      <c r="H2631" s="18"/>
      <c r="I2631" s="15"/>
      <c r="J2631" s="18"/>
    </row>
    <row r="2632" s="2" customFormat="1" ht="14.25" spans="1:10">
      <c r="A2632" s="14"/>
      <c r="B2632" s="15"/>
      <c r="C2632" s="15"/>
      <c r="D2632" s="17"/>
      <c r="E2632" s="17"/>
      <c r="F2632" s="15"/>
      <c r="G2632" s="15"/>
      <c r="H2632" s="18"/>
      <c r="I2632" s="15"/>
      <c r="J2632" s="18"/>
    </row>
    <row r="2633" s="2" customFormat="1" ht="14.25" spans="1:10">
      <c r="A2633" s="14"/>
      <c r="B2633" s="15"/>
      <c r="C2633" s="15"/>
      <c r="D2633" s="17"/>
      <c r="E2633" s="17"/>
      <c r="F2633" s="15"/>
      <c r="G2633" s="15"/>
      <c r="H2633" s="18"/>
      <c r="I2633" s="15"/>
      <c r="J2633" s="18"/>
    </row>
    <row r="2634" s="2" customFormat="1" ht="14.25" spans="1:10">
      <c r="A2634" s="14"/>
      <c r="B2634" s="15"/>
      <c r="C2634" s="15"/>
      <c r="D2634" s="17"/>
      <c r="E2634" s="17"/>
      <c r="F2634" s="15"/>
      <c r="G2634" s="15"/>
      <c r="H2634" s="18"/>
      <c r="I2634" s="15"/>
      <c r="J2634" s="18"/>
    </row>
    <row r="2635" s="2" customFormat="1" ht="14.25" spans="1:10">
      <c r="A2635" s="14"/>
      <c r="B2635" s="15"/>
      <c r="C2635" s="15"/>
      <c r="D2635" s="17"/>
      <c r="E2635" s="17"/>
      <c r="F2635" s="15"/>
      <c r="G2635" s="15"/>
      <c r="H2635" s="18"/>
      <c r="I2635" s="15"/>
      <c r="J2635" s="18"/>
    </row>
    <row r="2636" s="2" customFormat="1" ht="14.25" spans="1:10">
      <c r="A2636" s="14"/>
      <c r="B2636" s="15"/>
      <c r="C2636" s="15"/>
      <c r="D2636" s="17"/>
      <c r="E2636" s="17"/>
      <c r="F2636" s="15"/>
      <c r="G2636" s="15"/>
      <c r="H2636" s="18"/>
      <c r="I2636" s="15"/>
      <c r="J2636" s="18"/>
    </row>
    <row r="2637" s="2" customFormat="1" ht="14.25" spans="1:10">
      <c r="A2637" s="14"/>
      <c r="B2637" s="15"/>
      <c r="C2637" s="15"/>
      <c r="D2637" s="17"/>
      <c r="E2637" s="17"/>
      <c r="F2637" s="15"/>
      <c r="G2637" s="15"/>
      <c r="H2637" s="18"/>
      <c r="I2637" s="15"/>
      <c r="J2637" s="18"/>
    </row>
    <row r="2638" s="2" customFormat="1" ht="14.25" spans="1:10">
      <c r="A2638" s="14"/>
      <c r="B2638" s="15"/>
      <c r="C2638" s="15"/>
      <c r="D2638" s="17"/>
      <c r="E2638" s="17"/>
      <c r="F2638" s="15"/>
      <c r="G2638" s="15"/>
      <c r="H2638" s="18"/>
      <c r="I2638" s="15"/>
      <c r="J2638" s="18"/>
    </row>
    <row r="2639" s="2" customFormat="1" ht="14.25" spans="1:10">
      <c r="A2639" s="14"/>
      <c r="B2639" s="15"/>
      <c r="C2639" s="15"/>
      <c r="D2639" s="17"/>
      <c r="E2639" s="17"/>
      <c r="F2639" s="15"/>
      <c r="G2639" s="15"/>
      <c r="H2639" s="18"/>
      <c r="I2639" s="15"/>
      <c r="J2639" s="18"/>
    </row>
    <row r="2640" s="2" customFormat="1" ht="14.25" spans="1:10">
      <c r="A2640" s="14"/>
      <c r="B2640" s="15"/>
      <c r="C2640" s="15"/>
      <c r="D2640" s="17"/>
      <c r="E2640" s="17"/>
      <c r="F2640" s="15"/>
      <c r="G2640" s="15"/>
      <c r="H2640" s="18"/>
      <c r="I2640" s="15"/>
      <c r="J2640" s="18"/>
    </row>
    <row r="2641" s="2" customFormat="1" ht="14.25" spans="1:10">
      <c r="A2641" s="14"/>
      <c r="B2641" s="15"/>
      <c r="C2641" s="15"/>
      <c r="D2641" s="17"/>
      <c r="E2641" s="17"/>
      <c r="F2641" s="15"/>
      <c r="G2641" s="15"/>
      <c r="H2641" s="18"/>
      <c r="I2641" s="15"/>
      <c r="J2641" s="18"/>
    </row>
    <row r="2642" s="2" customFormat="1" ht="14.25" spans="1:10">
      <c r="A2642" s="14"/>
      <c r="B2642" s="15"/>
      <c r="C2642" s="15"/>
      <c r="D2642" s="17"/>
      <c r="E2642" s="17"/>
      <c r="F2642" s="15"/>
      <c r="G2642" s="15"/>
      <c r="H2642" s="18"/>
      <c r="I2642" s="15"/>
      <c r="J2642" s="18"/>
    </row>
    <row r="2643" s="2" customFormat="1" ht="14.25" spans="1:10">
      <c r="A2643" s="14"/>
      <c r="B2643" s="15"/>
      <c r="C2643" s="15"/>
      <c r="D2643" s="17"/>
      <c r="E2643" s="17"/>
      <c r="F2643" s="15"/>
      <c r="G2643" s="15"/>
      <c r="H2643" s="18"/>
      <c r="I2643" s="15"/>
      <c r="J2643" s="18"/>
    </row>
    <row r="2644" s="2" customFormat="1" ht="14.25" spans="1:10">
      <c r="A2644" s="14"/>
      <c r="B2644" s="15"/>
      <c r="C2644" s="15"/>
      <c r="D2644" s="17"/>
      <c r="E2644" s="17"/>
      <c r="F2644" s="15"/>
      <c r="G2644" s="15"/>
      <c r="H2644" s="18"/>
      <c r="I2644" s="15"/>
      <c r="J2644" s="18"/>
    </row>
    <row r="2645" s="2" customFormat="1" ht="14.25" spans="1:10">
      <c r="A2645" s="14"/>
      <c r="B2645" s="15"/>
      <c r="C2645" s="15"/>
      <c r="D2645" s="17"/>
      <c r="E2645" s="17"/>
      <c r="F2645" s="15"/>
      <c r="G2645" s="15"/>
      <c r="H2645" s="18"/>
      <c r="I2645" s="15"/>
      <c r="J2645" s="18"/>
    </row>
    <row r="2646" s="2" customFormat="1" ht="14.25" spans="1:10">
      <c r="A2646" s="14"/>
      <c r="B2646" s="15"/>
      <c r="C2646" s="15"/>
      <c r="D2646" s="17"/>
      <c r="E2646" s="17"/>
      <c r="F2646" s="15"/>
      <c r="G2646" s="15"/>
      <c r="H2646" s="18"/>
      <c r="I2646" s="15"/>
      <c r="J2646" s="18"/>
    </row>
    <row r="2647" s="2" customFormat="1" ht="14.25" spans="1:10">
      <c r="A2647" s="14"/>
      <c r="B2647" s="15"/>
      <c r="C2647" s="15"/>
      <c r="D2647" s="17"/>
      <c r="E2647" s="17"/>
      <c r="F2647" s="15"/>
      <c r="G2647" s="15"/>
      <c r="H2647" s="18"/>
      <c r="I2647" s="15"/>
      <c r="J2647" s="18"/>
    </row>
    <row r="2648" s="2" customFormat="1" ht="14.25" spans="1:10">
      <c r="A2648" s="14"/>
      <c r="B2648" s="15"/>
      <c r="C2648" s="15"/>
      <c r="D2648" s="17"/>
      <c r="E2648" s="17"/>
      <c r="F2648" s="15"/>
      <c r="G2648" s="15"/>
      <c r="H2648" s="18"/>
      <c r="I2648" s="15"/>
      <c r="J2648" s="18"/>
    </row>
    <row r="2649" s="2" customFormat="1" ht="14.25" spans="1:10">
      <c r="A2649" s="14"/>
      <c r="B2649" s="15"/>
      <c r="C2649" s="15"/>
      <c r="D2649" s="17"/>
      <c r="E2649" s="17"/>
      <c r="F2649" s="15"/>
      <c r="G2649" s="15"/>
      <c r="H2649" s="18"/>
      <c r="I2649" s="15"/>
      <c r="J2649" s="18"/>
    </row>
    <row r="2650" s="2" customFormat="1" ht="14.25" spans="1:10">
      <c r="A2650" s="14"/>
      <c r="B2650" s="15"/>
      <c r="C2650" s="15"/>
      <c r="D2650" s="17"/>
      <c r="E2650" s="17"/>
      <c r="F2650" s="15"/>
      <c r="G2650" s="15"/>
      <c r="H2650" s="18"/>
      <c r="I2650" s="15"/>
      <c r="J2650" s="18"/>
    </row>
    <row r="2651" s="2" customFormat="1" ht="14.25" spans="1:10">
      <c r="A2651" s="14"/>
      <c r="B2651" s="15"/>
      <c r="C2651" s="15"/>
      <c r="D2651" s="17"/>
      <c r="E2651" s="17"/>
      <c r="F2651" s="15"/>
      <c r="G2651" s="15"/>
      <c r="H2651" s="18"/>
      <c r="I2651" s="15"/>
      <c r="J2651" s="18"/>
    </row>
    <row r="2652" s="2" customFormat="1" ht="14.25" spans="1:10">
      <c r="A2652" s="14"/>
      <c r="B2652" s="15"/>
      <c r="C2652" s="15"/>
      <c r="D2652" s="17"/>
      <c r="E2652" s="17"/>
      <c r="F2652" s="15"/>
      <c r="G2652" s="15"/>
      <c r="H2652" s="18"/>
      <c r="I2652" s="15"/>
      <c r="J2652" s="18"/>
    </row>
    <row r="2653" s="2" customFormat="1" ht="14.25" spans="1:10">
      <c r="A2653" s="14"/>
      <c r="B2653" s="15"/>
      <c r="C2653" s="15"/>
      <c r="D2653" s="17"/>
      <c r="E2653" s="17"/>
      <c r="F2653" s="15"/>
      <c r="G2653" s="15"/>
      <c r="H2653" s="18"/>
      <c r="I2653" s="15"/>
      <c r="J2653" s="18"/>
    </row>
    <row r="2654" s="2" customFormat="1" ht="14.25" spans="1:10">
      <c r="A2654" s="14"/>
      <c r="B2654" s="15"/>
      <c r="C2654" s="15"/>
      <c r="D2654" s="17"/>
      <c r="E2654" s="17"/>
      <c r="F2654" s="15"/>
      <c r="G2654" s="15"/>
      <c r="H2654" s="18"/>
      <c r="I2654" s="15"/>
      <c r="J2654" s="18"/>
    </row>
    <row r="2655" s="2" customFormat="1" ht="14.25" spans="1:10">
      <c r="A2655" s="14"/>
      <c r="B2655" s="15"/>
      <c r="C2655" s="15"/>
      <c r="D2655" s="17"/>
      <c r="E2655" s="17"/>
      <c r="F2655" s="15"/>
      <c r="G2655" s="15"/>
      <c r="H2655" s="18"/>
      <c r="I2655" s="15"/>
      <c r="J2655" s="18"/>
    </row>
    <row r="2656" s="2" customFormat="1" ht="14.25" spans="1:10">
      <c r="A2656" s="14"/>
      <c r="B2656" s="15"/>
      <c r="C2656" s="15"/>
      <c r="D2656" s="17"/>
      <c r="E2656" s="17"/>
      <c r="F2656" s="15"/>
      <c r="G2656" s="15"/>
      <c r="H2656" s="18"/>
      <c r="I2656" s="15"/>
      <c r="J2656" s="18"/>
    </row>
    <row r="2657" s="2" customFormat="1" ht="14.25" spans="1:10">
      <c r="A2657" s="14"/>
      <c r="B2657" s="15"/>
      <c r="C2657" s="15"/>
      <c r="D2657" s="17"/>
      <c r="E2657" s="17"/>
      <c r="F2657" s="15"/>
      <c r="G2657" s="15"/>
      <c r="H2657" s="18"/>
      <c r="I2657" s="15"/>
      <c r="J2657" s="18"/>
    </row>
    <row r="2658" s="2" customFormat="1" ht="14.25" spans="1:10">
      <c r="A2658" s="14"/>
      <c r="B2658" s="15"/>
      <c r="C2658" s="15"/>
      <c r="D2658" s="17"/>
      <c r="E2658" s="17"/>
      <c r="F2658" s="15"/>
      <c r="G2658" s="15"/>
      <c r="H2658" s="18"/>
      <c r="I2658" s="15"/>
      <c r="J2658" s="18"/>
    </row>
    <row r="2659" s="2" customFormat="1" ht="14.25" spans="1:10">
      <c r="A2659" s="14"/>
      <c r="B2659" s="15"/>
      <c r="C2659" s="15"/>
      <c r="D2659" s="17"/>
      <c r="E2659" s="17"/>
      <c r="F2659" s="15"/>
      <c r="G2659" s="15"/>
      <c r="H2659" s="18"/>
      <c r="I2659" s="15"/>
      <c r="J2659" s="18"/>
    </row>
    <row r="2660" s="2" customFormat="1" ht="14.25" spans="1:10">
      <c r="A2660" s="14"/>
      <c r="B2660" s="15"/>
      <c r="C2660" s="15"/>
      <c r="D2660" s="17"/>
      <c r="E2660" s="17"/>
      <c r="F2660" s="15"/>
      <c r="G2660" s="15"/>
      <c r="H2660" s="18"/>
      <c r="I2660" s="15"/>
      <c r="J2660" s="18"/>
    </row>
    <row r="2661" s="2" customFormat="1" ht="14.25" spans="1:10">
      <c r="A2661" s="14"/>
      <c r="B2661" s="15"/>
      <c r="C2661" s="15"/>
      <c r="D2661" s="17"/>
      <c r="E2661" s="17"/>
      <c r="F2661" s="15"/>
      <c r="G2661" s="15"/>
      <c r="H2661" s="18"/>
      <c r="I2661" s="15"/>
      <c r="J2661" s="18"/>
    </row>
    <row r="2662" s="2" customFormat="1" ht="14.25" spans="1:10">
      <c r="A2662" s="14"/>
      <c r="B2662" s="15"/>
      <c r="C2662" s="15"/>
      <c r="D2662" s="17"/>
      <c r="E2662" s="17"/>
      <c r="F2662" s="15"/>
      <c r="G2662" s="15"/>
      <c r="H2662" s="18"/>
      <c r="I2662" s="15"/>
      <c r="J2662" s="18"/>
    </row>
    <row r="2663" s="2" customFormat="1" ht="14.25" spans="1:10">
      <c r="A2663" s="14"/>
      <c r="B2663" s="15"/>
      <c r="C2663" s="15"/>
      <c r="D2663" s="17"/>
      <c r="E2663" s="17"/>
      <c r="F2663" s="15"/>
      <c r="G2663" s="15"/>
      <c r="H2663" s="18"/>
      <c r="I2663" s="15"/>
      <c r="J2663" s="18"/>
    </row>
    <row r="2664" s="2" customFormat="1" ht="14.25" spans="1:10">
      <c r="A2664" s="14"/>
      <c r="B2664" s="15"/>
      <c r="C2664" s="15"/>
      <c r="D2664" s="17"/>
      <c r="E2664" s="17"/>
      <c r="F2664" s="15"/>
      <c r="G2664" s="15"/>
      <c r="H2664" s="18"/>
      <c r="I2664" s="15"/>
      <c r="J2664" s="18"/>
    </row>
    <row r="2665" s="2" customFormat="1" ht="14.25" spans="1:10">
      <c r="A2665" s="14"/>
      <c r="B2665" s="15"/>
      <c r="C2665" s="15"/>
      <c r="D2665" s="17"/>
      <c r="E2665" s="17"/>
      <c r="F2665" s="15"/>
      <c r="G2665" s="15"/>
      <c r="H2665" s="18"/>
      <c r="I2665" s="15"/>
      <c r="J2665" s="18"/>
    </row>
    <row r="2666" s="2" customFormat="1" ht="14.25" spans="1:10">
      <c r="A2666" s="14"/>
      <c r="B2666" s="15"/>
      <c r="C2666" s="15"/>
      <c r="D2666" s="17"/>
      <c r="E2666" s="17"/>
      <c r="F2666" s="15"/>
      <c r="G2666" s="15"/>
      <c r="H2666" s="18"/>
      <c r="I2666" s="15"/>
      <c r="J2666" s="18"/>
    </row>
    <row r="2667" s="2" customFormat="1" ht="14.25" spans="1:10">
      <c r="A2667" s="14"/>
      <c r="B2667" s="15"/>
      <c r="C2667" s="15"/>
      <c r="D2667" s="17"/>
      <c r="E2667" s="17"/>
      <c r="F2667" s="15"/>
      <c r="G2667" s="15"/>
      <c r="H2667" s="18"/>
      <c r="I2667" s="15"/>
      <c r="J2667" s="18"/>
    </row>
    <row r="2668" s="2" customFormat="1" ht="14.25" spans="1:10">
      <c r="A2668" s="14"/>
      <c r="B2668" s="15"/>
      <c r="C2668" s="15"/>
      <c r="D2668" s="17"/>
      <c r="E2668" s="17"/>
      <c r="F2668" s="15"/>
      <c r="G2668" s="15"/>
      <c r="H2668" s="18"/>
      <c r="I2668" s="15"/>
      <c r="J2668" s="18"/>
    </row>
    <row r="2669" s="2" customFormat="1" ht="14.25" spans="1:10">
      <c r="A2669" s="14"/>
      <c r="B2669" s="15"/>
      <c r="C2669" s="15"/>
      <c r="D2669" s="17"/>
      <c r="E2669" s="17"/>
      <c r="F2669" s="15"/>
      <c r="G2669" s="15"/>
      <c r="H2669" s="18"/>
      <c r="I2669" s="15"/>
      <c r="J2669" s="18"/>
    </row>
    <row r="2670" s="2" customFormat="1" ht="14.25" spans="1:10">
      <c r="A2670" s="14"/>
      <c r="B2670" s="15"/>
      <c r="C2670" s="15"/>
      <c r="D2670" s="17"/>
      <c r="E2670" s="17"/>
      <c r="F2670" s="15"/>
      <c r="G2670" s="15"/>
      <c r="H2670" s="18"/>
      <c r="I2670" s="15"/>
      <c r="J2670" s="18"/>
    </row>
    <row r="2671" s="2" customFormat="1" ht="14.25" spans="1:10">
      <c r="A2671" s="14"/>
      <c r="B2671" s="15"/>
      <c r="C2671" s="15"/>
      <c r="D2671" s="17"/>
      <c r="E2671" s="17"/>
      <c r="F2671" s="15"/>
      <c r="G2671" s="15"/>
      <c r="H2671" s="18"/>
      <c r="I2671" s="15"/>
      <c r="J2671" s="18"/>
    </row>
    <row r="2672" s="2" customFormat="1" ht="14.25" spans="1:10">
      <c r="A2672" s="14"/>
      <c r="B2672" s="15"/>
      <c r="C2672" s="15"/>
      <c r="D2672" s="17"/>
      <c r="E2672" s="17"/>
      <c r="F2672" s="15"/>
      <c r="G2672" s="15"/>
      <c r="H2672" s="18"/>
      <c r="I2672" s="15"/>
      <c r="J2672" s="18"/>
    </row>
    <row r="2673" s="2" customFormat="1" ht="14.25" spans="1:10">
      <c r="A2673" s="14"/>
      <c r="B2673" s="15"/>
      <c r="C2673" s="15"/>
      <c r="D2673" s="17"/>
      <c r="E2673" s="17"/>
      <c r="F2673" s="15"/>
      <c r="G2673" s="15"/>
      <c r="H2673" s="18"/>
      <c r="I2673" s="15"/>
      <c r="J2673" s="18"/>
    </row>
    <row r="2674" s="2" customFormat="1" ht="14.25" spans="1:10">
      <c r="A2674" s="14"/>
      <c r="B2674" s="15"/>
      <c r="C2674" s="15"/>
      <c r="D2674" s="17"/>
      <c r="E2674" s="17"/>
      <c r="F2674" s="15"/>
      <c r="G2674" s="15"/>
      <c r="H2674" s="18"/>
      <c r="I2674" s="15"/>
      <c r="J2674" s="18"/>
    </row>
    <row r="2675" s="2" customFormat="1" ht="14.25" spans="1:10">
      <c r="A2675" s="14"/>
      <c r="B2675" s="15"/>
      <c r="C2675" s="15"/>
      <c r="D2675" s="17"/>
      <c r="E2675" s="17"/>
      <c r="F2675" s="15"/>
      <c r="G2675" s="15"/>
      <c r="H2675" s="18"/>
      <c r="I2675" s="15"/>
      <c r="J2675" s="18"/>
    </row>
    <row r="2676" s="2" customFormat="1" ht="14.25" spans="1:10">
      <c r="A2676" s="14"/>
      <c r="B2676" s="15"/>
      <c r="C2676" s="15"/>
      <c r="D2676" s="17"/>
      <c r="E2676" s="17"/>
      <c r="F2676" s="15"/>
      <c r="G2676" s="15"/>
      <c r="H2676" s="18"/>
      <c r="I2676" s="15"/>
      <c r="J2676" s="18"/>
    </row>
    <row r="2677" s="2" customFormat="1" ht="14.25" spans="1:10">
      <c r="A2677" s="14"/>
      <c r="B2677" s="15"/>
      <c r="C2677" s="15"/>
      <c r="D2677" s="17"/>
      <c r="E2677" s="17"/>
      <c r="F2677" s="15"/>
      <c r="G2677" s="15"/>
      <c r="H2677" s="18"/>
      <c r="I2677" s="15"/>
      <c r="J2677" s="18"/>
    </row>
    <row r="2678" s="2" customFormat="1" ht="14.25" spans="1:10">
      <c r="A2678" s="14"/>
      <c r="B2678" s="15"/>
      <c r="C2678" s="15"/>
      <c r="D2678" s="17"/>
      <c r="E2678" s="17"/>
      <c r="F2678" s="15"/>
      <c r="G2678" s="15"/>
      <c r="H2678" s="18"/>
      <c r="I2678" s="15"/>
      <c r="J2678" s="18"/>
    </row>
    <row r="2679" s="2" customFormat="1" ht="14.25" spans="1:10">
      <c r="A2679" s="14"/>
      <c r="B2679" s="15"/>
      <c r="C2679" s="15"/>
      <c r="D2679" s="17"/>
      <c r="E2679" s="17"/>
      <c r="F2679" s="15"/>
      <c r="G2679" s="15"/>
      <c r="H2679" s="18"/>
      <c r="I2679" s="15"/>
      <c r="J2679" s="18"/>
    </row>
    <row r="2680" s="2" customFormat="1" ht="14.25" spans="1:10">
      <c r="A2680" s="14"/>
      <c r="B2680" s="15"/>
      <c r="C2680" s="15"/>
      <c r="D2680" s="17"/>
      <c r="E2680" s="17"/>
      <c r="F2680" s="15"/>
      <c r="G2680" s="15"/>
      <c r="H2680" s="18"/>
      <c r="I2680" s="15"/>
      <c r="J2680" s="18"/>
    </row>
    <row r="2681" s="2" customFormat="1" ht="14.25" spans="1:10">
      <c r="A2681" s="14"/>
      <c r="B2681" s="15"/>
      <c r="C2681" s="15"/>
      <c r="D2681" s="17"/>
      <c r="E2681" s="17"/>
      <c r="F2681" s="15"/>
      <c r="G2681" s="15"/>
      <c r="H2681" s="18"/>
      <c r="I2681" s="15"/>
      <c r="J2681" s="18"/>
    </row>
    <row r="2682" s="2" customFormat="1" ht="14.25" spans="1:10">
      <c r="A2682" s="14"/>
      <c r="B2682" s="15"/>
      <c r="C2682" s="15"/>
      <c r="D2682" s="17"/>
      <c r="E2682" s="17"/>
      <c r="F2682" s="15"/>
      <c r="G2682" s="15"/>
      <c r="H2682" s="18"/>
      <c r="I2682" s="15"/>
      <c r="J2682" s="18"/>
    </row>
    <row r="2683" s="2" customFormat="1" ht="14.25" spans="1:10">
      <c r="A2683" s="14"/>
      <c r="B2683" s="15"/>
      <c r="C2683" s="15"/>
      <c r="D2683" s="17"/>
      <c r="E2683" s="17"/>
      <c r="F2683" s="15"/>
      <c r="G2683" s="15"/>
      <c r="H2683" s="18"/>
      <c r="I2683" s="15"/>
      <c r="J2683" s="18"/>
    </row>
    <row r="2684" s="2" customFormat="1" ht="14.25" spans="1:10">
      <c r="A2684" s="14"/>
      <c r="B2684" s="15"/>
      <c r="C2684" s="15"/>
      <c r="D2684" s="17"/>
      <c r="E2684" s="17"/>
      <c r="F2684" s="15"/>
      <c r="G2684" s="15"/>
      <c r="H2684" s="18"/>
      <c r="I2684" s="15"/>
      <c r="J2684" s="18"/>
    </row>
    <row r="2685" s="2" customFormat="1" ht="14.25" spans="1:10">
      <c r="A2685" s="14"/>
      <c r="B2685" s="15"/>
      <c r="C2685" s="15"/>
      <c r="D2685" s="17"/>
      <c r="E2685" s="17"/>
      <c r="F2685" s="15"/>
      <c r="G2685" s="15"/>
      <c r="H2685" s="18"/>
      <c r="I2685" s="15"/>
      <c r="J2685" s="18"/>
    </row>
    <row r="2686" s="2" customFormat="1" ht="14.25" spans="1:10">
      <c r="A2686" s="14"/>
      <c r="B2686" s="15"/>
      <c r="C2686" s="15"/>
      <c r="D2686" s="17"/>
      <c r="E2686" s="17"/>
      <c r="F2686" s="15"/>
      <c r="G2686" s="15"/>
      <c r="H2686" s="18"/>
      <c r="I2686" s="15"/>
      <c r="J2686" s="18"/>
    </row>
    <row r="2687" s="2" customFormat="1" ht="14.25" spans="1:10">
      <c r="A2687" s="14"/>
      <c r="B2687" s="15"/>
      <c r="C2687" s="15"/>
      <c r="D2687" s="17"/>
      <c r="E2687" s="17"/>
      <c r="F2687" s="15"/>
      <c r="G2687" s="15"/>
      <c r="H2687" s="18"/>
      <c r="I2687" s="15"/>
      <c r="J2687" s="18"/>
    </row>
    <row r="2688" s="2" customFormat="1" ht="14.25" spans="1:10">
      <c r="A2688" s="14"/>
      <c r="B2688" s="15"/>
      <c r="C2688" s="15"/>
      <c r="D2688" s="17"/>
      <c r="E2688" s="17"/>
      <c r="F2688" s="15"/>
      <c r="G2688" s="15"/>
      <c r="H2688" s="18"/>
      <c r="I2688" s="15"/>
      <c r="J2688" s="18"/>
    </row>
    <row r="2689" s="2" customFormat="1" ht="14.25" spans="1:10">
      <c r="A2689" s="14"/>
      <c r="B2689" s="15"/>
      <c r="C2689" s="15"/>
      <c r="D2689" s="17"/>
      <c r="E2689" s="17"/>
      <c r="F2689" s="15"/>
      <c r="G2689" s="15"/>
      <c r="H2689" s="18"/>
      <c r="I2689" s="15"/>
      <c r="J2689" s="18"/>
    </row>
    <row r="2690" s="2" customFormat="1" ht="14.25" spans="1:10">
      <c r="A2690" s="14"/>
      <c r="B2690" s="15"/>
      <c r="C2690" s="15"/>
      <c r="D2690" s="17"/>
      <c r="E2690" s="17"/>
      <c r="F2690" s="15"/>
      <c r="G2690" s="15"/>
      <c r="H2690" s="18"/>
      <c r="I2690" s="15"/>
      <c r="J2690" s="18"/>
    </row>
    <row r="2691" s="2" customFormat="1" ht="14.25" spans="1:10">
      <c r="A2691" s="14"/>
      <c r="B2691" s="15"/>
      <c r="C2691" s="15"/>
      <c r="D2691" s="17"/>
      <c r="E2691" s="17"/>
      <c r="F2691" s="15"/>
      <c r="G2691" s="15"/>
      <c r="H2691" s="18"/>
      <c r="I2691" s="15"/>
      <c r="J2691" s="18"/>
    </row>
    <row r="2692" s="2" customFormat="1" ht="14.25" spans="1:10">
      <c r="A2692" s="14"/>
      <c r="B2692" s="15"/>
      <c r="C2692" s="15"/>
      <c r="D2692" s="17"/>
      <c r="E2692" s="17"/>
      <c r="F2692" s="15"/>
      <c r="G2692" s="15"/>
      <c r="H2692" s="18"/>
      <c r="I2692" s="15"/>
      <c r="J2692" s="18"/>
    </row>
    <row r="2693" s="2" customFormat="1" ht="14.25" spans="1:10">
      <c r="A2693" s="14"/>
      <c r="B2693" s="15"/>
      <c r="C2693" s="15"/>
      <c r="D2693" s="17"/>
      <c r="E2693" s="17"/>
      <c r="F2693" s="15"/>
      <c r="G2693" s="15"/>
      <c r="H2693" s="18"/>
      <c r="I2693" s="15"/>
      <c r="J2693" s="18"/>
    </row>
    <row r="2694" s="2" customFormat="1" ht="14.25" spans="1:10">
      <c r="A2694" s="14"/>
      <c r="B2694" s="15"/>
      <c r="C2694" s="15"/>
      <c r="D2694" s="17"/>
      <c r="E2694" s="17"/>
      <c r="F2694" s="15"/>
      <c r="G2694" s="15"/>
      <c r="H2694" s="18"/>
      <c r="I2694" s="15"/>
      <c r="J2694" s="18"/>
    </row>
    <row r="2695" s="2" customFormat="1" ht="14.25" spans="1:10">
      <c r="A2695" s="14"/>
      <c r="B2695" s="15"/>
      <c r="C2695" s="15"/>
      <c r="D2695" s="17"/>
      <c r="E2695" s="17"/>
      <c r="F2695" s="15"/>
      <c r="G2695" s="15"/>
      <c r="H2695" s="18"/>
      <c r="I2695" s="15"/>
      <c r="J2695" s="18"/>
    </row>
    <row r="2696" s="2" customFormat="1" ht="14.25" spans="1:10">
      <c r="A2696" s="14"/>
      <c r="B2696" s="15"/>
      <c r="C2696" s="15"/>
      <c r="D2696" s="17"/>
      <c r="E2696" s="17"/>
      <c r="F2696" s="15"/>
      <c r="G2696" s="15"/>
      <c r="H2696" s="18"/>
      <c r="I2696" s="15"/>
      <c r="J2696" s="18"/>
    </row>
    <row r="2697" s="2" customFormat="1" ht="14.25" spans="1:10">
      <c r="A2697" s="14"/>
      <c r="B2697" s="15"/>
      <c r="C2697" s="15"/>
      <c r="D2697" s="17"/>
      <c r="E2697" s="17"/>
      <c r="F2697" s="15"/>
      <c r="G2697" s="15"/>
      <c r="H2697" s="18"/>
      <c r="I2697" s="15"/>
      <c r="J2697" s="18"/>
    </row>
    <row r="2698" s="2" customFormat="1" ht="14.25" spans="1:10">
      <c r="A2698" s="14"/>
      <c r="B2698" s="15"/>
      <c r="C2698" s="15"/>
      <c r="D2698" s="17"/>
      <c r="E2698" s="17"/>
      <c r="F2698" s="15"/>
      <c r="G2698" s="15"/>
      <c r="H2698" s="18"/>
      <c r="I2698" s="15"/>
      <c r="J2698" s="18"/>
    </row>
    <row r="2699" s="2" customFormat="1" ht="14.25" spans="1:10">
      <c r="A2699" s="14"/>
      <c r="B2699" s="15"/>
      <c r="C2699" s="15"/>
      <c r="D2699" s="17"/>
      <c r="E2699" s="17"/>
      <c r="F2699" s="15"/>
      <c r="G2699" s="15"/>
      <c r="H2699" s="18"/>
      <c r="I2699" s="15"/>
      <c r="J2699" s="18"/>
    </row>
    <row r="2700" s="2" customFormat="1" ht="14.25" spans="1:10">
      <c r="A2700" s="14"/>
      <c r="B2700" s="15"/>
      <c r="C2700" s="15"/>
      <c r="D2700" s="17"/>
      <c r="E2700" s="17"/>
      <c r="F2700" s="15"/>
      <c r="G2700" s="15"/>
      <c r="H2700" s="18"/>
      <c r="I2700" s="15"/>
      <c r="J2700" s="18"/>
    </row>
    <row r="2701" s="2" customFormat="1" ht="14.25" spans="1:10">
      <c r="A2701" s="14"/>
      <c r="B2701" s="15"/>
      <c r="C2701" s="15"/>
      <c r="D2701" s="17"/>
      <c r="E2701" s="17"/>
      <c r="F2701" s="15"/>
      <c r="G2701" s="15"/>
      <c r="H2701" s="18"/>
      <c r="I2701" s="15"/>
      <c r="J2701" s="18"/>
    </row>
    <row r="2702" s="2" customFormat="1" ht="14.25" spans="1:10">
      <c r="A2702" s="14"/>
      <c r="B2702" s="15"/>
      <c r="C2702" s="15"/>
      <c r="D2702" s="17"/>
      <c r="E2702" s="17"/>
      <c r="F2702" s="15"/>
      <c r="G2702" s="15"/>
      <c r="H2702" s="18"/>
      <c r="I2702" s="15"/>
      <c r="J2702" s="18"/>
    </row>
    <row r="2703" s="2" customFormat="1" ht="14.25" spans="1:10">
      <c r="A2703" s="14"/>
      <c r="B2703" s="15"/>
      <c r="C2703" s="15"/>
      <c r="D2703" s="17"/>
      <c r="E2703" s="17"/>
      <c r="F2703" s="15"/>
      <c r="G2703" s="15"/>
      <c r="H2703" s="18"/>
      <c r="I2703" s="15"/>
      <c r="J2703" s="18"/>
    </row>
    <row r="2704" s="2" customFormat="1" ht="14.25" spans="1:10">
      <c r="A2704" s="14"/>
      <c r="B2704" s="15"/>
      <c r="C2704" s="15"/>
      <c r="D2704" s="17"/>
      <c r="E2704" s="17"/>
      <c r="F2704" s="15"/>
      <c r="G2704" s="15"/>
      <c r="H2704" s="18"/>
      <c r="I2704" s="15"/>
      <c r="J2704" s="18"/>
    </row>
    <row r="2705" s="2" customFormat="1" ht="14.25" spans="1:10">
      <c r="A2705" s="14"/>
      <c r="B2705" s="15"/>
      <c r="C2705" s="15"/>
      <c r="D2705" s="17"/>
      <c r="E2705" s="17"/>
      <c r="F2705" s="15"/>
      <c r="G2705" s="15"/>
      <c r="H2705" s="18"/>
      <c r="I2705" s="15"/>
      <c r="J2705" s="18"/>
    </row>
    <row r="2706" s="2" customFormat="1" ht="14.25" spans="1:10">
      <c r="A2706" s="14"/>
      <c r="B2706" s="15"/>
      <c r="C2706" s="15"/>
      <c r="D2706" s="17"/>
      <c r="E2706" s="17"/>
      <c r="F2706" s="15"/>
      <c r="G2706" s="15"/>
      <c r="H2706" s="18"/>
      <c r="I2706" s="15"/>
      <c r="J2706" s="18"/>
    </row>
    <row r="2707" s="2" customFormat="1" ht="14.25" spans="1:10">
      <c r="A2707" s="14"/>
      <c r="B2707" s="15"/>
      <c r="C2707" s="15"/>
      <c r="D2707" s="17"/>
      <c r="E2707" s="17"/>
      <c r="F2707" s="15"/>
      <c r="G2707" s="15"/>
      <c r="H2707" s="18"/>
      <c r="I2707" s="15"/>
      <c r="J2707" s="18"/>
    </row>
    <row r="2708" s="2" customFormat="1" ht="14.25" spans="1:10">
      <c r="A2708" s="14"/>
      <c r="B2708" s="15"/>
      <c r="C2708" s="15"/>
      <c r="D2708" s="17"/>
      <c r="E2708" s="17"/>
      <c r="F2708" s="15"/>
      <c r="G2708" s="15"/>
      <c r="H2708" s="18"/>
      <c r="I2708" s="15"/>
      <c r="J2708" s="18"/>
    </row>
    <row r="2709" s="2" customFormat="1" ht="14.25" spans="1:10">
      <c r="A2709" s="14"/>
      <c r="B2709" s="15"/>
      <c r="C2709" s="15"/>
      <c r="D2709" s="17"/>
      <c r="E2709" s="17"/>
      <c r="F2709" s="15"/>
      <c r="G2709" s="15"/>
      <c r="H2709" s="18"/>
      <c r="I2709" s="15"/>
      <c r="J2709" s="18"/>
    </row>
    <row r="2710" s="2" customFormat="1" ht="14.25" spans="1:10">
      <c r="A2710" s="14"/>
      <c r="B2710" s="15"/>
      <c r="C2710" s="15"/>
      <c r="D2710" s="17"/>
      <c r="E2710" s="17"/>
      <c r="F2710" s="15"/>
      <c r="G2710" s="15"/>
      <c r="H2710" s="18"/>
      <c r="I2710" s="15"/>
      <c r="J2710" s="18"/>
    </row>
    <row r="2711" s="2" customFormat="1" ht="14.25" spans="1:10">
      <c r="A2711" s="14"/>
      <c r="B2711" s="15"/>
      <c r="C2711" s="15"/>
      <c r="D2711" s="17"/>
      <c r="E2711" s="17"/>
      <c r="F2711" s="15"/>
      <c r="G2711" s="15"/>
      <c r="H2711" s="18"/>
      <c r="I2711" s="15"/>
      <c r="J2711" s="18"/>
    </row>
    <row r="2712" s="2" customFormat="1" ht="14.25" spans="1:10">
      <c r="A2712" s="14"/>
      <c r="B2712" s="15"/>
      <c r="C2712" s="15"/>
      <c r="D2712" s="17"/>
      <c r="E2712" s="17"/>
      <c r="F2712" s="15"/>
      <c r="G2712" s="15"/>
      <c r="H2712" s="18"/>
      <c r="I2712" s="15"/>
      <c r="J2712" s="18"/>
    </row>
    <row r="2713" s="2" customFormat="1" ht="14.25" spans="1:10">
      <c r="A2713" s="14"/>
      <c r="B2713" s="15"/>
      <c r="C2713" s="15"/>
      <c r="D2713" s="17"/>
      <c r="E2713" s="17"/>
      <c r="F2713" s="15"/>
      <c r="G2713" s="15"/>
      <c r="H2713" s="18"/>
      <c r="I2713" s="15"/>
      <c r="J2713" s="18"/>
    </row>
    <row r="2714" s="2" customFormat="1" ht="14.25" spans="1:10">
      <c r="A2714" s="14"/>
      <c r="B2714" s="15"/>
      <c r="C2714" s="15"/>
      <c r="D2714" s="17"/>
      <c r="E2714" s="17"/>
      <c r="F2714" s="15"/>
      <c r="G2714" s="15"/>
      <c r="H2714" s="18"/>
      <c r="I2714" s="15"/>
      <c r="J2714" s="18"/>
    </row>
    <row r="2715" s="2" customFormat="1" ht="14.25" spans="1:10">
      <c r="A2715" s="14"/>
      <c r="B2715" s="15"/>
      <c r="C2715" s="15"/>
      <c r="D2715" s="17"/>
      <c r="E2715" s="17"/>
      <c r="F2715" s="15"/>
      <c r="G2715" s="15"/>
      <c r="H2715" s="18"/>
      <c r="I2715" s="15"/>
      <c r="J2715" s="18"/>
    </row>
    <row r="2716" s="2" customFormat="1" ht="14.25" spans="1:10">
      <c r="A2716" s="14"/>
      <c r="B2716" s="15"/>
      <c r="C2716" s="15"/>
      <c r="D2716" s="17"/>
      <c r="E2716" s="17"/>
      <c r="F2716" s="15"/>
      <c r="G2716" s="15"/>
      <c r="H2716" s="18"/>
      <c r="I2716" s="15"/>
      <c r="J2716" s="18"/>
    </row>
    <row r="2717" s="2" customFormat="1" ht="14.25" spans="1:10">
      <c r="A2717" s="14"/>
      <c r="B2717" s="15"/>
      <c r="C2717" s="15"/>
      <c r="D2717" s="17"/>
      <c r="E2717" s="17"/>
      <c r="F2717" s="15"/>
      <c r="G2717" s="15"/>
      <c r="H2717" s="18"/>
      <c r="I2717" s="15"/>
      <c r="J2717" s="18"/>
    </row>
    <row r="2718" s="2" customFormat="1" ht="14.25" spans="1:10">
      <c r="A2718" s="14"/>
      <c r="B2718" s="15"/>
      <c r="C2718" s="15"/>
      <c r="D2718" s="17"/>
      <c r="E2718" s="17"/>
      <c r="F2718" s="15"/>
      <c r="G2718" s="15"/>
      <c r="H2718" s="18"/>
      <c r="I2718" s="15"/>
      <c r="J2718" s="18"/>
    </row>
    <row r="2719" s="2" customFormat="1" ht="14.25" spans="1:10">
      <c r="A2719" s="14"/>
      <c r="B2719" s="15"/>
      <c r="C2719" s="15"/>
      <c r="D2719" s="17"/>
      <c r="E2719" s="17"/>
      <c r="F2719" s="15"/>
      <c r="G2719" s="15"/>
      <c r="H2719" s="18"/>
      <c r="I2719" s="15"/>
      <c r="J2719" s="18"/>
    </row>
    <row r="2720" s="2" customFormat="1" ht="14.25" spans="1:10">
      <c r="A2720" s="14"/>
      <c r="B2720" s="15"/>
      <c r="C2720" s="15"/>
      <c r="D2720" s="17"/>
      <c r="E2720" s="17"/>
      <c r="F2720" s="15"/>
      <c r="G2720" s="15"/>
      <c r="H2720" s="18"/>
      <c r="I2720" s="15"/>
      <c r="J2720" s="18"/>
    </row>
    <row r="2721" s="2" customFormat="1" ht="14.25" spans="1:10">
      <c r="A2721" s="14"/>
      <c r="B2721" s="15"/>
      <c r="C2721" s="15"/>
      <c r="D2721" s="17"/>
      <c r="E2721" s="17"/>
      <c r="F2721" s="15"/>
      <c r="G2721" s="15"/>
      <c r="H2721" s="18"/>
      <c r="I2721" s="15"/>
      <c r="J2721" s="18"/>
    </row>
    <row r="2722" s="2" customFormat="1" ht="14.25" spans="1:10">
      <c r="A2722" s="14"/>
      <c r="B2722" s="15"/>
      <c r="C2722" s="15"/>
      <c r="D2722" s="17"/>
      <c r="E2722" s="17"/>
      <c r="F2722" s="15"/>
      <c r="G2722" s="15"/>
      <c r="H2722" s="18"/>
      <c r="I2722" s="15"/>
      <c r="J2722" s="18"/>
    </row>
    <row r="2723" s="2" customFormat="1" ht="14.25" spans="1:10">
      <c r="A2723" s="14"/>
      <c r="B2723" s="15"/>
      <c r="C2723" s="15"/>
      <c r="D2723" s="17"/>
      <c r="E2723" s="17"/>
      <c r="F2723" s="15"/>
      <c r="G2723" s="15"/>
      <c r="H2723" s="18"/>
      <c r="I2723" s="15"/>
      <c r="J2723" s="18"/>
    </row>
    <row r="2724" s="2" customFormat="1" ht="14.25" spans="1:10">
      <c r="A2724" s="14"/>
      <c r="B2724" s="15"/>
      <c r="C2724" s="15"/>
      <c r="D2724" s="17"/>
      <c r="E2724" s="17"/>
      <c r="F2724" s="15"/>
      <c r="G2724" s="15"/>
      <c r="H2724" s="18"/>
      <c r="I2724" s="15"/>
      <c r="J2724" s="18"/>
    </row>
    <row r="2725" s="2" customFormat="1" ht="14.25" spans="1:10">
      <c r="A2725" s="14"/>
      <c r="B2725" s="15"/>
      <c r="C2725" s="15"/>
      <c r="D2725" s="17"/>
      <c r="E2725" s="17"/>
      <c r="F2725" s="15"/>
      <c r="G2725" s="15"/>
      <c r="H2725" s="18"/>
      <c r="I2725" s="15"/>
      <c r="J2725" s="18"/>
    </row>
    <row r="2726" s="2" customFormat="1" ht="14.25" spans="1:10">
      <c r="A2726" s="14"/>
      <c r="B2726" s="15"/>
      <c r="C2726" s="15"/>
      <c r="D2726" s="17"/>
      <c r="E2726" s="17"/>
      <c r="F2726" s="15"/>
      <c r="G2726" s="15"/>
      <c r="H2726" s="18"/>
      <c r="I2726" s="15"/>
      <c r="J2726" s="18"/>
    </row>
    <row r="2727" s="2" customFormat="1" ht="14.25" spans="1:10">
      <c r="A2727" s="14"/>
      <c r="B2727" s="15"/>
      <c r="C2727" s="15"/>
      <c r="D2727" s="17"/>
      <c r="E2727" s="17"/>
      <c r="F2727" s="15"/>
      <c r="G2727" s="15"/>
      <c r="H2727" s="18"/>
      <c r="I2727" s="15"/>
      <c r="J2727" s="18"/>
    </row>
    <row r="2728" s="2" customFormat="1" ht="14.25" spans="1:10">
      <c r="A2728" s="14"/>
      <c r="B2728" s="15"/>
      <c r="C2728" s="15"/>
      <c r="D2728" s="17"/>
      <c r="E2728" s="17"/>
      <c r="F2728" s="15"/>
      <c r="G2728" s="15"/>
      <c r="H2728" s="18"/>
      <c r="I2728" s="15"/>
      <c r="J2728" s="18"/>
    </row>
    <row r="2729" s="2" customFormat="1" ht="14.25" spans="1:10">
      <c r="A2729" s="14"/>
      <c r="B2729" s="15"/>
      <c r="C2729" s="15"/>
      <c r="D2729" s="17"/>
      <c r="E2729" s="17"/>
      <c r="F2729" s="15"/>
      <c r="G2729" s="15"/>
      <c r="H2729" s="18"/>
      <c r="I2729" s="15"/>
      <c r="J2729" s="18"/>
    </row>
    <row r="2730" s="2" customFormat="1" ht="14.25" spans="1:10">
      <c r="A2730" s="14"/>
      <c r="B2730" s="15"/>
      <c r="C2730" s="15"/>
      <c r="D2730" s="17"/>
      <c r="E2730" s="17"/>
      <c r="F2730" s="15"/>
      <c r="G2730" s="15"/>
      <c r="H2730" s="18"/>
      <c r="I2730" s="15"/>
      <c r="J2730" s="18"/>
    </row>
    <row r="2731" s="2" customFormat="1" ht="14.25" spans="1:10">
      <c r="A2731" s="14"/>
      <c r="B2731" s="15"/>
      <c r="C2731" s="15"/>
      <c r="D2731" s="17"/>
      <c r="E2731" s="17"/>
      <c r="F2731" s="15"/>
      <c r="G2731" s="15"/>
      <c r="H2731" s="18"/>
      <c r="I2731" s="15"/>
      <c r="J2731" s="18"/>
    </row>
    <row r="2732" s="2" customFormat="1" ht="14.25" spans="1:10">
      <c r="A2732" s="14"/>
      <c r="B2732" s="15"/>
      <c r="C2732" s="15"/>
      <c r="D2732" s="17"/>
      <c r="E2732" s="17"/>
      <c r="F2732" s="15"/>
      <c r="G2732" s="15"/>
      <c r="H2732" s="18"/>
      <c r="I2732" s="15"/>
      <c r="J2732" s="18"/>
    </row>
    <row r="2733" s="2" customFormat="1" ht="14.25" spans="1:10">
      <c r="A2733" s="14"/>
      <c r="B2733" s="15"/>
      <c r="C2733" s="15"/>
      <c r="D2733" s="17"/>
      <c r="E2733" s="17"/>
      <c r="F2733" s="15"/>
      <c r="G2733" s="15"/>
      <c r="H2733" s="18"/>
      <c r="I2733" s="15"/>
      <c r="J2733" s="18"/>
    </row>
    <row r="2734" s="2" customFormat="1" ht="14.25" spans="1:10">
      <c r="A2734" s="14"/>
      <c r="B2734" s="15"/>
      <c r="C2734" s="15"/>
      <c r="D2734" s="17"/>
      <c r="E2734" s="17"/>
      <c r="F2734" s="15"/>
      <c r="G2734" s="15"/>
      <c r="H2734" s="18"/>
      <c r="I2734" s="15"/>
      <c r="J2734" s="18"/>
    </row>
    <row r="2735" s="2" customFormat="1" ht="14.25" spans="1:10">
      <c r="A2735" s="14"/>
      <c r="B2735" s="15"/>
      <c r="C2735" s="15"/>
      <c r="D2735" s="17"/>
      <c r="E2735" s="17"/>
      <c r="F2735" s="15"/>
      <c r="G2735" s="15"/>
      <c r="H2735" s="18"/>
      <c r="I2735" s="15"/>
      <c r="J2735" s="18"/>
    </row>
    <row r="2736" s="2" customFormat="1" ht="14.25" spans="1:10">
      <c r="A2736" s="14"/>
      <c r="B2736" s="15"/>
      <c r="C2736" s="15"/>
      <c r="D2736" s="17"/>
      <c r="E2736" s="17"/>
      <c r="F2736" s="15"/>
      <c r="G2736" s="15"/>
      <c r="H2736" s="18"/>
      <c r="I2736" s="15"/>
      <c r="J2736" s="18"/>
    </row>
    <row r="2737" s="2" customFormat="1" ht="14.25" spans="1:10">
      <c r="A2737" s="14"/>
      <c r="B2737" s="15"/>
      <c r="C2737" s="15"/>
      <c r="D2737" s="17"/>
      <c r="E2737" s="17"/>
      <c r="F2737" s="15"/>
      <c r="G2737" s="15"/>
      <c r="H2737" s="18"/>
      <c r="I2737" s="15"/>
      <c r="J2737" s="18"/>
    </row>
    <row r="2738" s="2" customFormat="1" ht="14.25" spans="1:10">
      <c r="A2738" s="14"/>
      <c r="B2738" s="15"/>
      <c r="C2738" s="15"/>
      <c r="D2738" s="17"/>
      <c r="E2738" s="17"/>
      <c r="F2738" s="15"/>
      <c r="G2738" s="15"/>
      <c r="H2738" s="18"/>
      <c r="I2738" s="15"/>
      <c r="J2738" s="18"/>
    </row>
    <row r="2739" s="2" customFormat="1" ht="14.25" spans="1:10">
      <c r="A2739" s="14"/>
      <c r="B2739" s="15"/>
      <c r="C2739" s="15"/>
      <c r="D2739" s="17"/>
      <c r="E2739" s="17"/>
      <c r="F2739" s="15"/>
      <c r="G2739" s="15"/>
      <c r="H2739" s="18"/>
      <c r="I2739" s="15"/>
      <c r="J2739" s="18"/>
    </row>
    <row r="2740" s="2" customFormat="1" ht="14.25" spans="1:10">
      <c r="A2740" s="14"/>
      <c r="B2740" s="15"/>
      <c r="C2740" s="15"/>
      <c r="D2740" s="17"/>
      <c r="E2740" s="17"/>
      <c r="F2740" s="15"/>
      <c r="G2740" s="15"/>
      <c r="H2740" s="18"/>
      <c r="I2740" s="15"/>
      <c r="J2740" s="18"/>
    </row>
    <row r="2741" s="2" customFormat="1" ht="14.25" spans="1:10">
      <c r="A2741" s="14"/>
      <c r="B2741" s="15"/>
      <c r="C2741" s="15"/>
      <c r="D2741" s="17"/>
      <c r="E2741" s="17"/>
      <c r="F2741" s="15"/>
      <c r="G2741" s="15"/>
      <c r="H2741" s="18"/>
      <c r="I2741" s="15"/>
      <c r="J2741" s="18"/>
    </row>
    <row r="2742" s="2" customFormat="1" ht="14.25" spans="1:10">
      <c r="A2742" s="14"/>
      <c r="B2742" s="15"/>
      <c r="C2742" s="15"/>
      <c r="D2742" s="17"/>
      <c r="E2742" s="17"/>
      <c r="F2742" s="15"/>
      <c r="G2742" s="15"/>
      <c r="H2742" s="18"/>
      <c r="I2742" s="15"/>
      <c r="J2742" s="18"/>
    </row>
    <row r="2743" s="2" customFormat="1" ht="14.25" spans="1:10">
      <c r="A2743" s="14"/>
      <c r="B2743" s="15"/>
      <c r="C2743" s="15"/>
      <c r="D2743" s="17"/>
      <c r="E2743" s="17"/>
      <c r="F2743" s="15"/>
      <c r="G2743" s="15"/>
      <c r="H2743" s="18"/>
      <c r="I2743" s="15"/>
      <c r="J2743" s="18"/>
    </row>
    <row r="2744" s="2" customFormat="1" ht="14.25" spans="1:10">
      <c r="A2744" s="14"/>
      <c r="B2744" s="15"/>
      <c r="C2744" s="15"/>
      <c r="D2744" s="17"/>
      <c r="E2744" s="17"/>
      <c r="F2744" s="15"/>
      <c r="G2744" s="15"/>
      <c r="H2744" s="18"/>
      <c r="I2744" s="15"/>
      <c r="J2744" s="18"/>
    </row>
    <row r="2745" s="2" customFormat="1" ht="14.25" spans="1:10">
      <c r="A2745" s="14"/>
      <c r="B2745" s="15"/>
      <c r="C2745" s="15"/>
      <c r="D2745" s="17"/>
      <c r="E2745" s="17"/>
      <c r="F2745" s="15"/>
      <c r="G2745" s="15"/>
      <c r="H2745" s="18"/>
      <c r="I2745" s="15"/>
      <c r="J2745" s="18"/>
    </row>
    <row r="2746" s="2" customFormat="1" ht="14.25" spans="1:10">
      <c r="A2746" s="14"/>
      <c r="B2746" s="15"/>
      <c r="C2746" s="15"/>
      <c r="D2746" s="17"/>
      <c r="E2746" s="17"/>
      <c r="F2746" s="15"/>
      <c r="G2746" s="15"/>
      <c r="H2746" s="18"/>
      <c r="I2746" s="15"/>
      <c r="J2746" s="18"/>
    </row>
    <row r="2747" s="2" customFormat="1" ht="14.25" spans="1:10">
      <c r="A2747" s="14"/>
      <c r="B2747" s="15"/>
      <c r="C2747" s="15"/>
      <c r="D2747" s="17"/>
      <c r="E2747" s="17"/>
      <c r="F2747" s="15"/>
      <c r="G2747" s="15"/>
      <c r="H2747" s="18"/>
      <c r="I2747" s="15"/>
      <c r="J2747" s="18"/>
    </row>
    <row r="2748" s="2" customFormat="1" ht="14.25" spans="1:10">
      <c r="A2748" s="14"/>
      <c r="B2748" s="15"/>
      <c r="C2748" s="15"/>
      <c r="D2748" s="17"/>
      <c r="E2748" s="17"/>
      <c r="F2748" s="15"/>
      <c r="G2748" s="15"/>
      <c r="H2748" s="18"/>
      <c r="I2748" s="15"/>
      <c r="J2748" s="18"/>
    </row>
    <row r="2749" s="2" customFormat="1" ht="14.25" spans="1:10">
      <c r="A2749" s="14"/>
      <c r="B2749" s="15"/>
      <c r="C2749" s="15"/>
      <c r="D2749" s="17"/>
      <c r="E2749" s="17"/>
      <c r="F2749" s="15"/>
      <c r="G2749" s="15"/>
      <c r="H2749" s="18"/>
      <c r="I2749" s="15"/>
      <c r="J2749" s="18"/>
    </row>
    <row r="2750" s="2" customFormat="1" ht="14.25" spans="1:10">
      <c r="A2750" s="14"/>
      <c r="B2750" s="15"/>
      <c r="C2750" s="15"/>
      <c r="D2750" s="17"/>
      <c r="E2750" s="17"/>
      <c r="F2750" s="15"/>
      <c r="G2750" s="15"/>
      <c r="H2750" s="18"/>
      <c r="I2750" s="15"/>
      <c r="J2750" s="18"/>
    </row>
    <row r="2751" s="5" customFormat="1" ht="14.25" spans="1:10">
      <c r="A2751" s="14"/>
      <c r="B2751" s="15"/>
      <c r="C2751" s="15"/>
      <c r="D2751" s="17"/>
      <c r="E2751" s="17"/>
      <c r="F2751" s="15"/>
      <c r="G2751" s="15"/>
      <c r="H2751" s="18"/>
      <c r="I2751" s="15"/>
      <c r="J2751" s="18"/>
    </row>
    <row r="2752" s="2" customFormat="1" ht="14.25" spans="1:10">
      <c r="A2752" s="14"/>
      <c r="B2752" s="15"/>
      <c r="C2752" s="15"/>
      <c r="D2752" s="17"/>
      <c r="E2752" s="17"/>
      <c r="F2752" s="15"/>
      <c r="G2752" s="15"/>
      <c r="H2752" s="18"/>
      <c r="I2752" s="15"/>
      <c r="J2752" s="18"/>
    </row>
    <row r="2753" s="2" customFormat="1" ht="14.25" spans="1:10">
      <c r="A2753" s="14"/>
      <c r="B2753" s="15"/>
      <c r="C2753" s="15"/>
      <c r="D2753" s="17"/>
      <c r="E2753" s="17"/>
      <c r="F2753" s="15"/>
      <c r="G2753" s="15"/>
      <c r="H2753" s="18"/>
      <c r="I2753" s="15"/>
      <c r="J2753" s="18"/>
    </row>
    <row r="2754" s="2" customFormat="1" ht="14.25" spans="1:10">
      <c r="A2754" s="14"/>
      <c r="B2754" s="15"/>
      <c r="C2754" s="15"/>
      <c r="D2754" s="17"/>
      <c r="E2754" s="17"/>
      <c r="F2754" s="15"/>
      <c r="G2754" s="15"/>
      <c r="H2754" s="18"/>
      <c r="I2754" s="15"/>
      <c r="J2754" s="18"/>
    </row>
    <row r="2755" s="2" customFormat="1" ht="14.25" spans="1:10">
      <c r="A2755" s="14"/>
      <c r="B2755" s="15"/>
      <c r="C2755" s="15"/>
      <c r="D2755" s="17"/>
      <c r="E2755" s="17"/>
      <c r="F2755" s="15"/>
      <c r="G2755" s="15"/>
      <c r="H2755" s="18"/>
      <c r="I2755" s="15"/>
      <c r="J2755" s="18"/>
    </row>
    <row r="2756" s="2" customFormat="1" ht="14.25" spans="1:10">
      <c r="A2756" s="14"/>
      <c r="B2756" s="15"/>
      <c r="C2756" s="15"/>
      <c r="D2756" s="17"/>
      <c r="E2756" s="17"/>
      <c r="F2756" s="15"/>
      <c r="G2756" s="15"/>
      <c r="H2756" s="18"/>
      <c r="I2756" s="15"/>
      <c r="J2756" s="18"/>
    </row>
    <row r="2757" s="2" customFormat="1" ht="14.25" spans="1:10">
      <c r="A2757" s="14"/>
      <c r="B2757" s="15"/>
      <c r="C2757" s="15"/>
      <c r="D2757" s="17"/>
      <c r="E2757" s="17"/>
      <c r="F2757" s="15"/>
      <c r="G2757" s="15"/>
      <c r="H2757" s="18"/>
      <c r="I2757" s="15"/>
      <c r="J2757" s="18"/>
    </row>
    <row r="2758" s="2" customFormat="1" ht="14.25" spans="1:10">
      <c r="A2758" s="14"/>
      <c r="B2758" s="15"/>
      <c r="C2758" s="15"/>
      <c r="D2758" s="17"/>
      <c r="E2758" s="17"/>
      <c r="F2758" s="15"/>
      <c r="G2758" s="15"/>
      <c r="H2758" s="18"/>
      <c r="I2758" s="15"/>
      <c r="J2758" s="18"/>
    </row>
    <row r="2759" s="2" customFormat="1" ht="14.25" spans="1:10">
      <c r="A2759" s="14"/>
      <c r="B2759" s="15"/>
      <c r="C2759" s="15"/>
      <c r="D2759" s="17"/>
      <c r="E2759" s="17"/>
      <c r="F2759" s="15"/>
      <c r="G2759" s="15"/>
      <c r="H2759" s="18"/>
      <c r="I2759" s="15"/>
      <c r="J2759" s="18"/>
    </row>
    <row r="2760" s="2" customFormat="1" ht="14.25" spans="1:10">
      <c r="A2760" s="14"/>
      <c r="B2760" s="15"/>
      <c r="C2760" s="15"/>
      <c r="D2760" s="17"/>
      <c r="E2760" s="17"/>
      <c r="F2760" s="15"/>
      <c r="G2760" s="15"/>
      <c r="H2760" s="18"/>
      <c r="I2760" s="15"/>
      <c r="J2760" s="18"/>
    </row>
    <row r="2761" s="2" customFormat="1" ht="14.25" spans="1:10">
      <c r="A2761" s="14"/>
      <c r="B2761" s="15"/>
      <c r="C2761" s="15"/>
      <c r="D2761" s="17"/>
      <c r="E2761" s="17"/>
      <c r="F2761" s="15"/>
      <c r="G2761" s="15"/>
      <c r="H2761" s="18"/>
      <c r="I2761" s="15"/>
      <c r="J2761" s="18"/>
    </row>
    <row r="2762" s="2" customFormat="1" ht="14.25" spans="1:10">
      <c r="A2762" s="14"/>
      <c r="B2762" s="15"/>
      <c r="C2762" s="15"/>
      <c r="D2762" s="17"/>
      <c r="E2762" s="17"/>
      <c r="F2762" s="15"/>
      <c r="G2762" s="15"/>
      <c r="H2762" s="18"/>
      <c r="I2762" s="15"/>
      <c r="J2762" s="18"/>
    </row>
    <row r="2763" s="2" customFormat="1" ht="14.25" spans="1:10">
      <c r="A2763" s="14"/>
      <c r="B2763" s="15"/>
      <c r="C2763" s="15"/>
      <c r="D2763" s="17"/>
      <c r="E2763" s="17"/>
      <c r="F2763" s="15"/>
      <c r="G2763" s="15"/>
      <c r="H2763" s="18"/>
      <c r="I2763" s="15"/>
      <c r="J2763" s="18"/>
    </row>
    <row r="2764" s="2" customFormat="1" ht="14.25" spans="1:10">
      <c r="A2764" s="14"/>
      <c r="B2764" s="15"/>
      <c r="C2764" s="15"/>
      <c r="D2764" s="17"/>
      <c r="E2764" s="17"/>
      <c r="F2764" s="15"/>
      <c r="G2764" s="15"/>
      <c r="H2764" s="18"/>
      <c r="I2764" s="15"/>
      <c r="J2764" s="18"/>
    </row>
    <row r="2765" s="2" customFormat="1" ht="14.25" spans="1:10">
      <c r="A2765" s="14"/>
      <c r="B2765" s="15"/>
      <c r="C2765" s="15"/>
      <c r="D2765" s="17"/>
      <c r="E2765" s="17"/>
      <c r="F2765" s="15"/>
      <c r="G2765" s="15"/>
      <c r="H2765" s="18"/>
      <c r="I2765" s="15"/>
      <c r="J2765" s="18"/>
    </row>
    <row r="2766" s="2" customFormat="1" ht="14.25" spans="1:10">
      <c r="A2766" s="14"/>
      <c r="B2766" s="15"/>
      <c r="C2766" s="15"/>
      <c r="D2766" s="17"/>
      <c r="E2766" s="17"/>
      <c r="F2766" s="15"/>
      <c r="G2766" s="15"/>
      <c r="H2766" s="18"/>
      <c r="I2766" s="15"/>
      <c r="J2766" s="18"/>
    </row>
    <row r="2767" s="2" customFormat="1" ht="14.25" spans="1:10">
      <c r="A2767" s="14"/>
      <c r="B2767" s="15"/>
      <c r="C2767" s="15"/>
      <c r="D2767" s="17"/>
      <c r="E2767" s="17"/>
      <c r="F2767" s="15"/>
      <c r="G2767" s="15"/>
      <c r="H2767" s="18"/>
      <c r="I2767" s="15"/>
      <c r="J2767" s="18"/>
    </row>
    <row r="2768" s="2" customFormat="1" ht="14.25" spans="1:10">
      <c r="A2768" s="14"/>
      <c r="B2768" s="15"/>
      <c r="C2768" s="15"/>
      <c r="D2768" s="17"/>
      <c r="E2768" s="17"/>
      <c r="F2768" s="15"/>
      <c r="G2768" s="15"/>
      <c r="H2768" s="18"/>
      <c r="I2768" s="15"/>
      <c r="J2768" s="18"/>
    </row>
    <row r="2769" s="2" customFormat="1" ht="14.25" spans="1:10">
      <c r="A2769" s="14"/>
      <c r="B2769" s="15"/>
      <c r="C2769" s="15"/>
      <c r="D2769" s="17"/>
      <c r="E2769" s="17"/>
      <c r="F2769" s="15"/>
      <c r="G2769" s="15"/>
      <c r="H2769" s="18"/>
      <c r="I2769" s="15"/>
      <c r="J2769" s="18"/>
    </row>
    <row r="2770" s="2" customFormat="1" ht="14.25" spans="1:10">
      <c r="A2770" s="14"/>
      <c r="B2770" s="15"/>
      <c r="C2770" s="15"/>
      <c r="D2770" s="17"/>
      <c r="E2770" s="17"/>
      <c r="F2770" s="15"/>
      <c r="G2770" s="15"/>
      <c r="H2770" s="18"/>
      <c r="I2770" s="15"/>
      <c r="J2770" s="18"/>
    </row>
    <row r="2771" s="2" customFormat="1" ht="14.25" spans="1:10">
      <c r="A2771" s="14"/>
      <c r="B2771" s="15"/>
      <c r="C2771" s="15"/>
      <c r="D2771" s="17"/>
      <c r="E2771" s="17"/>
      <c r="F2771" s="15"/>
      <c r="G2771" s="15"/>
      <c r="H2771" s="18"/>
      <c r="I2771" s="15"/>
      <c r="J2771" s="18"/>
    </row>
    <row r="2772" s="2" customFormat="1" ht="14.25" spans="1:10">
      <c r="A2772" s="14"/>
      <c r="B2772" s="15"/>
      <c r="C2772" s="15"/>
      <c r="D2772" s="17"/>
      <c r="E2772" s="17"/>
      <c r="F2772" s="15"/>
      <c r="G2772" s="15"/>
      <c r="H2772" s="18"/>
      <c r="I2772" s="15"/>
      <c r="J2772" s="18"/>
    </row>
    <row r="2773" s="2" customFormat="1" ht="14.25" spans="1:10">
      <c r="A2773" s="14"/>
      <c r="B2773" s="15"/>
      <c r="C2773" s="15"/>
      <c r="D2773" s="17"/>
      <c r="E2773" s="17"/>
      <c r="F2773" s="15"/>
      <c r="G2773" s="15"/>
      <c r="H2773" s="18"/>
      <c r="I2773" s="15"/>
      <c r="J2773" s="18"/>
    </row>
    <row r="2774" s="2" customFormat="1" ht="14.25" spans="1:10">
      <c r="A2774" s="14"/>
      <c r="B2774" s="15"/>
      <c r="C2774" s="15"/>
      <c r="D2774" s="17"/>
      <c r="E2774" s="17"/>
      <c r="F2774" s="15"/>
      <c r="G2774" s="15"/>
      <c r="H2774" s="18"/>
      <c r="I2774" s="15"/>
      <c r="J2774" s="18"/>
    </row>
    <row r="2775" s="2" customFormat="1" ht="14.25" spans="1:10">
      <c r="A2775" s="14"/>
      <c r="B2775" s="15"/>
      <c r="C2775" s="15"/>
      <c r="D2775" s="17"/>
      <c r="E2775" s="17"/>
      <c r="F2775" s="15"/>
      <c r="G2775" s="15"/>
      <c r="H2775" s="18"/>
      <c r="I2775" s="15"/>
      <c r="J2775" s="18"/>
    </row>
    <row r="2776" s="2" customFormat="1" ht="14.25" spans="1:10">
      <c r="A2776" s="14"/>
      <c r="B2776" s="15"/>
      <c r="C2776" s="15"/>
      <c r="D2776" s="17"/>
      <c r="E2776" s="17"/>
      <c r="F2776" s="15"/>
      <c r="G2776" s="15"/>
      <c r="H2776" s="18"/>
      <c r="I2776" s="15"/>
      <c r="J2776" s="18"/>
    </row>
    <row r="2777" s="2" customFormat="1" ht="14.25" spans="1:10">
      <c r="A2777" s="14"/>
      <c r="B2777" s="15"/>
      <c r="C2777" s="15"/>
      <c r="D2777" s="17"/>
      <c r="E2777" s="17"/>
      <c r="F2777" s="15"/>
      <c r="G2777" s="15"/>
      <c r="H2777" s="18"/>
      <c r="I2777" s="15"/>
      <c r="J2777" s="18"/>
    </row>
    <row r="2778" s="2" customFormat="1" ht="14.25" spans="1:10">
      <c r="A2778" s="14"/>
      <c r="B2778" s="15"/>
      <c r="C2778" s="15"/>
      <c r="D2778" s="17"/>
      <c r="E2778" s="17"/>
      <c r="F2778" s="15"/>
      <c r="G2778" s="15"/>
      <c r="H2778" s="18"/>
      <c r="I2778" s="15"/>
      <c r="J2778" s="18"/>
    </row>
    <row r="2779" s="2" customFormat="1" ht="14.25" spans="1:10">
      <c r="A2779" s="14"/>
      <c r="B2779" s="15"/>
      <c r="C2779" s="15"/>
      <c r="D2779" s="17"/>
      <c r="E2779" s="17"/>
      <c r="F2779" s="15"/>
      <c r="G2779" s="15"/>
      <c r="H2779" s="18"/>
      <c r="I2779" s="15"/>
      <c r="J2779" s="18"/>
    </row>
    <row r="2780" s="2" customFormat="1" ht="14.25" spans="1:10">
      <c r="A2780" s="14"/>
      <c r="B2780" s="15"/>
      <c r="C2780" s="15"/>
      <c r="D2780" s="17"/>
      <c r="E2780" s="17"/>
      <c r="F2780" s="15"/>
      <c r="G2780" s="15"/>
      <c r="H2780" s="18"/>
      <c r="I2780" s="15"/>
      <c r="J2780" s="18"/>
    </row>
    <row r="2781" s="2" customFormat="1" ht="14.25" spans="1:10">
      <c r="A2781" s="14"/>
      <c r="B2781" s="15"/>
      <c r="C2781" s="15"/>
      <c r="D2781" s="17"/>
      <c r="E2781" s="17"/>
      <c r="F2781" s="15"/>
      <c r="G2781" s="15"/>
      <c r="H2781" s="18"/>
      <c r="I2781" s="15"/>
      <c r="J2781" s="18"/>
    </row>
    <row r="2782" s="2" customFormat="1" ht="14.25" spans="1:10">
      <c r="A2782" s="14"/>
      <c r="B2782" s="15"/>
      <c r="C2782" s="15"/>
      <c r="D2782" s="17"/>
      <c r="E2782" s="17"/>
      <c r="F2782" s="15"/>
      <c r="G2782" s="15"/>
      <c r="H2782" s="18"/>
      <c r="I2782" s="15"/>
      <c r="J2782" s="18"/>
    </row>
    <row r="2783" s="2" customFormat="1" ht="14.25" spans="1:10">
      <c r="A2783" s="14"/>
      <c r="B2783" s="15"/>
      <c r="C2783" s="15"/>
      <c r="D2783" s="17"/>
      <c r="E2783" s="17"/>
      <c r="F2783" s="15"/>
      <c r="G2783" s="15"/>
      <c r="H2783" s="18"/>
      <c r="I2783" s="15"/>
      <c r="J2783" s="18"/>
    </row>
    <row r="2784" s="2" customFormat="1" ht="14.25" spans="1:10">
      <c r="A2784" s="14"/>
      <c r="B2784" s="15"/>
      <c r="C2784" s="15"/>
      <c r="D2784" s="17"/>
      <c r="E2784" s="17"/>
      <c r="F2784" s="15"/>
      <c r="G2784" s="15"/>
      <c r="H2784" s="18"/>
      <c r="I2784" s="15"/>
      <c r="J2784" s="18"/>
    </row>
    <row r="2785" s="2" customFormat="1" ht="14.25" spans="1:10">
      <c r="A2785" s="14"/>
      <c r="B2785" s="15"/>
      <c r="C2785" s="15"/>
      <c r="D2785" s="17"/>
      <c r="E2785" s="17"/>
      <c r="F2785" s="15"/>
      <c r="G2785" s="15"/>
      <c r="H2785" s="18"/>
      <c r="I2785" s="15"/>
      <c r="J2785" s="18"/>
    </row>
    <row r="2786" s="2" customFormat="1" ht="14.25" spans="1:10">
      <c r="A2786" s="14"/>
      <c r="B2786" s="15"/>
      <c r="C2786" s="15"/>
      <c r="D2786" s="17"/>
      <c r="E2786" s="17"/>
      <c r="F2786" s="15"/>
      <c r="G2786" s="15"/>
      <c r="H2786" s="18"/>
      <c r="I2786" s="15"/>
      <c r="J2786" s="18"/>
    </row>
    <row r="2787" s="2" customFormat="1" ht="14.25" spans="1:10">
      <c r="A2787" s="14"/>
      <c r="B2787" s="15"/>
      <c r="C2787" s="15"/>
      <c r="D2787" s="17"/>
      <c r="E2787" s="17"/>
      <c r="F2787" s="15"/>
      <c r="G2787" s="15"/>
      <c r="H2787" s="18"/>
      <c r="I2787" s="15"/>
      <c r="J2787" s="18"/>
    </row>
    <row r="2788" s="2" customFormat="1" ht="14.25" spans="1:10">
      <c r="A2788" s="14"/>
      <c r="B2788" s="15"/>
      <c r="C2788" s="15"/>
      <c r="D2788" s="17"/>
      <c r="E2788" s="17"/>
      <c r="F2788" s="15"/>
      <c r="G2788" s="15"/>
      <c r="H2788" s="18"/>
      <c r="I2788" s="15"/>
      <c r="J2788" s="18"/>
    </row>
    <row r="2789" s="2" customFormat="1" ht="14.25" spans="1:10">
      <c r="A2789" s="14"/>
      <c r="B2789" s="15"/>
      <c r="C2789" s="15"/>
      <c r="D2789" s="17"/>
      <c r="E2789" s="17"/>
      <c r="F2789" s="15"/>
      <c r="G2789" s="15"/>
      <c r="H2789" s="18"/>
      <c r="I2789" s="15"/>
      <c r="J2789" s="18"/>
    </row>
    <row r="2790" s="2" customFormat="1" ht="14.25" spans="1:10">
      <c r="A2790" s="14"/>
      <c r="B2790" s="15"/>
      <c r="C2790" s="15"/>
      <c r="D2790" s="17"/>
      <c r="E2790" s="17"/>
      <c r="F2790" s="15"/>
      <c r="G2790" s="15"/>
      <c r="H2790" s="18"/>
      <c r="I2790" s="15"/>
      <c r="J2790" s="18"/>
    </row>
    <row r="2791" s="2" customFormat="1" ht="14.25" spans="1:10">
      <c r="A2791" s="14"/>
      <c r="B2791" s="15"/>
      <c r="C2791" s="15"/>
      <c r="D2791" s="17"/>
      <c r="E2791" s="17"/>
      <c r="F2791" s="15"/>
      <c r="G2791" s="15"/>
      <c r="H2791" s="18"/>
      <c r="I2791" s="15"/>
      <c r="J2791" s="18"/>
    </row>
    <row r="2792" s="2" customFormat="1" ht="14.25" spans="1:10">
      <c r="A2792" s="14"/>
      <c r="B2792" s="15"/>
      <c r="C2792" s="15"/>
      <c r="D2792" s="17"/>
      <c r="E2792" s="17"/>
      <c r="F2792" s="15"/>
      <c r="G2792" s="15"/>
      <c r="H2792" s="18"/>
      <c r="I2792" s="15"/>
      <c r="J2792" s="18"/>
    </row>
    <row r="2793" s="2" customFormat="1" ht="14.25" spans="1:10">
      <c r="A2793" s="14"/>
      <c r="B2793" s="15"/>
      <c r="C2793" s="15"/>
      <c r="D2793" s="17"/>
      <c r="E2793" s="17"/>
      <c r="F2793" s="15"/>
      <c r="G2793" s="15"/>
      <c r="H2793" s="18"/>
      <c r="I2793" s="15"/>
      <c r="J2793" s="18"/>
    </row>
    <row r="2794" s="2" customFormat="1" ht="14.25" spans="1:10">
      <c r="A2794" s="14"/>
      <c r="B2794" s="15"/>
      <c r="C2794" s="15"/>
      <c r="D2794" s="17"/>
      <c r="E2794" s="17"/>
      <c r="F2794" s="15"/>
      <c r="G2794" s="15"/>
      <c r="H2794" s="18"/>
      <c r="I2794" s="15"/>
      <c r="J2794" s="18"/>
    </row>
    <row r="2795" s="2" customFormat="1" ht="14.25" spans="1:10">
      <c r="A2795" s="14"/>
      <c r="B2795" s="15"/>
      <c r="C2795" s="15"/>
      <c r="D2795" s="17"/>
      <c r="E2795" s="17"/>
      <c r="F2795" s="15"/>
      <c r="G2795" s="15"/>
      <c r="H2795" s="18"/>
      <c r="I2795" s="15"/>
      <c r="J2795" s="18"/>
    </row>
    <row r="2796" s="2" customFormat="1" ht="14.25" spans="1:10">
      <c r="A2796" s="14"/>
      <c r="B2796" s="15"/>
      <c r="C2796" s="15"/>
      <c r="D2796" s="17"/>
      <c r="E2796" s="17"/>
      <c r="F2796" s="15"/>
      <c r="G2796" s="15"/>
      <c r="H2796" s="18"/>
      <c r="I2796" s="15"/>
      <c r="J2796" s="18"/>
    </row>
    <row r="2797" s="2" customFormat="1" ht="14.25" spans="1:10">
      <c r="A2797" s="14"/>
      <c r="B2797" s="15"/>
      <c r="C2797" s="15"/>
      <c r="D2797" s="17"/>
      <c r="E2797" s="17"/>
      <c r="F2797" s="15"/>
      <c r="G2797" s="15"/>
      <c r="H2797" s="18"/>
      <c r="I2797" s="15"/>
      <c r="J2797" s="18"/>
    </row>
    <row r="2798" s="2" customFormat="1" ht="14.25" spans="1:10">
      <c r="A2798" s="14"/>
      <c r="B2798" s="15"/>
      <c r="C2798" s="15"/>
      <c r="D2798" s="17"/>
      <c r="E2798" s="17"/>
      <c r="F2798" s="15"/>
      <c r="G2798" s="15"/>
      <c r="H2798" s="18"/>
      <c r="I2798" s="15"/>
      <c r="J2798" s="18"/>
    </row>
    <row r="2799" s="2" customFormat="1" ht="14.25" spans="1:10">
      <c r="A2799" s="14"/>
      <c r="B2799" s="15"/>
      <c r="C2799" s="15"/>
      <c r="D2799" s="17"/>
      <c r="E2799" s="17"/>
      <c r="F2799" s="15"/>
      <c r="G2799" s="15"/>
      <c r="H2799" s="18"/>
      <c r="I2799" s="15"/>
      <c r="J2799" s="18"/>
    </row>
    <row r="2800" s="2" customFormat="1" ht="14.25" spans="1:10">
      <c r="A2800" s="14"/>
      <c r="B2800" s="15"/>
      <c r="C2800" s="15"/>
      <c r="D2800" s="17"/>
      <c r="E2800" s="17"/>
      <c r="F2800" s="15"/>
      <c r="G2800" s="15"/>
      <c r="H2800" s="18"/>
      <c r="I2800" s="15"/>
      <c r="J2800" s="18"/>
    </row>
    <row r="2801" s="2" customFormat="1" ht="14.25" spans="1:10">
      <c r="A2801" s="14"/>
      <c r="B2801" s="15"/>
      <c r="C2801" s="15"/>
      <c r="D2801" s="17"/>
      <c r="E2801" s="17"/>
      <c r="F2801" s="15"/>
      <c r="G2801" s="15"/>
      <c r="H2801" s="18"/>
      <c r="I2801" s="15"/>
      <c r="J2801" s="18"/>
    </row>
    <row r="2802" s="2" customFormat="1" ht="14.25" spans="1:10">
      <c r="A2802" s="14"/>
      <c r="B2802" s="15"/>
      <c r="C2802" s="15"/>
      <c r="D2802" s="17"/>
      <c r="E2802" s="17"/>
      <c r="F2802" s="15"/>
      <c r="G2802" s="15"/>
      <c r="H2802" s="18"/>
      <c r="I2802" s="15"/>
      <c r="J2802" s="18"/>
    </row>
    <row r="2803" s="2" customFormat="1" ht="14.25" spans="1:10">
      <c r="A2803" s="14"/>
      <c r="B2803" s="15"/>
      <c r="C2803" s="15"/>
      <c r="D2803" s="17"/>
      <c r="E2803" s="17"/>
      <c r="F2803" s="15"/>
      <c r="G2803" s="15"/>
      <c r="H2803" s="18"/>
      <c r="I2803" s="15"/>
      <c r="J2803" s="18"/>
    </row>
    <row r="2804" s="2" customFormat="1" ht="14.25" spans="1:10">
      <c r="A2804" s="14"/>
      <c r="B2804" s="15"/>
      <c r="C2804" s="15"/>
      <c r="D2804" s="17"/>
      <c r="E2804" s="17"/>
      <c r="F2804" s="15"/>
      <c r="G2804" s="15"/>
      <c r="H2804" s="18"/>
      <c r="I2804" s="15"/>
      <c r="J2804" s="18"/>
    </row>
    <row r="2805" s="2" customFormat="1" ht="14.25" spans="1:10">
      <c r="A2805" s="14"/>
      <c r="B2805" s="15"/>
      <c r="C2805" s="15"/>
      <c r="D2805" s="17"/>
      <c r="E2805" s="17"/>
      <c r="F2805" s="15"/>
      <c r="G2805" s="15"/>
      <c r="H2805" s="18"/>
      <c r="I2805" s="15"/>
      <c r="J2805" s="18"/>
    </row>
    <row r="2806" s="2" customFormat="1" ht="14.25" spans="1:10">
      <c r="A2806" s="14"/>
      <c r="B2806" s="15"/>
      <c r="C2806" s="15"/>
      <c r="D2806" s="17"/>
      <c r="E2806" s="17"/>
      <c r="F2806" s="15"/>
      <c r="G2806" s="15"/>
      <c r="H2806" s="18"/>
      <c r="I2806" s="15"/>
      <c r="J2806" s="18"/>
    </row>
    <row r="2807" s="2" customFormat="1" ht="14.25" spans="1:10">
      <c r="A2807" s="14"/>
      <c r="B2807" s="15"/>
      <c r="C2807" s="15"/>
      <c r="D2807" s="17"/>
      <c r="E2807" s="17"/>
      <c r="F2807" s="15"/>
      <c r="G2807" s="15"/>
      <c r="H2807" s="18"/>
      <c r="I2807" s="15"/>
      <c r="J2807" s="18"/>
    </row>
    <row r="2808" s="2" customFormat="1" ht="14.25" spans="1:10">
      <c r="A2808" s="14"/>
      <c r="B2808" s="15"/>
      <c r="C2808" s="15"/>
      <c r="D2808" s="17"/>
      <c r="E2808" s="17"/>
      <c r="F2808" s="15"/>
      <c r="G2808" s="15"/>
      <c r="H2808" s="18"/>
      <c r="I2808" s="15"/>
      <c r="J2808" s="18"/>
    </row>
    <row r="2809" s="2" customFormat="1" ht="14.25" spans="1:10">
      <c r="A2809" s="14"/>
      <c r="B2809" s="15"/>
      <c r="C2809" s="15"/>
      <c r="D2809" s="17"/>
      <c r="E2809" s="17"/>
      <c r="F2809" s="15"/>
      <c r="G2809" s="15"/>
      <c r="H2809" s="18"/>
      <c r="I2809" s="15"/>
      <c r="J2809" s="18"/>
    </row>
    <row r="2810" s="2" customFormat="1" ht="14.25" spans="1:10">
      <c r="A2810" s="14"/>
      <c r="B2810" s="15"/>
      <c r="C2810" s="15"/>
      <c r="D2810" s="17"/>
      <c r="E2810" s="17"/>
      <c r="F2810" s="15"/>
      <c r="G2810" s="15"/>
      <c r="H2810" s="18"/>
      <c r="I2810" s="15"/>
      <c r="J2810" s="18"/>
    </row>
    <row r="2811" s="2" customFormat="1" ht="14.25" spans="1:10">
      <c r="A2811" s="14"/>
      <c r="B2811" s="15"/>
      <c r="C2811" s="15"/>
      <c r="D2811" s="17"/>
      <c r="E2811" s="17"/>
      <c r="F2811" s="15"/>
      <c r="G2811" s="15"/>
      <c r="H2811" s="18"/>
      <c r="I2811" s="15"/>
      <c r="J2811" s="18"/>
    </row>
    <row r="2812" s="2" customFormat="1" ht="14.25" spans="1:10">
      <c r="A2812" s="14"/>
      <c r="B2812" s="15"/>
      <c r="C2812" s="15"/>
      <c r="D2812" s="17"/>
      <c r="E2812" s="17"/>
      <c r="F2812" s="15"/>
      <c r="G2812" s="15"/>
      <c r="H2812" s="18"/>
      <c r="I2812" s="15"/>
      <c r="J2812" s="18"/>
    </row>
    <row r="2813" s="2" customFormat="1" ht="14.25" spans="1:10">
      <c r="A2813" s="14"/>
      <c r="B2813" s="15"/>
      <c r="C2813" s="15"/>
      <c r="D2813" s="17"/>
      <c r="E2813" s="17"/>
      <c r="F2813" s="15"/>
      <c r="G2813" s="15"/>
      <c r="H2813" s="18"/>
      <c r="I2813" s="15"/>
      <c r="J2813" s="18"/>
    </row>
    <row r="2814" s="2" customFormat="1" ht="14.25" spans="1:10">
      <c r="A2814" s="14"/>
      <c r="B2814" s="15"/>
      <c r="C2814" s="15"/>
      <c r="D2814" s="17"/>
      <c r="E2814" s="17"/>
      <c r="F2814" s="15"/>
      <c r="G2814" s="15"/>
      <c r="H2814" s="18"/>
      <c r="I2814" s="15"/>
      <c r="J2814" s="18"/>
    </row>
    <row r="2815" s="2" customFormat="1" ht="14.25" spans="1:10">
      <c r="A2815" s="14"/>
      <c r="B2815" s="15"/>
      <c r="C2815" s="15"/>
      <c r="D2815" s="17"/>
      <c r="E2815" s="17"/>
      <c r="F2815" s="15"/>
      <c r="G2815" s="15"/>
      <c r="H2815" s="18"/>
      <c r="I2815" s="15"/>
      <c r="J2815" s="18"/>
    </row>
    <row r="2816" s="2" customFormat="1" ht="14.25" spans="1:10">
      <c r="A2816" s="14"/>
      <c r="B2816" s="15"/>
      <c r="C2816" s="15"/>
      <c r="D2816" s="17"/>
      <c r="E2816" s="17"/>
      <c r="F2816" s="15"/>
      <c r="G2816" s="15"/>
      <c r="H2816" s="18"/>
      <c r="I2816" s="15"/>
      <c r="J2816" s="18"/>
    </row>
    <row r="2817" s="2" customFormat="1" ht="14.25" spans="1:10">
      <c r="A2817" s="14"/>
      <c r="B2817" s="15"/>
      <c r="C2817" s="15"/>
      <c r="D2817" s="17"/>
      <c r="E2817" s="17"/>
      <c r="F2817" s="15"/>
      <c r="G2817" s="15"/>
      <c r="H2817" s="18"/>
      <c r="I2817" s="15"/>
      <c r="J2817" s="18"/>
    </row>
    <row r="2818" s="2" customFormat="1" ht="14.25" spans="1:10">
      <c r="A2818" s="14"/>
      <c r="B2818" s="15"/>
      <c r="C2818" s="15"/>
      <c r="D2818" s="17"/>
      <c r="E2818" s="17"/>
      <c r="F2818" s="15"/>
      <c r="G2818" s="15"/>
      <c r="H2818" s="18"/>
      <c r="I2818" s="15"/>
      <c r="J2818" s="18"/>
    </row>
    <row r="2819" s="2" customFormat="1" ht="14.25" spans="1:10">
      <c r="A2819" s="14"/>
      <c r="B2819" s="15"/>
      <c r="C2819" s="15"/>
      <c r="D2819" s="17"/>
      <c r="E2819" s="17"/>
      <c r="F2819" s="15"/>
      <c r="G2819" s="15"/>
      <c r="H2819" s="18"/>
      <c r="I2819" s="15"/>
      <c r="J2819" s="18"/>
    </row>
    <row r="2820" s="2" customFormat="1" ht="14.25" spans="1:10">
      <c r="A2820" s="14"/>
      <c r="B2820" s="15"/>
      <c r="C2820" s="15"/>
      <c r="D2820" s="17"/>
      <c r="E2820" s="17"/>
      <c r="F2820" s="15"/>
      <c r="G2820" s="15"/>
      <c r="H2820" s="18"/>
      <c r="I2820" s="15"/>
      <c r="J2820" s="18"/>
    </row>
    <row r="2821" s="2" customFormat="1" ht="14.25" spans="1:10">
      <c r="A2821" s="14"/>
      <c r="B2821" s="15"/>
      <c r="C2821" s="15"/>
      <c r="D2821" s="17"/>
      <c r="E2821" s="17"/>
      <c r="F2821" s="15"/>
      <c r="G2821" s="15"/>
      <c r="H2821" s="18"/>
      <c r="I2821" s="15"/>
      <c r="J2821" s="18"/>
    </row>
    <row r="2822" s="2" customFormat="1" ht="14.25" spans="1:10">
      <c r="A2822" s="14"/>
      <c r="B2822" s="15"/>
      <c r="C2822" s="15"/>
      <c r="D2822" s="17"/>
      <c r="E2822" s="17"/>
      <c r="F2822" s="15"/>
      <c r="G2822" s="15"/>
      <c r="H2822" s="18"/>
      <c r="I2822" s="15"/>
      <c r="J2822" s="18"/>
    </row>
    <row r="2823" s="2" customFormat="1" ht="14.25" spans="1:10">
      <c r="A2823" s="14"/>
      <c r="B2823" s="15"/>
      <c r="C2823" s="15"/>
      <c r="D2823" s="17"/>
      <c r="E2823" s="17"/>
      <c r="F2823" s="15"/>
      <c r="G2823" s="15"/>
      <c r="H2823" s="18"/>
      <c r="I2823" s="15"/>
      <c r="J2823" s="18"/>
    </row>
    <row r="2824" s="2" customFormat="1" ht="14.25" spans="1:10">
      <c r="A2824" s="14"/>
      <c r="B2824" s="15"/>
      <c r="C2824" s="15"/>
      <c r="D2824" s="17"/>
      <c r="E2824" s="17"/>
      <c r="F2824" s="15"/>
      <c r="G2824" s="15"/>
      <c r="H2824" s="18"/>
      <c r="I2824" s="15"/>
      <c r="J2824" s="18"/>
    </row>
    <row r="2825" s="2" customFormat="1" ht="14.25" spans="1:10">
      <c r="A2825" s="14"/>
      <c r="B2825" s="15"/>
      <c r="C2825" s="15"/>
      <c r="D2825" s="17"/>
      <c r="E2825" s="17"/>
      <c r="F2825" s="15"/>
      <c r="G2825" s="15"/>
      <c r="H2825" s="18"/>
      <c r="I2825" s="15"/>
      <c r="J2825" s="18"/>
    </row>
    <row r="2826" s="2" customFormat="1" ht="14.25" spans="1:10">
      <c r="A2826" s="14"/>
      <c r="B2826" s="15"/>
      <c r="C2826" s="15"/>
      <c r="D2826" s="17"/>
      <c r="E2826" s="17"/>
      <c r="F2826" s="15"/>
      <c r="G2826" s="15"/>
      <c r="H2826" s="18"/>
      <c r="I2826" s="15"/>
      <c r="J2826" s="18"/>
    </row>
    <row r="2827" s="2" customFormat="1" ht="14.25" spans="1:10">
      <c r="A2827" s="14"/>
      <c r="B2827" s="15"/>
      <c r="C2827" s="15"/>
      <c r="D2827" s="17"/>
      <c r="E2827" s="17"/>
      <c r="F2827" s="15"/>
      <c r="G2827" s="15"/>
      <c r="H2827" s="18"/>
      <c r="I2827" s="15"/>
      <c r="J2827" s="18"/>
    </row>
    <row r="2828" s="2" customFormat="1" ht="14.25" spans="1:10">
      <c r="A2828" s="14"/>
      <c r="B2828" s="15"/>
      <c r="C2828" s="15"/>
      <c r="D2828" s="17"/>
      <c r="E2828" s="17"/>
      <c r="F2828" s="15"/>
      <c r="G2828" s="15"/>
      <c r="H2828" s="18"/>
      <c r="I2828" s="15"/>
      <c r="J2828" s="18"/>
    </row>
    <row r="2829" s="2" customFormat="1" ht="14.25" spans="1:10">
      <c r="A2829" s="14"/>
      <c r="B2829" s="15"/>
      <c r="C2829" s="15"/>
      <c r="D2829" s="17"/>
      <c r="E2829" s="17"/>
      <c r="F2829" s="15"/>
      <c r="G2829" s="15"/>
      <c r="H2829" s="18"/>
      <c r="I2829" s="15"/>
      <c r="J2829" s="18"/>
    </row>
    <row r="2830" s="2" customFormat="1" ht="14.25" spans="1:10">
      <c r="A2830" s="14"/>
      <c r="B2830" s="15"/>
      <c r="C2830" s="15"/>
      <c r="D2830" s="17"/>
      <c r="E2830" s="17"/>
      <c r="F2830" s="15"/>
      <c r="G2830" s="15"/>
      <c r="H2830" s="18"/>
      <c r="I2830" s="15"/>
      <c r="J2830" s="18"/>
    </row>
    <row r="2831" s="2" customFormat="1" ht="14.25" spans="1:10">
      <c r="A2831" s="14"/>
      <c r="B2831" s="15"/>
      <c r="C2831" s="15"/>
      <c r="D2831" s="17"/>
      <c r="E2831" s="17"/>
      <c r="F2831" s="15"/>
      <c r="G2831" s="15"/>
      <c r="H2831" s="18"/>
      <c r="I2831" s="15"/>
      <c r="J2831" s="18"/>
    </row>
    <row r="2832" s="2" customFormat="1" ht="14.25" spans="1:10">
      <c r="A2832" s="14"/>
      <c r="B2832" s="15"/>
      <c r="C2832" s="15"/>
      <c r="D2832" s="17"/>
      <c r="E2832" s="17"/>
      <c r="F2832" s="15"/>
      <c r="G2832" s="15"/>
      <c r="H2832" s="18"/>
      <c r="I2832" s="15"/>
      <c r="J2832" s="18"/>
    </row>
    <row r="2833" s="2" customFormat="1" ht="14.25" spans="1:10">
      <c r="A2833" s="14"/>
      <c r="B2833" s="15"/>
      <c r="C2833" s="15"/>
      <c r="D2833" s="17"/>
      <c r="E2833" s="17"/>
      <c r="F2833" s="15"/>
      <c r="G2833" s="15"/>
      <c r="H2833" s="18"/>
      <c r="I2833" s="15"/>
      <c r="J2833" s="18"/>
    </row>
    <row r="2834" s="2" customFormat="1" ht="14.25" spans="1:10">
      <c r="A2834" s="14"/>
      <c r="B2834" s="15"/>
      <c r="C2834" s="15"/>
      <c r="D2834" s="17"/>
      <c r="E2834" s="17"/>
      <c r="F2834" s="15"/>
      <c r="G2834" s="15"/>
      <c r="H2834" s="18"/>
      <c r="I2834" s="15"/>
      <c r="J2834" s="18"/>
    </row>
    <row r="2835" s="2" customFormat="1" ht="14.25" spans="1:10">
      <c r="A2835" s="14"/>
      <c r="B2835" s="15"/>
      <c r="C2835" s="15"/>
      <c r="D2835" s="17"/>
      <c r="E2835" s="17"/>
      <c r="F2835" s="15"/>
      <c r="G2835" s="15"/>
      <c r="H2835" s="18"/>
      <c r="I2835" s="15"/>
      <c r="J2835" s="18"/>
    </row>
    <row r="2836" s="2" customFormat="1" ht="14.25" spans="1:10">
      <c r="A2836" s="14"/>
      <c r="B2836" s="15"/>
      <c r="C2836" s="15"/>
      <c r="D2836" s="17"/>
      <c r="E2836" s="17"/>
      <c r="F2836" s="15"/>
      <c r="G2836" s="15"/>
      <c r="H2836" s="18"/>
      <c r="I2836" s="15"/>
      <c r="J2836" s="18"/>
    </row>
    <row r="2837" s="2" customFormat="1" ht="14.25" spans="1:10">
      <c r="A2837" s="14"/>
      <c r="B2837" s="15"/>
      <c r="C2837" s="15"/>
      <c r="D2837" s="17"/>
      <c r="E2837" s="17"/>
      <c r="F2837" s="15"/>
      <c r="G2837" s="15"/>
      <c r="H2837" s="18"/>
      <c r="I2837" s="15"/>
      <c r="J2837" s="18"/>
    </row>
    <row r="2838" s="2" customFormat="1" ht="14.25" spans="1:10">
      <c r="A2838" s="14"/>
      <c r="B2838" s="15"/>
      <c r="C2838" s="15"/>
      <c r="D2838" s="17"/>
      <c r="E2838" s="17"/>
      <c r="F2838" s="15"/>
      <c r="G2838" s="15"/>
      <c r="H2838" s="18"/>
      <c r="I2838" s="15"/>
      <c r="J2838" s="18"/>
    </row>
    <row r="2839" s="2" customFormat="1" ht="14.25" spans="1:10">
      <c r="A2839" s="14"/>
      <c r="B2839" s="15"/>
      <c r="C2839" s="15"/>
      <c r="D2839" s="17"/>
      <c r="E2839" s="17"/>
      <c r="F2839" s="15"/>
      <c r="G2839" s="15"/>
      <c r="H2839" s="18"/>
      <c r="I2839" s="15"/>
      <c r="J2839" s="18"/>
    </row>
    <row r="2840" s="2" customFormat="1" ht="14.25" spans="1:10">
      <c r="A2840" s="14"/>
      <c r="B2840" s="15"/>
      <c r="C2840" s="15"/>
      <c r="D2840" s="17"/>
      <c r="E2840" s="17"/>
      <c r="F2840" s="15"/>
      <c r="G2840" s="15"/>
      <c r="H2840" s="18"/>
      <c r="I2840" s="15"/>
      <c r="J2840" s="18"/>
    </row>
    <row r="2841" s="2" customFormat="1" ht="14.25" spans="1:10">
      <c r="A2841" s="14"/>
      <c r="B2841" s="15"/>
      <c r="C2841" s="15"/>
      <c r="D2841" s="17"/>
      <c r="E2841" s="17"/>
      <c r="F2841" s="15"/>
      <c r="G2841" s="15"/>
      <c r="H2841" s="18"/>
      <c r="I2841" s="15"/>
      <c r="J2841" s="18"/>
    </row>
    <row r="2842" s="2" customFormat="1" ht="14.25" spans="1:10">
      <c r="A2842" s="14"/>
      <c r="B2842" s="15"/>
      <c r="C2842" s="15"/>
      <c r="D2842" s="17"/>
      <c r="E2842" s="17"/>
      <c r="F2842" s="15"/>
      <c r="G2842" s="15"/>
      <c r="H2842" s="18"/>
      <c r="I2842" s="15"/>
      <c r="J2842" s="18"/>
    </row>
    <row r="2843" s="2" customFormat="1" ht="14.25" spans="1:10">
      <c r="A2843" s="14"/>
      <c r="B2843" s="15"/>
      <c r="C2843" s="15"/>
      <c r="D2843" s="17"/>
      <c r="E2843" s="17"/>
      <c r="F2843" s="15"/>
      <c r="G2843" s="15"/>
      <c r="H2843" s="18"/>
      <c r="I2843" s="15"/>
      <c r="J2843" s="18"/>
    </row>
    <row r="2844" s="2" customFormat="1" ht="14.25" spans="1:10">
      <c r="A2844" s="14"/>
      <c r="B2844" s="15"/>
      <c r="C2844" s="15"/>
      <c r="D2844" s="17"/>
      <c r="E2844" s="17"/>
      <c r="F2844" s="15"/>
      <c r="G2844" s="15"/>
      <c r="H2844" s="18"/>
      <c r="I2844" s="15"/>
      <c r="J2844" s="18"/>
    </row>
    <row r="2845" s="2" customFormat="1" ht="14.25" spans="1:10">
      <c r="A2845" s="14"/>
      <c r="B2845" s="15"/>
      <c r="C2845" s="15"/>
      <c r="D2845" s="17"/>
      <c r="E2845" s="17"/>
      <c r="F2845" s="15"/>
      <c r="G2845" s="15"/>
      <c r="H2845" s="18"/>
      <c r="I2845" s="15"/>
      <c r="J2845" s="18"/>
    </row>
    <row r="2846" s="2" customFormat="1" ht="14.25" spans="1:10">
      <c r="A2846" s="14"/>
      <c r="B2846" s="15"/>
      <c r="C2846" s="15"/>
      <c r="D2846" s="17"/>
      <c r="E2846" s="17"/>
      <c r="F2846" s="15"/>
      <c r="G2846" s="15"/>
      <c r="H2846" s="18"/>
      <c r="I2846" s="15"/>
      <c r="J2846" s="18"/>
    </row>
    <row r="2847" s="2" customFormat="1" ht="14.25" spans="1:10">
      <c r="A2847" s="14"/>
      <c r="B2847" s="15"/>
      <c r="C2847" s="15"/>
      <c r="D2847" s="17"/>
      <c r="E2847" s="17"/>
      <c r="F2847" s="15"/>
      <c r="G2847" s="15"/>
      <c r="H2847" s="18"/>
      <c r="I2847" s="15"/>
      <c r="J2847" s="18"/>
    </row>
    <row r="2848" s="2" customFormat="1" ht="14.25" spans="1:10">
      <c r="A2848" s="14"/>
      <c r="B2848" s="15"/>
      <c r="C2848" s="15"/>
      <c r="D2848" s="17"/>
      <c r="E2848" s="17"/>
      <c r="F2848" s="15"/>
      <c r="G2848" s="15"/>
      <c r="H2848" s="18"/>
      <c r="I2848" s="15"/>
      <c r="J2848" s="18"/>
    </row>
    <row r="2849" s="2" customFormat="1" ht="14.25" spans="1:10">
      <c r="A2849" s="14"/>
      <c r="B2849" s="15"/>
      <c r="C2849" s="15"/>
      <c r="D2849" s="17"/>
      <c r="E2849" s="17"/>
      <c r="F2849" s="15"/>
      <c r="G2849" s="15"/>
      <c r="H2849" s="18"/>
      <c r="I2849" s="15"/>
      <c r="J2849" s="18"/>
    </row>
    <row r="2850" s="2" customFormat="1" ht="14.25" spans="1:10">
      <c r="A2850" s="14"/>
      <c r="B2850" s="15"/>
      <c r="C2850" s="15"/>
      <c r="D2850" s="17"/>
      <c r="E2850" s="17"/>
      <c r="F2850" s="15"/>
      <c r="G2850" s="15"/>
      <c r="H2850" s="18"/>
      <c r="I2850" s="15"/>
      <c r="J2850" s="18"/>
    </row>
    <row r="2851" s="2" customFormat="1" ht="14.25" spans="1:10">
      <c r="A2851" s="14"/>
      <c r="B2851" s="15"/>
      <c r="C2851" s="15"/>
      <c r="D2851" s="17"/>
      <c r="E2851" s="17"/>
      <c r="F2851" s="15"/>
      <c r="G2851" s="15"/>
      <c r="H2851" s="18"/>
      <c r="I2851" s="15"/>
      <c r="J2851" s="18"/>
    </row>
    <row r="2852" s="2" customFormat="1" ht="14.25" spans="1:10">
      <c r="A2852" s="14"/>
      <c r="B2852" s="15"/>
      <c r="C2852" s="15"/>
      <c r="D2852" s="17"/>
      <c r="E2852" s="17"/>
      <c r="F2852" s="15"/>
      <c r="G2852" s="15"/>
      <c r="H2852" s="18"/>
      <c r="I2852" s="15"/>
      <c r="J2852" s="18"/>
    </row>
    <row r="2853" s="2" customFormat="1" ht="14.25" spans="1:10">
      <c r="A2853" s="14"/>
      <c r="B2853" s="15"/>
      <c r="C2853" s="15"/>
      <c r="D2853" s="17"/>
      <c r="E2853" s="17"/>
      <c r="F2853" s="15"/>
      <c r="G2853" s="15"/>
      <c r="H2853" s="18"/>
      <c r="I2853" s="15"/>
      <c r="J2853" s="18"/>
    </row>
    <row r="2854" s="2" customFormat="1" ht="14.25" spans="1:10">
      <c r="A2854" s="14"/>
      <c r="B2854" s="15"/>
      <c r="C2854" s="15"/>
      <c r="D2854" s="17"/>
      <c r="E2854" s="17"/>
      <c r="F2854" s="15"/>
      <c r="G2854" s="15"/>
      <c r="H2854" s="18"/>
      <c r="I2854" s="15"/>
      <c r="J2854" s="18"/>
    </row>
    <row r="2855" s="2" customFormat="1" ht="14.25" spans="1:10">
      <c r="A2855" s="14"/>
      <c r="B2855" s="15"/>
      <c r="C2855" s="15"/>
      <c r="D2855" s="17"/>
      <c r="E2855" s="17"/>
      <c r="F2855" s="15"/>
      <c r="G2855" s="15"/>
      <c r="H2855" s="18"/>
      <c r="I2855" s="15"/>
      <c r="J2855" s="18"/>
    </row>
    <row r="2856" s="2" customFormat="1" ht="14.25" spans="1:10">
      <c r="A2856" s="14"/>
      <c r="B2856" s="15"/>
      <c r="C2856" s="15"/>
      <c r="D2856" s="17"/>
      <c r="E2856" s="17"/>
      <c r="F2856" s="15"/>
      <c r="G2856" s="15"/>
      <c r="H2856" s="18"/>
      <c r="I2856" s="15"/>
      <c r="J2856" s="18"/>
    </row>
    <row r="2857" s="2" customFormat="1" ht="14.25" spans="1:10">
      <c r="A2857" s="14"/>
      <c r="B2857" s="15"/>
      <c r="C2857" s="15"/>
      <c r="D2857" s="17"/>
      <c r="E2857" s="17"/>
      <c r="F2857" s="15"/>
      <c r="G2857" s="15"/>
      <c r="H2857" s="18"/>
      <c r="I2857" s="15"/>
      <c r="J2857" s="18"/>
    </row>
    <row r="2858" s="2" customFormat="1" ht="14.25" spans="1:10">
      <c r="A2858" s="14"/>
      <c r="B2858" s="15"/>
      <c r="C2858" s="15"/>
      <c r="D2858" s="17"/>
      <c r="E2858" s="17"/>
      <c r="F2858" s="15"/>
      <c r="G2858" s="15"/>
      <c r="H2858" s="18"/>
      <c r="I2858" s="15"/>
      <c r="J2858" s="18"/>
    </row>
    <row r="2859" s="2" customFormat="1" ht="14.25" spans="1:10">
      <c r="A2859" s="14"/>
      <c r="B2859" s="15"/>
      <c r="C2859" s="15"/>
      <c r="D2859" s="17"/>
      <c r="E2859" s="17"/>
      <c r="F2859" s="15"/>
      <c r="G2859" s="15"/>
      <c r="H2859" s="18"/>
      <c r="I2859" s="15"/>
      <c r="J2859" s="18"/>
    </row>
    <row r="2860" s="2" customFormat="1" ht="14.25" spans="1:10">
      <c r="A2860" s="14"/>
      <c r="B2860" s="15"/>
      <c r="C2860" s="15"/>
      <c r="D2860" s="17"/>
      <c r="E2860" s="17"/>
      <c r="F2860" s="15"/>
      <c r="G2860" s="15"/>
      <c r="H2860" s="18"/>
      <c r="I2860" s="15"/>
      <c r="J2860" s="18"/>
    </row>
    <row r="2861" s="2" customFormat="1" ht="14.25" spans="1:10">
      <c r="A2861" s="14"/>
      <c r="B2861" s="15"/>
      <c r="C2861" s="15"/>
      <c r="D2861" s="17"/>
      <c r="E2861" s="17"/>
      <c r="F2861" s="15"/>
      <c r="G2861" s="15"/>
      <c r="H2861" s="18"/>
      <c r="I2861" s="15"/>
      <c r="J2861" s="18"/>
    </row>
    <row r="2862" s="2" customFormat="1" ht="14.25" spans="1:10">
      <c r="A2862" s="14"/>
      <c r="B2862" s="15"/>
      <c r="C2862" s="15"/>
      <c r="D2862" s="17"/>
      <c r="E2862" s="17"/>
      <c r="F2862" s="15"/>
      <c r="G2862" s="15"/>
      <c r="H2862" s="18"/>
      <c r="I2862" s="15"/>
      <c r="J2862" s="18"/>
    </row>
    <row r="2863" s="2" customFormat="1" ht="14.25" spans="1:10">
      <c r="A2863" s="14"/>
      <c r="B2863" s="15"/>
      <c r="C2863" s="15"/>
      <c r="D2863" s="17"/>
      <c r="E2863" s="17"/>
      <c r="F2863" s="15"/>
      <c r="G2863" s="15"/>
      <c r="H2863" s="18"/>
      <c r="I2863" s="15"/>
      <c r="J2863" s="18"/>
    </row>
    <row r="2864" s="2" customFormat="1" ht="14.25" spans="1:10">
      <c r="A2864" s="14"/>
      <c r="B2864" s="15"/>
      <c r="C2864" s="15"/>
      <c r="D2864" s="17"/>
      <c r="E2864" s="17"/>
      <c r="F2864" s="15"/>
      <c r="G2864" s="15"/>
      <c r="H2864" s="18"/>
      <c r="I2864" s="15"/>
      <c r="J2864" s="18"/>
    </row>
    <row r="2865" s="2" customFormat="1" ht="14.25" spans="1:10">
      <c r="A2865" s="14"/>
      <c r="B2865" s="15"/>
      <c r="C2865" s="15"/>
      <c r="D2865" s="17"/>
      <c r="E2865" s="17"/>
      <c r="F2865" s="15"/>
      <c r="G2865" s="15"/>
      <c r="H2865" s="18"/>
      <c r="I2865" s="15"/>
      <c r="J2865" s="18"/>
    </row>
    <row r="2866" s="2" customFormat="1" ht="14.25" spans="1:10">
      <c r="A2866" s="14"/>
      <c r="B2866" s="15"/>
      <c r="C2866" s="15"/>
      <c r="D2866" s="17"/>
      <c r="E2866" s="17"/>
      <c r="F2866" s="15"/>
      <c r="G2866" s="15"/>
      <c r="H2866" s="18"/>
      <c r="I2866" s="15"/>
      <c r="J2866" s="18"/>
    </row>
    <row r="2867" s="2" customFormat="1" ht="14.25" spans="1:10">
      <c r="A2867" s="14"/>
      <c r="B2867" s="15"/>
      <c r="C2867" s="15"/>
      <c r="D2867" s="17"/>
      <c r="E2867" s="17"/>
      <c r="F2867" s="15"/>
      <c r="G2867" s="15"/>
      <c r="H2867" s="18"/>
      <c r="I2867" s="15"/>
      <c r="J2867" s="18"/>
    </row>
    <row r="2868" s="2" customFormat="1" ht="14.25" spans="1:10">
      <c r="A2868" s="14"/>
      <c r="B2868" s="15"/>
      <c r="C2868" s="15"/>
      <c r="D2868" s="17"/>
      <c r="E2868" s="17"/>
      <c r="F2868" s="15"/>
      <c r="G2868" s="15"/>
      <c r="H2868" s="18"/>
      <c r="I2868" s="15"/>
      <c r="J2868" s="18"/>
    </row>
    <row r="2869" s="2" customFormat="1" ht="14.25" spans="1:10">
      <c r="A2869" s="14"/>
      <c r="B2869" s="15"/>
      <c r="C2869" s="15"/>
      <c r="D2869" s="17"/>
      <c r="E2869" s="17"/>
      <c r="F2869" s="15"/>
      <c r="G2869" s="15"/>
      <c r="H2869" s="18"/>
      <c r="I2869" s="15"/>
      <c r="J2869" s="18"/>
    </row>
    <row r="2870" s="2" customFormat="1" ht="14.25" spans="1:10">
      <c r="A2870" s="14"/>
      <c r="B2870" s="15"/>
      <c r="C2870" s="15"/>
      <c r="D2870" s="17"/>
      <c r="E2870" s="17"/>
      <c r="F2870" s="15"/>
      <c r="G2870" s="15"/>
      <c r="H2870" s="18"/>
      <c r="I2870" s="15"/>
      <c r="J2870" s="18"/>
    </row>
    <row r="2871" s="2" customFormat="1" ht="14.25" spans="1:10">
      <c r="A2871" s="14"/>
      <c r="B2871" s="15"/>
      <c r="C2871" s="15"/>
      <c r="D2871" s="17"/>
      <c r="E2871" s="17"/>
      <c r="F2871" s="15"/>
      <c r="G2871" s="15"/>
      <c r="H2871" s="18"/>
      <c r="I2871" s="15"/>
      <c r="J2871" s="18"/>
    </row>
    <row r="2872" s="2" customFormat="1" ht="14.25" spans="1:10">
      <c r="A2872" s="14"/>
      <c r="B2872" s="15"/>
      <c r="C2872" s="15"/>
      <c r="D2872" s="17"/>
      <c r="E2872" s="17"/>
      <c r="F2872" s="15"/>
      <c r="G2872" s="15"/>
      <c r="H2872" s="18"/>
      <c r="I2872" s="15"/>
      <c r="J2872" s="18"/>
    </row>
    <row r="2873" s="2" customFormat="1" ht="14.25" spans="1:10">
      <c r="A2873" s="14"/>
      <c r="B2873" s="15"/>
      <c r="C2873" s="15"/>
      <c r="D2873" s="17"/>
      <c r="E2873" s="17"/>
      <c r="F2873" s="15"/>
      <c r="G2873" s="15"/>
      <c r="H2873" s="18"/>
      <c r="I2873" s="15"/>
      <c r="J2873" s="18"/>
    </row>
    <row r="2874" s="2" customFormat="1" ht="14.25" spans="1:10">
      <c r="A2874" s="14"/>
      <c r="B2874" s="15"/>
      <c r="C2874" s="15"/>
      <c r="D2874" s="17"/>
      <c r="E2874" s="17"/>
      <c r="F2874" s="15"/>
      <c r="G2874" s="15"/>
      <c r="H2874" s="18"/>
      <c r="I2874" s="15"/>
      <c r="J2874" s="18"/>
    </row>
    <row r="2875" s="2" customFormat="1" ht="14.25" spans="1:10">
      <c r="A2875" s="14"/>
      <c r="B2875" s="15"/>
      <c r="C2875" s="15"/>
      <c r="D2875" s="17"/>
      <c r="E2875" s="17"/>
      <c r="F2875" s="15"/>
      <c r="G2875" s="15"/>
      <c r="H2875" s="18"/>
      <c r="I2875" s="15"/>
      <c r="J2875" s="18"/>
    </row>
    <row r="2876" s="2" customFormat="1" ht="14.25" spans="1:10">
      <c r="A2876" s="14"/>
      <c r="B2876" s="15"/>
      <c r="C2876" s="15"/>
      <c r="D2876" s="17"/>
      <c r="E2876" s="17"/>
      <c r="F2876" s="15"/>
      <c r="G2876" s="15"/>
      <c r="H2876" s="18"/>
      <c r="I2876" s="15"/>
      <c r="J2876" s="18"/>
    </row>
    <row r="2877" s="2" customFormat="1" ht="14.25" spans="1:10">
      <c r="A2877" s="14"/>
      <c r="B2877" s="15"/>
      <c r="C2877" s="15"/>
      <c r="D2877" s="17"/>
      <c r="E2877" s="17"/>
      <c r="F2877" s="15"/>
      <c r="G2877" s="15"/>
      <c r="H2877" s="18"/>
      <c r="I2877" s="15"/>
      <c r="J2877" s="18"/>
    </row>
    <row r="2878" s="2" customFormat="1" ht="14.25" spans="1:10">
      <c r="A2878" s="14"/>
      <c r="B2878" s="15"/>
      <c r="C2878" s="15"/>
      <c r="D2878" s="17"/>
      <c r="E2878" s="17"/>
      <c r="F2878" s="15"/>
      <c r="G2878" s="15"/>
      <c r="H2878" s="18"/>
      <c r="I2878" s="15"/>
      <c r="J2878" s="18"/>
    </row>
    <row r="2879" s="2" customFormat="1" ht="14.25" spans="1:10">
      <c r="A2879" s="14"/>
      <c r="B2879" s="15"/>
      <c r="C2879" s="15"/>
      <c r="D2879" s="17"/>
      <c r="E2879" s="17"/>
      <c r="F2879" s="15"/>
      <c r="G2879" s="15"/>
      <c r="H2879" s="18"/>
      <c r="I2879" s="15"/>
      <c r="J2879" s="18"/>
    </row>
    <row r="2880" s="2" customFormat="1" ht="14.25" spans="1:10">
      <c r="A2880" s="14"/>
      <c r="B2880" s="15"/>
      <c r="C2880" s="15"/>
      <c r="D2880" s="17"/>
      <c r="E2880" s="17"/>
      <c r="F2880" s="15"/>
      <c r="G2880" s="15"/>
      <c r="H2880" s="18"/>
      <c r="I2880" s="15"/>
      <c r="J2880" s="18"/>
    </row>
    <row r="2881" s="2" customFormat="1" ht="14.25" spans="1:10">
      <c r="A2881" s="14"/>
      <c r="B2881" s="15"/>
      <c r="C2881" s="15"/>
      <c r="D2881" s="17"/>
      <c r="E2881" s="17"/>
      <c r="F2881" s="15"/>
      <c r="G2881" s="15"/>
      <c r="H2881" s="18"/>
      <c r="I2881" s="15"/>
      <c r="J2881" s="18"/>
    </row>
    <row r="2882" s="2" customFormat="1" ht="14.25" spans="1:10">
      <c r="A2882" s="14"/>
      <c r="B2882" s="15"/>
      <c r="C2882" s="15"/>
      <c r="D2882" s="17"/>
      <c r="E2882" s="17"/>
      <c r="F2882" s="15"/>
      <c r="G2882" s="15"/>
      <c r="H2882" s="18"/>
      <c r="I2882" s="15"/>
      <c r="J2882" s="18"/>
    </row>
    <row r="2883" s="2" customFormat="1" ht="14.25" spans="1:10">
      <c r="A2883" s="14"/>
      <c r="B2883" s="15"/>
      <c r="C2883" s="15"/>
      <c r="D2883" s="17"/>
      <c r="E2883" s="17"/>
      <c r="F2883" s="15"/>
      <c r="G2883" s="15"/>
      <c r="H2883" s="18"/>
      <c r="I2883" s="15"/>
      <c r="J2883" s="18"/>
    </row>
    <row r="2884" s="2" customFormat="1" ht="14.25" spans="1:10">
      <c r="A2884" s="14"/>
      <c r="B2884" s="15"/>
      <c r="C2884" s="15"/>
      <c r="D2884" s="17"/>
      <c r="E2884" s="17"/>
      <c r="F2884" s="15"/>
      <c r="G2884" s="15"/>
      <c r="H2884" s="18"/>
      <c r="I2884" s="15"/>
      <c r="J2884" s="18"/>
    </row>
    <row r="2885" s="2" customFormat="1" ht="14.25" spans="1:10">
      <c r="A2885" s="14"/>
      <c r="B2885" s="15"/>
      <c r="C2885" s="15"/>
      <c r="D2885" s="17"/>
      <c r="E2885" s="17"/>
      <c r="F2885" s="15"/>
      <c r="G2885" s="15"/>
      <c r="H2885" s="18"/>
      <c r="I2885" s="15"/>
      <c r="J2885" s="18"/>
    </row>
    <row r="2886" s="2" customFormat="1" ht="14.25" spans="1:10">
      <c r="A2886" s="14"/>
      <c r="B2886" s="15"/>
      <c r="C2886" s="15"/>
      <c r="D2886" s="17"/>
      <c r="E2886" s="17"/>
      <c r="F2886" s="15"/>
      <c r="G2886" s="15"/>
      <c r="H2886" s="18"/>
      <c r="I2886" s="15"/>
      <c r="J2886" s="18"/>
    </row>
    <row r="2887" s="2" customFormat="1" ht="14.25" spans="1:10">
      <c r="A2887" s="14"/>
      <c r="B2887" s="15"/>
      <c r="C2887" s="15"/>
      <c r="D2887" s="17"/>
      <c r="E2887" s="17"/>
      <c r="F2887" s="15"/>
      <c r="G2887" s="15"/>
      <c r="H2887" s="18"/>
      <c r="I2887" s="15"/>
      <c r="J2887" s="18"/>
    </row>
    <row r="2888" s="2" customFormat="1" ht="14.25" spans="1:10">
      <c r="A2888" s="14"/>
      <c r="B2888" s="15"/>
      <c r="C2888" s="15"/>
      <c r="D2888" s="17"/>
      <c r="E2888" s="17"/>
      <c r="F2888" s="15"/>
      <c r="G2888" s="15"/>
      <c r="H2888" s="18"/>
      <c r="I2888" s="15"/>
      <c r="J2888" s="18"/>
    </row>
    <row r="2889" s="2" customFormat="1" ht="14.25" spans="1:10">
      <c r="A2889" s="14"/>
      <c r="B2889" s="15"/>
      <c r="C2889" s="15"/>
      <c r="D2889" s="17"/>
      <c r="E2889" s="17"/>
      <c r="F2889" s="15"/>
      <c r="G2889" s="15"/>
      <c r="H2889" s="18"/>
      <c r="I2889" s="15"/>
      <c r="J2889" s="18"/>
    </row>
    <row r="2890" s="2" customFormat="1" ht="14.25" spans="1:10">
      <c r="A2890" s="14"/>
      <c r="B2890" s="15"/>
      <c r="C2890" s="15"/>
      <c r="D2890" s="17"/>
      <c r="E2890" s="17"/>
      <c r="F2890" s="15"/>
      <c r="G2890" s="15"/>
      <c r="H2890" s="18"/>
      <c r="I2890" s="15"/>
      <c r="J2890" s="18"/>
    </row>
    <row r="2891" s="2" customFormat="1" ht="14.25" spans="1:10">
      <c r="A2891" s="14"/>
      <c r="B2891" s="15"/>
      <c r="C2891" s="15"/>
      <c r="D2891" s="17"/>
      <c r="E2891" s="17"/>
      <c r="F2891" s="15"/>
      <c r="G2891" s="15"/>
      <c r="H2891" s="18"/>
      <c r="I2891" s="15"/>
      <c r="J2891" s="18"/>
    </row>
    <row r="2892" s="2" customFormat="1" ht="14.25" spans="1:10">
      <c r="A2892" s="14"/>
      <c r="B2892" s="15"/>
      <c r="C2892" s="15"/>
      <c r="D2892" s="17"/>
      <c r="E2892" s="17"/>
      <c r="F2892" s="15"/>
      <c r="G2892" s="15"/>
      <c r="H2892" s="18"/>
      <c r="I2892" s="15"/>
      <c r="J2892" s="18"/>
    </row>
    <row r="2893" s="2" customFormat="1" ht="14.25" spans="1:10">
      <c r="A2893" s="14"/>
      <c r="B2893" s="15"/>
      <c r="C2893" s="15"/>
      <c r="D2893" s="17"/>
      <c r="E2893" s="17"/>
      <c r="F2893" s="15"/>
      <c r="G2893" s="15"/>
      <c r="H2893" s="18"/>
      <c r="I2893" s="15"/>
      <c r="J2893" s="18"/>
    </row>
    <row r="2894" s="2" customFormat="1" ht="14.25" spans="1:10">
      <c r="A2894" s="14"/>
      <c r="B2894" s="15"/>
      <c r="C2894" s="15"/>
      <c r="D2894" s="17"/>
      <c r="E2894" s="17"/>
      <c r="F2894" s="15"/>
      <c r="G2894" s="15"/>
      <c r="H2894" s="18"/>
      <c r="I2894" s="15"/>
      <c r="J2894" s="18"/>
    </row>
    <row r="2895" s="2" customFormat="1" ht="14.25" spans="1:10">
      <c r="A2895" s="14"/>
      <c r="B2895" s="15"/>
      <c r="C2895" s="15"/>
      <c r="D2895" s="17"/>
      <c r="E2895" s="17"/>
      <c r="F2895" s="15"/>
      <c r="G2895" s="15"/>
      <c r="H2895" s="18"/>
      <c r="I2895" s="15"/>
      <c r="J2895" s="18"/>
    </row>
    <row r="2896" s="2" customFormat="1" ht="14.25" spans="1:10">
      <c r="A2896" s="14"/>
      <c r="B2896" s="15"/>
      <c r="C2896" s="15"/>
      <c r="D2896" s="17"/>
      <c r="E2896" s="17"/>
      <c r="F2896" s="15"/>
      <c r="G2896" s="15"/>
      <c r="H2896" s="18"/>
      <c r="I2896" s="15"/>
      <c r="J2896" s="18"/>
    </row>
    <row r="2897" s="2" customFormat="1" ht="14.25" spans="1:10">
      <c r="A2897" s="14"/>
      <c r="B2897" s="15"/>
      <c r="C2897" s="15"/>
      <c r="D2897" s="17"/>
      <c r="E2897" s="17"/>
      <c r="F2897" s="15"/>
      <c r="G2897" s="15"/>
      <c r="H2897" s="18"/>
      <c r="I2897" s="15"/>
      <c r="J2897" s="18"/>
    </row>
    <row r="2898" s="2" customFormat="1" ht="14.25" spans="1:10">
      <c r="A2898" s="14"/>
      <c r="B2898" s="15"/>
      <c r="C2898" s="15"/>
      <c r="D2898" s="17"/>
      <c r="E2898" s="17"/>
      <c r="F2898" s="15"/>
      <c r="G2898" s="15"/>
      <c r="H2898" s="18"/>
      <c r="I2898" s="15"/>
      <c r="J2898" s="18"/>
    </row>
    <row r="2899" s="2" customFormat="1" ht="14.25" spans="1:10">
      <c r="A2899" s="14"/>
      <c r="B2899" s="15"/>
      <c r="C2899" s="15"/>
      <c r="D2899" s="17"/>
      <c r="E2899" s="17"/>
      <c r="F2899" s="15"/>
      <c r="G2899" s="15"/>
      <c r="H2899" s="18"/>
      <c r="I2899" s="15"/>
      <c r="J2899" s="18"/>
    </row>
    <row r="2900" s="2" customFormat="1" ht="14.25" spans="1:10">
      <c r="A2900" s="14"/>
      <c r="B2900" s="15"/>
      <c r="C2900" s="15"/>
      <c r="D2900" s="17"/>
      <c r="E2900" s="17"/>
      <c r="F2900" s="15"/>
      <c r="G2900" s="15"/>
      <c r="H2900" s="18"/>
      <c r="I2900" s="15"/>
      <c r="J2900" s="18"/>
    </row>
    <row r="2901" s="2" customFormat="1" ht="14.25" spans="1:10">
      <c r="A2901" s="14"/>
      <c r="B2901" s="15"/>
      <c r="C2901" s="15"/>
      <c r="D2901" s="17"/>
      <c r="E2901" s="17"/>
      <c r="F2901" s="15"/>
      <c r="G2901" s="15"/>
      <c r="H2901" s="18"/>
      <c r="I2901" s="15"/>
      <c r="J2901" s="18"/>
    </row>
    <row r="2902" s="2" customFormat="1" ht="14.25" spans="1:10">
      <c r="A2902" s="14"/>
      <c r="B2902" s="15"/>
      <c r="C2902" s="15"/>
      <c r="D2902" s="17"/>
      <c r="E2902" s="17"/>
      <c r="F2902" s="15"/>
      <c r="G2902" s="15"/>
      <c r="H2902" s="18"/>
      <c r="I2902" s="15"/>
      <c r="J2902" s="18"/>
    </row>
    <row r="2903" s="2" customFormat="1" ht="14.25" spans="1:10">
      <c r="A2903" s="14"/>
      <c r="B2903" s="15"/>
      <c r="C2903" s="15"/>
      <c r="D2903" s="17"/>
      <c r="E2903" s="17"/>
      <c r="F2903" s="15"/>
      <c r="G2903" s="15"/>
      <c r="H2903" s="18"/>
      <c r="I2903" s="15"/>
      <c r="J2903" s="18"/>
    </row>
    <row r="2904" s="2" customFormat="1" ht="14.25" spans="1:10">
      <c r="A2904" s="14"/>
      <c r="B2904" s="15"/>
      <c r="C2904" s="15"/>
      <c r="D2904" s="17"/>
      <c r="E2904" s="17"/>
      <c r="F2904" s="15"/>
      <c r="G2904" s="15"/>
      <c r="H2904" s="18"/>
      <c r="I2904" s="15"/>
      <c r="J2904" s="18"/>
    </row>
    <row r="2905" s="2" customFormat="1" ht="14.25" spans="1:10">
      <c r="A2905" s="14"/>
      <c r="B2905" s="15"/>
      <c r="C2905" s="15"/>
      <c r="D2905" s="17"/>
      <c r="E2905" s="17"/>
      <c r="F2905" s="15"/>
      <c r="G2905" s="15"/>
      <c r="H2905" s="18"/>
      <c r="I2905" s="15"/>
      <c r="J2905" s="18"/>
    </row>
    <row r="2906" s="2" customFormat="1" ht="14.25" spans="1:10">
      <c r="A2906" s="14"/>
      <c r="B2906" s="15"/>
      <c r="C2906" s="15"/>
      <c r="D2906" s="17"/>
      <c r="E2906" s="17"/>
      <c r="F2906" s="15"/>
      <c r="G2906" s="15"/>
      <c r="H2906" s="18"/>
      <c r="I2906" s="15"/>
      <c r="J2906" s="18"/>
    </row>
    <row r="2907" s="2" customFormat="1" ht="14.25" spans="1:10">
      <c r="A2907" s="14"/>
      <c r="B2907" s="15"/>
      <c r="C2907" s="15"/>
      <c r="D2907" s="17"/>
      <c r="E2907" s="17"/>
      <c r="F2907" s="15"/>
      <c r="G2907" s="15"/>
      <c r="H2907" s="18"/>
      <c r="I2907" s="15"/>
      <c r="J2907" s="18"/>
    </row>
    <row r="2908" s="2" customFormat="1" ht="14.25" spans="1:10">
      <c r="A2908" s="14"/>
      <c r="B2908" s="15"/>
      <c r="C2908" s="15"/>
      <c r="D2908" s="17"/>
      <c r="E2908" s="17"/>
      <c r="F2908" s="15"/>
      <c r="G2908" s="15"/>
      <c r="H2908" s="18"/>
      <c r="I2908" s="15"/>
      <c r="J2908" s="18"/>
    </row>
    <row r="2909" s="2" customFormat="1" ht="14.25" spans="1:10">
      <c r="A2909" s="14"/>
      <c r="B2909" s="15"/>
      <c r="C2909" s="15"/>
      <c r="D2909" s="17"/>
      <c r="E2909" s="17"/>
      <c r="F2909" s="15"/>
      <c r="G2909" s="15"/>
      <c r="H2909" s="18"/>
      <c r="I2909" s="15"/>
      <c r="J2909" s="18"/>
    </row>
    <row r="2910" s="2" customFormat="1" ht="14.25" spans="1:10">
      <c r="A2910" s="14"/>
      <c r="B2910" s="15"/>
      <c r="C2910" s="15"/>
      <c r="D2910" s="17"/>
      <c r="E2910" s="17"/>
      <c r="F2910" s="15"/>
      <c r="G2910" s="15"/>
      <c r="H2910" s="18"/>
      <c r="I2910" s="15"/>
      <c r="J2910" s="18"/>
    </row>
    <row r="2911" s="2" customFormat="1" ht="14.25" spans="1:10">
      <c r="A2911" s="14"/>
      <c r="B2911" s="15"/>
      <c r="C2911" s="15"/>
      <c r="D2911" s="17"/>
      <c r="E2911" s="17"/>
      <c r="F2911" s="15"/>
      <c r="G2911" s="15"/>
      <c r="H2911" s="18"/>
      <c r="I2911" s="15"/>
      <c r="J2911" s="18"/>
    </row>
    <row r="2912" s="2" customFormat="1" ht="14.25" spans="1:10">
      <c r="A2912" s="14"/>
      <c r="B2912" s="15"/>
      <c r="C2912" s="15"/>
      <c r="D2912" s="17"/>
      <c r="E2912" s="17"/>
      <c r="F2912" s="15"/>
      <c r="G2912" s="15"/>
      <c r="H2912" s="18"/>
      <c r="I2912" s="15"/>
      <c r="J2912" s="18"/>
    </row>
    <row r="2913" s="2" customFormat="1" ht="14.25" spans="1:10">
      <c r="A2913" s="14"/>
      <c r="B2913" s="15"/>
      <c r="C2913" s="15"/>
      <c r="D2913" s="17"/>
      <c r="E2913" s="17"/>
      <c r="F2913" s="15"/>
      <c r="G2913" s="15"/>
      <c r="H2913" s="18"/>
      <c r="I2913" s="15"/>
      <c r="J2913" s="18"/>
    </row>
    <row r="2914" s="2" customFormat="1" ht="14.25" spans="1:10">
      <c r="A2914" s="14"/>
      <c r="B2914" s="15"/>
      <c r="C2914" s="15"/>
      <c r="D2914" s="17"/>
      <c r="E2914" s="17"/>
      <c r="F2914" s="15"/>
      <c r="G2914" s="15"/>
      <c r="H2914" s="18"/>
      <c r="I2914" s="15"/>
      <c r="J2914" s="18"/>
    </row>
    <row r="2915" s="2" customFormat="1" ht="14.25" spans="1:10">
      <c r="A2915" s="14"/>
      <c r="B2915" s="15"/>
      <c r="C2915" s="15"/>
      <c r="D2915" s="17"/>
      <c r="E2915" s="17"/>
      <c r="F2915" s="15"/>
      <c r="G2915" s="15"/>
      <c r="H2915" s="18"/>
      <c r="I2915" s="15"/>
      <c r="J2915" s="18"/>
    </row>
    <row r="2916" s="2" customFormat="1" ht="14.25" spans="1:10">
      <c r="A2916" s="14"/>
      <c r="B2916" s="15"/>
      <c r="C2916" s="15"/>
      <c r="D2916" s="17"/>
      <c r="E2916" s="17"/>
      <c r="F2916" s="15"/>
      <c r="G2916" s="15"/>
      <c r="H2916" s="18"/>
      <c r="I2916" s="15"/>
      <c r="J2916" s="18"/>
    </row>
    <row r="2917" s="2" customFormat="1" ht="14.25" spans="1:10">
      <c r="A2917" s="14"/>
      <c r="B2917" s="15"/>
      <c r="C2917" s="15"/>
      <c r="D2917" s="17"/>
      <c r="E2917" s="17"/>
      <c r="F2917" s="15"/>
      <c r="G2917" s="15"/>
      <c r="H2917" s="18"/>
      <c r="I2917" s="15"/>
      <c r="J2917" s="18"/>
    </row>
    <row r="2918" s="2" customFormat="1" ht="14.25" spans="1:10">
      <c r="A2918" s="14"/>
      <c r="B2918" s="15"/>
      <c r="C2918" s="15"/>
      <c r="D2918" s="17"/>
      <c r="E2918" s="17"/>
      <c r="F2918" s="15"/>
      <c r="G2918" s="15"/>
      <c r="H2918" s="18"/>
      <c r="I2918" s="15"/>
      <c r="J2918" s="18"/>
    </row>
    <row r="2919" s="2" customFormat="1" ht="14.25" spans="1:10">
      <c r="A2919" s="14"/>
      <c r="B2919" s="15"/>
      <c r="C2919" s="15"/>
      <c r="D2919" s="17"/>
      <c r="E2919" s="17"/>
      <c r="F2919" s="15"/>
      <c r="G2919" s="15"/>
      <c r="H2919" s="18"/>
      <c r="I2919" s="15"/>
      <c r="J2919" s="18"/>
    </row>
    <row r="2920" s="2" customFormat="1" ht="14.25" spans="1:10">
      <c r="A2920" s="14"/>
      <c r="B2920" s="15"/>
      <c r="C2920" s="15"/>
      <c r="D2920" s="17"/>
      <c r="E2920" s="17"/>
      <c r="F2920" s="15"/>
      <c r="G2920" s="15"/>
      <c r="H2920" s="18"/>
      <c r="I2920" s="15"/>
      <c r="J2920" s="18"/>
    </row>
    <row r="2921" s="2" customFormat="1" ht="14.25" spans="1:10">
      <c r="A2921" s="14"/>
      <c r="B2921" s="15"/>
      <c r="C2921" s="15"/>
      <c r="D2921" s="17"/>
      <c r="E2921" s="17"/>
      <c r="F2921" s="15"/>
      <c r="G2921" s="15"/>
      <c r="H2921" s="18"/>
      <c r="I2921" s="15"/>
      <c r="J2921" s="18"/>
    </row>
    <row r="2922" s="2" customFormat="1" ht="14.25" spans="1:10">
      <c r="A2922" s="14"/>
      <c r="B2922" s="15"/>
      <c r="C2922" s="15"/>
      <c r="D2922" s="17"/>
      <c r="E2922" s="17"/>
      <c r="F2922" s="15"/>
      <c r="G2922" s="15"/>
      <c r="H2922" s="18"/>
      <c r="I2922" s="15"/>
      <c r="J2922" s="18"/>
    </row>
    <row r="2923" s="2" customFormat="1" ht="14.25" spans="1:10">
      <c r="A2923" s="14"/>
      <c r="B2923" s="15"/>
      <c r="C2923" s="15"/>
      <c r="D2923" s="17"/>
      <c r="E2923" s="17"/>
      <c r="F2923" s="15"/>
      <c r="G2923" s="15"/>
      <c r="H2923" s="18"/>
      <c r="I2923" s="15"/>
      <c r="J2923" s="18"/>
    </row>
    <row r="2924" s="2" customFormat="1" ht="14.25" spans="1:10">
      <c r="A2924" s="14"/>
      <c r="B2924" s="15"/>
      <c r="C2924" s="15"/>
      <c r="D2924" s="17"/>
      <c r="E2924" s="17"/>
      <c r="F2924" s="15"/>
      <c r="G2924" s="15"/>
      <c r="H2924" s="18"/>
      <c r="I2924" s="15"/>
      <c r="J2924" s="18"/>
    </row>
    <row r="2925" s="2" customFormat="1" ht="14.25" spans="1:10">
      <c r="A2925" s="14"/>
      <c r="B2925" s="15"/>
      <c r="C2925" s="15"/>
      <c r="D2925" s="17"/>
      <c r="E2925" s="17"/>
      <c r="F2925" s="15"/>
      <c r="G2925" s="15"/>
      <c r="H2925" s="18"/>
      <c r="I2925" s="15"/>
      <c r="J2925" s="18"/>
    </row>
    <row r="2926" s="2" customFormat="1" ht="14.25" spans="1:10">
      <c r="A2926" s="14"/>
      <c r="B2926" s="15"/>
      <c r="C2926" s="15"/>
      <c r="D2926" s="17"/>
      <c r="E2926" s="17"/>
      <c r="F2926" s="15"/>
      <c r="G2926" s="15"/>
      <c r="H2926" s="18"/>
      <c r="I2926" s="15"/>
      <c r="J2926" s="18"/>
    </row>
    <row r="2927" s="2" customFormat="1" ht="14.25" spans="1:10">
      <c r="A2927" s="14"/>
      <c r="B2927" s="15"/>
      <c r="C2927" s="15"/>
      <c r="D2927" s="17"/>
      <c r="E2927" s="17"/>
      <c r="F2927" s="15"/>
      <c r="G2927" s="15"/>
      <c r="H2927" s="18"/>
      <c r="I2927" s="15"/>
      <c r="J2927" s="18"/>
    </row>
    <row r="2928" s="2" customFormat="1" ht="14.25" spans="1:10">
      <c r="A2928" s="14"/>
      <c r="B2928" s="15"/>
      <c r="C2928" s="15"/>
      <c r="D2928" s="17"/>
      <c r="E2928" s="17"/>
      <c r="F2928" s="15"/>
      <c r="G2928" s="15"/>
      <c r="H2928" s="18"/>
      <c r="I2928" s="15"/>
      <c r="J2928" s="18"/>
    </row>
    <row r="2929" s="2" customFormat="1" ht="14.25" spans="1:10">
      <c r="A2929" s="14"/>
      <c r="B2929" s="15"/>
      <c r="C2929" s="15"/>
      <c r="D2929" s="17"/>
      <c r="E2929" s="17"/>
      <c r="F2929" s="15"/>
      <c r="G2929" s="15"/>
      <c r="H2929" s="18"/>
      <c r="I2929" s="15"/>
      <c r="J2929" s="18"/>
    </row>
    <row r="2930" s="2" customFormat="1" ht="14.25" spans="1:10">
      <c r="A2930" s="14"/>
      <c r="B2930" s="15"/>
      <c r="C2930" s="15"/>
      <c r="D2930" s="17"/>
      <c r="E2930" s="17"/>
      <c r="F2930" s="15"/>
      <c r="G2930" s="15"/>
      <c r="H2930" s="18"/>
      <c r="I2930" s="15"/>
      <c r="J2930" s="18"/>
    </row>
    <row r="2931" s="2" customFormat="1" ht="14.25" spans="1:10">
      <c r="A2931" s="14"/>
      <c r="B2931" s="15"/>
      <c r="C2931" s="15"/>
      <c r="D2931" s="17"/>
      <c r="E2931" s="17"/>
      <c r="F2931" s="15"/>
      <c r="G2931" s="15"/>
      <c r="H2931" s="18"/>
      <c r="I2931" s="15"/>
      <c r="J2931" s="18"/>
    </row>
    <row r="2932" s="2" customFormat="1" ht="14.25" spans="1:10">
      <c r="A2932" s="14"/>
      <c r="B2932" s="15"/>
      <c r="C2932" s="15"/>
      <c r="D2932" s="17"/>
      <c r="E2932" s="17"/>
      <c r="F2932" s="15"/>
      <c r="G2932" s="15"/>
      <c r="H2932" s="18"/>
      <c r="I2932" s="15"/>
      <c r="J2932" s="18"/>
    </row>
    <row r="2933" s="2" customFormat="1" ht="14.25" spans="1:10">
      <c r="A2933" s="14"/>
      <c r="B2933" s="15"/>
      <c r="C2933" s="15"/>
      <c r="D2933" s="17"/>
      <c r="E2933" s="17"/>
      <c r="F2933" s="15"/>
      <c r="G2933" s="15"/>
      <c r="H2933" s="18"/>
      <c r="I2933" s="15"/>
      <c r="J2933" s="18"/>
    </row>
    <row r="2934" s="2" customFormat="1" ht="14.25" spans="1:10">
      <c r="A2934" s="14"/>
      <c r="B2934" s="15"/>
      <c r="C2934" s="15"/>
      <c r="D2934" s="17"/>
      <c r="E2934" s="17"/>
      <c r="F2934" s="15"/>
      <c r="G2934" s="15"/>
      <c r="H2934" s="18"/>
      <c r="I2934" s="15"/>
      <c r="J2934" s="18"/>
    </row>
    <row r="2935" s="2" customFormat="1" ht="14.25" spans="1:10">
      <c r="A2935" s="14"/>
      <c r="B2935" s="15"/>
      <c r="C2935" s="15"/>
      <c r="D2935" s="17"/>
      <c r="E2935" s="17"/>
      <c r="F2935" s="15"/>
      <c r="G2935" s="15"/>
      <c r="H2935" s="18"/>
      <c r="I2935" s="15"/>
      <c r="J2935" s="18"/>
    </row>
    <row r="2936" s="2" customFormat="1" ht="14.25" spans="1:10">
      <c r="A2936" s="14"/>
      <c r="B2936" s="15"/>
      <c r="C2936" s="15"/>
      <c r="D2936" s="17"/>
      <c r="E2936" s="17"/>
      <c r="F2936" s="15"/>
      <c r="G2936" s="15"/>
      <c r="H2936" s="18"/>
      <c r="I2936" s="15"/>
      <c r="J2936" s="18"/>
    </row>
    <row r="2937" s="2" customFormat="1" ht="14.25" spans="1:10">
      <c r="A2937" s="14"/>
      <c r="B2937" s="15"/>
      <c r="C2937" s="15"/>
      <c r="D2937" s="17"/>
      <c r="E2937" s="17"/>
      <c r="F2937" s="15"/>
      <c r="G2937" s="15"/>
      <c r="H2937" s="18"/>
      <c r="I2937" s="15"/>
      <c r="J2937" s="18"/>
    </row>
    <row r="2938" s="2" customFormat="1" ht="14.25" spans="1:10">
      <c r="A2938" s="14"/>
      <c r="B2938" s="15"/>
      <c r="C2938" s="15"/>
      <c r="D2938" s="17"/>
      <c r="E2938" s="17"/>
      <c r="F2938" s="15"/>
      <c r="G2938" s="15"/>
      <c r="H2938" s="18"/>
      <c r="I2938" s="15"/>
      <c r="J2938" s="18"/>
    </row>
    <row r="2939" s="2" customFormat="1" ht="14.25" spans="1:10">
      <c r="A2939" s="14"/>
      <c r="B2939" s="15"/>
      <c r="C2939" s="15"/>
      <c r="D2939" s="17"/>
      <c r="E2939" s="17"/>
      <c r="F2939" s="15"/>
      <c r="G2939" s="15"/>
      <c r="H2939" s="18"/>
      <c r="I2939" s="15"/>
      <c r="J2939" s="18"/>
    </row>
    <row r="2940" s="2" customFormat="1" ht="14.25" spans="1:10">
      <c r="A2940" s="14"/>
      <c r="B2940" s="15"/>
      <c r="C2940" s="15"/>
      <c r="D2940" s="17"/>
      <c r="E2940" s="17"/>
      <c r="F2940" s="15"/>
      <c r="G2940" s="15"/>
      <c r="H2940" s="18"/>
      <c r="I2940" s="15"/>
      <c r="J2940" s="18"/>
    </row>
    <row r="2941" s="2" customFormat="1" ht="14.25" spans="1:10">
      <c r="A2941" s="14"/>
      <c r="B2941" s="15"/>
      <c r="C2941" s="15"/>
      <c r="D2941" s="17"/>
      <c r="E2941" s="17"/>
      <c r="F2941" s="15"/>
      <c r="G2941" s="15"/>
      <c r="H2941" s="18"/>
      <c r="I2941" s="15"/>
      <c r="J2941" s="18"/>
    </row>
    <row r="2942" s="2" customFormat="1" ht="14.25" spans="1:10">
      <c r="A2942" s="14"/>
      <c r="B2942" s="15"/>
      <c r="C2942" s="15"/>
      <c r="D2942" s="17"/>
      <c r="E2942" s="17"/>
      <c r="F2942" s="15"/>
      <c r="G2942" s="15"/>
      <c r="H2942" s="18"/>
      <c r="I2942" s="15"/>
      <c r="J2942" s="18"/>
    </row>
    <row r="2943" s="2" customFormat="1" ht="14.25" spans="1:10">
      <c r="A2943" s="14"/>
      <c r="B2943" s="15"/>
      <c r="C2943" s="15"/>
      <c r="D2943" s="17"/>
      <c r="E2943" s="17"/>
      <c r="F2943" s="15"/>
      <c r="G2943" s="15"/>
      <c r="H2943" s="18"/>
      <c r="I2943" s="15"/>
      <c r="J2943" s="18"/>
    </row>
    <row r="2944" s="2" customFormat="1" ht="14.25" spans="1:10">
      <c r="A2944" s="14"/>
      <c r="B2944" s="15"/>
      <c r="C2944" s="15"/>
      <c r="D2944" s="17"/>
      <c r="E2944" s="17"/>
      <c r="F2944" s="15"/>
      <c r="G2944" s="15"/>
      <c r="H2944" s="18"/>
      <c r="I2944" s="15"/>
      <c r="J2944" s="18"/>
    </row>
    <row r="2945" s="2" customFormat="1" ht="14.25" spans="1:10">
      <c r="A2945" s="14"/>
      <c r="B2945" s="15"/>
      <c r="C2945" s="15"/>
      <c r="D2945" s="17"/>
      <c r="E2945" s="17"/>
      <c r="F2945" s="15"/>
      <c r="G2945" s="15"/>
      <c r="H2945" s="18"/>
      <c r="I2945" s="15"/>
      <c r="J2945" s="18"/>
    </row>
    <row r="2946" s="2" customFormat="1" ht="14.25" spans="1:10">
      <c r="A2946" s="14"/>
      <c r="B2946" s="15"/>
      <c r="C2946" s="15"/>
      <c r="D2946" s="17"/>
      <c r="E2946" s="17"/>
      <c r="F2946" s="15"/>
      <c r="G2946" s="15"/>
      <c r="H2946" s="18"/>
      <c r="I2946" s="15"/>
      <c r="J2946" s="18"/>
    </row>
    <row r="2947" s="2" customFormat="1" ht="14.25" spans="1:10">
      <c r="A2947" s="14"/>
      <c r="B2947" s="15"/>
      <c r="C2947" s="15"/>
      <c r="D2947" s="17"/>
      <c r="E2947" s="17"/>
      <c r="F2947" s="15"/>
      <c r="G2947" s="15"/>
      <c r="H2947" s="18"/>
      <c r="I2947" s="15"/>
      <c r="J2947" s="18"/>
    </row>
    <row r="2948" s="2" customFormat="1" ht="14.25" spans="1:10">
      <c r="A2948" s="14"/>
      <c r="B2948" s="15"/>
      <c r="C2948" s="15"/>
      <c r="D2948" s="17"/>
      <c r="E2948" s="17"/>
      <c r="F2948" s="15"/>
      <c r="G2948" s="15"/>
      <c r="H2948" s="18"/>
      <c r="I2948" s="15"/>
      <c r="J2948" s="18"/>
    </row>
    <row r="2949" s="2" customFormat="1" ht="14.25" spans="1:10">
      <c r="A2949" s="14"/>
      <c r="B2949" s="15"/>
      <c r="C2949" s="15"/>
      <c r="D2949" s="17"/>
      <c r="E2949" s="17"/>
      <c r="F2949" s="15"/>
      <c r="G2949" s="15"/>
      <c r="H2949" s="18"/>
      <c r="I2949" s="15"/>
      <c r="J2949" s="18"/>
    </row>
    <row r="2950" s="2" customFormat="1" ht="14.25" spans="1:10">
      <c r="A2950" s="14"/>
      <c r="B2950" s="15"/>
      <c r="C2950" s="15"/>
      <c r="D2950" s="17"/>
      <c r="E2950" s="17"/>
      <c r="F2950" s="15"/>
      <c r="G2950" s="15"/>
      <c r="H2950" s="18"/>
      <c r="I2950" s="15"/>
      <c r="J2950" s="18"/>
    </row>
    <row r="2951" s="2" customFormat="1" ht="14.25" spans="1:10">
      <c r="A2951" s="14"/>
      <c r="B2951" s="15"/>
      <c r="C2951" s="15"/>
      <c r="D2951" s="17"/>
      <c r="E2951" s="17"/>
      <c r="F2951" s="15"/>
      <c r="G2951" s="15"/>
      <c r="H2951" s="18"/>
      <c r="I2951" s="15"/>
      <c r="J2951" s="18"/>
    </row>
    <row r="2952" s="2" customFormat="1" ht="14.25" spans="1:10">
      <c r="A2952" s="14"/>
      <c r="B2952" s="15"/>
      <c r="C2952" s="15"/>
      <c r="D2952" s="17"/>
      <c r="E2952" s="17"/>
      <c r="F2952" s="15"/>
      <c r="G2952" s="15"/>
      <c r="H2952" s="18"/>
      <c r="I2952" s="15"/>
      <c r="J2952" s="18"/>
    </row>
    <row r="2953" s="2" customFormat="1" ht="14.25" spans="1:10">
      <c r="A2953" s="14"/>
      <c r="B2953" s="15"/>
      <c r="C2953" s="15"/>
      <c r="D2953" s="17"/>
      <c r="E2953" s="17"/>
      <c r="F2953" s="15"/>
      <c r="G2953" s="15"/>
      <c r="H2953" s="18"/>
      <c r="I2953" s="15"/>
      <c r="J2953" s="18"/>
    </row>
    <row r="2954" s="2" customFormat="1" ht="14.25" spans="1:10">
      <c r="A2954" s="14"/>
      <c r="B2954" s="15"/>
      <c r="C2954" s="15"/>
      <c r="D2954" s="17"/>
      <c r="E2954" s="17"/>
      <c r="F2954" s="15"/>
      <c r="G2954" s="15"/>
      <c r="H2954" s="18"/>
      <c r="I2954" s="15"/>
      <c r="J2954" s="18"/>
    </row>
    <row r="2955" s="2" customFormat="1" ht="14.25" spans="1:10">
      <c r="A2955" s="14"/>
      <c r="B2955" s="15"/>
      <c r="C2955" s="15"/>
      <c r="D2955" s="17"/>
      <c r="E2955" s="17"/>
      <c r="F2955" s="15"/>
      <c r="G2955" s="15"/>
      <c r="H2955" s="18"/>
      <c r="I2955" s="15"/>
      <c r="J2955" s="18"/>
    </row>
    <row r="2956" s="2" customFormat="1" ht="14.25" spans="1:10">
      <c r="A2956" s="14"/>
      <c r="B2956" s="15"/>
      <c r="C2956" s="15"/>
      <c r="D2956" s="17"/>
      <c r="E2956" s="17"/>
      <c r="F2956" s="15"/>
      <c r="G2956" s="15"/>
      <c r="H2956" s="18"/>
      <c r="I2956" s="15"/>
      <c r="J2956" s="18"/>
    </row>
    <row r="2957" s="2" customFormat="1" ht="14.25" spans="1:10">
      <c r="A2957" s="14"/>
      <c r="B2957" s="15"/>
      <c r="C2957" s="15"/>
      <c r="D2957" s="17"/>
      <c r="E2957" s="17"/>
      <c r="F2957" s="15"/>
      <c r="G2957" s="15"/>
      <c r="H2957" s="18"/>
      <c r="I2957" s="15"/>
      <c r="J2957" s="18"/>
    </row>
    <row r="2958" s="2" customFormat="1" ht="14.25" spans="1:10">
      <c r="A2958" s="14"/>
      <c r="B2958" s="15"/>
      <c r="C2958" s="15"/>
      <c r="D2958" s="17"/>
      <c r="E2958" s="17"/>
      <c r="F2958" s="15"/>
      <c r="G2958" s="15"/>
      <c r="H2958" s="18"/>
      <c r="I2958" s="15"/>
      <c r="J2958" s="18"/>
    </row>
    <row r="2959" s="2" customFormat="1" ht="14.25" spans="1:10">
      <c r="A2959" s="14"/>
      <c r="B2959" s="15"/>
      <c r="C2959" s="15"/>
      <c r="D2959" s="17"/>
      <c r="E2959" s="17"/>
      <c r="F2959" s="15"/>
      <c r="G2959" s="15"/>
      <c r="H2959" s="18"/>
      <c r="I2959" s="15"/>
      <c r="J2959" s="18"/>
    </row>
    <row r="2960" s="2" customFormat="1" ht="14.25" spans="1:10">
      <c r="A2960" s="14"/>
      <c r="B2960" s="15"/>
      <c r="C2960" s="15"/>
      <c r="D2960" s="17"/>
      <c r="E2960" s="17"/>
      <c r="F2960" s="15"/>
      <c r="G2960" s="15"/>
      <c r="H2960" s="18"/>
      <c r="I2960" s="15"/>
      <c r="J2960" s="18"/>
    </row>
    <row r="2961" s="2" customFormat="1" ht="14.25" spans="1:10">
      <c r="A2961" s="14"/>
      <c r="B2961" s="15"/>
      <c r="C2961" s="15"/>
      <c r="D2961" s="17"/>
      <c r="E2961" s="17"/>
      <c r="F2961" s="15"/>
      <c r="G2961" s="15"/>
      <c r="H2961" s="18"/>
      <c r="I2961" s="15"/>
      <c r="J2961" s="18"/>
    </row>
    <row r="2962" s="2" customFormat="1" ht="14.25" spans="1:10">
      <c r="A2962" s="14"/>
      <c r="B2962" s="15"/>
      <c r="C2962" s="15"/>
      <c r="D2962" s="17"/>
      <c r="E2962" s="17"/>
      <c r="F2962" s="15"/>
      <c r="G2962" s="15"/>
      <c r="H2962" s="18"/>
      <c r="I2962" s="15"/>
      <c r="J2962" s="18"/>
    </row>
    <row r="2963" s="2" customFormat="1" ht="14.25" spans="1:10">
      <c r="A2963" s="14"/>
      <c r="B2963" s="15"/>
      <c r="C2963" s="15"/>
      <c r="D2963" s="17"/>
      <c r="E2963" s="17"/>
      <c r="F2963" s="15"/>
      <c r="G2963" s="15"/>
      <c r="H2963" s="18"/>
      <c r="I2963" s="15"/>
      <c r="J2963" s="18"/>
    </row>
    <row r="2964" s="2" customFormat="1" ht="14.25" spans="1:10">
      <c r="A2964" s="14"/>
      <c r="B2964" s="15"/>
      <c r="C2964" s="15"/>
      <c r="D2964" s="17"/>
      <c r="E2964" s="17"/>
      <c r="F2964" s="15"/>
      <c r="G2964" s="15"/>
      <c r="H2964" s="18"/>
      <c r="I2964" s="15"/>
      <c r="J2964" s="18"/>
    </row>
    <row r="2965" s="2" customFormat="1" ht="14.25" spans="1:10">
      <c r="A2965" s="14"/>
      <c r="B2965" s="15"/>
      <c r="C2965" s="15"/>
      <c r="D2965" s="17"/>
      <c r="E2965" s="17"/>
      <c r="F2965" s="15"/>
      <c r="G2965" s="15"/>
      <c r="H2965" s="18"/>
      <c r="I2965" s="15"/>
      <c r="J2965" s="18"/>
    </row>
    <row r="2966" s="2" customFormat="1" ht="14.25" spans="1:10">
      <c r="A2966" s="14"/>
      <c r="B2966" s="15"/>
      <c r="C2966" s="15"/>
      <c r="D2966" s="17"/>
      <c r="E2966" s="17"/>
      <c r="F2966" s="15"/>
      <c r="G2966" s="15"/>
      <c r="H2966" s="18"/>
      <c r="I2966" s="15"/>
      <c r="J2966" s="18"/>
    </row>
    <row r="2967" s="2" customFormat="1" ht="14.25" spans="1:10">
      <c r="A2967" s="14"/>
      <c r="B2967" s="15"/>
      <c r="C2967" s="15"/>
      <c r="D2967" s="17"/>
      <c r="E2967" s="17"/>
      <c r="F2967" s="15"/>
      <c r="G2967" s="15"/>
      <c r="H2967" s="18"/>
      <c r="I2967" s="15"/>
      <c r="J2967" s="18"/>
    </row>
    <row r="2968" s="2" customFormat="1" ht="14.25" spans="1:10">
      <c r="A2968" s="14"/>
      <c r="B2968" s="15"/>
      <c r="C2968" s="15"/>
      <c r="D2968" s="17"/>
      <c r="E2968" s="17"/>
      <c r="F2968" s="15"/>
      <c r="G2968" s="15"/>
      <c r="H2968" s="18"/>
      <c r="I2968" s="15"/>
      <c r="J2968" s="18"/>
    </row>
    <row r="2969" s="2" customFormat="1" ht="14.25" spans="1:10">
      <c r="A2969" s="14"/>
      <c r="B2969" s="15"/>
      <c r="C2969" s="15"/>
      <c r="D2969" s="17"/>
      <c r="E2969" s="17"/>
      <c r="F2969" s="15"/>
      <c r="G2969" s="15"/>
      <c r="H2969" s="18"/>
      <c r="I2969" s="15"/>
      <c r="J2969" s="18"/>
    </row>
    <row r="2970" s="2" customFormat="1" ht="14.25" spans="1:10">
      <c r="A2970" s="14"/>
      <c r="B2970" s="15"/>
      <c r="C2970" s="15"/>
      <c r="D2970" s="17"/>
      <c r="E2970" s="17"/>
      <c r="F2970" s="15"/>
      <c r="G2970" s="15"/>
      <c r="H2970" s="18"/>
      <c r="I2970" s="15"/>
      <c r="J2970" s="18"/>
    </row>
    <row r="2971" s="2" customFormat="1" ht="14.25" spans="1:10">
      <c r="A2971" s="14"/>
      <c r="B2971" s="15"/>
      <c r="C2971" s="15"/>
      <c r="D2971" s="17"/>
      <c r="E2971" s="17"/>
      <c r="F2971" s="15"/>
      <c r="G2971" s="15"/>
      <c r="H2971" s="18"/>
      <c r="I2971" s="15"/>
      <c r="J2971" s="18"/>
    </row>
    <row r="2972" s="2" customFormat="1" ht="14.25" spans="1:10">
      <c r="A2972" s="14"/>
      <c r="B2972" s="15"/>
      <c r="C2972" s="15"/>
      <c r="D2972" s="17"/>
      <c r="E2972" s="17"/>
      <c r="F2972" s="15"/>
      <c r="G2972" s="15"/>
      <c r="H2972" s="18"/>
      <c r="I2972" s="15"/>
      <c r="J2972" s="18"/>
    </row>
    <row r="2973" s="2" customFormat="1" ht="14.25" spans="1:10">
      <c r="A2973" s="14"/>
      <c r="B2973" s="15"/>
      <c r="C2973" s="15"/>
      <c r="D2973" s="17"/>
      <c r="E2973" s="17"/>
      <c r="F2973" s="15"/>
      <c r="G2973" s="15"/>
      <c r="H2973" s="18"/>
      <c r="I2973" s="15"/>
      <c r="J2973" s="18"/>
    </row>
    <row r="2974" s="2" customFormat="1" ht="14.25" spans="1:10">
      <c r="A2974" s="14"/>
      <c r="B2974" s="15"/>
      <c r="C2974" s="15"/>
      <c r="D2974" s="17"/>
      <c r="E2974" s="17"/>
      <c r="F2974" s="15"/>
      <c r="G2974" s="15"/>
      <c r="H2974" s="18"/>
      <c r="I2974" s="15"/>
      <c r="J2974" s="18"/>
    </row>
    <row r="2975" s="2" customFormat="1" ht="14.25" spans="1:10">
      <c r="A2975" s="14"/>
      <c r="B2975" s="15"/>
      <c r="C2975" s="15"/>
      <c r="D2975" s="17"/>
      <c r="E2975" s="17"/>
      <c r="F2975" s="15"/>
      <c r="G2975" s="15"/>
      <c r="H2975" s="18"/>
      <c r="I2975" s="15"/>
      <c r="J2975" s="18"/>
    </row>
    <row r="2976" s="2" customFormat="1" ht="14.25" spans="1:10">
      <c r="A2976" s="14"/>
      <c r="B2976" s="15"/>
      <c r="C2976" s="15"/>
      <c r="D2976" s="17"/>
      <c r="E2976" s="17"/>
      <c r="F2976" s="15"/>
      <c r="G2976" s="15"/>
      <c r="H2976" s="18"/>
      <c r="I2976" s="15"/>
      <c r="J2976" s="18"/>
    </row>
    <row r="2977" s="2" customFormat="1" ht="14.25" spans="1:10">
      <c r="A2977" s="14"/>
      <c r="B2977" s="15"/>
      <c r="C2977" s="15"/>
      <c r="D2977" s="17"/>
      <c r="E2977" s="17"/>
      <c r="F2977" s="15"/>
      <c r="G2977" s="15"/>
      <c r="H2977" s="18"/>
      <c r="I2977" s="15"/>
      <c r="J2977" s="18"/>
    </row>
    <row r="2978" s="2" customFormat="1" ht="14.25" spans="1:10">
      <c r="A2978" s="14"/>
      <c r="B2978" s="15"/>
      <c r="C2978" s="15"/>
      <c r="D2978" s="17"/>
      <c r="E2978" s="17"/>
      <c r="F2978" s="15"/>
      <c r="G2978" s="15"/>
      <c r="H2978" s="18"/>
      <c r="I2978" s="15"/>
      <c r="J2978" s="18"/>
    </row>
    <row r="2979" s="2" customFormat="1" ht="14.25" spans="1:10">
      <c r="A2979" s="14"/>
      <c r="B2979" s="15"/>
      <c r="C2979" s="15"/>
      <c r="D2979" s="17"/>
      <c r="E2979" s="17"/>
      <c r="F2979" s="15"/>
      <c r="G2979" s="15"/>
      <c r="H2979" s="18"/>
      <c r="I2979" s="15"/>
      <c r="J2979" s="18"/>
    </row>
    <row r="2980" s="2" customFormat="1" ht="14.25" spans="1:10">
      <c r="A2980" s="14"/>
      <c r="B2980" s="15"/>
      <c r="C2980" s="15"/>
      <c r="D2980" s="17"/>
      <c r="E2980" s="17"/>
      <c r="F2980" s="15"/>
      <c r="G2980" s="15"/>
      <c r="H2980" s="18"/>
      <c r="I2980" s="15"/>
      <c r="J2980" s="18"/>
    </row>
    <row r="2981" s="2" customFormat="1" ht="14.25" spans="1:10">
      <c r="A2981" s="14"/>
      <c r="B2981" s="15"/>
      <c r="C2981" s="15"/>
      <c r="D2981" s="17"/>
      <c r="E2981" s="17"/>
      <c r="F2981" s="15"/>
      <c r="G2981" s="15"/>
      <c r="H2981" s="18"/>
      <c r="I2981" s="15"/>
      <c r="J2981" s="18"/>
    </row>
    <row r="2982" s="2" customFormat="1" ht="14.25" spans="1:10">
      <c r="A2982" s="14"/>
      <c r="B2982" s="15"/>
      <c r="C2982" s="15"/>
      <c r="D2982" s="17"/>
      <c r="E2982" s="17"/>
      <c r="F2982" s="15"/>
      <c r="G2982" s="15"/>
      <c r="H2982" s="18"/>
      <c r="I2982" s="15"/>
      <c r="J2982" s="18"/>
    </row>
    <row r="2983" s="2" customFormat="1" ht="14.25" spans="1:10">
      <c r="A2983" s="14"/>
      <c r="B2983" s="15"/>
      <c r="C2983" s="15"/>
      <c r="D2983" s="17"/>
      <c r="E2983" s="17"/>
      <c r="F2983" s="15"/>
      <c r="G2983" s="15"/>
      <c r="H2983" s="18"/>
      <c r="I2983" s="15"/>
      <c r="J2983" s="18"/>
    </row>
    <row r="2984" s="2" customFormat="1" ht="14.25" spans="1:10">
      <c r="A2984" s="14"/>
      <c r="B2984" s="15"/>
      <c r="C2984" s="15"/>
      <c r="D2984" s="17"/>
      <c r="E2984" s="17"/>
      <c r="F2984" s="15"/>
      <c r="G2984" s="15"/>
      <c r="H2984" s="18"/>
      <c r="I2984" s="15"/>
      <c r="J2984" s="18"/>
    </row>
    <row r="2985" s="2" customFormat="1" ht="14.25" spans="1:10">
      <c r="A2985" s="14"/>
      <c r="B2985" s="15"/>
      <c r="C2985" s="15"/>
      <c r="D2985" s="17"/>
      <c r="E2985" s="17"/>
      <c r="F2985" s="15"/>
      <c r="G2985" s="15"/>
      <c r="H2985" s="18"/>
      <c r="I2985" s="15"/>
      <c r="J2985" s="18"/>
    </row>
    <row r="2986" s="2" customFormat="1" ht="14.25" spans="1:10">
      <c r="A2986" s="14"/>
      <c r="B2986" s="15"/>
      <c r="C2986" s="15"/>
      <c r="D2986" s="17"/>
      <c r="E2986" s="17"/>
      <c r="F2986" s="15"/>
      <c r="G2986" s="15"/>
      <c r="H2986" s="18"/>
      <c r="I2986" s="15"/>
      <c r="J2986" s="18"/>
    </row>
    <row r="2987" s="2" customFormat="1" ht="14.25" spans="1:10">
      <c r="A2987" s="14"/>
      <c r="B2987" s="15"/>
      <c r="C2987" s="15"/>
      <c r="D2987" s="17"/>
      <c r="E2987" s="17"/>
      <c r="F2987" s="15"/>
      <c r="G2987" s="15"/>
      <c r="H2987" s="18"/>
      <c r="I2987" s="15"/>
      <c r="J2987" s="18"/>
    </row>
    <row r="2988" s="2" customFormat="1" ht="14.25" spans="1:10">
      <c r="A2988" s="14"/>
      <c r="B2988" s="15"/>
      <c r="C2988" s="15"/>
      <c r="D2988" s="17"/>
      <c r="E2988" s="17"/>
      <c r="F2988" s="15"/>
      <c r="G2988" s="15"/>
      <c r="H2988" s="18"/>
      <c r="I2988" s="15"/>
      <c r="J2988" s="18"/>
    </row>
    <row r="2989" s="2" customFormat="1" ht="14.25" spans="1:10">
      <c r="A2989" s="14"/>
      <c r="B2989" s="15"/>
      <c r="C2989" s="15"/>
      <c r="D2989" s="17"/>
      <c r="E2989" s="17"/>
      <c r="F2989" s="15"/>
      <c r="G2989" s="15"/>
      <c r="H2989" s="18"/>
      <c r="I2989" s="15"/>
      <c r="J2989" s="18"/>
    </row>
    <row r="2990" s="2" customFormat="1" ht="14.25" spans="1:10">
      <c r="A2990" s="14"/>
      <c r="B2990" s="15"/>
      <c r="C2990" s="15"/>
      <c r="D2990" s="17"/>
      <c r="E2990" s="17"/>
      <c r="F2990" s="15"/>
      <c r="G2990" s="15"/>
      <c r="H2990" s="18"/>
      <c r="I2990" s="15"/>
      <c r="J2990" s="18"/>
    </row>
    <row r="2991" s="2" customFormat="1" ht="14.25" spans="1:10">
      <c r="A2991" s="14"/>
      <c r="B2991" s="15"/>
      <c r="C2991" s="15"/>
      <c r="D2991" s="17"/>
      <c r="E2991" s="17"/>
      <c r="F2991" s="15"/>
      <c r="G2991" s="15"/>
      <c r="H2991" s="18"/>
      <c r="I2991" s="15"/>
      <c r="J2991" s="18"/>
    </row>
    <row r="2992" s="2" customFormat="1" ht="14.25" spans="1:10">
      <c r="A2992" s="14"/>
      <c r="B2992" s="15"/>
      <c r="C2992" s="15"/>
      <c r="D2992" s="17"/>
      <c r="E2992" s="17"/>
      <c r="F2992" s="15"/>
      <c r="G2992" s="15"/>
      <c r="H2992" s="18"/>
      <c r="I2992" s="15"/>
      <c r="J2992" s="18"/>
    </row>
    <row r="2993" s="2" customFormat="1" ht="14.25" spans="1:10">
      <c r="A2993" s="14"/>
      <c r="B2993" s="15"/>
      <c r="C2993" s="15"/>
      <c r="D2993" s="17"/>
      <c r="E2993" s="17"/>
      <c r="F2993" s="15"/>
      <c r="G2993" s="15"/>
      <c r="H2993" s="18"/>
      <c r="I2993" s="15"/>
      <c r="J2993" s="18"/>
    </row>
    <row r="2994" s="2" customFormat="1" ht="14.25" spans="1:10">
      <c r="A2994" s="14"/>
      <c r="B2994" s="15"/>
      <c r="C2994" s="15"/>
      <c r="D2994" s="17"/>
      <c r="E2994" s="17"/>
      <c r="F2994" s="15"/>
      <c r="G2994" s="15"/>
      <c r="H2994" s="18"/>
      <c r="I2994" s="15"/>
      <c r="J2994" s="18"/>
    </row>
    <row r="2995" s="2" customFormat="1" ht="14.25" spans="1:10">
      <c r="A2995" s="14"/>
      <c r="B2995" s="15"/>
      <c r="C2995" s="15"/>
      <c r="D2995" s="17"/>
      <c r="E2995" s="17"/>
      <c r="F2995" s="15"/>
      <c r="G2995" s="15"/>
      <c r="H2995" s="18"/>
      <c r="I2995" s="15"/>
      <c r="J2995" s="18"/>
    </row>
    <row r="2996" s="2" customFormat="1" ht="14.25" spans="1:10">
      <c r="A2996" s="14"/>
      <c r="B2996" s="15"/>
      <c r="C2996" s="15"/>
      <c r="D2996" s="17"/>
      <c r="E2996" s="17"/>
      <c r="F2996" s="15"/>
      <c r="G2996" s="15"/>
      <c r="H2996" s="18"/>
      <c r="I2996" s="15"/>
      <c r="J2996" s="18"/>
    </row>
    <row r="2997" s="2" customFormat="1" ht="14.25" spans="1:10">
      <c r="A2997" s="14"/>
      <c r="B2997" s="15"/>
      <c r="C2997" s="15"/>
      <c r="D2997" s="17"/>
      <c r="E2997" s="17"/>
      <c r="F2997" s="15"/>
      <c r="G2997" s="15"/>
      <c r="H2997" s="18"/>
      <c r="I2997" s="15"/>
      <c r="J2997" s="18"/>
    </row>
    <row r="2998" s="2" customFormat="1" ht="14.25" spans="1:10">
      <c r="A2998" s="14"/>
      <c r="B2998" s="15"/>
      <c r="C2998" s="15"/>
      <c r="D2998" s="17"/>
      <c r="E2998" s="17"/>
      <c r="F2998" s="15"/>
      <c r="G2998" s="15"/>
      <c r="H2998" s="18"/>
      <c r="I2998" s="15"/>
      <c r="J2998" s="18"/>
    </row>
    <row r="2999" s="2" customFormat="1" ht="14.25" spans="1:10">
      <c r="A2999" s="14"/>
      <c r="B2999" s="15"/>
      <c r="C2999" s="15"/>
      <c r="D2999" s="17"/>
      <c r="E2999" s="17"/>
      <c r="F2999" s="15"/>
      <c r="G2999" s="15"/>
      <c r="H2999" s="18"/>
      <c r="I2999" s="15"/>
      <c r="J2999" s="18"/>
    </row>
    <row r="3000" s="2" customFormat="1" ht="14.25" spans="1:10">
      <c r="A3000" s="14"/>
      <c r="B3000" s="15"/>
      <c r="C3000" s="15"/>
      <c r="D3000" s="17"/>
      <c r="E3000" s="17"/>
      <c r="F3000" s="15"/>
      <c r="G3000" s="15"/>
      <c r="H3000" s="18"/>
      <c r="I3000" s="15"/>
      <c r="J3000" s="18"/>
    </row>
    <row r="3001" s="2" customFormat="1" ht="14.25" spans="1:10">
      <c r="A3001" s="14"/>
      <c r="B3001" s="15"/>
      <c r="C3001" s="15"/>
      <c r="D3001" s="17"/>
      <c r="E3001" s="17"/>
      <c r="F3001" s="15"/>
      <c r="G3001" s="15"/>
      <c r="H3001" s="18"/>
      <c r="I3001" s="15"/>
      <c r="J3001" s="18"/>
    </row>
    <row r="3002" s="2" customFormat="1" ht="14.25" spans="1:10">
      <c r="A3002" s="14"/>
      <c r="B3002" s="15"/>
      <c r="C3002" s="15"/>
      <c r="D3002" s="17"/>
      <c r="E3002" s="17"/>
      <c r="F3002" s="15"/>
      <c r="G3002" s="15"/>
      <c r="H3002" s="18"/>
      <c r="I3002" s="15"/>
      <c r="J3002" s="18"/>
    </row>
    <row r="3003" s="2" customFormat="1" ht="14.25" spans="1:10">
      <c r="A3003" s="14"/>
      <c r="B3003" s="15"/>
      <c r="C3003" s="15"/>
      <c r="D3003" s="17"/>
      <c r="E3003" s="17"/>
      <c r="F3003" s="15"/>
      <c r="G3003" s="15"/>
      <c r="H3003" s="18"/>
      <c r="I3003" s="15"/>
      <c r="J3003" s="18"/>
    </row>
    <row r="3004" s="2" customFormat="1" ht="14.25" spans="1:10">
      <c r="A3004" s="14"/>
      <c r="B3004" s="15"/>
      <c r="C3004" s="15"/>
      <c r="D3004" s="17"/>
      <c r="E3004" s="17"/>
      <c r="F3004" s="15"/>
      <c r="G3004" s="15"/>
      <c r="H3004" s="18"/>
      <c r="I3004" s="15"/>
      <c r="J3004" s="18"/>
    </row>
    <row r="3005" s="2" customFormat="1" ht="14.25" spans="1:10">
      <c r="A3005" s="14"/>
      <c r="B3005" s="15"/>
      <c r="C3005" s="15"/>
      <c r="D3005" s="17"/>
      <c r="E3005" s="17"/>
      <c r="F3005" s="15"/>
      <c r="G3005" s="15"/>
      <c r="H3005" s="18"/>
      <c r="I3005" s="15"/>
      <c r="J3005" s="18"/>
    </row>
    <row r="3006" s="2" customFormat="1" ht="14.25" spans="1:10">
      <c r="A3006" s="14"/>
      <c r="B3006" s="15"/>
      <c r="C3006" s="15"/>
      <c r="D3006" s="17"/>
      <c r="E3006" s="17"/>
      <c r="F3006" s="15"/>
      <c r="G3006" s="15"/>
      <c r="H3006" s="18"/>
      <c r="I3006" s="15"/>
      <c r="J3006" s="18"/>
    </row>
    <row r="3007" s="2" customFormat="1" ht="14.25" spans="1:10">
      <c r="A3007" s="14"/>
      <c r="B3007" s="15"/>
      <c r="C3007" s="15"/>
      <c r="D3007" s="17"/>
      <c r="E3007" s="17"/>
      <c r="F3007" s="15"/>
      <c r="G3007" s="15"/>
      <c r="H3007" s="18"/>
      <c r="I3007" s="15"/>
      <c r="J3007" s="18"/>
    </row>
    <row r="3008" s="2" customFormat="1" ht="14.25" spans="1:10">
      <c r="A3008" s="14"/>
      <c r="B3008" s="15"/>
      <c r="C3008" s="15"/>
      <c r="D3008" s="17"/>
      <c r="E3008" s="17"/>
      <c r="F3008" s="15"/>
      <c r="G3008" s="15"/>
      <c r="H3008" s="18"/>
      <c r="I3008" s="15"/>
      <c r="J3008" s="18"/>
    </row>
    <row r="3009" s="2" customFormat="1" ht="14.25" spans="1:10">
      <c r="A3009" s="14"/>
      <c r="B3009" s="15"/>
      <c r="C3009" s="15"/>
      <c r="D3009" s="17"/>
      <c r="E3009" s="17"/>
      <c r="F3009" s="15"/>
      <c r="G3009" s="15"/>
      <c r="H3009" s="18"/>
      <c r="I3009" s="15"/>
      <c r="J3009" s="18"/>
    </row>
    <row r="3010" s="2" customFormat="1" ht="14.25" spans="1:10">
      <c r="A3010" s="14"/>
      <c r="B3010" s="15"/>
      <c r="C3010" s="15"/>
      <c r="D3010" s="17"/>
      <c r="E3010" s="17"/>
      <c r="F3010" s="15"/>
      <c r="G3010" s="15"/>
      <c r="H3010" s="18"/>
      <c r="I3010" s="15"/>
      <c r="J3010" s="18"/>
    </row>
    <row r="3011" s="2" customFormat="1" ht="14.25" spans="1:10">
      <c r="A3011" s="14"/>
      <c r="B3011" s="15"/>
      <c r="C3011" s="15"/>
      <c r="D3011" s="17"/>
      <c r="E3011" s="17"/>
      <c r="F3011" s="15"/>
      <c r="G3011" s="15"/>
      <c r="H3011" s="18"/>
      <c r="I3011" s="15"/>
      <c r="J3011" s="18"/>
    </row>
    <row r="3012" s="2" customFormat="1" ht="14.25" spans="1:10">
      <c r="A3012" s="14"/>
      <c r="B3012" s="15"/>
      <c r="C3012" s="15"/>
      <c r="D3012" s="17"/>
      <c r="E3012" s="17"/>
      <c r="F3012" s="15"/>
      <c r="G3012" s="15"/>
      <c r="H3012" s="18"/>
      <c r="I3012" s="15"/>
      <c r="J3012" s="18"/>
    </row>
    <row r="3013" s="2" customFormat="1" ht="14.25" spans="1:10">
      <c r="A3013" s="14"/>
      <c r="B3013" s="15"/>
      <c r="C3013" s="15"/>
      <c r="D3013" s="17"/>
      <c r="E3013" s="17"/>
      <c r="F3013" s="15"/>
      <c r="G3013" s="15"/>
      <c r="H3013" s="18"/>
      <c r="I3013" s="15"/>
      <c r="J3013" s="18"/>
    </row>
    <row r="3014" s="2" customFormat="1" ht="14.25" spans="1:10">
      <c r="A3014" s="14"/>
      <c r="B3014" s="15"/>
      <c r="C3014" s="15"/>
      <c r="D3014" s="17"/>
      <c r="E3014" s="17"/>
      <c r="F3014" s="15"/>
      <c r="G3014" s="15"/>
      <c r="H3014" s="18"/>
      <c r="I3014" s="15"/>
      <c r="J3014" s="18"/>
    </row>
    <row r="3015" s="2" customFormat="1" ht="14.25" spans="1:10">
      <c r="A3015" s="14"/>
      <c r="B3015" s="15"/>
      <c r="C3015" s="15"/>
      <c r="D3015" s="17"/>
      <c r="E3015" s="17"/>
      <c r="F3015" s="15"/>
      <c r="G3015" s="15"/>
      <c r="H3015" s="18"/>
      <c r="I3015" s="15"/>
      <c r="J3015" s="18"/>
    </row>
    <row r="3016" s="2" customFormat="1" ht="14.25" spans="1:10">
      <c r="A3016" s="14"/>
      <c r="B3016" s="15"/>
      <c r="C3016" s="15"/>
      <c r="D3016" s="17"/>
      <c r="E3016" s="17"/>
      <c r="F3016" s="15"/>
      <c r="G3016" s="15"/>
      <c r="H3016" s="18"/>
      <c r="I3016" s="15"/>
      <c r="J3016" s="18"/>
    </row>
    <row r="3017" s="2" customFormat="1" ht="14.25" spans="1:10">
      <c r="A3017" s="14"/>
      <c r="B3017" s="15"/>
      <c r="C3017" s="15"/>
      <c r="D3017" s="17"/>
      <c r="E3017" s="17"/>
      <c r="F3017" s="15"/>
      <c r="G3017" s="15"/>
      <c r="H3017" s="18"/>
      <c r="I3017" s="15"/>
      <c r="J3017" s="18"/>
    </row>
    <row r="3018" s="2" customFormat="1" ht="14.25" spans="1:10">
      <c r="A3018" s="14"/>
      <c r="B3018" s="15"/>
      <c r="C3018" s="15"/>
      <c r="D3018" s="17"/>
      <c r="E3018" s="17"/>
      <c r="F3018" s="15"/>
      <c r="G3018" s="15"/>
      <c r="H3018" s="18"/>
      <c r="I3018" s="15"/>
      <c r="J3018" s="18"/>
    </row>
    <row r="3019" s="2" customFormat="1" ht="14.25" spans="1:10">
      <c r="A3019" s="14"/>
      <c r="B3019" s="15"/>
      <c r="C3019" s="15"/>
      <c r="D3019" s="17"/>
      <c r="E3019" s="17"/>
      <c r="F3019" s="15"/>
      <c r="G3019" s="15"/>
      <c r="H3019" s="18"/>
      <c r="I3019" s="15"/>
      <c r="J3019" s="18"/>
    </row>
    <row r="3020" s="2" customFormat="1" ht="14.25" spans="1:10">
      <c r="A3020" s="14"/>
      <c r="B3020" s="15"/>
      <c r="C3020" s="15"/>
      <c r="D3020" s="17"/>
      <c r="E3020" s="17"/>
      <c r="F3020" s="15"/>
      <c r="G3020" s="15"/>
      <c r="H3020" s="18"/>
      <c r="I3020" s="15"/>
      <c r="J3020" s="18"/>
    </row>
    <row r="3021" s="2" customFormat="1" ht="14.25" spans="1:10">
      <c r="A3021" s="14"/>
      <c r="B3021" s="15"/>
      <c r="C3021" s="15"/>
      <c r="D3021" s="17"/>
      <c r="E3021" s="17"/>
      <c r="F3021" s="15"/>
      <c r="G3021" s="15"/>
      <c r="H3021" s="18"/>
      <c r="I3021" s="15"/>
      <c r="J3021" s="18"/>
    </row>
    <row r="3022" s="2" customFormat="1" ht="14.25" spans="1:10">
      <c r="A3022" s="14"/>
      <c r="B3022" s="15"/>
      <c r="C3022" s="15"/>
      <c r="D3022" s="17"/>
      <c r="E3022" s="17"/>
      <c r="F3022" s="15"/>
      <c r="G3022" s="15"/>
      <c r="H3022" s="18"/>
      <c r="I3022" s="15"/>
      <c r="J3022" s="18"/>
    </row>
    <row r="3023" s="2" customFormat="1" ht="14.25" spans="1:10">
      <c r="A3023" s="14"/>
      <c r="B3023" s="15"/>
      <c r="C3023" s="15"/>
      <c r="D3023" s="17"/>
      <c r="E3023" s="17"/>
      <c r="F3023" s="15"/>
      <c r="G3023" s="15"/>
      <c r="H3023" s="18"/>
      <c r="I3023" s="15"/>
      <c r="J3023" s="18"/>
    </row>
    <row r="3024" s="2" customFormat="1" ht="14.25" spans="1:10">
      <c r="A3024" s="14"/>
      <c r="B3024" s="15"/>
      <c r="C3024" s="15"/>
      <c r="D3024" s="17"/>
      <c r="E3024" s="17"/>
      <c r="F3024" s="15"/>
      <c r="G3024" s="15"/>
      <c r="H3024" s="18"/>
      <c r="I3024" s="15"/>
      <c r="J3024" s="18"/>
    </row>
    <row r="3025" s="2" customFormat="1" ht="14.25" spans="1:10">
      <c r="A3025" s="14"/>
      <c r="B3025" s="15"/>
      <c r="C3025" s="15"/>
      <c r="D3025" s="17"/>
      <c r="E3025" s="17"/>
      <c r="F3025" s="15"/>
      <c r="G3025" s="15"/>
      <c r="H3025" s="18"/>
      <c r="I3025" s="15"/>
      <c r="J3025" s="18"/>
    </row>
    <row r="3026" s="2" customFormat="1" ht="14.25" spans="1:10">
      <c r="A3026" s="14"/>
      <c r="B3026" s="15"/>
      <c r="C3026" s="15"/>
      <c r="D3026" s="17"/>
      <c r="E3026" s="17"/>
      <c r="F3026" s="15"/>
      <c r="G3026" s="15"/>
      <c r="H3026" s="18"/>
      <c r="I3026" s="15"/>
      <c r="J3026" s="18"/>
    </row>
    <row r="3027" s="2" customFormat="1" ht="14.25" spans="1:10">
      <c r="A3027" s="14"/>
      <c r="B3027" s="15"/>
      <c r="C3027" s="15"/>
      <c r="D3027" s="17"/>
      <c r="E3027" s="17"/>
      <c r="F3027" s="15"/>
      <c r="G3027" s="15"/>
      <c r="H3027" s="18"/>
      <c r="I3027" s="15"/>
      <c r="J3027" s="18"/>
    </row>
    <row r="3028" s="2" customFormat="1" ht="14.25" spans="1:10">
      <c r="A3028" s="14"/>
      <c r="B3028" s="15"/>
      <c r="C3028" s="15"/>
      <c r="D3028" s="17"/>
      <c r="E3028" s="17"/>
      <c r="F3028" s="15"/>
      <c r="G3028" s="15"/>
      <c r="H3028" s="18"/>
      <c r="I3028" s="15"/>
      <c r="J3028" s="18"/>
    </row>
    <row r="3029" s="2" customFormat="1" ht="14.25" spans="1:10">
      <c r="A3029" s="14"/>
      <c r="B3029" s="15"/>
      <c r="C3029" s="15"/>
      <c r="D3029" s="17"/>
      <c r="E3029" s="17"/>
      <c r="F3029" s="15"/>
      <c r="G3029" s="15"/>
      <c r="H3029" s="18"/>
      <c r="I3029" s="15"/>
      <c r="J3029" s="18"/>
    </row>
    <row r="3030" s="2" customFormat="1" ht="14.25" spans="1:10">
      <c r="A3030" s="14"/>
      <c r="B3030" s="15"/>
      <c r="C3030" s="15"/>
      <c r="D3030" s="17"/>
      <c r="E3030" s="17"/>
      <c r="F3030" s="15"/>
      <c r="G3030" s="15"/>
      <c r="H3030" s="18"/>
      <c r="I3030" s="15"/>
      <c r="J3030" s="18"/>
    </row>
    <row r="3031" s="2" customFormat="1" ht="14.25" spans="1:10">
      <c r="A3031" s="14"/>
      <c r="B3031" s="15"/>
      <c r="C3031" s="15"/>
      <c r="D3031" s="17"/>
      <c r="E3031" s="17"/>
      <c r="F3031" s="15"/>
      <c r="G3031" s="15"/>
      <c r="H3031" s="18"/>
      <c r="I3031" s="15"/>
      <c r="J3031" s="18"/>
    </row>
    <row r="3032" s="2" customFormat="1" ht="14.25" spans="1:10">
      <c r="A3032" s="14"/>
      <c r="B3032" s="15"/>
      <c r="C3032" s="15"/>
      <c r="D3032" s="17"/>
      <c r="E3032" s="17"/>
      <c r="F3032" s="15"/>
      <c r="G3032" s="15"/>
      <c r="H3032" s="18"/>
      <c r="I3032" s="15"/>
      <c r="J3032" s="18"/>
    </row>
    <row r="3033" s="2" customFormat="1" ht="14.25" spans="1:10">
      <c r="A3033" s="14"/>
      <c r="B3033" s="15"/>
      <c r="C3033" s="15"/>
      <c r="D3033" s="17"/>
      <c r="E3033" s="17"/>
      <c r="F3033" s="15"/>
      <c r="G3033" s="15"/>
      <c r="H3033" s="18"/>
      <c r="I3033" s="15"/>
      <c r="J3033" s="18"/>
    </row>
    <row r="3034" s="2" customFormat="1" ht="14.25" spans="1:10">
      <c r="A3034" s="14"/>
      <c r="B3034" s="15"/>
      <c r="C3034" s="15"/>
      <c r="D3034" s="17"/>
      <c r="E3034" s="17"/>
      <c r="F3034" s="15"/>
      <c r="G3034" s="15"/>
      <c r="H3034" s="18"/>
      <c r="I3034" s="15"/>
      <c r="J3034" s="18"/>
    </row>
    <row r="3035" s="2" customFormat="1" ht="14.25" spans="1:10">
      <c r="A3035" s="14"/>
      <c r="B3035" s="15"/>
      <c r="C3035" s="15"/>
      <c r="D3035" s="17"/>
      <c r="E3035" s="17"/>
      <c r="F3035" s="15"/>
      <c r="G3035" s="15"/>
      <c r="H3035" s="18"/>
      <c r="I3035" s="15"/>
      <c r="J3035" s="18"/>
    </row>
    <row r="3036" s="2" customFormat="1" ht="14.25" spans="1:10">
      <c r="A3036" s="14"/>
      <c r="B3036" s="15"/>
      <c r="C3036" s="15"/>
      <c r="D3036" s="17"/>
      <c r="E3036" s="17"/>
      <c r="F3036" s="15"/>
      <c r="G3036" s="15"/>
      <c r="H3036" s="18"/>
      <c r="I3036" s="15"/>
      <c r="J3036" s="18"/>
    </row>
    <row r="3037" s="2" customFormat="1" ht="14.25" spans="1:10">
      <c r="A3037" s="14"/>
      <c r="B3037" s="15"/>
      <c r="C3037" s="15"/>
      <c r="D3037" s="17"/>
      <c r="E3037" s="17"/>
      <c r="F3037" s="15"/>
      <c r="G3037" s="15"/>
      <c r="H3037" s="18"/>
      <c r="I3037" s="15"/>
      <c r="J3037" s="18"/>
    </row>
    <row r="3038" s="2" customFormat="1" ht="14.25" spans="1:10">
      <c r="A3038" s="14"/>
      <c r="B3038" s="15"/>
      <c r="C3038" s="15"/>
      <c r="D3038" s="17"/>
      <c r="E3038" s="17"/>
      <c r="F3038" s="15"/>
      <c r="G3038" s="15"/>
      <c r="H3038" s="18"/>
      <c r="I3038" s="15"/>
      <c r="J3038" s="18"/>
    </row>
    <row r="3039" s="2" customFormat="1" ht="14.25" spans="1:10">
      <c r="A3039" s="14"/>
      <c r="B3039" s="15"/>
      <c r="C3039" s="15"/>
      <c r="D3039" s="17"/>
      <c r="E3039" s="17"/>
      <c r="F3039" s="15"/>
      <c r="G3039" s="15"/>
      <c r="H3039" s="18"/>
      <c r="I3039" s="15"/>
      <c r="J3039" s="18"/>
    </row>
    <row r="3040" s="2" customFormat="1" ht="14.25" spans="1:10">
      <c r="A3040" s="14"/>
      <c r="B3040" s="15"/>
      <c r="C3040" s="15"/>
      <c r="D3040" s="17"/>
      <c r="E3040" s="17"/>
      <c r="F3040" s="15"/>
      <c r="G3040" s="15"/>
      <c r="H3040" s="18"/>
      <c r="I3040" s="15"/>
      <c r="J3040" s="18"/>
    </row>
    <row r="3041" s="2" customFormat="1" ht="14.25" spans="1:10">
      <c r="A3041" s="14"/>
      <c r="B3041" s="15"/>
      <c r="C3041" s="15"/>
      <c r="D3041" s="17"/>
      <c r="E3041" s="17"/>
      <c r="F3041" s="15"/>
      <c r="G3041" s="15"/>
      <c r="H3041" s="18"/>
      <c r="I3041" s="15"/>
      <c r="J3041" s="18"/>
    </row>
    <row r="3042" s="2" customFormat="1" ht="14.25" spans="1:10">
      <c r="A3042" s="14"/>
      <c r="B3042" s="15"/>
      <c r="C3042" s="15"/>
      <c r="D3042" s="17"/>
      <c r="E3042" s="17"/>
      <c r="F3042" s="15"/>
      <c r="G3042" s="15"/>
      <c r="H3042" s="18"/>
      <c r="I3042" s="15"/>
      <c r="J3042" s="18"/>
    </row>
    <row r="3043" s="2" customFormat="1" ht="14.25" spans="1:10">
      <c r="A3043" s="14"/>
      <c r="B3043" s="15"/>
      <c r="C3043" s="15"/>
      <c r="D3043" s="17"/>
      <c r="E3043" s="17"/>
      <c r="F3043" s="15"/>
      <c r="G3043" s="15"/>
      <c r="H3043" s="18"/>
      <c r="I3043" s="15"/>
      <c r="J3043" s="18"/>
    </row>
    <row r="3044" s="2" customFormat="1" ht="14.25" spans="1:10">
      <c r="A3044" s="14"/>
      <c r="B3044" s="15"/>
      <c r="C3044" s="15"/>
      <c r="D3044" s="17"/>
      <c r="E3044" s="17"/>
      <c r="F3044" s="15"/>
      <c r="G3044" s="15"/>
      <c r="H3044" s="18"/>
      <c r="I3044" s="15"/>
      <c r="J3044" s="18"/>
    </row>
    <row r="3045" s="2" customFormat="1" ht="14.25" spans="1:10">
      <c r="A3045" s="14"/>
      <c r="B3045" s="15"/>
      <c r="C3045" s="15"/>
      <c r="D3045" s="17"/>
      <c r="E3045" s="17"/>
      <c r="F3045" s="15"/>
      <c r="G3045" s="15"/>
      <c r="H3045" s="18"/>
      <c r="I3045" s="15"/>
      <c r="J3045" s="18"/>
    </row>
    <row r="3046" s="2" customFormat="1" ht="14.25" spans="1:10">
      <c r="A3046" s="14"/>
      <c r="B3046" s="15"/>
      <c r="C3046" s="15"/>
      <c r="D3046" s="17"/>
      <c r="E3046" s="17"/>
      <c r="F3046" s="15"/>
      <c r="G3046" s="15"/>
      <c r="H3046" s="18"/>
      <c r="I3046" s="15"/>
      <c r="J3046" s="18"/>
    </row>
    <row r="3047" s="2" customFormat="1" ht="14.25" spans="1:10">
      <c r="A3047" s="14"/>
      <c r="B3047" s="15"/>
      <c r="C3047" s="15"/>
      <c r="D3047" s="17"/>
      <c r="E3047" s="17"/>
      <c r="F3047" s="15"/>
      <c r="G3047" s="15"/>
      <c r="H3047" s="18"/>
      <c r="I3047" s="15"/>
      <c r="J3047" s="18"/>
    </row>
    <row r="3048" s="2" customFormat="1" ht="14.25" spans="1:10">
      <c r="A3048" s="14"/>
      <c r="B3048" s="15"/>
      <c r="C3048" s="15"/>
      <c r="D3048" s="17"/>
      <c r="E3048" s="17"/>
      <c r="F3048" s="15"/>
      <c r="G3048" s="15"/>
      <c r="H3048" s="18"/>
      <c r="I3048" s="15"/>
      <c r="J3048" s="18"/>
    </row>
    <row r="3049" s="2" customFormat="1" ht="14.25" spans="1:10">
      <c r="A3049" s="14"/>
      <c r="B3049" s="15"/>
      <c r="C3049" s="15"/>
      <c r="D3049" s="17"/>
      <c r="E3049" s="17"/>
      <c r="F3049" s="15"/>
      <c r="G3049" s="15"/>
      <c r="H3049" s="18"/>
      <c r="I3049" s="15"/>
      <c r="J3049" s="18"/>
    </row>
    <row r="3050" s="2" customFormat="1" ht="14.25" spans="1:10">
      <c r="A3050" s="14"/>
      <c r="B3050" s="15"/>
      <c r="C3050" s="15"/>
      <c r="D3050" s="17"/>
      <c r="E3050" s="17"/>
      <c r="F3050" s="15"/>
      <c r="G3050" s="15"/>
      <c r="H3050" s="18"/>
      <c r="I3050" s="15"/>
      <c r="J3050" s="18"/>
    </row>
    <row r="3051" s="2" customFormat="1" ht="14.25" spans="1:10">
      <c r="A3051" s="14"/>
      <c r="B3051" s="15"/>
      <c r="C3051" s="15"/>
      <c r="D3051" s="17"/>
      <c r="E3051" s="17"/>
      <c r="F3051" s="15"/>
      <c r="G3051" s="15"/>
      <c r="H3051" s="18"/>
      <c r="I3051" s="15"/>
      <c r="J3051" s="18"/>
    </row>
    <row r="3052" s="2" customFormat="1" ht="14.25" spans="1:10">
      <c r="A3052" s="14"/>
      <c r="B3052" s="15"/>
      <c r="C3052" s="15"/>
      <c r="D3052" s="17"/>
      <c r="E3052" s="17"/>
      <c r="F3052" s="15"/>
      <c r="G3052" s="15"/>
      <c r="H3052" s="18"/>
      <c r="I3052" s="15"/>
      <c r="J3052" s="18"/>
    </row>
    <row r="3053" s="2" customFormat="1" ht="14.25" spans="1:10">
      <c r="A3053" s="14"/>
      <c r="B3053" s="15"/>
      <c r="C3053" s="15"/>
      <c r="D3053" s="17"/>
      <c r="E3053" s="17"/>
      <c r="F3053" s="15"/>
      <c r="G3053" s="15"/>
      <c r="H3053" s="18"/>
      <c r="I3053" s="15"/>
      <c r="J3053" s="18"/>
    </row>
    <row r="3054" s="2" customFormat="1" ht="14.25" spans="1:10">
      <c r="A3054" s="14"/>
      <c r="B3054" s="15"/>
      <c r="C3054" s="15"/>
      <c r="D3054" s="17"/>
      <c r="E3054" s="17"/>
      <c r="F3054" s="15"/>
      <c r="G3054" s="15"/>
      <c r="H3054" s="18"/>
      <c r="I3054" s="15"/>
      <c r="J3054" s="18"/>
    </row>
    <row r="3055" s="2" customFormat="1" ht="14.25" spans="1:10">
      <c r="A3055" s="14"/>
      <c r="B3055" s="15"/>
      <c r="C3055" s="15"/>
      <c r="D3055" s="17"/>
      <c r="E3055" s="17"/>
      <c r="F3055" s="15"/>
      <c r="G3055" s="15"/>
      <c r="H3055" s="18"/>
      <c r="I3055" s="15"/>
      <c r="J3055" s="18"/>
    </row>
    <row r="3056" s="2" customFormat="1" ht="14.25" spans="1:10">
      <c r="A3056" s="14"/>
      <c r="B3056" s="15"/>
      <c r="C3056" s="15"/>
      <c r="D3056" s="17"/>
      <c r="E3056" s="17"/>
      <c r="F3056" s="15"/>
      <c r="G3056" s="15"/>
      <c r="H3056" s="18"/>
      <c r="I3056" s="15"/>
      <c r="J3056" s="18"/>
    </row>
    <row r="3057" s="2" customFormat="1" ht="14.25" spans="1:10">
      <c r="A3057" s="14"/>
      <c r="B3057" s="15"/>
      <c r="C3057" s="15"/>
      <c r="D3057" s="17"/>
      <c r="E3057" s="17"/>
      <c r="F3057" s="15"/>
      <c r="G3057" s="15"/>
      <c r="H3057" s="18"/>
      <c r="I3057" s="15"/>
      <c r="J3057" s="18"/>
    </row>
    <row r="3058" s="2" customFormat="1" ht="14.25" spans="1:10">
      <c r="A3058" s="14"/>
      <c r="B3058" s="15"/>
      <c r="C3058" s="15"/>
      <c r="D3058" s="17"/>
      <c r="E3058" s="17"/>
      <c r="F3058" s="15"/>
      <c r="G3058" s="15"/>
      <c r="H3058" s="18"/>
      <c r="I3058" s="15"/>
      <c r="J3058" s="18"/>
    </row>
    <row r="3059" s="2" customFormat="1" ht="14.25" spans="1:10">
      <c r="A3059" s="14"/>
      <c r="B3059" s="15"/>
      <c r="C3059" s="15"/>
      <c r="D3059" s="17"/>
      <c r="E3059" s="17"/>
      <c r="F3059" s="15"/>
      <c r="G3059" s="15"/>
      <c r="H3059" s="18"/>
      <c r="I3059" s="15"/>
      <c r="J3059" s="18"/>
    </row>
    <row r="3060" s="2" customFormat="1" ht="14.25" spans="1:10">
      <c r="A3060" s="14"/>
      <c r="B3060" s="15"/>
      <c r="C3060" s="15"/>
      <c r="D3060" s="17"/>
      <c r="E3060" s="17"/>
      <c r="F3060" s="15"/>
      <c r="G3060" s="15"/>
      <c r="H3060" s="18"/>
      <c r="I3060" s="15"/>
      <c r="J3060" s="18"/>
    </row>
    <row r="3061" s="2" customFormat="1" ht="14.25" spans="1:10">
      <c r="A3061" s="14"/>
      <c r="B3061" s="15"/>
      <c r="C3061" s="15"/>
      <c r="D3061" s="17"/>
      <c r="E3061" s="17"/>
      <c r="F3061" s="15"/>
      <c r="G3061" s="15"/>
      <c r="H3061" s="18"/>
      <c r="I3061" s="15"/>
      <c r="J3061" s="18"/>
    </row>
    <row r="3062" s="2" customFormat="1" ht="14.25" spans="1:10">
      <c r="A3062" s="14"/>
      <c r="B3062" s="15"/>
      <c r="C3062" s="15"/>
      <c r="D3062" s="17"/>
      <c r="E3062" s="17"/>
      <c r="F3062" s="15"/>
      <c r="G3062" s="15"/>
      <c r="H3062" s="18"/>
      <c r="I3062" s="15"/>
      <c r="J3062" s="18"/>
    </row>
    <row r="3063" s="2" customFormat="1" ht="14.25" spans="1:10">
      <c r="A3063" s="14"/>
      <c r="B3063" s="15"/>
      <c r="C3063" s="15"/>
      <c r="D3063" s="17"/>
      <c r="E3063" s="17"/>
      <c r="F3063" s="15"/>
      <c r="G3063" s="15"/>
      <c r="H3063" s="18"/>
      <c r="I3063" s="15"/>
      <c r="J3063" s="18"/>
    </row>
    <row r="3064" s="2" customFormat="1" ht="14.25" spans="1:10">
      <c r="A3064" s="14"/>
      <c r="B3064" s="15"/>
      <c r="C3064" s="15"/>
      <c r="D3064" s="17"/>
      <c r="E3064" s="17"/>
      <c r="F3064" s="15"/>
      <c r="G3064" s="15"/>
      <c r="H3064" s="18"/>
      <c r="I3064" s="15"/>
      <c r="J3064" s="18"/>
    </row>
    <row r="3065" s="2" customFormat="1" ht="14.25" spans="1:10">
      <c r="A3065" s="14"/>
      <c r="B3065" s="15"/>
      <c r="C3065" s="15"/>
      <c r="D3065" s="17"/>
      <c r="E3065" s="17"/>
      <c r="F3065" s="15"/>
      <c r="G3065" s="15"/>
      <c r="H3065" s="18"/>
      <c r="I3065" s="15"/>
      <c r="J3065" s="18"/>
    </row>
    <row r="3066" s="2" customFormat="1" ht="14.25" spans="1:10">
      <c r="A3066" s="14"/>
      <c r="B3066" s="15"/>
      <c r="C3066" s="15"/>
      <c r="D3066" s="17"/>
      <c r="E3066" s="17"/>
      <c r="F3066" s="15"/>
      <c r="G3066" s="15"/>
      <c r="H3066" s="18"/>
      <c r="I3066" s="15"/>
      <c r="J3066" s="18"/>
    </row>
    <row r="3067" s="2" customFormat="1" ht="14.25" spans="1:10">
      <c r="A3067" s="14"/>
      <c r="B3067" s="15"/>
      <c r="C3067" s="15"/>
      <c r="D3067" s="17"/>
      <c r="E3067" s="17"/>
      <c r="F3067" s="15"/>
      <c r="G3067" s="15"/>
      <c r="H3067" s="18"/>
      <c r="I3067" s="15"/>
      <c r="J3067" s="18"/>
    </row>
    <row r="3068" s="2" customFormat="1" ht="14.25" spans="1:10">
      <c r="A3068" s="14"/>
      <c r="B3068" s="15"/>
      <c r="C3068" s="15"/>
      <c r="D3068" s="17"/>
      <c r="E3068" s="17"/>
      <c r="F3068" s="15"/>
      <c r="G3068" s="15"/>
      <c r="H3068" s="18"/>
      <c r="I3068" s="15"/>
      <c r="J3068" s="18"/>
    </row>
    <row r="3069" s="2" customFormat="1" ht="14.25" spans="1:10">
      <c r="A3069" s="14"/>
      <c r="B3069" s="15"/>
      <c r="C3069" s="15"/>
      <c r="D3069" s="17"/>
      <c r="E3069" s="17"/>
      <c r="F3069" s="15"/>
      <c r="G3069" s="15"/>
      <c r="H3069" s="18"/>
      <c r="I3069" s="15"/>
      <c r="J3069" s="18"/>
    </row>
    <row r="3070" s="2" customFormat="1" ht="14.25" spans="1:10">
      <c r="A3070" s="14"/>
      <c r="B3070" s="15"/>
      <c r="C3070" s="15"/>
      <c r="D3070" s="17"/>
      <c r="E3070" s="17"/>
      <c r="F3070" s="15"/>
      <c r="G3070" s="15"/>
      <c r="H3070" s="18"/>
      <c r="I3070" s="15"/>
      <c r="J3070" s="18"/>
    </row>
    <row r="3071" s="2" customFormat="1" ht="14.25" spans="1:10">
      <c r="A3071" s="14"/>
      <c r="B3071" s="15"/>
      <c r="C3071" s="15"/>
      <c r="D3071" s="17"/>
      <c r="E3071" s="17"/>
      <c r="F3071" s="15"/>
      <c r="G3071" s="15"/>
      <c r="H3071" s="18"/>
      <c r="I3071" s="15"/>
      <c r="J3071" s="18"/>
    </row>
    <row r="3072" s="2" customFormat="1" ht="14.25" spans="1:10">
      <c r="A3072" s="14"/>
      <c r="B3072" s="15"/>
      <c r="C3072" s="15"/>
      <c r="D3072" s="17"/>
      <c r="E3072" s="17"/>
      <c r="F3072" s="15"/>
      <c r="G3072" s="15"/>
      <c r="H3072" s="18"/>
      <c r="I3072" s="15"/>
      <c r="J3072" s="18"/>
    </row>
    <row r="3073" s="2" customFormat="1" ht="14.25" spans="1:10">
      <c r="A3073" s="14"/>
      <c r="B3073" s="15"/>
      <c r="C3073" s="15"/>
      <c r="D3073" s="17"/>
      <c r="E3073" s="17"/>
      <c r="F3073" s="15"/>
      <c r="G3073" s="15"/>
      <c r="H3073" s="18"/>
      <c r="I3073" s="15"/>
      <c r="J3073" s="18"/>
    </row>
    <row r="3074" s="2" customFormat="1" ht="14.25" spans="1:10">
      <c r="A3074" s="14"/>
      <c r="B3074" s="15"/>
      <c r="C3074" s="15"/>
      <c r="D3074" s="17"/>
      <c r="E3074" s="17"/>
      <c r="F3074" s="15"/>
      <c r="G3074" s="15"/>
      <c r="H3074" s="18"/>
      <c r="I3074" s="15"/>
      <c r="J3074" s="18"/>
    </row>
    <row r="3075" s="2" customFormat="1" ht="14.25" spans="1:10">
      <c r="A3075" s="14"/>
      <c r="B3075" s="15"/>
      <c r="C3075" s="15"/>
      <c r="D3075" s="17"/>
      <c r="E3075" s="17"/>
      <c r="F3075" s="15"/>
      <c r="G3075" s="15"/>
      <c r="H3075" s="18"/>
      <c r="I3075" s="15"/>
      <c r="J3075" s="18"/>
    </row>
    <row r="3076" s="2" customFormat="1" ht="14.25" spans="1:10">
      <c r="A3076" s="14"/>
      <c r="B3076" s="15"/>
      <c r="C3076" s="15"/>
      <c r="D3076" s="17"/>
      <c r="E3076" s="17"/>
      <c r="F3076" s="15"/>
      <c r="G3076" s="15"/>
      <c r="H3076" s="18"/>
      <c r="I3076" s="15"/>
      <c r="J3076" s="18"/>
    </row>
    <row r="3077" s="2" customFormat="1" ht="14.25" spans="1:10">
      <c r="A3077" s="14"/>
      <c r="B3077" s="15"/>
      <c r="C3077" s="15"/>
      <c r="D3077" s="17"/>
      <c r="E3077" s="17"/>
      <c r="F3077" s="15"/>
      <c r="G3077" s="15"/>
      <c r="H3077" s="18"/>
      <c r="I3077" s="15"/>
      <c r="J3077" s="18"/>
    </row>
    <row r="3078" s="2" customFormat="1" ht="14.25" spans="1:10">
      <c r="A3078" s="14"/>
      <c r="B3078" s="19"/>
      <c r="C3078" s="19"/>
      <c r="D3078" s="19"/>
      <c r="E3078" s="19"/>
      <c r="F3078" s="19"/>
      <c r="G3078" s="19"/>
      <c r="H3078" s="18"/>
      <c r="I3078" s="15"/>
      <c r="J3078" s="18"/>
    </row>
    <row r="3079" s="2" customFormat="1" ht="14.25" spans="1:10">
      <c r="A3079" s="14"/>
      <c r="B3079" s="19"/>
      <c r="C3079" s="19"/>
      <c r="D3079" s="19"/>
      <c r="E3079" s="19"/>
      <c r="F3079" s="19"/>
      <c r="G3079" s="19"/>
      <c r="H3079" s="18"/>
      <c r="I3079" s="15"/>
      <c r="J3079" s="18"/>
    </row>
    <row r="3080" s="2" customFormat="1" ht="14.25" spans="1:10">
      <c r="A3080" s="14"/>
      <c r="B3080" s="19"/>
      <c r="C3080" s="19"/>
      <c r="D3080" s="19"/>
      <c r="E3080" s="19"/>
      <c r="F3080" s="19"/>
      <c r="G3080" s="19"/>
      <c r="H3080" s="18"/>
      <c r="I3080" s="15"/>
      <c r="J3080" s="18"/>
    </row>
    <row r="3081" s="2" customFormat="1" ht="14.25" spans="1:10">
      <c r="A3081" s="14"/>
      <c r="B3081" s="19"/>
      <c r="C3081" s="19"/>
      <c r="D3081" s="19"/>
      <c r="E3081" s="19"/>
      <c r="F3081" s="19"/>
      <c r="G3081" s="19"/>
      <c r="H3081" s="18"/>
      <c r="I3081" s="15"/>
      <c r="J3081" s="18"/>
    </row>
    <row r="3082" s="2" customFormat="1" ht="14.25" spans="1:10">
      <c r="A3082" s="14"/>
      <c r="B3082" s="19"/>
      <c r="C3082" s="19"/>
      <c r="D3082" s="19"/>
      <c r="E3082" s="19"/>
      <c r="F3082" s="19"/>
      <c r="G3082" s="19"/>
      <c r="H3082" s="18"/>
      <c r="I3082" s="15"/>
      <c r="J3082" s="18"/>
    </row>
    <row r="3083" s="2" customFormat="1" ht="14.25" spans="1:10">
      <c r="A3083" s="14"/>
      <c r="B3083" s="15"/>
      <c r="C3083" s="15"/>
      <c r="D3083" s="17"/>
      <c r="E3083" s="17"/>
      <c r="F3083" s="15"/>
      <c r="G3083" s="15"/>
      <c r="H3083" s="18"/>
      <c r="I3083" s="15"/>
      <c r="J3083" s="18"/>
    </row>
    <row r="3084" s="2" customFormat="1" ht="14.25" spans="1:10">
      <c r="A3084" s="14"/>
      <c r="B3084" s="15"/>
      <c r="C3084" s="15"/>
      <c r="D3084" s="17"/>
      <c r="E3084" s="17"/>
      <c r="F3084" s="15"/>
      <c r="G3084" s="15"/>
      <c r="H3084" s="18"/>
      <c r="I3084" s="15"/>
      <c r="J3084" s="18"/>
    </row>
    <row r="3085" s="2" customFormat="1" ht="14.25" spans="1:10">
      <c r="A3085" s="14"/>
      <c r="B3085" s="15"/>
      <c r="C3085" s="15"/>
      <c r="D3085" s="17"/>
      <c r="E3085" s="17"/>
      <c r="F3085" s="15"/>
      <c r="G3085" s="15"/>
      <c r="H3085" s="18"/>
      <c r="I3085" s="15"/>
      <c r="J3085" s="18"/>
    </row>
    <row r="3086" s="2" customFormat="1" ht="14.25" spans="1:10">
      <c r="A3086" s="14"/>
      <c r="B3086" s="15"/>
      <c r="C3086" s="15"/>
      <c r="D3086" s="17"/>
      <c r="E3086" s="17"/>
      <c r="F3086" s="15"/>
      <c r="G3086" s="15"/>
      <c r="H3086" s="18"/>
      <c r="I3086" s="15"/>
      <c r="J3086" s="18"/>
    </row>
    <row r="3087" s="2" customFormat="1" ht="14.25" spans="1:10">
      <c r="A3087" s="14"/>
      <c r="B3087" s="15"/>
      <c r="C3087" s="15"/>
      <c r="D3087" s="17"/>
      <c r="E3087" s="17"/>
      <c r="F3087" s="15"/>
      <c r="G3087" s="15"/>
      <c r="H3087" s="18"/>
      <c r="I3087" s="15"/>
      <c r="J3087" s="18"/>
    </row>
    <row r="3088" s="2" customFormat="1" ht="14.25" spans="1:10">
      <c r="A3088" s="14"/>
      <c r="B3088" s="15"/>
      <c r="C3088" s="15"/>
      <c r="D3088" s="17"/>
      <c r="E3088" s="17"/>
      <c r="F3088" s="15"/>
      <c r="G3088" s="15"/>
      <c r="H3088" s="18"/>
      <c r="I3088" s="15"/>
      <c r="J3088" s="18"/>
    </row>
    <row r="3089" s="2" customFormat="1" ht="14.25" spans="1:10">
      <c r="A3089" s="14"/>
      <c r="B3089" s="15"/>
      <c r="C3089" s="15"/>
      <c r="D3089" s="17"/>
      <c r="E3089" s="17"/>
      <c r="F3089" s="15"/>
      <c r="G3089" s="15"/>
      <c r="H3089" s="18"/>
      <c r="I3089" s="15"/>
      <c r="J3089" s="18"/>
    </row>
    <row r="3090" s="2" customFormat="1" ht="14.25" spans="1:10">
      <c r="A3090" s="14"/>
      <c r="B3090" s="15"/>
      <c r="C3090" s="15"/>
      <c r="D3090" s="17"/>
      <c r="E3090" s="17"/>
      <c r="F3090" s="15"/>
      <c r="G3090" s="15"/>
      <c r="H3090" s="18"/>
      <c r="I3090" s="15"/>
      <c r="J3090" s="18"/>
    </row>
    <row r="3091" s="2" customFormat="1" ht="14.25" spans="1:10">
      <c r="A3091" s="14"/>
      <c r="B3091" s="15"/>
      <c r="C3091" s="15"/>
      <c r="D3091" s="17"/>
      <c r="E3091" s="17"/>
      <c r="F3091" s="15"/>
      <c r="G3091" s="15"/>
      <c r="H3091" s="18"/>
      <c r="I3091" s="15"/>
      <c r="J3091" s="18"/>
    </row>
    <row r="3092" s="2" customFormat="1" ht="14.25" spans="1:10">
      <c r="A3092" s="14"/>
      <c r="B3092" s="15"/>
      <c r="C3092" s="15"/>
      <c r="D3092" s="17"/>
      <c r="E3092" s="17"/>
      <c r="F3092" s="15"/>
      <c r="G3092" s="15"/>
      <c r="H3092" s="18"/>
      <c r="I3092" s="15"/>
      <c r="J3092" s="18"/>
    </row>
    <row r="3093" s="2" customFormat="1" ht="14.25" spans="1:10">
      <c r="A3093" s="14"/>
      <c r="B3093" s="15"/>
      <c r="C3093" s="15"/>
      <c r="D3093" s="17"/>
      <c r="E3093" s="17"/>
      <c r="F3093" s="15"/>
      <c r="G3093" s="15"/>
      <c r="H3093" s="18"/>
      <c r="I3093" s="15"/>
      <c r="J3093" s="18"/>
    </row>
    <row r="3094" s="2" customFormat="1" ht="14.25" spans="1:10">
      <c r="A3094" s="14"/>
      <c r="B3094" s="15"/>
      <c r="C3094" s="15"/>
      <c r="D3094" s="17"/>
      <c r="E3094" s="17"/>
      <c r="F3094" s="15"/>
      <c r="G3094" s="15"/>
      <c r="H3094" s="18"/>
      <c r="I3094" s="15"/>
      <c r="J3094" s="18"/>
    </row>
    <row r="3095" s="2" customFormat="1" ht="14.25" spans="1:10">
      <c r="A3095" s="14"/>
      <c r="B3095" s="15"/>
      <c r="C3095" s="15"/>
      <c r="D3095" s="17"/>
      <c r="E3095" s="17"/>
      <c r="F3095" s="15"/>
      <c r="G3095" s="15"/>
      <c r="H3095" s="18"/>
      <c r="I3095" s="15"/>
      <c r="J3095" s="18"/>
    </row>
    <row r="3096" s="2" customFormat="1" ht="14.25" spans="1:10">
      <c r="A3096" s="14"/>
      <c r="B3096" s="15"/>
      <c r="C3096" s="15"/>
      <c r="D3096" s="17"/>
      <c r="E3096" s="17"/>
      <c r="F3096" s="15"/>
      <c r="G3096" s="15"/>
      <c r="H3096" s="18"/>
      <c r="I3096" s="15"/>
      <c r="J3096" s="18"/>
    </row>
    <row r="3097" s="2" customFormat="1" ht="14.25" spans="1:10">
      <c r="A3097" s="14"/>
      <c r="B3097" s="15"/>
      <c r="C3097" s="15"/>
      <c r="D3097" s="17"/>
      <c r="E3097" s="17"/>
      <c r="F3097" s="15"/>
      <c r="G3097" s="15"/>
      <c r="H3097" s="18"/>
      <c r="I3097" s="15"/>
      <c r="J3097" s="18"/>
    </row>
    <row r="3098" s="2" customFormat="1" ht="14.25" spans="1:10">
      <c r="A3098" s="14"/>
      <c r="B3098" s="15"/>
      <c r="C3098" s="15"/>
      <c r="D3098" s="17"/>
      <c r="E3098" s="17"/>
      <c r="F3098" s="15"/>
      <c r="G3098" s="15"/>
      <c r="H3098" s="18"/>
      <c r="I3098" s="15"/>
      <c r="J3098" s="18"/>
    </row>
    <row r="3099" s="2" customFormat="1" ht="14.25" spans="1:10">
      <c r="A3099" s="14"/>
      <c r="B3099" s="15"/>
      <c r="C3099" s="15"/>
      <c r="D3099" s="17"/>
      <c r="E3099" s="17"/>
      <c r="F3099" s="15"/>
      <c r="G3099" s="15"/>
      <c r="H3099" s="18"/>
      <c r="I3099" s="15"/>
      <c r="J3099" s="18"/>
    </row>
    <row r="3100" s="2" customFormat="1" ht="14.25" spans="1:10">
      <c r="A3100" s="14"/>
      <c r="B3100" s="15"/>
      <c r="C3100" s="15"/>
      <c r="D3100" s="17"/>
      <c r="E3100" s="17"/>
      <c r="F3100" s="15"/>
      <c r="G3100" s="15"/>
      <c r="H3100" s="18"/>
      <c r="I3100" s="15"/>
      <c r="J3100" s="18"/>
    </row>
    <row r="3101" s="2" customFormat="1" ht="14.25" spans="1:10">
      <c r="A3101" s="14"/>
      <c r="B3101" s="15"/>
      <c r="C3101" s="15"/>
      <c r="D3101" s="17"/>
      <c r="E3101" s="17"/>
      <c r="F3101" s="15"/>
      <c r="G3101" s="15"/>
      <c r="H3101" s="18"/>
      <c r="I3101" s="15"/>
      <c r="J3101" s="18"/>
    </row>
    <row r="3102" s="2" customFormat="1" ht="14.25" spans="1:10">
      <c r="A3102" s="14"/>
      <c r="B3102" s="15"/>
      <c r="C3102" s="15"/>
      <c r="D3102" s="17"/>
      <c r="E3102" s="17"/>
      <c r="F3102" s="15"/>
      <c r="G3102" s="15"/>
      <c r="H3102" s="18"/>
      <c r="I3102" s="15"/>
      <c r="J3102" s="18"/>
    </row>
    <row r="3103" s="2" customFormat="1" ht="14.25" spans="1:10">
      <c r="A3103" s="14"/>
      <c r="B3103" s="15"/>
      <c r="C3103" s="15"/>
      <c r="D3103" s="17"/>
      <c r="E3103" s="17"/>
      <c r="F3103" s="15"/>
      <c r="G3103" s="15"/>
      <c r="H3103" s="18"/>
      <c r="I3103" s="15"/>
      <c r="J3103" s="18"/>
    </row>
    <row r="3104" s="2" customFormat="1" ht="14.25" spans="1:10">
      <c r="A3104" s="14"/>
      <c r="B3104" s="15"/>
      <c r="C3104" s="15"/>
      <c r="D3104" s="17"/>
      <c r="E3104" s="17"/>
      <c r="F3104" s="15"/>
      <c r="G3104" s="15"/>
      <c r="H3104" s="18"/>
      <c r="I3104" s="15"/>
      <c r="J3104" s="18"/>
    </row>
    <row r="3105" s="2" customFormat="1" ht="14.25" spans="1:10">
      <c r="A3105" s="14"/>
      <c r="B3105" s="15"/>
      <c r="C3105" s="15"/>
      <c r="D3105" s="17"/>
      <c r="E3105" s="17"/>
      <c r="F3105" s="15"/>
      <c r="G3105" s="15"/>
      <c r="H3105" s="18"/>
      <c r="I3105" s="15"/>
      <c r="J3105" s="18"/>
    </row>
    <row r="3106" s="2" customFormat="1" ht="14.25" spans="1:10">
      <c r="A3106" s="14"/>
      <c r="B3106" s="15"/>
      <c r="C3106" s="15"/>
      <c r="D3106" s="17"/>
      <c r="E3106" s="17"/>
      <c r="F3106" s="15"/>
      <c r="G3106" s="15"/>
      <c r="H3106" s="18"/>
      <c r="I3106" s="15"/>
      <c r="J3106" s="18"/>
    </row>
    <row r="3107" s="2" customFormat="1" ht="14.25" spans="1:10">
      <c r="A3107" s="14"/>
      <c r="B3107" s="15"/>
      <c r="C3107" s="15"/>
      <c r="D3107" s="17"/>
      <c r="E3107" s="17"/>
      <c r="F3107" s="15"/>
      <c r="G3107" s="15"/>
      <c r="H3107" s="18"/>
      <c r="I3107" s="15"/>
      <c r="J3107" s="18"/>
    </row>
    <row r="3108" s="2" customFormat="1" ht="14.25" spans="1:10">
      <c r="A3108" s="14"/>
      <c r="B3108" s="15"/>
      <c r="C3108" s="15"/>
      <c r="D3108" s="17"/>
      <c r="E3108" s="17"/>
      <c r="F3108" s="15"/>
      <c r="G3108" s="15"/>
      <c r="H3108" s="18"/>
      <c r="I3108" s="15"/>
      <c r="J3108" s="18"/>
    </row>
    <row r="3109" s="2" customFormat="1" ht="14.25" spans="1:10">
      <c r="A3109" s="14"/>
      <c r="B3109" s="15"/>
      <c r="C3109" s="15"/>
      <c r="D3109" s="17"/>
      <c r="E3109" s="17"/>
      <c r="F3109" s="15"/>
      <c r="G3109" s="15"/>
      <c r="H3109" s="18"/>
      <c r="I3109" s="15"/>
      <c r="J3109" s="18"/>
    </row>
    <row r="3110" s="2" customFormat="1" ht="14.25" spans="1:10">
      <c r="A3110" s="14"/>
      <c r="B3110" s="15"/>
      <c r="C3110" s="15"/>
      <c r="D3110" s="17"/>
      <c r="E3110" s="17"/>
      <c r="F3110" s="15"/>
      <c r="G3110" s="15"/>
      <c r="H3110" s="18"/>
      <c r="I3110" s="15"/>
      <c r="J3110" s="18"/>
    </row>
    <row r="3111" s="2" customFormat="1" ht="14.25" spans="1:10">
      <c r="A3111" s="14"/>
      <c r="B3111" s="15"/>
      <c r="C3111" s="15"/>
      <c r="D3111" s="17"/>
      <c r="E3111" s="17"/>
      <c r="F3111" s="15"/>
      <c r="G3111" s="15"/>
      <c r="H3111" s="18"/>
      <c r="I3111" s="15"/>
      <c r="J3111" s="18"/>
    </row>
    <row r="3112" s="2" customFormat="1" ht="14.25" spans="1:10">
      <c r="A3112" s="14"/>
      <c r="B3112" s="15"/>
      <c r="C3112" s="15"/>
      <c r="D3112" s="17"/>
      <c r="E3112" s="17"/>
      <c r="F3112" s="15"/>
      <c r="G3112" s="15"/>
      <c r="H3112" s="18"/>
      <c r="I3112" s="15"/>
      <c r="J3112" s="18"/>
    </row>
    <row r="3113" s="2" customFormat="1" ht="14.25" spans="1:10">
      <c r="A3113" s="14"/>
      <c r="B3113" s="15"/>
      <c r="C3113" s="15"/>
      <c r="D3113" s="17"/>
      <c r="E3113" s="17"/>
      <c r="F3113" s="15"/>
      <c r="G3113" s="15"/>
      <c r="H3113" s="18"/>
      <c r="I3113" s="15"/>
      <c r="J3113" s="18"/>
    </row>
    <row r="3114" s="2" customFormat="1" ht="14.25" spans="1:10">
      <c r="A3114" s="14"/>
      <c r="B3114" s="15"/>
      <c r="C3114" s="15"/>
      <c r="D3114" s="17"/>
      <c r="E3114" s="17"/>
      <c r="F3114" s="15"/>
      <c r="G3114" s="15"/>
      <c r="H3114" s="18"/>
      <c r="I3114" s="15"/>
      <c r="J3114" s="18"/>
    </row>
    <row r="3115" s="2" customFormat="1" ht="14.25" spans="1:10">
      <c r="A3115" s="14"/>
      <c r="B3115" s="15"/>
      <c r="C3115" s="15"/>
      <c r="D3115" s="17"/>
      <c r="E3115" s="17"/>
      <c r="F3115" s="15"/>
      <c r="G3115" s="15"/>
      <c r="H3115" s="18"/>
      <c r="I3115" s="15"/>
      <c r="J3115" s="18"/>
    </row>
    <row r="3116" s="2" customFormat="1" ht="14.25" spans="1:10">
      <c r="A3116" s="14"/>
      <c r="B3116" s="15"/>
      <c r="C3116" s="15"/>
      <c r="D3116" s="17"/>
      <c r="E3116" s="17"/>
      <c r="F3116" s="15"/>
      <c r="G3116" s="15"/>
      <c r="H3116" s="18"/>
      <c r="I3116" s="15"/>
      <c r="J3116" s="18"/>
    </row>
    <row r="3117" s="2" customFormat="1" ht="14.25" spans="1:10">
      <c r="A3117" s="14"/>
      <c r="B3117" s="15"/>
      <c r="C3117" s="15"/>
      <c r="D3117" s="17"/>
      <c r="E3117" s="17"/>
      <c r="F3117" s="15"/>
      <c r="G3117" s="15"/>
      <c r="H3117" s="18"/>
      <c r="I3117" s="15"/>
      <c r="J3117" s="18"/>
    </row>
    <row r="3118" s="2" customFormat="1" ht="14.25" spans="1:10">
      <c r="A3118" s="14"/>
      <c r="B3118" s="15"/>
      <c r="C3118" s="15"/>
      <c r="D3118" s="17"/>
      <c r="E3118" s="17"/>
      <c r="F3118" s="15"/>
      <c r="G3118" s="15"/>
      <c r="H3118" s="18"/>
      <c r="I3118" s="15"/>
      <c r="J3118" s="18"/>
    </row>
    <row r="3119" s="2" customFormat="1" ht="14.25" spans="1:10">
      <c r="A3119" s="14"/>
      <c r="B3119" s="15"/>
      <c r="C3119" s="15"/>
      <c r="D3119" s="17"/>
      <c r="E3119" s="17"/>
      <c r="F3119" s="15"/>
      <c r="G3119" s="15"/>
      <c r="H3119" s="18"/>
      <c r="I3119" s="15"/>
      <c r="J3119" s="18"/>
    </row>
    <row r="3120" s="2" customFormat="1" ht="14.25" spans="1:10">
      <c r="A3120" s="14"/>
      <c r="B3120" s="15"/>
      <c r="C3120" s="15"/>
      <c r="D3120" s="17"/>
      <c r="E3120" s="17"/>
      <c r="F3120" s="15"/>
      <c r="G3120" s="15"/>
      <c r="H3120" s="18"/>
      <c r="I3120" s="15"/>
      <c r="J3120" s="18"/>
    </row>
    <row r="3121" s="2" customFormat="1" ht="14.25" spans="1:10">
      <c r="A3121" s="14"/>
      <c r="B3121" s="15"/>
      <c r="C3121" s="15"/>
      <c r="D3121" s="17"/>
      <c r="E3121" s="17"/>
      <c r="F3121" s="15"/>
      <c r="G3121" s="15"/>
      <c r="H3121" s="18"/>
      <c r="I3121" s="15"/>
      <c r="J3121" s="18"/>
    </row>
    <row r="3122" s="2" customFormat="1" ht="14.25" spans="1:10">
      <c r="A3122" s="14"/>
      <c r="B3122" s="15"/>
      <c r="C3122" s="15"/>
      <c r="D3122" s="17"/>
      <c r="E3122" s="17"/>
      <c r="F3122" s="15"/>
      <c r="G3122" s="15"/>
      <c r="H3122" s="18"/>
      <c r="I3122" s="15"/>
      <c r="J3122" s="18"/>
    </row>
    <row r="3123" s="2" customFormat="1" ht="14.25" spans="1:10">
      <c r="A3123" s="14"/>
      <c r="B3123" s="15"/>
      <c r="C3123" s="15"/>
      <c r="D3123" s="17"/>
      <c r="E3123" s="17"/>
      <c r="F3123" s="15"/>
      <c r="G3123" s="15"/>
      <c r="H3123" s="18"/>
      <c r="I3123" s="15"/>
      <c r="J3123" s="18"/>
    </row>
    <row r="3124" s="2" customFormat="1" ht="14.25" spans="1:10">
      <c r="A3124" s="14"/>
      <c r="B3124" s="15"/>
      <c r="C3124" s="15"/>
      <c r="D3124" s="17"/>
      <c r="E3124" s="17"/>
      <c r="F3124" s="15"/>
      <c r="G3124" s="15"/>
      <c r="H3124" s="18"/>
      <c r="I3124" s="15"/>
      <c r="J3124" s="18"/>
    </row>
    <row r="3125" s="2" customFormat="1" ht="14.25" spans="1:10">
      <c r="A3125" s="14"/>
      <c r="B3125" s="15"/>
      <c r="C3125" s="18"/>
      <c r="D3125" s="17"/>
      <c r="E3125" s="17"/>
      <c r="F3125" s="15"/>
      <c r="G3125" s="15"/>
      <c r="H3125" s="18"/>
      <c r="I3125" s="15"/>
      <c r="J3125" s="18"/>
    </row>
    <row r="3126" s="2" customFormat="1" ht="14.25" spans="1:10">
      <c r="A3126" s="14"/>
      <c r="B3126" s="15"/>
      <c r="C3126" s="15"/>
      <c r="D3126" s="17"/>
      <c r="E3126" s="17"/>
      <c r="F3126" s="15"/>
      <c r="G3126" s="19"/>
      <c r="H3126" s="18"/>
      <c r="I3126" s="15"/>
      <c r="J3126" s="18"/>
    </row>
    <row r="3127" s="2" customFormat="1" ht="14.25" spans="1:10">
      <c r="A3127" s="14"/>
      <c r="B3127" s="15"/>
      <c r="C3127" s="15"/>
      <c r="D3127" s="17"/>
      <c r="E3127" s="17"/>
      <c r="F3127" s="15"/>
      <c r="G3127" s="15"/>
      <c r="H3127" s="18"/>
      <c r="I3127" s="15"/>
      <c r="J3127" s="18"/>
    </row>
    <row r="3128" s="2" customFormat="1" ht="14.25" spans="1:10">
      <c r="A3128" s="14"/>
      <c r="B3128" s="15"/>
      <c r="C3128" s="15"/>
      <c r="D3128" s="17"/>
      <c r="E3128" s="17"/>
      <c r="F3128" s="15"/>
      <c r="G3128" s="15"/>
      <c r="H3128" s="18"/>
      <c r="I3128" s="15"/>
      <c r="J3128" s="18"/>
    </row>
    <row r="3129" s="2" customFormat="1" ht="14.25" spans="1:10">
      <c r="A3129" s="14"/>
      <c r="B3129" s="15"/>
      <c r="C3129" s="15"/>
      <c r="D3129" s="17"/>
      <c r="E3129" s="17"/>
      <c r="F3129" s="15"/>
      <c r="G3129" s="15"/>
      <c r="H3129" s="18"/>
      <c r="I3129" s="15"/>
      <c r="J3129" s="18"/>
    </row>
    <row r="3130" s="2" customFormat="1" ht="14.25" spans="1:10">
      <c r="A3130" s="14"/>
      <c r="B3130" s="20"/>
      <c r="C3130" s="15"/>
      <c r="D3130" s="17"/>
      <c r="E3130" s="17"/>
      <c r="F3130" s="15"/>
      <c r="G3130" s="15"/>
      <c r="H3130" s="18"/>
      <c r="I3130" s="15"/>
      <c r="J3130" s="18"/>
    </row>
    <row r="3131" s="2" customFormat="1" ht="14.25" spans="1:10">
      <c r="A3131" s="14"/>
      <c r="B3131" s="15"/>
      <c r="C3131" s="15"/>
      <c r="D3131" s="17"/>
      <c r="E3131" s="17"/>
      <c r="F3131" s="15"/>
      <c r="G3131" s="15"/>
      <c r="H3131" s="18"/>
      <c r="I3131" s="15"/>
      <c r="J3131" s="18"/>
    </row>
    <row r="3132" s="2" customFormat="1" ht="14.25" spans="1:10">
      <c r="A3132" s="14"/>
      <c r="B3132" s="15"/>
      <c r="C3132" s="15"/>
      <c r="D3132" s="17"/>
      <c r="E3132" s="17"/>
      <c r="F3132" s="15"/>
      <c r="G3132" s="15"/>
      <c r="H3132" s="18"/>
      <c r="I3132" s="15"/>
      <c r="J3132" s="18"/>
    </row>
    <row r="3133" s="2" customFormat="1" ht="14.25" spans="1:10">
      <c r="A3133" s="14"/>
      <c r="B3133" s="15"/>
      <c r="C3133" s="15"/>
      <c r="D3133" s="17"/>
      <c r="E3133" s="17"/>
      <c r="F3133" s="15"/>
      <c r="G3133" s="15"/>
      <c r="H3133" s="18"/>
      <c r="I3133" s="15"/>
      <c r="J3133" s="18"/>
    </row>
    <row r="3134" s="2" customFormat="1" ht="14.25" spans="1:10">
      <c r="A3134" s="14"/>
      <c r="B3134" s="15"/>
      <c r="C3134" s="15"/>
      <c r="D3134" s="17"/>
      <c r="E3134" s="17"/>
      <c r="F3134" s="15"/>
      <c r="G3134" s="15"/>
      <c r="H3134" s="18"/>
      <c r="I3134" s="15"/>
      <c r="J3134" s="18"/>
    </row>
    <row r="3135" s="2" customFormat="1" ht="14.25" spans="1:10">
      <c r="A3135" s="14"/>
      <c r="B3135" s="15"/>
      <c r="C3135" s="15"/>
      <c r="D3135" s="17"/>
      <c r="E3135" s="17"/>
      <c r="F3135" s="15"/>
      <c r="G3135" s="15"/>
      <c r="H3135" s="18"/>
      <c r="I3135" s="15"/>
      <c r="J3135" s="18"/>
    </row>
    <row r="3136" s="2" customFormat="1" ht="14.25" spans="1:10">
      <c r="A3136" s="14"/>
      <c r="B3136" s="15"/>
      <c r="C3136" s="15"/>
      <c r="D3136" s="17"/>
      <c r="E3136" s="17"/>
      <c r="F3136" s="15"/>
      <c r="G3136" s="15"/>
      <c r="H3136" s="18"/>
      <c r="I3136" s="15"/>
      <c r="J3136" s="18"/>
    </row>
    <row r="3137" s="2" customFormat="1" ht="14.25" spans="1:10">
      <c r="A3137" s="14"/>
      <c r="B3137" s="15"/>
      <c r="C3137" s="15"/>
      <c r="D3137" s="17"/>
      <c r="E3137" s="17"/>
      <c r="F3137" s="15"/>
      <c r="G3137" s="15"/>
      <c r="H3137" s="18"/>
      <c r="I3137" s="15"/>
      <c r="J3137" s="18"/>
    </row>
    <row r="3138" s="2" customFormat="1" ht="14.25" spans="1:10">
      <c r="A3138" s="14"/>
      <c r="B3138" s="15"/>
      <c r="C3138" s="15"/>
      <c r="D3138" s="17"/>
      <c r="E3138" s="17"/>
      <c r="F3138" s="15"/>
      <c r="G3138" s="15"/>
      <c r="H3138" s="18"/>
      <c r="I3138" s="15"/>
      <c r="J3138" s="18"/>
    </row>
    <row r="3139" s="2" customFormat="1" ht="14.25" spans="1:10">
      <c r="A3139" s="14"/>
      <c r="B3139" s="15"/>
      <c r="C3139" s="15"/>
      <c r="D3139" s="17"/>
      <c r="E3139" s="17"/>
      <c r="F3139" s="15"/>
      <c r="G3139" s="15"/>
      <c r="H3139" s="18"/>
      <c r="I3139" s="15"/>
      <c r="J3139" s="18"/>
    </row>
    <row r="3140" s="2" customFormat="1" ht="14.25" spans="1:10">
      <c r="A3140" s="14"/>
      <c r="B3140" s="15"/>
      <c r="C3140" s="15"/>
      <c r="D3140" s="17"/>
      <c r="E3140" s="17"/>
      <c r="F3140" s="15"/>
      <c r="G3140" s="15"/>
      <c r="H3140" s="18"/>
      <c r="I3140" s="15"/>
      <c r="J3140" s="18"/>
    </row>
    <row r="3141" s="2" customFormat="1" ht="14.25" spans="1:10">
      <c r="A3141" s="14"/>
      <c r="B3141" s="15"/>
      <c r="C3141" s="15"/>
      <c r="D3141" s="17"/>
      <c r="E3141" s="17"/>
      <c r="F3141" s="15"/>
      <c r="G3141" s="15"/>
      <c r="H3141" s="18"/>
      <c r="I3141" s="15"/>
      <c r="J3141" s="18"/>
    </row>
    <row r="3142" s="2" customFormat="1" ht="14.25" spans="1:10">
      <c r="A3142" s="14"/>
      <c r="B3142" s="15"/>
      <c r="C3142" s="15"/>
      <c r="D3142" s="17"/>
      <c r="E3142" s="17"/>
      <c r="F3142" s="15"/>
      <c r="G3142" s="15"/>
      <c r="H3142" s="18"/>
      <c r="I3142" s="15"/>
      <c r="J3142" s="18"/>
    </row>
    <row r="3143" s="2" customFormat="1" ht="14.25" spans="1:10">
      <c r="A3143" s="14"/>
      <c r="B3143" s="15"/>
      <c r="C3143" s="15"/>
      <c r="D3143" s="17"/>
      <c r="E3143" s="17"/>
      <c r="F3143" s="15"/>
      <c r="G3143" s="15"/>
      <c r="H3143" s="18"/>
      <c r="I3143" s="15"/>
      <c r="J3143" s="18"/>
    </row>
    <row r="3144" s="2" customFormat="1" ht="14.25" spans="1:10">
      <c r="A3144" s="14"/>
      <c r="B3144" s="15"/>
      <c r="C3144" s="15"/>
      <c r="D3144" s="17"/>
      <c r="E3144" s="17"/>
      <c r="F3144" s="15"/>
      <c r="G3144" s="15"/>
      <c r="H3144" s="18"/>
      <c r="I3144" s="15"/>
      <c r="J3144" s="18"/>
    </row>
    <row r="3145" s="2" customFormat="1" ht="14.25" spans="1:10">
      <c r="A3145" s="14"/>
      <c r="B3145" s="15"/>
      <c r="C3145" s="15"/>
      <c r="D3145" s="17"/>
      <c r="E3145" s="17"/>
      <c r="F3145" s="15"/>
      <c r="G3145" s="15"/>
      <c r="H3145" s="18"/>
      <c r="I3145" s="15"/>
      <c r="J3145" s="18"/>
    </row>
    <row r="3146" s="2" customFormat="1" ht="14.25" spans="1:10">
      <c r="A3146" s="14"/>
      <c r="B3146" s="15"/>
      <c r="C3146" s="15"/>
      <c r="D3146" s="17"/>
      <c r="E3146" s="17"/>
      <c r="F3146" s="15"/>
      <c r="G3146" s="15"/>
      <c r="H3146" s="18"/>
      <c r="I3146" s="15"/>
      <c r="J3146" s="18"/>
    </row>
    <row r="3147" s="2" customFormat="1" ht="14.25" spans="1:10">
      <c r="A3147" s="14"/>
      <c r="B3147" s="15"/>
      <c r="C3147" s="15"/>
      <c r="D3147" s="17"/>
      <c r="E3147" s="17"/>
      <c r="F3147" s="15"/>
      <c r="G3147" s="15"/>
      <c r="H3147" s="18"/>
      <c r="I3147" s="15"/>
      <c r="J3147" s="18"/>
    </row>
    <row r="3148" s="2" customFormat="1" ht="14.25" spans="1:10">
      <c r="A3148" s="14"/>
      <c r="B3148" s="15"/>
      <c r="C3148" s="18"/>
      <c r="D3148" s="17"/>
      <c r="E3148" s="17"/>
      <c r="F3148" s="15"/>
      <c r="G3148" s="15"/>
      <c r="H3148" s="18"/>
      <c r="I3148" s="15"/>
      <c r="J3148" s="18"/>
    </row>
    <row r="3149" s="2" customFormat="1" ht="14.25" spans="1:10">
      <c r="A3149" s="14"/>
      <c r="B3149" s="15"/>
      <c r="C3149" s="18"/>
      <c r="D3149" s="17"/>
      <c r="E3149" s="17"/>
      <c r="F3149" s="15"/>
      <c r="G3149" s="15"/>
      <c r="H3149" s="18"/>
      <c r="I3149" s="15"/>
      <c r="J3149" s="18"/>
    </row>
    <row r="3150" s="2" customFormat="1" ht="14.25" spans="1:10">
      <c r="A3150" s="14"/>
      <c r="B3150" s="15"/>
      <c r="C3150" s="15"/>
      <c r="D3150" s="17"/>
      <c r="E3150" s="17"/>
      <c r="F3150" s="15"/>
      <c r="G3150" s="15"/>
      <c r="H3150" s="18"/>
      <c r="I3150" s="15"/>
      <c r="J3150" s="18"/>
    </row>
    <row r="3151" s="2" customFormat="1" ht="14.25" spans="1:10">
      <c r="A3151" s="14"/>
      <c r="B3151" s="15"/>
      <c r="C3151" s="15"/>
      <c r="D3151" s="17"/>
      <c r="E3151" s="17"/>
      <c r="F3151" s="15"/>
      <c r="G3151" s="15"/>
      <c r="H3151" s="18"/>
      <c r="I3151" s="15"/>
      <c r="J3151" s="18"/>
    </row>
    <row r="3152" s="2" customFormat="1" ht="14.25" spans="1:10">
      <c r="A3152" s="14"/>
      <c r="B3152" s="15"/>
      <c r="C3152" s="15"/>
      <c r="D3152" s="17"/>
      <c r="E3152" s="17"/>
      <c r="F3152" s="15"/>
      <c r="G3152" s="15"/>
      <c r="H3152" s="18"/>
      <c r="I3152" s="15"/>
      <c r="J3152" s="18"/>
    </row>
    <row r="3153" s="2" customFormat="1" ht="14.25" spans="1:10">
      <c r="A3153" s="14"/>
      <c r="B3153" s="20"/>
      <c r="C3153" s="15"/>
      <c r="D3153" s="17"/>
      <c r="E3153" s="17"/>
      <c r="F3153" s="15"/>
      <c r="G3153" s="15"/>
      <c r="H3153" s="18"/>
      <c r="I3153" s="15"/>
      <c r="J3153" s="18"/>
    </row>
    <row r="3154" s="2" customFormat="1" ht="14.25" spans="1:10">
      <c r="A3154" s="14"/>
      <c r="B3154" s="20"/>
      <c r="C3154" s="15"/>
      <c r="D3154" s="17"/>
      <c r="E3154" s="17"/>
      <c r="F3154" s="15"/>
      <c r="G3154" s="15"/>
      <c r="H3154" s="18"/>
      <c r="I3154" s="15"/>
      <c r="J3154" s="18"/>
    </row>
    <row r="3155" s="2" customFormat="1" ht="14.25" spans="1:10">
      <c r="A3155" s="14"/>
      <c r="B3155" s="20"/>
      <c r="C3155" s="15"/>
      <c r="D3155" s="17"/>
      <c r="E3155" s="17"/>
      <c r="F3155" s="15"/>
      <c r="G3155" s="15"/>
      <c r="H3155" s="18"/>
      <c r="I3155" s="15"/>
      <c r="J3155" s="18"/>
    </row>
    <row r="3156" s="2" customFormat="1" ht="14.25" spans="1:10">
      <c r="A3156" s="14"/>
      <c r="B3156" s="15"/>
      <c r="C3156" s="15"/>
      <c r="D3156" s="17"/>
      <c r="E3156" s="17"/>
      <c r="F3156" s="15"/>
      <c r="G3156" s="15"/>
      <c r="H3156" s="18"/>
      <c r="I3156" s="15"/>
      <c r="J3156" s="18"/>
    </row>
    <row r="3157" s="2" customFormat="1" ht="14.25" spans="1:10">
      <c r="A3157" s="14"/>
      <c r="B3157" s="15"/>
      <c r="C3157" s="15"/>
      <c r="D3157" s="17"/>
      <c r="E3157" s="17"/>
      <c r="F3157" s="15"/>
      <c r="G3157" s="15"/>
      <c r="H3157" s="18"/>
      <c r="I3157" s="15"/>
      <c r="J3157" s="18"/>
    </row>
    <row r="3158" s="2" customFormat="1" ht="14.25" spans="1:10">
      <c r="A3158" s="14"/>
      <c r="B3158" s="15"/>
      <c r="C3158" s="15"/>
      <c r="D3158" s="17"/>
      <c r="E3158" s="17"/>
      <c r="F3158" s="15"/>
      <c r="G3158" s="15"/>
      <c r="H3158" s="18"/>
      <c r="I3158" s="15"/>
      <c r="J3158" s="18"/>
    </row>
    <row r="3159" s="2" customFormat="1" ht="14.25" spans="1:10">
      <c r="A3159" s="14"/>
      <c r="B3159" s="15"/>
      <c r="C3159" s="15"/>
      <c r="D3159" s="17"/>
      <c r="E3159" s="17"/>
      <c r="F3159" s="15"/>
      <c r="G3159" s="15"/>
      <c r="H3159" s="18"/>
      <c r="I3159" s="15"/>
      <c r="J3159" s="18"/>
    </row>
    <row r="3160" s="2" customFormat="1" ht="14.25" spans="1:10">
      <c r="A3160" s="14"/>
      <c r="B3160" s="15"/>
      <c r="C3160" s="15"/>
      <c r="D3160" s="17"/>
      <c r="E3160" s="17"/>
      <c r="F3160" s="15"/>
      <c r="G3160" s="15"/>
      <c r="H3160" s="18"/>
      <c r="I3160" s="15"/>
      <c r="J3160" s="18"/>
    </row>
    <row r="3161" s="2" customFormat="1" ht="14.25" spans="1:10">
      <c r="A3161" s="14"/>
      <c r="B3161" s="15"/>
      <c r="C3161" s="15"/>
      <c r="D3161" s="17"/>
      <c r="E3161" s="17"/>
      <c r="F3161" s="15"/>
      <c r="G3161" s="15"/>
      <c r="H3161" s="18"/>
      <c r="I3161" s="15"/>
      <c r="J3161" s="18"/>
    </row>
    <row r="3162" s="2" customFormat="1" ht="14.25" spans="1:10">
      <c r="A3162" s="14"/>
      <c r="B3162" s="15"/>
      <c r="C3162" s="15"/>
      <c r="D3162" s="17"/>
      <c r="E3162" s="17"/>
      <c r="F3162" s="15"/>
      <c r="G3162" s="15"/>
      <c r="H3162" s="18"/>
      <c r="I3162" s="15"/>
      <c r="J3162" s="18"/>
    </row>
    <row r="3163" s="2" customFormat="1" ht="14.25" spans="1:10">
      <c r="A3163" s="14"/>
      <c r="B3163" s="15"/>
      <c r="C3163" s="15"/>
      <c r="D3163" s="17"/>
      <c r="E3163" s="17"/>
      <c r="F3163" s="15"/>
      <c r="G3163" s="15"/>
      <c r="H3163" s="18"/>
      <c r="I3163" s="15"/>
      <c r="J3163" s="18"/>
    </row>
    <row r="3164" s="2" customFormat="1" ht="14.25" spans="1:10">
      <c r="A3164" s="14"/>
      <c r="B3164" s="15"/>
      <c r="C3164" s="15"/>
      <c r="D3164" s="17"/>
      <c r="E3164" s="17"/>
      <c r="F3164" s="15"/>
      <c r="G3164" s="15"/>
      <c r="H3164" s="18"/>
      <c r="I3164" s="15"/>
      <c r="J3164" s="18"/>
    </row>
    <row r="3165" s="2" customFormat="1" ht="14.25" spans="1:10">
      <c r="A3165" s="14"/>
      <c r="B3165" s="15"/>
      <c r="C3165" s="15"/>
      <c r="D3165" s="17"/>
      <c r="E3165" s="17"/>
      <c r="F3165" s="15"/>
      <c r="G3165" s="15"/>
      <c r="H3165" s="18"/>
      <c r="I3165" s="15"/>
      <c r="J3165" s="18"/>
    </row>
    <row r="3166" s="2" customFormat="1" ht="14.25" spans="1:10">
      <c r="A3166" s="14"/>
      <c r="B3166" s="15"/>
      <c r="C3166" s="15"/>
      <c r="D3166" s="17"/>
      <c r="E3166" s="17"/>
      <c r="F3166" s="15"/>
      <c r="G3166" s="15"/>
      <c r="H3166" s="18"/>
      <c r="I3166" s="15"/>
      <c r="J3166" s="18"/>
    </row>
    <row r="3167" s="2" customFormat="1" ht="14.25" spans="1:10">
      <c r="A3167" s="14"/>
      <c r="B3167" s="15"/>
      <c r="C3167" s="15"/>
      <c r="D3167" s="17"/>
      <c r="E3167" s="17"/>
      <c r="F3167" s="15"/>
      <c r="G3167" s="15"/>
      <c r="H3167" s="18"/>
      <c r="I3167" s="15"/>
      <c r="J3167" s="18"/>
    </row>
    <row r="3168" s="2" customFormat="1" ht="14.25" spans="1:10">
      <c r="A3168" s="14"/>
      <c r="B3168" s="15"/>
      <c r="C3168" s="15"/>
      <c r="D3168" s="17"/>
      <c r="E3168" s="17"/>
      <c r="F3168" s="15"/>
      <c r="G3168" s="15"/>
      <c r="H3168" s="18"/>
      <c r="I3168" s="15"/>
      <c r="J3168" s="18"/>
    </row>
    <row r="3169" s="2" customFormat="1" ht="14.25" spans="1:10">
      <c r="A3169" s="14"/>
      <c r="B3169" s="15"/>
      <c r="C3169" s="15"/>
      <c r="D3169" s="17"/>
      <c r="E3169" s="17"/>
      <c r="F3169" s="15"/>
      <c r="G3169" s="15"/>
      <c r="H3169" s="18"/>
      <c r="I3169" s="15"/>
      <c r="J3169" s="18"/>
    </row>
    <row r="3170" s="2" customFormat="1" ht="14.25" spans="1:10">
      <c r="A3170" s="14"/>
      <c r="B3170" s="15"/>
      <c r="C3170" s="18"/>
      <c r="D3170" s="17"/>
      <c r="E3170" s="17"/>
      <c r="F3170" s="15"/>
      <c r="G3170" s="15"/>
      <c r="H3170" s="18"/>
      <c r="I3170" s="15"/>
      <c r="J3170" s="18"/>
    </row>
    <row r="3171" s="2" customFormat="1" ht="14.25" spans="1:10">
      <c r="A3171" s="14"/>
      <c r="B3171" s="15"/>
      <c r="C3171" s="15"/>
      <c r="D3171" s="17"/>
      <c r="E3171" s="17"/>
      <c r="F3171" s="15"/>
      <c r="G3171" s="15"/>
      <c r="H3171" s="18"/>
      <c r="I3171" s="15"/>
      <c r="J3171" s="18"/>
    </row>
    <row r="3172" s="2" customFormat="1" ht="14.25" spans="1:10">
      <c r="A3172" s="14"/>
      <c r="B3172" s="15"/>
      <c r="C3172" s="15"/>
      <c r="D3172" s="17"/>
      <c r="E3172" s="17"/>
      <c r="F3172" s="15"/>
      <c r="G3172" s="15"/>
      <c r="H3172" s="18"/>
      <c r="I3172" s="15"/>
      <c r="J3172" s="18"/>
    </row>
    <row r="3173" s="2" customFormat="1" ht="14.25" spans="1:10">
      <c r="A3173" s="14"/>
      <c r="B3173" s="15"/>
      <c r="C3173" s="15"/>
      <c r="D3173" s="17"/>
      <c r="E3173" s="17"/>
      <c r="F3173" s="15"/>
      <c r="G3173" s="15"/>
      <c r="H3173" s="18"/>
      <c r="I3173" s="15"/>
      <c r="J3173" s="18"/>
    </row>
    <row r="3174" s="2" customFormat="1" ht="14.25" spans="1:10">
      <c r="A3174" s="14"/>
      <c r="B3174" s="15"/>
      <c r="C3174" s="15"/>
      <c r="D3174" s="17"/>
      <c r="E3174" s="17"/>
      <c r="F3174" s="15"/>
      <c r="G3174" s="15"/>
      <c r="H3174" s="18"/>
      <c r="I3174" s="15"/>
      <c r="J3174" s="18"/>
    </row>
    <row r="3175" s="2" customFormat="1" ht="14.25" spans="1:10">
      <c r="A3175" s="14"/>
      <c r="B3175" s="15"/>
      <c r="C3175" s="15"/>
      <c r="D3175" s="17"/>
      <c r="E3175" s="17"/>
      <c r="F3175" s="15"/>
      <c r="G3175" s="15"/>
      <c r="H3175" s="18"/>
      <c r="I3175" s="15"/>
      <c r="J3175" s="18"/>
    </row>
    <row r="3176" s="2" customFormat="1" ht="14.25" spans="1:10">
      <c r="A3176" s="14"/>
      <c r="B3176" s="15"/>
      <c r="C3176" s="15"/>
      <c r="D3176" s="17"/>
      <c r="E3176" s="17"/>
      <c r="F3176" s="15"/>
      <c r="G3176" s="15"/>
      <c r="H3176" s="18"/>
      <c r="I3176" s="15"/>
      <c r="J3176" s="18"/>
    </row>
    <row r="3177" s="2" customFormat="1" ht="14.25" spans="1:10">
      <c r="A3177" s="14"/>
      <c r="B3177" s="15"/>
      <c r="C3177" s="15"/>
      <c r="D3177" s="17"/>
      <c r="E3177" s="17"/>
      <c r="F3177" s="15"/>
      <c r="G3177" s="15"/>
      <c r="H3177" s="18"/>
      <c r="I3177" s="15"/>
      <c r="J3177" s="18"/>
    </row>
    <row r="3178" s="2" customFormat="1" ht="14.25" spans="1:10">
      <c r="A3178" s="14"/>
      <c r="B3178" s="15"/>
      <c r="C3178" s="15"/>
      <c r="D3178" s="17"/>
      <c r="E3178" s="17"/>
      <c r="F3178" s="15"/>
      <c r="G3178" s="15"/>
      <c r="H3178" s="18"/>
      <c r="I3178" s="15"/>
      <c r="J3178" s="18"/>
    </row>
    <row r="3179" s="2" customFormat="1" ht="14.25" spans="1:10">
      <c r="A3179" s="14"/>
      <c r="B3179" s="15"/>
      <c r="C3179" s="15"/>
      <c r="D3179" s="17"/>
      <c r="E3179" s="17"/>
      <c r="F3179" s="15"/>
      <c r="G3179" s="15"/>
      <c r="H3179" s="18"/>
      <c r="I3179" s="15"/>
      <c r="J3179" s="18"/>
    </row>
    <row r="3180" s="2" customFormat="1" ht="14.25" spans="1:10">
      <c r="A3180" s="14"/>
      <c r="B3180" s="15"/>
      <c r="C3180" s="15"/>
      <c r="D3180" s="17"/>
      <c r="E3180" s="17"/>
      <c r="F3180" s="15"/>
      <c r="G3180" s="15"/>
      <c r="H3180" s="18"/>
      <c r="I3180" s="15"/>
      <c r="J3180" s="18"/>
    </row>
    <row r="3181" s="2" customFormat="1" ht="14.25" spans="1:10">
      <c r="A3181" s="14"/>
      <c r="B3181" s="15"/>
      <c r="C3181" s="18"/>
      <c r="D3181" s="17"/>
      <c r="E3181" s="17"/>
      <c r="F3181" s="15"/>
      <c r="G3181" s="15"/>
      <c r="H3181" s="18"/>
      <c r="I3181" s="15"/>
      <c r="J3181" s="18"/>
    </row>
    <row r="3182" s="2" customFormat="1" ht="14.25" spans="1:10">
      <c r="A3182" s="14"/>
      <c r="B3182" s="15"/>
      <c r="C3182" s="15"/>
      <c r="D3182" s="17"/>
      <c r="E3182" s="17"/>
      <c r="F3182" s="15"/>
      <c r="G3182" s="15"/>
      <c r="H3182" s="18"/>
      <c r="I3182" s="15"/>
      <c r="J3182" s="18"/>
    </row>
    <row r="3183" s="2" customFormat="1" ht="14.25" spans="1:10">
      <c r="A3183" s="14"/>
      <c r="B3183" s="15"/>
      <c r="C3183" s="18"/>
      <c r="D3183" s="17"/>
      <c r="E3183" s="17"/>
      <c r="F3183" s="15"/>
      <c r="G3183" s="15"/>
      <c r="H3183" s="18"/>
      <c r="I3183" s="15"/>
      <c r="J3183" s="18"/>
    </row>
    <row r="3184" s="2" customFormat="1" ht="14.25" spans="1:10">
      <c r="A3184" s="14"/>
      <c r="B3184" s="15"/>
      <c r="C3184" s="15"/>
      <c r="D3184" s="17"/>
      <c r="E3184" s="17"/>
      <c r="F3184" s="15"/>
      <c r="G3184" s="15"/>
      <c r="H3184" s="18"/>
      <c r="I3184" s="15"/>
      <c r="J3184" s="18"/>
    </row>
    <row r="3185" s="2" customFormat="1" ht="14.25" spans="1:10">
      <c r="A3185" s="14"/>
      <c r="B3185" s="15"/>
      <c r="C3185" s="15"/>
      <c r="D3185" s="17"/>
      <c r="E3185" s="17"/>
      <c r="F3185" s="15"/>
      <c r="G3185" s="15"/>
      <c r="H3185" s="18"/>
      <c r="I3185" s="15"/>
      <c r="J3185" s="18"/>
    </row>
    <row r="3186" s="2" customFormat="1" ht="14.25" spans="1:10">
      <c r="A3186" s="14"/>
      <c r="B3186" s="15"/>
      <c r="C3186" s="15"/>
      <c r="D3186" s="17"/>
      <c r="E3186" s="17"/>
      <c r="F3186" s="15"/>
      <c r="G3186" s="15"/>
      <c r="H3186" s="18"/>
      <c r="I3186" s="15"/>
      <c r="J3186" s="18"/>
    </row>
    <row r="3187" s="2" customFormat="1" ht="14.25" spans="1:10">
      <c r="A3187" s="14"/>
      <c r="B3187" s="15"/>
      <c r="C3187" s="15"/>
      <c r="D3187" s="17"/>
      <c r="E3187" s="17"/>
      <c r="F3187" s="15"/>
      <c r="G3187" s="15"/>
      <c r="H3187" s="18"/>
      <c r="I3187" s="15"/>
      <c r="J3187" s="18"/>
    </row>
    <row r="3188" s="2" customFormat="1" ht="14.25" spans="1:10">
      <c r="A3188" s="14"/>
      <c r="B3188" s="15"/>
      <c r="C3188" s="15"/>
      <c r="D3188" s="17"/>
      <c r="E3188" s="17"/>
      <c r="F3188" s="15"/>
      <c r="G3188" s="15"/>
      <c r="H3188" s="18"/>
      <c r="I3188" s="15"/>
      <c r="J3188" s="18"/>
    </row>
    <row r="3189" s="2" customFormat="1" ht="14.25" spans="1:10">
      <c r="A3189" s="14"/>
      <c r="B3189" s="15"/>
      <c r="C3189" s="15"/>
      <c r="D3189" s="17"/>
      <c r="E3189" s="17"/>
      <c r="F3189" s="15"/>
      <c r="G3189" s="15"/>
      <c r="H3189" s="18"/>
      <c r="I3189" s="15"/>
      <c r="J3189" s="18"/>
    </row>
    <row r="3190" s="2" customFormat="1" ht="14.25" spans="1:10">
      <c r="A3190" s="14"/>
      <c r="B3190" s="15"/>
      <c r="C3190" s="15"/>
      <c r="D3190" s="17"/>
      <c r="E3190" s="17"/>
      <c r="F3190" s="15"/>
      <c r="G3190" s="15"/>
      <c r="H3190" s="18"/>
      <c r="I3190" s="15"/>
      <c r="J3190" s="18"/>
    </row>
    <row r="3191" s="2" customFormat="1" ht="14.25" spans="1:10">
      <c r="A3191" s="14"/>
      <c r="B3191" s="15"/>
      <c r="C3191" s="15"/>
      <c r="D3191" s="17"/>
      <c r="E3191" s="17"/>
      <c r="F3191" s="15"/>
      <c r="G3191" s="15"/>
      <c r="H3191" s="18"/>
      <c r="I3191" s="15"/>
      <c r="J3191" s="18"/>
    </row>
    <row r="3192" s="2" customFormat="1" ht="14.25" spans="1:10">
      <c r="A3192" s="14"/>
      <c r="B3192" s="15"/>
      <c r="C3192" s="15"/>
      <c r="D3192" s="17"/>
      <c r="E3192" s="17"/>
      <c r="F3192" s="15"/>
      <c r="G3192" s="15"/>
      <c r="H3192" s="18"/>
      <c r="I3192" s="15"/>
      <c r="J3192" s="18"/>
    </row>
    <row r="3193" s="2" customFormat="1" ht="14.25" spans="1:10">
      <c r="A3193" s="14"/>
      <c r="B3193" s="15"/>
      <c r="C3193" s="15"/>
      <c r="D3193" s="17"/>
      <c r="E3193" s="17"/>
      <c r="F3193" s="15"/>
      <c r="G3193" s="15"/>
      <c r="H3193" s="18"/>
      <c r="I3193" s="15"/>
      <c r="J3193" s="18"/>
    </row>
    <row r="3194" s="2" customFormat="1" ht="14.25" spans="1:10">
      <c r="A3194" s="14"/>
      <c r="B3194" s="15"/>
      <c r="C3194" s="15"/>
      <c r="D3194" s="17"/>
      <c r="E3194" s="17"/>
      <c r="F3194" s="15"/>
      <c r="G3194" s="15"/>
      <c r="H3194" s="18"/>
      <c r="I3194" s="15"/>
      <c r="J3194" s="18"/>
    </row>
    <row r="3195" s="2" customFormat="1" ht="14.25" spans="1:10">
      <c r="A3195" s="14"/>
      <c r="B3195" s="15"/>
      <c r="C3195" s="15"/>
      <c r="D3195" s="17"/>
      <c r="E3195" s="17"/>
      <c r="F3195" s="15"/>
      <c r="G3195" s="15"/>
      <c r="H3195" s="18"/>
      <c r="I3195" s="15"/>
      <c r="J3195" s="18"/>
    </row>
    <row r="3196" s="2" customFormat="1" ht="14.25" spans="1:10">
      <c r="A3196" s="14"/>
      <c r="B3196" s="15"/>
      <c r="C3196" s="18"/>
      <c r="D3196" s="17"/>
      <c r="E3196" s="17"/>
      <c r="F3196" s="15"/>
      <c r="G3196" s="15"/>
      <c r="H3196" s="18"/>
      <c r="I3196" s="15"/>
      <c r="J3196" s="18"/>
    </row>
    <row r="3197" s="2" customFormat="1" ht="14.25" spans="1:10">
      <c r="A3197" s="14"/>
      <c r="B3197" s="15"/>
      <c r="C3197" s="15"/>
      <c r="D3197" s="17"/>
      <c r="E3197" s="17"/>
      <c r="F3197" s="15"/>
      <c r="G3197" s="15"/>
      <c r="H3197" s="18"/>
      <c r="I3197" s="15"/>
      <c r="J3197" s="18"/>
    </row>
    <row r="3198" s="2" customFormat="1" ht="14.25" spans="1:10">
      <c r="A3198" s="14"/>
      <c r="B3198" s="15"/>
      <c r="C3198" s="15"/>
      <c r="D3198" s="17"/>
      <c r="E3198" s="17"/>
      <c r="F3198" s="15"/>
      <c r="G3198" s="15"/>
      <c r="H3198" s="18"/>
      <c r="I3198" s="15"/>
      <c r="J3198" s="18"/>
    </row>
    <row r="3199" s="2" customFormat="1" ht="14.25" spans="1:10">
      <c r="A3199" s="14"/>
      <c r="B3199" s="15"/>
      <c r="C3199" s="18"/>
      <c r="D3199" s="17"/>
      <c r="E3199" s="17"/>
      <c r="F3199" s="15"/>
      <c r="G3199" s="15"/>
      <c r="H3199" s="18"/>
      <c r="I3199" s="15"/>
      <c r="J3199" s="18"/>
    </row>
    <row r="3200" s="2" customFormat="1" ht="14.25" spans="1:10">
      <c r="A3200" s="14"/>
      <c r="B3200" s="15"/>
      <c r="C3200" s="15"/>
      <c r="D3200" s="17"/>
      <c r="E3200" s="17"/>
      <c r="F3200" s="15"/>
      <c r="G3200" s="15"/>
      <c r="H3200" s="18"/>
      <c r="I3200" s="15"/>
      <c r="J3200" s="18"/>
    </row>
    <row r="3201" s="2" customFormat="1" ht="14.25" spans="1:10">
      <c r="A3201" s="14"/>
      <c r="B3201" s="15"/>
      <c r="C3201" s="15"/>
      <c r="D3201" s="17"/>
      <c r="E3201" s="17"/>
      <c r="F3201" s="15"/>
      <c r="G3201" s="15"/>
      <c r="H3201" s="18"/>
      <c r="I3201" s="15"/>
      <c r="J3201" s="18"/>
    </row>
    <row r="3202" s="2" customFormat="1" ht="14.25" spans="1:10">
      <c r="A3202" s="14"/>
      <c r="B3202" s="15"/>
      <c r="C3202" s="15"/>
      <c r="D3202" s="17"/>
      <c r="E3202" s="17"/>
      <c r="F3202" s="15"/>
      <c r="G3202" s="15"/>
      <c r="H3202" s="18"/>
      <c r="I3202" s="15"/>
      <c r="J3202" s="18"/>
    </row>
    <row r="3203" s="2" customFormat="1" ht="14.25" spans="1:10">
      <c r="A3203" s="14"/>
      <c r="B3203" s="15"/>
      <c r="C3203" s="15"/>
      <c r="D3203" s="17"/>
      <c r="E3203" s="17"/>
      <c r="F3203" s="15"/>
      <c r="G3203" s="15"/>
      <c r="H3203" s="18"/>
      <c r="I3203" s="15"/>
      <c r="J3203" s="18"/>
    </row>
    <row r="3204" s="2" customFormat="1" ht="14.25" spans="1:10">
      <c r="A3204" s="14"/>
      <c r="B3204" s="15"/>
      <c r="C3204" s="15"/>
      <c r="D3204" s="17"/>
      <c r="E3204" s="17"/>
      <c r="F3204" s="15"/>
      <c r="G3204" s="15"/>
      <c r="H3204" s="18"/>
      <c r="I3204" s="15"/>
      <c r="J3204" s="18"/>
    </row>
    <row r="3205" s="2" customFormat="1" ht="14.25" spans="1:10">
      <c r="A3205" s="14"/>
      <c r="B3205" s="15"/>
      <c r="C3205" s="15"/>
      <c r="D3205" s="17"/>
      <c r="E3205" s="17"/>
      <c r="F3205" s="15"/>
      <c r="G3205" s="15"/>
      <c r="H3205" s="18"/>
      <c r="I3205" s="15"/>
      <c r="J3205" s="18"/>
    </row>
    <row r="3206" s="2" customFormat="1" ht="14.25" spans="1:10">
      <c r="A3206" s="14"/>
      <c r="B3206" s="15"/>
      <c r="C3206" s="15"/>
      <c r="D3206" s="17"/>
      <c r="E3206" s="17"/>
      <c r="F3206" s="15"/>
      <c r="G3206" s="15"/>
      <c r="H3206" s="18"/>
      <c r="I3206" s="15"/>
      <c r="J3206" s="18"/>
    </row>
    <row r="3207" s="2" customFormat="1" ht="14.25" spans="1:10">
      <c r="A3207" s="14"/>
      <c r="B3207" s="15"/>
      <c r="C3207" s="15"/>
      <c r="D3207" s="17"/>
      <c r="E3207" s="17"/>
      <c r="F3207" s="15"/>
      <c r="G3207" s="15"/>
      <c r="H3207" s="18"/>
      <c r="I3207" s="15"/>
      <c r="J3207" s="18"/>
    </row>
    <row r="3208" s="2" customFormat="1" ht="14.25" spans="1:10">
      <c r="A3208" s="14"/>
      <c r="B3208" s="15"/>
      <c r="C3208" s="15"/>
      <c r="D3208" s="17"/>
      <c r="E3208" s="17"/>
      <c r="F3208" s="15"/>
      <c r="G3208" s="15"/>
      <c r="H3208" s="18"/>
      <c r="I3208" s="15"/>
      <c r="J3208" s="18"/>
    </row>
    <row r="3209" s="2" customFormat="1" ht="14.25" spans="1:10">
      <c r="A3209" s="14"/>
      <c r="B3209" s="15"/>
      <c r="C3209" s="15"/>
      <c r="D3209" s="17"/>
      <c r="E3209" s="17"/>
      <c r="F3209" s="15"/>
      <c r="G3209" s="15"/>
      <c r="H3209" s="18"/>
      <c r="I3209" s="15"/>
      <c r="J3209" s="18"/>
    </row>
    <row r="3210" s="2" customFormat="1" ht="14.25" spans="1:10">
      <c r="A3210" s="14"/>
      <c r="B3210" s="15"/>
      <c r="C3210" s="18"/>
      <c r="D3210" s="17"/>
      <c r="E3210" s="17"/>
      <c r="F3210" s="15"/>
      <c r="G3210" s="15"/>
      <c r="H3210" s="18"/>
      <c r="I3210" s="15"/>
      <c r="J3210" s="18"/>
    </row>
    <row r="3211" s="2" customFormat="1" ht="14.25" spans="1:10">
      <c r="A3211" s="14"/>
      <c r="B3211" s="15"/>
      <c r="C3211" s="15"/>
      <c r="D3211" s="17"/>
      <c r="E3211" s="17"/>
      <c r="F3211" s="15"/>
      <c r="G3211" s="15"/>
      <c r="H3211" s="18"/>
      <c r="I3211" s="15"/>
      <c r="J3211" s="18"/>
    </row>
    <row r="3212" s="2" customFormat="1" ht="14.25" spans="1:10">
      <c r="A3212" s="14"/>
      <c r="B3212" s="15"/>
      <c r="C3212" s="15"/>
      <c r="D3212" s="17"/>
      <c r="E3212" s="17"/>
      <c r="F3212" s="15"/>
      <c r="G3212" s="15"/>
      <c r="H3212" s="18"/>
      <c r="I3212" s="15"/>
      <c r="J3212" s="18"/>
    </row>
    <row r="3213" s="2" customFormat="1" ht="14.25" spans="1:10">
      <c r="A3213" s="14"/>
      <c r="B3213" s="15"/>
      <c r="C3213" s="15"/>
      <c r="D3213" s="17"/>
      <c r="E3213" s="17"/>
      <c r="F3213" s="15"/>
      <c r="G3213" s="15"/>
      <c r="H3213" s="18"/>
      <c r="I3213" s="15"/>
      <c r="J3213" s="18"/>
    </row>
    <row r="3214" s="2" customFormat="1" ht="14.25" spans="1:10">
      <c r="A3214" s="14"/>
      <c r="B3214" s="15"/>
      <c r="C3214" s="15"/>
      <c r="D3214" s="17"/>
      <c r="E3214" s="17"/>
      <c r="F3214" s="15"/>
      <c r="G3214" s="15"/>
      <c r="H3214" s="18"/>
      <c r="I3214" s="15"/>
      <c r="J3214" s="18"/>
    </row>
    <row r="3215" s="2" customFormat="1" ht="14.25" spans="1:10">
      <c r="A3215" s="14"/>
      <c r="B3215" s="15"/>
      <c r="C3215" s="15"/>
      <c r="D3215" s="17"/>
      <c r="E3215" s="17"/>
      <c r="F3215" s="15"/>
      <c r="G3215" s="15"/>
      <c r="H3215" s="18"/>
      <c r="I3215" s="15"/>
      <c r="J3215" s="18"/>
    </row>
    <row r="3216" s="2" customFormat="1" ht="14.25" spans="1:10">
      <c r="A3216" s="14"/>
      <c r="B3216" s="15"/>
      <c r="C3216" s="15"/>
      <c r="D3216" s="17"/>
      <c r="E3216" s="17"/>
      <c r="F3216" s="15"/>
      <c r="G3216" s="15"/>
      <c r="H3216" s="18"/>
      <c r="I3216" s="15"/>
      <c r="J3216" s="18"/>
    </row>
    <row r="3217" s="2" customFormat="1" ht="14.25" spans="1:10">
      <c r="A3217" s="14"/>
      <c r="B3217" s="15"/>
      <c r="C3217" s="15"/>
      <c r="D3217" s="17"/>
      <c r="E3217" s="17"/>
      <c r="F3217" s="15"/>
      <c r="G3217" s="15"/>
      <c r="H3217" s="18"/>
      <c r="I3217" s="15"/>
      <c r="J3217" s="18"/>
    </row>
    <row r="3218" s="2" customFormat="1" ht="14.25" spans="1:10">
      <c r="A3218" s="14"/>
      <c r="B3218" s="15"/>
      <c r="C3218" s="15"/>
      <c r="D3218" s="17"/>
      <c r="E3218" s="17"/>
      <c r="F3218" s="15"/>
      <c r="G3218" s="15"/>
      <c r="H3218" s="18"/>
      <c r="I3218" s="15"/>
      <c r="J3218" s="18"/>
    </row>
    <row r="3219" s="2" customFormat="1" ht="14.25" spans="1:10">
      <c r="A3219" s="14"/>
      <c r="B3219" s="15"/>
      <c r="C3219" s="15"/>
      <c r="D3219" s="17"/>
      <c r="E3219" s="17"/>
      <c r="F3219" s="15"/>
      <c r="G3219" s="15"/>
      <c r="H3219" s="18"/>
      <c r="I3219" s="15"/>
      <c r="J3219" s="18"/>
    </row>
    <row r="3220" s="2" customFormat="1" ht="14.25" spans="1:10">
      <c r="A3220" s="14"/>
      <c r="B3220" s="15"/>
      <c r="C3220" s="15"/>
      <c r="D3220" s="17"/>
      <c r="E3220" s="17"/>
      <c r="F3220" s="15"/>
      <c r="G3220" s="15"/>
      <c r="H3220" s="18"/>
      <c r="I3220" s="15"/>
      <c r="J3220" s="18"/>
    </row>
    <row r="3221" s="2" customFormat="1" ht="14.25" spans="1:10">
      <c r="A3221" s="14"/>
      <c r="B3221" s="15"/>
      <c r="C3221" s="15"/>
      <c r="D3221" s="17"/>
      <c r="E3221" s="17"/>
      <c r="F3221" s="15"/>
      <c r="G3221" s="15"/>
      <c r="H3221" s="18"/>
      <c r="I3221" s="15"/>
      <c r="J3221" s="18"/>
    </row>
    <row r="3222" s="2" customFormat="1" ht="14.25" spans="1:10">
      <c r="A3222" s="14"/>
      <c r="B3222" s="15"/>
      <c r="C3222" s="15"/>
      <c r="D3222" s="17"/>
      <c r="E3222" s="17"/>
      <c r="F3222" s="15"/>
      <c r="G3222" s="15"/>
      <c r="H3222" s="18"/>
      <c r="I3222" s="15"/>
      <c r="J3222" s="18"/>
    </row>
    <row r="3223" s="2" customFormat="1" ht="14.25" spans="1:10">
      <c r="A3223" s="14"/>
      <c r="B3223" s="15"/>
      <c r="C3223" s="15"/>
      <c r="D3223" s="17"/>
      <c r="E3223" s="17"/>
      <c r="F3223" s="15"/>
      <c r="G3223" s="15"/>
      <c r="H3223" s="18"/>
      <c r="I3223" s="15"/>
      <c r="J3223" s="18"/>
    </row>
    <row r="3224" s="2" customFormat="1" ht="14.25" spans="1:10">
      <c r="A3224" s="14"/>
      <c r="B3224" s="15"/>
      <c r="C3224" s="15"/>
      <c r="D3224" s="17"/>
      <c r="E3224" s="17"/>
      <c r="F3224" s="15"/>
      <c r="G3224" s="15"/>
      <c r="H3224" s="18"/>
      <c r="I3224" s="15"/>
      <c r="J3224" s="18"/>
    </row>
    <row r="3225" s="2" customFormat="1" ht="14.25" spans="1:10">
      <c r="A3225" s="14"/>
      <c r="B3225" s="15"/>
      <c r="C3225" s="18"/>
      <c r="D3225" s="17"/>
      <c r="E3225" s="17"/>
      <c r="F3225" s="15"/>
      <c r="G3225" s="15"/>
      <c r="H3225" s="18"/>
      <c r="I3225" s="15"/>
      <c r="J3225" s="18"/>
    </row>
    <row r="3226" s="2" customFormat="1" ht="14.25" spans="1:10">
      <c r="A3226" s="14"/>
      <c r="B3226" s="15"/>
      <c r="C3226" s="15"/>
      <c r="D3226" s="17"/>
      <c r="E3226" s="17"/>
      <c r="F3226" s="15"/>
      <c r="G3226" s="15"/>
      <c r="H3226" s="18"/>
      <c r="I3226" s="15"/>
      <c r="J3226" s="18"/>
    </row>
    <row r="3227" s="2" customFormat="1" ht="14.25" spans="1:10">
      <c r="A3227" s="14"/>
      <c r="B3227" s="15"/>
      <c r="C3227" s="15"/>
      <c r="D3227" s="17"/>
      <c r="E3227" s="17"/>
      <c r="F3227" s="15"/>
      <c r="G3227" s="15"/>
      <c r="H3227" s="18"/>
      <c r="I3227" s="15"/>
      <c r="J3227" s="18"/>
    </row>
    <row r="3228" s="2" customFormat="1" ht="14.25" spans="1:10">
      <c r="A3228" s="14"/>
      <c r="B3228" s="15"/>
      <c r="C3228" s="15"/>
      <c r="D3228" s="17"/>
      <c r="E3228" s="17"/>
      <c r="F3228" s="15"/>
      <c r="G3228" s="15"/>
      <c r="H3228" s="18"/>
      <c r="I3228" s="15"/>
      <c r="J3228" s="18"/>
    </row>
    <row r="3229" s="2" customFormat="1" ht="14.25" spans="1:10">
      <c r="A3229" s="14"/>
      <c r="B3229" s="15"/>
      <c r="C3229" s="15"/>
      <c r="D3229" s="17"/>
      <c r="E3229" s="17"/>
      <c r="F3229" s="15"/>
      <c r="G3229" s="15"/>
      <c r="H3229" s="18"/>
      <c r="I3229" s="15"/>
      <c r="J3229" s="18"/>
    </row>
    <row r="3230" s="2" customFormat="1" ht="14.25" spans="1:10">
      <c r="A3230" s="14"/>
      <c r="B3230" s="15"/>
      <c r="C3230" s="15"/>
      <c r="D3230" s="17"/>
      <c r="E3230" s="17"/>
      <c r="F3230" s="15"/>
      <c r="G3230" s="15"/>
      <c r="H3230" s="18"/>
      <c r="I3230" s="15"/>
      <c r="J3230" s="18"/>
    </row>
    <row r="3231" s="2" customFormat="1" ht="14.25" spans="1:10">
      <c r="A3231" s="14"/>
      <c r="B3231" s="15"/>
      <c r="C3231" s="15"/>
      <c r="D3231" s="17"/>
      <c r="E3231" s="17"/>
      <c r="F3231" s="15"/>
      <c r="G3231" s="15"/>
      <c r="H3231" s="18"/>
      <c r="I3231" s="15"/>
      <c r="J3231" s="18"/>
    </row>
    <row r="3232" s="2" customFormat="1" ht="14.25" spans="1:10">
      <c r="A3232" s="14"/>
      <c r="B3232" s="15"/>
      <c r="C3232" s="18"/>
      <c r="D3232" s="17"/>
      <c r="E3232" s="17"/>
      <c r="F3232" s="15"/>
      <c r="G3232" s="15"/>
      <c r="H3232" s="18"/>
      <c r="I3232" s="15"/>
      <c r="J3232" s="18"/>
    </row>
    <row r="3233" s="2" customFormat="1" ht="14.25" spans="1:10">
      <c r="A3233" s="14"/>
      <c r="B3233" s="15"/>
      <c r="C3233" s="18"/>
      <c r="D3233" s="17"/>
      <c r="E3233" s="17"/>
      <c r="F3233" s="15"/>
      <c r="G3233" s="15"/>
      <c r="H3233" s="18"/>
      <c r="I3233" s="15"/>
      <c r="J3233" s="18"/>
    </row>
    <row r="3234" s="2" customFormat="1" ht="14.25" spans="1:10">
      <c r="A3234" s="14"/>
      <c r="B3234" s="15"/>
      <c r="C3234" s="18"/>
      <c r="D3234" s="17"/>
      <c r="E3234" s="17"/>
      <c r="F3234" s="15"/>
      <c r="G3234" s="15"/>
      <c r="H3234" s="18"/>
      <c r="I3234" s="15"/>
      <c r="J3234" s="18"/>
    </row>
    <row r="3235" s="2" customFormat="1" ht="14.25" spans="1:10">
      <c r="A3235" s="14"/>
      <c r="B3235" s="15"/>
      <c r="C3235" s="15"/>
      <c r="D3235" s="17"/>
      <c r="E3235" s="17"/>
      <c r="F3235" s="15"/>
      <c r="G3235" s="15"/>
      <c r="H3235" s="18"/>
      <c r="I3235" s="15"/>
      <c r="J3235" s="18"/>
    </row>
    <row r="3236" s="2" customFormat="1" ht="14.25" spans="1:10">
      <c r="A3236" s="14"/>
      <c r="B3236" s="15"/>
      <c r="C3236" s="18"/>
      <c r="D3236" s="17"/>
      <c r="E3236" s="17"/>
      <c r="F3236" s="15"/>
      <c r="G3236" s="15"/>
      <c r="H3236" s="18"/>
      <c r="I3236" s="15"/>
      <c r="J3236" s="18"/>
    </row>
    <row r="3237" s="2" customFormat="1" ht="14.25" spans="1:10">
      <c r="A3237" s="14"/>
      <c r="B3237" s="15"/>
      <c r="C3237" s="18"/>
      <c r="D3237" s="17"/>
      <c r="E3237" s="17"/>
      <c r="F3237" s="15"/>
      <c r="G3237" s="15"/>
      <c r="H3237" s="18"/>
      <c r="I3237" s="15"/>
      <c r="J3237" s="18"/>
    </row>
    <row r="3238" s="2" customFormat="1" ht="14.25" spans="1:10">
      <c r="A3238" s="14"/>
      <c r="B3238" s="15"/>
      <c r="C3238" s="15"/>
      <c r="D3238" s="17"/>
      <c r="E3238" s="17"/>
      <c r="F3238" s="15"/>
      <c r="G3238" s="15"/>
      <c r="H3238" s="18"/>
      <c r="I3238" s="15"/>
      <c r="J3238" s="18"/>
    </row>
    <row r="3239" s="2" customFormat="1" ht="14.25" spans="1:10">
      <c r="A3239" s="14"/>
      <c r="B3239" s="15"/>
      <c r="C3239" s="15"/>
      <c r="D3239" s="17"/>
      <c r="E3239" s="17"/>
      <c r="F3239" s="15"/>
      <c r="G3239" s="15"/>
      <c r="H3239" s="18"/>
      <c r="I3239" s="15"/>
      <c r="J3239" s="18"/>
    </row>
    <row r="3240" s="2" customFormat="1" ht="14.25" spans="1:10">
      <c r="A3240" s="14"/>
      <c r="B3240" s="15"/>
      <c r="C3240" s="18"/>
      <c r="D3240" s="17"/>
      <c r="E3240" s="17"/>
      <c r="F3240" s="15"/>
      <c r="G3240" s="15"/>
      <c r="H3240" s="18"/>
      <c r="I3240" s="15"/>
      <c r="J3240" s="18"/>
    </row>
    <row r="3241" s="2" customFormat="1" ht="14.25" spans="1:10">
      <c r="A3241" s="14"/>
      <c r="B3241" s="15"/>
      <c r="C3241" s="18"/>
      <c r="D3241" s="17"/>
      <c r="E3241" s="17"/>
      <c r="F3241" s="15"/>
      <c r="G3241" s="15"/>
      <c r="H3241" s="18"/>
      <c r="I3241" s="15"/>
      <c r="J3241" s="18"/>
    </row>
    <row r="3242" s="2" customFormat="1" ht="14.25" spans="1:10">
      <c r="A3242" s="14"/>
      <c r="B3242" s="15"/>
      <c r="C3242" s="18"/>
      <c r="D3242" s="17"/>
      <c r="E3242" s="17"/>
      <c r="F3242" s="15"/>
      <c r="G3242" s="15"/>
      <c r="H3242" s="18"/>
      <c r="I3242" s="15"/>
      <c r="J3242" s="18"/>
    </row>
    <row r="3243" s="2" customFormat="1" ht="14.25" spans="1:10">
      <c r="A3243" s="14"/>
      <c r="B3243" s="15"/>
      <c r="C3243" s="18"/>
      <c r="D3243" s="17"/>
      <c r="E3243" s="17"/>
      <c r="F3243" s="15"/>
      <c r="G3243" s="15"/>
      <c r="H3243" s="18"/>
      <c r="I3243" s="15"/>
      <c r="J3243" s="18"/>
    </row>
    <row r="3244" s="2" customFormat="1" ht="14.25" spans="1:10">
      <c r="A3244" s="14"/>
      <c r="B3244" s="15"/>
      <c r="C3244" s="18"/>
      <c r="D3244" s="17"/>
      <c r="E3244" s="17"/>
      <c r="F3244" s="15"/>
      <c r="G3244" s="15"/>
      <c r="H3244" s="18"/>
      <c r="I3244" s="15"/>
      <c r="J3244" s="18"/>
    </row>
    <row r="3245" s="2" customFormat="1" ht="14.25" spans="1:10">
      <c r="A3245" s="14"/>
      <c r="B3245" s="15"/>
      <c r="C3245" s="18"/>
      <c r="D3245" s="17"/>
      <c r="E3245" s="17"/>
      <c r="F3245" s="15"/>
      <c r="G3245" s="15"/>
      <c r="H3245" s="18"/>
      <c r="I3245" s="15"/>
      <c r="J3245" s="18"/>
    </row>
    <row r="3246" s="2" customFormat="1" ht="14.25" spans="1:10">
      <c r="A3246" s="14"/>
      <c r="B3246" s="15"/>
      <c r="C3246" s="18"/>
      <c r="D3246" s="17"/>
      <c r="E3246" s="17"/>
      <c r="F3246" s="15"/>
      <c r="G3246" s="15"/>
      <c r="H3246" s="18"/>
      <c r="I3246" s="15"/>
      <c r="J3246" s="18"/>
    </row>
    <row r="3247" s="2" customFormat="1" ht="14.25" spans="1:10">
      <c r="A3247" s="14"/>
      <c r="B3247" s="15"/>
      <c r="C3247" s="18"/>
      <c r="D3247" s="17"/>
      <c r="E3247" s="15"/>
      <c r="F3247" s="15"/>
      <c r="G3247" s="15"/>
      <c r="H3247" s="18"/>
      <c r="I3247" s="15"/>
      <c r="J3247" s="18"/>
    </row>
    <row r="3248" s="2" customFormat="1" ht="14.25" spans="1:10">
      <c r="A3248" s="14"/>
      <c r="B3248" s="15"/>
      <c r="C3248" s="18"/>
      <c r="D3248" s="17"/>
      <c r="E3248" s="17"/>
      <c r="F3248" s="15"/>
      <c r="G3248" s="15"/>
      <c r="H3248" s="18"/>
      <c r="I3248" s="15"/>
      <c r="J3248" s="18"/>
    </row>
    <row r="3249" s="2" customFormat="1" ht="14.25" spans="1:10">
      <c r="A3249" s="14"/>
      <c r="B3249" s="15"/>
      <c r="C3249" s="18"/>
      <c r="D3249" s="17"/>
      <c r="E3249" s="17"/>
      <c r="F3249" s="15"/>
      <c r="G3249" s="15"/>
      <c r="H3249" s="18"/>
      <c r="I3249" s="15"/>
      <c r="J3249" s="18"/>
    </row>
    <row r="3250" s="2" customFormat="1" ht="14.25" spans="1:10">
      <c r="A3250" s="14"/>
      <c r="B3250" s="15"/>
      <c r="C3250" s="18"/>
      <c r="D3250" s="17"/>
      <c r="E3250" s="17"/>
      <c r="F3250" s="15"/>
      <c r="G3250" s="15"/>
      <c r="H3250" s="18"/>
      <c r="I3250" s="15"/>
      <c r="J3250" s="18"/>
    </row>
    <row r="3251" s="2" customFormat="1" ht="14.25" spans="1:10">
      <c r="A3251" s="14"/>
      <c r="B3251" s="15"/>
      <c r="C3251" s="18"/>
      <c r="D3251" s="17"/>
      <c r="E3251" s="17"/>
      <c r="F3251" s="15"/>
      <c r="G3251" s="15"/>
      <c r="H3251" s="18"/>
      <c r="I3251" s="15"/>
      <c r="J3251" s="18"/>
    </row>
    <row r="3252" s="2" customFormat="1" ht="14.25" spans="1:10">
      <c r="A3252" s="14"/>
      <c r="B3252" s="15"/>
      <c r="C3252" s="18"/>
      <c r="D3252" s="17"/>
      <c r="E3252" s="17"/>
      <c r="F3252" s="15"/>
      <c r="G3252" s="15"/>
      <c r="H3252" s="18"/>
      <c r="I3252" s="15"/>
      <c r="J3252" s="18"/>
    </row>
    <row r="3253" s="2" customFormat="1" ht="14.25" spans="1:10">
      <c r="A3253" s="14"/>
      <c r="B3253" s="15"/>
      <c r="C3253" s="18"/>
      <c r="D3253" s="17"/>
      <c r="E3253" s="17"/>
      <c r="F3253" s="15"/>
      <c r="G3253" s="15"/>
      <c r="H3253" s="18"/>
      <c r="I3253" s="15"/>
      <c r="J3253" s="18"/>
    </row>
    <row r="3254" s="2" customFormat="1" ht="14.25" spans="1:10">
      <c r="A3254" s="14"/>
      <c r="B3254" s="15"/>
      <c r="C3254" s="18"/>
      <c r="D3254" s="17"/>
      <c r="E3254" s="17"/>
      <c r="F3254" s="15"/>
      <c r="G3254" s="15"/>
      <c r="H3254" s="18"/>
      <c r="I3254" s="15"/>
      <c r="J3254" s="18"/>
    </row>
    <row r="3255" s="2" customFormat="1" ht="14.25" spans="1:10">
      <c r="A3255" s="14"/>
      <c r="B3255" s="15"/>
      <c r="C3255" s="18"/>
      <c r="D3255" s="17"/>
      <c r="E3255" s="17"/>
      <c r="F3255" s="15"/>
      <c r="G3255" s="15"/>
      <c r="H3255" s="18"/>
      <c r="I3255" s="15"/>
      <c r="J3255" s="18"/>
    </row>
    <row r="3256" s="2" customFormat="1" ht="14.25" spans="1:10">
      <c r="A3256" s="14"/>
      <c r="B3256" s="15"/>
      <c r="C3256" s="18"/>
      <c r="D3256" s="17"/>
      <c r="E3256" s="17"/>
      <c r="F3256" s="15"/>
      <c r="G3256" s="15"/>
      <c r="H3256" s="18"/>
      <c r="I3256" s="15"/>
      <c r="J3256" s="18"/>
    </row>
    <row r="3257" s="2" customFormat="1" ht="14.25" spans="1:10">
      <c r="A3257" s="14"/>
      <c r="B3257" s="15"/>
      <c r="C3257" s="18"/>
      <c r="D3257" s="17"/>
      <c r="E3257" s="17"/>
      <c r="F3257" s="15"/>
      <c r="G3257" s="15"/>
      <c r="H3257" s="18"/>
      <c r="I3257" s="15"/>
      <c r="J3257" s="18"/>
    </row>
    <row r="3258" s="2" customFormat="1" ht="14.25" spans="1:10">
      <c r="A3258" s="14"/>
      <c r="B3258" s="15"/>
      <c r="C3258" s="18"/>
      <c r="D3258" s="17"/>
      <c r="E3258" s="17"/>
      <c r="F3258" s="15"/>
      <c r="G3258" s="15"/>
      <c r="H3258" s="18"/>
      <c r="I3258" s="15"/>
      <c r="J3258" s="18"/>
    </row>
    <row r="3259" s="2" customFormat="1" ht="14.25" spans="1:10">
      <c r="A3259" s="14"/>
      <c r="B3259" s="15"/>
      <c r="C3259" s="18"/>
      <c r="D3259" s="17"/>
      <c r="E3259" s="17"/>
      <c r="F3259" s="15"/>
      <c r="G3259" s="15"/>
      <c r="H3259" s="18"/>
      <c r="I3259" s="15"/>
      <c r="J3259" s="18"/>
    </row>
    <row r="3260" s="2" customFormat="1" ht="14.25" spans="1:10">
      <c r="A3260" s="14"/>
      <c r="B3260" s="15"/>
      <c r="C3260" s="18"/>
      <c r="D3260" s="17"/>
      <c r="E3260" s="17"/>
      <c r="F3260" s="15"/>
      <c r="G3260" s="15"/>
      <c r="H3260" s="18"/>
      <c r="I3260" s="15"/>
      <c r="J3260" s="18"/>
    </row>
    <row r="3261" s="2" customFormat="1" ht="14.25" spans="1:10">
      <c r="A3261" s="14"/>
      <c r="B3261" s="15"/>
      <c r="C3261" s="18"/>
      <c r="D3261" s="17"/>
      <c r="E3261" s="17"/>
      <c r="F3261" s="15"/>
      <c r="G3261" s="15"/>
      <c r="H3261" s="18"/>
      <c r="I3261" s="15"/>
      <c r="J3261" s="18"/>
    </row>
    <row r="3262" s="2" customFormat="1" ht="14.25" spans="1:10">
      <c r="A3262" s="14"/>
      <c r="B3262" s="15"/>
      <c r="C3262" s="18"/>
      <c r="D3262" s="17"/>
      <c r="E3262" s="17"/>
      <c r="F3262" s="15"/>
      <c r="G3262" s="15"/>
      <c r="H3262" s="18"/>
      <c r="I3262" s="15"/>
      <c r="J3262" s="18"/>
    </row>
    <row r="3263" s="2" customFormat="1" ht="14.25" spans="1:10">
      <c r="A3263" s="14"/>
      <c r="B3263" s="15"/>
      <c r="C3263" s="18"/>
      <c r="D3263" s="17"/>
      <c r="E3263" s="17"/>
      <c r="F3263" s="15"/>
      <c r="G3263" s="15"/>
      <c r="H3263" s="18"/>
      <c r="I3263" s="15"/>
      <c r="J3263" s="18"/>
    </row>
    <row r="3264" s="2" customFormat="1" ht="14.25" spans="1:10">
      <c r="A3264" s="14"/>
      <c r="B3264" s="15"/>
      <c r="C3264" s="18"/>
      <c r="D3264" s="17"/>
      <c r="E3264" s="17"/>
      <c r="F3264" s="15"/>
      <c r="G3264" s="15"/>
      <c r="H3264" s="18"/>
      <c r="I3264" s="15"/>
      <c r="J3264" s="18"/>
    </row>
    <row r="3265" s="2" customFormat="1" ht="14.25" spans="1:10">
      <c r="A3265" s="14"/>
      <c r="B3265" s="15"/>
      <c r="C3265" s="18"/>
      <c r="D3265" s="17"/>
      <c r="E3265" s="15"/>
      <c r="F3265" s="15"/>
      <c r="G3265" s="15"/>
      <c r="H3265" s="18"/>
      <c r="I3265" s="15"/>
      <c r="J3265" s="18"/>
    </row>
    <row r="3266" s="2" customFormat="1" ht="14.25" spans="1:10">
      <c r="A3266" s="14"/>
      <c r="B3266" s="15"/>
      <c r="C3266" s="18"/>
      <c r="D3266" s="17"/>
      <c r="E3266" s="17"/>
      <c r="F3266" s="15"/>
      <c r="G3266" s="15"/>
      <c r="H3266" s="18"/>
      <c r="I3266" s="15"/>
      <c r="J3266" s="18"/>
    </row>
    <row r="3267" s="2" customFormat="1" ht="14.25" spans="1:10">
      <c r="A3267" s="14"/>
      <c r="B3267" s="15"/>
      <c r="C3267" s="18"/>
      <c r="D3267" s="17"/>
      <c r="E3267" s="17"/>
      <c r="F3267" s="15"/>
      <c r="G3267" s="15"/>
      <c r="H3267" s="18"/>
      <c r="I3267" s="15"/>
      <c r="J3267" s="18"/>
    </row>
    <row r="3268" s="2" customFormat="1" ht="14.25" spans="1:10">
      <c r="A3268" s="14"/>
      <c r="B3268" s="15"/>
      <c r="C3268" s="18"/>
      <c r="D3268" s="17"/>
      <c r="E3268" s="17"/>
      <c r="F3268" s="15"/>
      <c r="G3268" s="15"/>
      <c r="H3268" s="18"/>
      <c r="I3268" s="15"/>
      <c r="J3268" s="18"/>
    </row>
    <row r="3269" s="2" customFormat="1" ht="14.25" spans="1:10">
      <c r="A3269" s="14"/>
      <c r="B3269" s="15"/>
      <c r="C3269" s="18"/>
      <c r="D3269" s="17"/>
      <c r="E3269" s="17"/>
      <c r="F3269" s="15"/>
      <c r="G3269" s="15"/>
      <c r="H3269" s="18"/>
      <c r="I3269" s="15"/>
      <c r="J3269" s="18"/>
    </row>
    <row r="3270" s="2" customFormat="1" ht="14.25" spans="1:10">
      <c r="A3270" s="14"/>
      <c r="B3270" s="15"/>
      <c r="C3270" s="18"/>
      <c r="D3270" s="17"/>
      <c r="E3270" s="17"/>
      <c r="F3270" s="15"/>
      <c r="G3270" s="15"/>
      <c r="H3270" s="18"/>
      <c r="I3270" s="15"/>
      <c r="J3270" s="18"/>
    </row>
    <row r="3271" s="2" customFormat="1" ht="14.25" spans="1:10">
      <c r="A3271" s="14"/>
      <c r="B3271" s="15"/>
      <c r="C3271" s="18"/>
      <c r="D3271" s="17"/>
      <c r="E3271" s="17"/>
      <c r="F3271" s="15"/>
      <c r="G3271" s="15"/>
      <c r="H3271" s="18"/>
      <c r="I3271" s="15"/>
      <c r="J3271" s="18"/>
    </row>
    <row r="3272" s="2" customFormat="1" ht="14.25" spans="1:10">
      <c r="A3272" s="14"/>
      <c r="B3272" s="15"/>
      <c r="C3272" s="18"/>
      <c r="D3272" s="17"/>
      <c r="E3272" s="17"/>
      <c r="F3272" s="15"/>
      <c r="G3272" s="15"/>
      <c r="H3272" s="18"/>
      <c r="I3272" s="15"/>
      <c r="J3272" s="18"/>
    </row>
    <row r="3273" s="2" customFormat="1" ht="14.25" spans="1:10">
      <c r="A3273" s="14"/>
      <c r="B3273" s="15"/>
      <c r="C3273" s="18"/>
      <c r="D3273" s="17"/>
      <c r="E3273" s="17"/>
      <c r="F3273" s="15"/>
      <c r="G3273" s="15"/>
      <c r="H3273" s="18"/>
      <c r="I3273" s="15"/>
      <c r="J3273" s="18"/>
    </row>
    <row r="3274" s="2" customFormat="1" ht="14.25" spans="1:10">
      <c r="A3274" s="14"/>
      <c r="B3274" s="15"/>
      <c r="C3274" s="18"/>
      <c r="D3274" s="17"/>
      <c r="E3274" s="17"/>
      <c r="F3274" s="15"/>
      <c r="G3274" s="15"/>
      <c r="H3274" s="18"/>
      <c r="I3274" s="15"/>
      <c r="J3274" s="18"/>
    </row>
    <row r="3275" s="2" customFormat="1" ht="14.25" spans="1:10">
      <c r="A3275" s="14"/>
      <c r="B3275" s="15"/>
      <c r="C3275" s="18"/>
      <c r="D3275" s="17"/>
      <c r="E3275" s="17"/>
      <c r="F3275" s="15"/>
      <c r="G3275" s="15"/>
      <c r="H3275" s="18"/>
      <c r="I3275" s="15"/>
      <c r="J3275" s="18"/>
    </row>
    <row r="3276" s="2" customFormat="1" ht="14.25" spans="1:10">
      <c r="A3276" s="14"/>
      <c r="B3276" s="15"/>
      <c r="C3276" s="18"/>
      <c r="D3276" s="17"/>
      <c r="E3276" s="17"/>
      <c r="F3276" s="15"/>
      <c r="G3276" s="15"/>
      <c r="H3276" s="18"/>
      <c r="I3276" s="15"/>
      <c r="J3276" s="18"/>
    </row>
    <row r="3277" s="2" customFormat="1" ht="14.25" spans="1:10">
      <c r="A3277" s="14"/>
      <c r="B3277" s="15"/>
      <c r="C3277" s="18"/>
      <c r="D3277" s="17"/>
      <c r="E3277" s="17"/>
      <c r="F3277" s="15"/>
      <c r="G3277" s="15"/>
      <c r="H3277" s="18"/>
      <c r="I3277" s="15"/>
      <c r="J3277" s="18"/>
    </row>
    <row r="3278" s="2" customFormat="1" ht="14.25" spans="1:10">
      <c r="A3278" s="21"/>
      <c r="B3278" s="22"/>
      <c r="C3278" s="22"/>
      <c r="D3278" s="23"/>
      <c r="E3278" s="23"/>
      <c r="F3278" s="22"/>
      <c r="G3278" s="22"/>
      <c r="H3278" s="22"/>
      <c r="I3278" s="22"/>
      <c r="J3278" s="26"/>
    </row>
    <row r="3279" s="2" customFormat="1" ht="14.25" spans="1:10">
      <c r="A3279" s="14"/>
      <c r="B3279" s="15"/>
      <c r="C3279" s="18"/>
      <c r="D3279" s="17"/>
      <c r="E3279" s="17"/>
      <c r="F3279" s="15"/>
      <c r="G3279" s="15"/>
      <c r="H3279" s="18"/>
      <c r="I3279" s="15"/>
      <c r="J3279" s="18"/>
    </row>
    <row r="3280" s="2" customFormat="1" ht="14.25" spans="1:10">
      <c r="A3280" s="14"/>
      <c r="B3280" s="15"/>
      <c r="C3280" s="18"/>
      <c r="D3280" s="17"/>
      <c r="E3280" s="17"/>
      <c r="F3280" s="15"/>
      <c r="G3280" s="15"/>
      <c r="H3280" s="18"/>
      <c r="I3280" s="18"/>
      <c r="J3280" s="18"/>
    </row>
    <row r="3281" s="2" customFormat="1" ht="14.25" spans="1:10">
      <c r="A3281" s="14"/>
      <c r="B3281" s="15"/>
      <c r="C3281" s="18"/>
      <c r="D3281" s="17"/>
      <c r="E3281" s="17"/>
      <c r="F3281" s="15"/>
      <c r="G3281" s="15"/>
      <c r="H3281" s="18"/>
      <c r="I3281" s="18"/>
      <c r="J3281" s="18"/>
    </row>
    <row r="3282" s="2" customFormat="1" ht="14.25" spans="1:10">
      <c r="A3282" s="14"/>
      <c r="B3282" s="15"/>
      <c r="C3282" s="18"/>
      <c r="D3282" s="17"/>
      <c r="E3282" s="17"/>
      <c r="F3282" s="15"/>
      <c r="G3282" s="15"/>
      <c r="H3282" s="18"/>
      <c r="I3282" s="18"/>
      <c r="J3282" s="18"/>
    </row>
    <row r="3283" s="2" customFormat="1" ht="14.25" spans="1:10">
      <c r="A3283" s="14"/>
      <c r="B3283" s="15"/>
      <c r="C3283" s="18"/>
      <c r="D3283" s="17"/>
      <c r="E3283" s="17"/>
      <c r="F3283" s="15"/>
      <c r="G3283" s="15"/>
      <c r="H3283" s="18"/>
      <c r="I3283" s="15"/>
      <c r="J3283" s="18"/>
    </row>
    <row r="3284" s="2" customFormat="1" ht="14.25" spans="1:10">
      <c r="A3284" s="14"/>
      <c r="B3284" s="15"/>
      <c r="C3284" s="18"/>
      <c r="D3284" s="17"/>
      <c r="E3284" s="17"/>
      <c r="F3284" s="15"/>
      <c r="G3284" s="15"/>
      <c r="H3284" s="18"/>
      <c r="I3284" s="15"/>
      <c r="J3284" s="18"/>
    </row>
    <row r="3285" s="2" customFormat="1" ht="14.25" spans="1:10">
      <c r="A3285" s="14"/>
      <c r="B3285" s="15"/>
      <c r="C3285" s="18"/>
      <c r="D3285" s="17"/>
      <c r="E3285" s="17"/>
      <c r="F3285" s="15"/>
      <c r="G3285" s="15"/>
      <c r="H3285" s="18"/>
      <c r="I3285" s="15"/>
      <c r="J3285" s="18"/>
    </row>
    <row r="3286" s="2" customFormat="1" ht="14.25" spans="1:10">
      <c r="A3286" s="14"/>
      <c r="B3286" s="15"/>
      <c r="C3286" s="18"/>
      <c r="D3286" s="17"/>
      <c r="E3286" s="17"/>
      <c r="F3286" s="15"/>
      <c r="G3286" s="15"/>
      <c r="H3286" s="18"/>
      <c r="I3286" s="18"/>
      <c r="J3286" s="18"/>
    </row>
    <row r="3287" s="2" customFormat="1" ht="14.25" spans="1:10">
      <c r="A3287" s="14"/>
      <c r="B3287" s="15"/>
      <c r="C3287" s="18"/>
      <c r="D3287" s="17"/>
      <c r="E3287" s="17"/>
      <c r="F3287" s="15"/>
      <c r="G3287" s="15"/>
      <c r="H3287" s="18"/>
      <c r="I3287" s="15"/>
      <c r="J3287" s="18"/>
    </row>
    <row r="3288" s="2" customFormat="1" ht="14.25" spans="1:10">
      <c r="A3288" s="14"/>
      <c r="B3288" s="15"/>
      <c r="C3288" s="18"/>
      <c r="D3288" s="17"/>
      <c r="E3288" s="17"/>
      <c r="F3288" s="15"/>
      <c r="G3288" s="15"/>
      <c r="H3288" s="18"/>
      <c r="I3288" s="15"/>
      <c r="J3288" s="18"/>
    </row>
    <row r="3289" s="2" customFormat="1" ht="14.25" spans="1:10">
      <c r="A3289" s="14"/>
      <c r="B3289" s="15"/>
      <c r="C3289" s="15"/>
      <c r="D3289" s="17"/>
      <c r="E3289" s="17"/>
      <c r="F3289" s="15"/>
      <c r="G3289" s="15"/>
      <c r="H3289" s="18"/>
      <c r="I3289" s="18"/>
      <c r="J3289" s="18"/>
    </row>
    <row r="3290" s="2" customFormat="1" ht="14.25" spans="1:10">
      <c r="A3290" s="14"/>
      <c r="B3290" s="15"/>
      <c r="C3290" s="18"/>
      <c r="D3290" s="17"/>
      <c r="E3290" s="17"/>
      <c r="F3290" s="15"/>
      <c r="G3290" s="15"/>
      <c r="H3290" s="18"/>
      <c r="I3290" s="15"/>
      <c r="J3290" s="15"/>
    </row>
    <row r="3291" s="2" customFormat="1" ht="14.25" spans="1:10">
      <c r="A3291" s="14"/>
      <c r="B3291" s="15"/>
      <c r="C3291" s="18"/>
      <c r="D3291" s="17"/>
      <c r="E3291" s="17"/>
      <c r="F3291" s="15"/>
      <c r="G3291" s="15"/>
      <c r="H3291" s="15"/>
      <c r="I3291" s="15"/>
      <c r="J3291" s="15"/>
    </row>
    <row r="3292" s="2" customFormat="1" ht="14.25" spans="1:10">
      <c r="A3292" s="14"/>
      <c r="B3292" s="15"/>
      <c r="C3292" s="18"/>
      <c r="D3292" s="17"/>
      <c r="E3292" s="17"/>
      <c r="F3292" s="15"/>
      <c r="G3292" s="15"/>
      <c r="H3292" s="18"/>
      <c r="I3292" s="18"/>
      <c r="J3292" s="18"/>
    </row>
    <row r="3293" s="2" customFormat="1" ht="14.25" spans="1:10">
      <c r="A3293" s="14"/>
      <c r="B3293" s="15"/>
      <c r="C3293" s="18"/>
      <c r="D3293" s="17"/>
      <c r="E3293" s="17"/>
      <c r="F3293" s="15"/>
      <c r="G3293" s="15"/>
      <c r="H3293" s="18"/>
      <c r="I3293" s="18"/>
      <c r="J3293" s="18"/>
    </row>
    <row r="3294" s="2" customFormat="1" ht="14.25" spans="1:10">
      <c r="A3294" s="14"/>
      <c r="B3294" s="15"/>
      <c r="C3294" s="18"/>
      <c r="D3294" s="17"/>
      <c r="E3294" s="17"/>
      <c r="F3294" s="15"/>
      <c r="G3294" s="15"/>
      <c r="H3294" s="18"/>
      <c r="I3294" s="18"/>
      <c r="J3294" s="18"/>
    </row>
    <row r="3295" s="2" customFormat="1" ht="14.25" spans="1:10">
      <c r="A3295" s="14"/>
      <c r="B3295" s="15"/>
      <c r="C3295" s="18"/>
      <c r="D3295" s="17"/>
      <c r="E3295" s="17"/>
      <c r="F3295" s="15"/>
      <c r="G3295" s="15"/>
      <c r="H3295" s="15"/>
      <c r="I3295" s="15"/>
      <c r="J3295" s="15"/>
    </row>
    <row r="3296" s="2" customFormat="1" ht="14.25" spans="1:10">
      <c r="A3296" s="14"/>
      <c r="B3296" s="15"/>
      <c r="C3296" s="18"/>
      <c r="D3296" s="17"/>
      <c r="E3296" s="17"/>
      <c r="F3296" s="15"/>
      <c r="G3296" s="15"/>
      <c r="H3296" s="15"/>
      <c r="I3296" s="15"/>
      <c r="J3296" s="15"/>
    </row>
    <row r="3297" s="2" customFormat="1" ht="14.25" spans="1:10">
      <c r="A3297" s="14"/>
      <c r="B3297" s="15"/>
      <c r="C3297" s="18"/>
      <c r="D3297" s="17"/>
      <c r="E3297" s="17"/>
      <c r="F3297" s="15"/>
      <c r="G3297" s="15"/>
      <c r="H3297" s="18"/>
      <c r="I3297" s="18"/>
      <c r="J3297" s="18"/>
    </row>
    <row r="3298" s="2" customFormat="1" ht="14.25" spans="1:10">
      <c r="A3298" s="14"/>
      <c r="B3298" s="15"/>
      <c r="C3298" s="18"/>
      <c r="D3298" s="17"/>
      <c r="E3298" s="17"/>
      <c r="F3298" s="15"/>
      <c r="G3298" s="15"/>
      <c r="H3298" s="18"/>
      <c r="I3298" s="18"/>
      <c r="J3298" s="18"/>
    </row>
    <row r="3299" s="2" customFormat="1" ht="14.25" spans="1:10">
      <c r="A3299" s="14"/>
      <c r="B3299" s="15"/>
      <c r="C3299" s="18"/>
      <c r="D3299" s="17"/>
      <c r="E3299" s="17"/>
      <c r="F3299" s="15"/>
      <c r="G3299" s="15"/>
      <c r="H3299" s="18"/>
      <c r="I3299" s="18"/>
      <c r="J3299" s="18"/>
    </row>
    <row r="3300" s="2" customFormat="1" ht="14.25" spans="1:10">
      <c r="A3300" s="14"/>
      <c r="B3300" s="15"/>
      <c r="C3300" s="18"/>
      <c r="D3300" s="17"/>
      <c r="E3300" s="17"/>
      <c r="F3300" s="15"/>
      <c r="G3300" s="15"/>
      <c r="H3300" s="15"/>
      <c r="I3300" s="15"/>
      <c r="J3300" s="15"/>
    </row>
    <row r="3301" s="2" customFormat="1" ht="14.25" spans="1:10">
      <c r="A3301" s="14"/>
      <c r="B3301" s="15"/>
      <c r="C3301" s="18"/>
      <c r="D3301" s="17"/>
      <c r="E3301" s="17"/>
      <c r="F3301" s="15"/>
      <c r="G3301" s="15"/>
      <c r="H3301" s="15"/>
      <c r="I3301" s="15"/>
      <c r="J3301" s="15"/>
    </row>
    <row r="3302" s="2" customFormat="1" ht="14.25" spans="1:10">
      <c r="A3302" s="14"/>
      <c r="B3302" s="15"/>
      <c r="C3302" s="18"/>
      <c r="D3302" s="17"/>
      <c r="E3302" s="17"/>
      <c r="F3302" s="15"/>
      <c r="G3302" s="15"/>
      <c r="H3302" s="18"/>
      <c r="I3302" s="18"/>
      <c r="J3302" s="18"/>
    </row>
    <row r="3303" s="2" customFormat="1" ht="14.25" spans="1:10">
      <c r="A3303" s="14"/>
      <c r="B3303" s="15"/>
      <c r="C3303" s="18"/>
      <c r="D3303" s="17"/>
      <c r="E3303" s="17"/>
      <c r="F3303" s="15"/>
      <c r="G3303" s="15"/>
      <c r="H3303" s="18"/>
      <c r="I3303" s="18"/>
      <c r="J3303" s="18"/>
    </row>
    <row r="3304" s="2" customFormat="1" ht="14.25" spans="1:10">
      <c r="A3304" s="14"/>
      <c r="B3304" s="15"/>
      <c r="C3304" s="18"/>
      <c r="D3304" s="17"/>
      <c r="E3304" s="17"/>
      <c r="F3304" s="15"/>
      <c r="G3304" s="15"/>
      <c r="H3304" s="18"/>
      <c r="I3304" s="18"/>
      <c r="J3304" s="18"/>
    </row>
    <row r="3305" s="2" customFormat="1" ht="14.25" spans="1:10">
      <c r="A3305" s="14"/>
      <c r="B3305" s="15"/>
      <c r="C3305" s="18"/>
      <c r="D3305" s="17"/>
      <c r="E3305" s="17"/>
      <c r="F3305" s="15"/>
      <c r="G3305" s="15"/>
      <c r="H3305" s="18"/>
      <c r="I3305" s="18"/>
      <c r="J3305" s="18"/>
    </row>
    <row r="3306" s="2" customFormat="1" ht="14.25" spans="1:10">
      <c r="A3306" s="14"/>
      <c r="B3306" s="15"/>
      <c r="C3306" s="18"/>
      <c r="D3306" s="17"/>
      <c r="E3306" s="17"/>
      <c r="F3306" s="15"/>
      <c r="G3306" s="15"/>
      <c r="H3306" s="18"/>
      <c r="I3306" s="18"/>
      <c r="J3306" s="18"/>
    </row>
    <row r="3307" s="2" customFormat="1" ht="14.25" spans="1:10">
      <c r="A3307" s="24"/>
      <c r="B3307" s="18"/>
      <c r="C3307" s="18"/>
      <c r="D3307" s="25"/>
      <c r="E3307" s="25"/>
      <c r="F3307" s="18"/>
      <c r="G3307" s="18"/>
      <c r="H3307" s="18"/>
      <c r="I3307" s="18"/>
      <c r="J3307" s="18"/>
    </row>
    <row r="3308" s="2" customFormat="1" ht="14.25" spans="1:10">
      <c r="A3308" s="24"/>
      <c r="B3308" s="18"/>
      <c r="C3308" s="18"/>
      <c r="D3308" s="25"/>
      <c r="E3308" s="25"/>
      <c r="F3308" s="18"/>
      <c r="G3308" s="18"/>
      <c r="H3308" s="18"/>
      <c r="I3308" s="18"/>
      <c r="J3308" s="18"/>
    </row>
    <row r="3309" s="2" customFormat="1" ht="14.25" spans="1:10">
      <c r="A3309" s="24"/>
      <c r="B3309" s="18"/>
      <c r="C3309" s="18"/>
      <c r="D3309" s="25"/>
      <c r="E3309" s="25"/>
      <c r="F3309" s="18"/>
      <c r="G3309" s="18"/>
      <c r="H3309" s="18"/>
      <c r="I3309" s="18"/>
      <c r="J3309" s="18"/>
    </row>
    <row r="3310" s="2" customFormat="1" ht="14.25" spans="1:10">
      <c r="A3310" s="24"/>
      <c r="B3310" s="18"/>
      <c r="C3310" s="18"/>
      <c r="D3310" s="25"/>
      <c r="E3310" s="25"/>
      <c r="F3310" s="18"/>
      <c r="G3310" s="18"/>
      <c r="H3310" s="18"/>
      <c r="I3310" s="18"/>
      <c r="J3310" s="18"/>
    </row>
    <row r="3311" s="2" customFormat="1" ht="14.25" spans="1:10">
      <c r="A3311" s="24"/>
      <c r="B3311" s="18"/>
      <c r="C3311" s="18"/>
      <c r="D3311" s="25"/>
      <c r="E3311" s="25"/>
      <c r="F3311" s="18"/>
      <c r="G3311" s="18"/>
      <c r="H3311" s="18"/>
      <c r="I3311" s="18"/>
      <c r="J3311" s="18"/>
    </row>
    <row r="3312" s="2" customFormat="1" ht="14.25" spans="1:10">
      <c r="A3312" s="24"/>
      <c r="B3312" s="18"/>
      <c r="C3312" s="18"/>
      <c r="D3312" s="25"/>
      <c r="E3312" s="25"/>
      <c r="F3312" s="18"/>
      <c r="G3312" s="18"/>
      <c r="H3312" s="18"/>
      <c r="I3312" s="18"/>
      <c r="J3312" s="18"/>
    </row>
    <row r="3313" s="2" customFormat="1" ht="14.25" spans="1:10">
      <c r="A3313" s="24"/>
      <c r="B3313" s="18"/>
      <c r="C3313" s="18"/>
      <c r="D3313" s="25"/>
      <c r="E3313" s="25"/>
      <c r="F3313" s="18"/>
      <c r="G3313" s="18"/>
      <c r="H3313" s="18"/>
      <c r="I3313" s="18"/>
      <c r="J3313" s="18"/>
    </row>
    <row r="3314" s="2" customFormat="1" ht="14.25" spans="1:10">
      <c r="A3314" s="24"/>
      <c r="B3314" s="18"/>
      <c r="C3314" s="18"/>
      <c r="D3314" s="25"/>
      <c r="E3314" s="25"/>
      <c r="F3314" s="18"/>
      <c r="G3314" s="18"/>
      <c r="H3314" s="18"/>
      <c r="I3314" s="18"/>
      <c r="J3314" s="18"/>
    </row>
    <row r="3315" s="2" customFormat="1" ht="14.25" spans="1:10">
      <c r="A3315" s="24"/>
      <c r="B3315" s="18"/>
      <c r="C3315" s="18"/>
      <c r="D3315" s="25"/>
      <c r="E3315" s="25"/>
      <c r="F3315" s="18"/>
      <c r="G3315" s="18"/>
      <c r="H3315" s="18"/>
      <c r="I3315" s="18"/>
      <c r="J3315" s="18"/>
    </row>
    <row r="3316" s="2" customFormat="1" ht="14.25" spans="1:10">
      <c r="A3316" s="24"/>
      <c r="B3316" s="18"/>
      <c r="C3316" s="18"/>
      <c r="D3316" s="25"/>
      <c r="E3316" s="25"/>
      <c r="F3316" s="18"/>
      <c r="G3316" s="18"/>
      <c r="H3316" s="18"/>
      <c r="I3316" s="18"/>
      <c r="J3316" s="18"/>
    </row>
    <row r="3317" s="2" customFormat="1" ht="14.25" spans="1:10">
      <c r="A3317" s="24"/>
      <c r="B3317" s="18"/>
      <c r="C3317" s="18"/>
      <c r="D3317" s="25"/>
      <c r="E3317" s="25"/>
      <c r="F3317" s="18"/>
      <c r="G3317" s="18"/>
      <c r="H3317" s="18"/>
      <c r="I3317" s="18"/>
      <c r="J3317" s="18"/>
    </row>
    <row r="3318" s="2" customFormat="1" ht="14.25" spans="1:10">
      <c r="A3318" s="24"/>
      <c r="B3318" s="18"/>
      <c r="C3318" s="18"/>
      <c r="D3318" s="25"/>
      <c r="E3318" s="25"/>
      <c r="F3318" s="18"/>
      <c r="G3318" s="18"/>
      <c r="H3318" s="18"/>
      <c r="I3318" s="18"/>
      <c r="J3318" s="18"/>
    </row>
    <row r="3319" s="2" customFormat="1" ht="14.25" spans="1:10">
      <c r="A3319" s="24"/>
      <c r="B3319" s="18"/>
      <c r="C3319" s="18"/>
      <c r="D3319" s="25"/>
      <c r="E3319" s="25"/>
      <c r="F3319" s="18"/>
      <c r="G3319" s="18"/>
      <c r="H3319" s="18"/>
      <c r="I3319" s="18"/>
      <c r="J3319" s="18"/>
    </row>
    <row r="3320" s="2" customFormat="1" ht="14.25" spans="1:10">
      <c r="A3320" s="24"/>
      <c r="B3320" s="18"/>
      <c r="C3320" s="18"/>
      <c r="D3320" s="25"/>
      <c r="E3320" s="25"/>
      <c r="F3320" s="18"/>
      <c r="G3320" s="18"/>
      <c r="H3320" s="18"/>
      <c r="I3320" s="18"/>
      <c r="J3320" s="18"/>
    </row>
    <row r="3321" s="2" customFormat="1" ht="14.25" spans="1:10">
      <c r="A3321" s="24"/>
      <c r="B3321" s="18"/>
      <c r="C3321" s="18"/>
      <c r="D3321" s="25"/>
      <c r="E3321" s="25"/>
      <c r="F3321" s="18"/>
      <c r="G3321" s="18"/>
      <c r="H3321" s="18"/>
      <c r="I3321" s="18"/>
      <c r="J3321" s="18"/>
    </row>
    <row r="3322" s="2" customFormat="1" ht="14.25" spans="1:10">
      <c r="A3322" s="24"/>
      <c r="B3322" s="18"/>
      <c r="C3322" s="18"/>
      <c r="D3322" s="25"/>
      <c r="E3322" s="25"/>
      <c r="F3322" s="18"/>
      <c r="G3322" s="18"/>
      <c r="H3322" s="18"/>
      <c r="I3322" s="18"/>
      <c r="J3322" s="18"/>
    </row>
    <row r="3323" s="2" customFormat="1" ht="14.25" spans="1:10">
      <c r="A3323" s="24"/>
      <c r="B3323" s="18"/>
      <c r="C3323" s="18"/>
      <c r="D3323" s="25"/>
      <c r="E3323" s="25"/>
      <c r="F3323" s="18"/>
      <c r="G3323" s="18"/>
      <c r="H3323" s="18"/>
      <c r="I3323" s="18"/>
      <c r="J3323" s="18"/>
    </row>
    <row r="3324" s="2" customFormat="1" ht="14.25" spans="1:10">
      <c r="A3324" s="24"/>
      <c r="B3324" s="18"/>
      <c r="C3324" s="18"/>
      <c r="D3324" s="25"/>
      <c r="E3324" s="25"/>
      <c r="F3324" s="18"/>
      <c r="G3324" s="18"/>
      <c r="H3324" s="18"/>
      <c r="I3324" s="18"/>
      <c r="J3324" s="18"/>
    </row>
    <row r="3325" s="2" customFormat="1" ht="14.25" spans="1:10">
      <c r="A3325" s="24"/>
      <c r="B3325" s="18"/>
      <c r="C3325" s="18"/>
      <c r="D3325" s="25"/>
      <c r="E3325" s="25"/>
      <c r="F3325" s="18"/>
      <c r="G3325" s="18"/>
      <c r="H3325" s="18"/>
      <c r="I3325" s="18"/>
      <c r="J3325" s="18"/>
    </row>
    <row r="3326" s="2" customFormat="1" ht="14.25" spans="1:10">
      <c r="A3326" s="24"/>
      <c r="B3326" s="18"/>
      <c r="C3326" s="18"/>
      <c r="D3326" s="25"/>
      <c r="E3326" s="25"/>
      <c r="F3326" s="18"/>
      <c r="G3326" s="18"/>
      <c r="H3326" s="18"/>
      <c r="I3326" s="18"/>
      <c r="J3326" s="18"/>
    </row>
    <row r="3327" s="2" customFormat="1" ht="14.25" spans="1:10">
      <c r="A3327" s="24"/>
      <c r="B3327" s="18"/>
      <c r="C3327" s="18"/>
      <c r="D3327" s="25"/>
      <c r="E3327" s="25"/>
      <c r="F3327" s="18"/>
      <c r="G3327" s="18"/>
      <c r="H3327" s="18"/>
      <c r="I3327" s="18"/>
      <c r="J3327" s="18"/>
    </row>
    <row r="3328" s="2" customFormat="1" ht="14.25" spans="1:10">
      <c r="A3328" s="24"/>
      <c r="B3328" s="18"/>
      <c r="C3328" s="18"/>
      <c r="D3328" s="25"/>
      <c r="E3328" s="25"/>
      <c r="F3328" s="18"/>
      <c r="G3328" s="18"/>
      <c r="H3328" s="18"/>
      <c r="I3328" s="18"/>
      <c r="J3328" s="18"/>
    </row>
    <row r="3329" s="2" customFormat="1" ht="14.25" spans="1:10">
      <c r="A3329" s="24"/>
      <c r="B3329" s="18"/>
      <c r="C3329" s="18"/>
      <c r="D3329" s="25"/>
      <c r="E3329" s="25"/>
      <c r="F3329" s="18"/>
      <c r="G3329" s="18"/>
      <c r="H3329" s="18"/>
      <c r="I3329" s="18"/>
      <c r="J3329" s="18"/>
    </row>
    <row r="3330" s="2" customFormat="1" ht="14.25" spans="1:10">
      <c r="A3330" s="24"/>
      <c r="B3330" s="18"/>
      <c r="C3330" s="18"/>
      <c r="D3330" s="25"/>
      <c r="E3330" s="25"/>
      <c r="F3330" s="18"/>
      <c r="G3330" s="18"/>
      <c r="H3330" s="18"/>
      <c r="I3330" s="18"/>
      <c r="J3330" s="18"/>
    </row>
    <row r="3331" s="2" customFormat="1" ht="14.25" spans="1:10">
      <c r="A3331" s="24"/>
      <c r="B3331" s="18"/>
      <c r="C3331" s="18"/>
      <c r="D3331" s="25"/>
      <c r="E3331" s="25"/>
      <c r="F3331" s="18"/>
      <c r="G3331" s="18"/>
      <c r="H3331" s="18"/>
      <c r="I3331" s="18"/>
      <c r="J3331" s="18"/>
    </row>
    <row r="3332" s="2" customFormat="1" ht="14.25" spans="1:10">
      <c r="A3332" s="24"/>
      <c r="B3332" s="18"/>
      <c r="C3332" s="18"/>
      <c r="D3332" s="25"/>
      <c r="E3332" s="25"/>
      <c r="F3332" s="18"/>
      <c r="G3332" s="18"/>
      <c r="H3332" s="18"/>
      <c r="I3332" s="18"/>
      <c r="J3332" s="18"/>
    </row>
    <row r="3333" s="2" customFormat="1" ht="14.25" spans="1:10">
      <c r="A3333" s="24"/>
      <c r="B3333" s="18"/>
      <c r="C3333" s="18"/>
      <c r="D3333" s="25"/>
      <c r="E3333" s="25"/>
      <c r="F3333" s="18"/>
      <c r="G3333" s="18"/>
      <c r="H3333" s="18"/>
      <c r="I3333" s="18"/>
      <c r="J3333" s="18"/>
    </row>
    <row r="3334" s="2" customFormat="1" ht="14.25" spans="1:10">
      <c r="A3334" s="24"/>
      <c r="B3334" s="18"/>
      <c r="C3334" s="18"/>
      <c r="D3334" s="25"/>
      <c r="E3334" s="25"/>
      <c r="F3334" s="18"/>
      <c r="G3334" s="18"/>
      <c r="H3334" s="18"/>
      <c r="I3334" s="18"/>
      <c r="J3334" s="18"/>
    </row>
    <row r="3335" s="2" customFormat="1" ht="14.25" spans="1:10">
      <c r="A3335" s="24"/>
      <c r="B3335" s="18"/>
      <c r="C3335" s="18"/>
      <c r="D3335" s="25"/>
      <c r="E3335" s="25"/>
      <c r="F3335" s="18"/>
      <c r="G3335" s="18"/>
      <c r="H3335" s="18"/>
      <c r="I3335" s="18"/>
      <c r="J3335" s="18"/>
    </row>
    <row r="3336" s="2" customFormat="1" ht="14.25" spans="1:10">
      <c r="A3336" s="24"/>
      <c r="B3336" s="18"/>
      <c r="C3336" s="18"/>
      <c r="D3336" s="25"/>
      <c r="E3336" s="25"/>
      <c r="F3336" s="18"/>
      <c r="G3336" s="18"/>
      <c r="H3336" s="18"/>
      <c r="I3336" s="18"/>
      <c r="J3336" s="18"/>
    </row>
    <row r="3337" s="2" customFormat="1" ht="14.25" spans="1:10">
      <c r="A3337" s="24"/>
      <c r="B3337" s="18"/>
      <c r="C3337" s="18"/>
      <c r="D3337" s="25"/>
      <c r="E3337" s="25"/>
      <c r="F3337" s="18"/>
      <c r="G3337" s="18"/>
      <c r="H3337" s="18"/>
      <c r="I3337" s="18"/>
      <c r="J3337" s="18"/>
    </row>
    <row r="3338" s="2" customFormat="1" ht="14.25" spans="1:10">
      <c r="A3338" s="24"/>
      <c r="B3338" s="18"/>
      <c r="C3338" s="18"/>
      <c r="D3338" s="25"/>
      <c r="E3338" s="25"/>
      <c r="F3338" s="18"/>
      <c r="G3338" s="18"/>
      <c r="H3338" s="18"/>
      <c r="I3338" s="18"/>
      <c r="J3338" s="18"/>
    </row>
    <row r="3339" s="2" customFormat="1" ht="14.25" spans="1:10">
      <c r="A3339" s="24"/>
      <c r="B3339" s="18"/>
      <c r="C3339" s="18"/>
      <c r="D3339" s="25"/>
      <c r="E3339" s="25"/>
      <c r="F3339" s="18"/>
      <c r="G3339" s="18"/>
      <c r="H3339" s="18"/>
      <c r="I3339" s="18"/>
      <c r="J3339" s="18"/>
    </row>
    <row r="3340" s="2" customFormat="1" ht="14.25" spans="1:10">
      <c r="A3340" s="24"/>
      <c r="B3340" s="18"/>
      <c r="C3340" s="18"/>
      <c r="D3340" s="25"/>
      <c r="E3340" s="25"/>
      <c r="F3340" s="18"/>
      <c r="G3340" s="18"/>
      <c r="H3340" s="18"/>
      <c r="I3340" s="18"/>
      <c r="J3340" s="18"/>
    </row>
    <row r="3341" s="2" customFormat="1" ht="14.25" spans="1:10">
      <c r="A3341" s="24"/>
      <c r="B3341" s="18"/>
      <c r="C3341" s="18"/>
      <c r="D3341" s="25"/>
      <c r="E3341" s="25"/>
      <c r="F3341" s="18"/>
      <c r="G3341" s="18"/>
      <c r="H3341" s="18"/>
      <c r="I3341" s="18"/>
      <c r="J3341" s="18"/>
    </row>
    <row r="3342" s="2" customFormat="1" ht="14.25" spans="1:10">
      <c r="A3342" s="24"/>
      <c r="B3342" s="18"/>
      <c r="C3342" s="18"/>
      <c r="D3342" s="25"/>
      <c r="E3342" s="25"/>
      <c r="F3342" s="18"/>
      <c r="G3342" s="18"/>
      <c r="H3342" s="18"/>
      <c r="I3342" s="18"/>
      <c r="J3342" s="18"/>
    </row>
    <row r="3343" s="2" customFormat="1" ht="14.25" spans="1:10">
      <c r="A3343" s="24"/>
      <c r="B3343" s="18"/>
      <c r="C3343" s="18"/>
      <c r="D3343" s="25"/>
      <c r="E3343" s="25"/>
      <c r="F3343" s="18"/>
      <c r="G3343" s="18"/>
      <c r="H3343" s="18"/>
      <c r="I3343" s="18"/>
      <c r="J3343" s="18"/>
    </row>
    <row r="3344" s="2" customFormat="1" ht="14.25" spans="1:10">
      <c r="A3344" s="24"/>
      <c r="B3344" s="18"/>
      <c r="C3344" s="18"/>
      <c r="D3344" s="25"/>
      <c r="E3344" s="25"/>
      <c r="F3344" s="18"/>
      <c r="G3344" s="18"/>
      <c r="H3344" s="18"/>
      <c r="I3344" s="18"/>
      <c r="J3344" s="18"/>
    </row>
    <row r="3345" s="2" customFormat="1" ht="14.25" spans="1:10">
      <c r="A3345" s="24"/>
      <c r="B3345" s="18"/>
      <c r="C3345" s="18"/>
      <c r="D3345" s="25"/>
      <c r="E3345" s="25"/>
      <c r="F3345" s="18"/>
      <c r="G3345" s="18"/>
      <c r="H3345" s="18"/>
      <c r="I3345" s="18"/>
      <c r="J3345" s="18"/>
    </row>
    <row r="3346" s="2" customFormat="1" ht="14.25" spans="1:10">
      <c r="A3346" s="24"/>
      <c r="B3346" s="18"/>
      <c r="C3346" s="18"/>
      <c r="D3346" s="25"/>
      <c r="E3346" s="25"/>
      <c r="F3346" s="18"/>
      <c r="G3346" s="18"/>
      <c r="H3346" s="18"/>
      <c r="I3346" s="18"/>
      <c r="J3346" s="18"/>
    </row>
    <row r="3347" s="2" customFormat="1" ht="14.25" spans="1:10">
      <c r="A3347" s="24"/>
      <c r="B3347" s="18"/>
      <c r="C3347" s="18"/>
      <c r="D3347" s="25"/>
      <c r="E3347" s="25"/>
      <c r="F3347" s="18"/>
      <c r="G3347" s="18"/>
      <c r="H3347" s="18"/>
      <c r="I3347" s="18"/>
      <c r="J3347" s="18"/>
    </row>
    <row r="3348" s="2" customFormat="1" ht="14.25" spans="1:10">
      <c r="A3348" s="24"/>
      <c r="B3348" s="18"/>
      <c r="C3348" s="18"/>
      <c r="D3348" s="25"/>
      <c r="E3348" s="25"/>
      <c r="F3348" s="18"/>
      <c r="G3348" s="18"/>
      <c r="H3348" s="18"/>
      <c r="I3348" s="18"/>
      <c r="J3348" s="18"/>
    </row>
    <row r="3349" s="2" customFormat="1" ht="14.25" spans="1:10">
      <c r="A3349" s="24"/>
      <c r="B3349" s="18"/>
      <c r="C3349" s="18"/>
      <c r="D3349" s="25"/>
      <c r="E3349" s="25"/>
      <c r="F3349" s="18"/>
      <c r="G3349" s="18"/>
      <c r="H3349" s="18"/>
      <c r="I3349" s="18"/>
      <c r="J3349" s="18"/>
    </row>
    <row r="3350" s="2" customFormat="1" ht="14.25" spans="1:10">
      <c r="A3350" s="24"/>
      <c r="B3350" s="18"/>
      <c r="C3350" s="18"/>
      <c r="D3350" s="25"/>
      <c r="E3350" s="25"/>
      <c r="F3350" s="18"/>
      <c r="G3350" s="18"/>
      <c r="H3350" s="18"/>
      <c r="I3350" s="18"/>
      <c r="J3350" s="18"/>
    </row>
    <row r="3351" s="2" customFormat="1" ht="14.25" spans="1:10">
      <c r="A3351" s="24"/>
      <c r="B3351" s="18"/>
      <c r="C3351" s="18"/>
      <c r="D3351" s="25"/>
      <c r="E3351" s="25"/>
      <c r="F3351" s="18"/>
      <c r="G3351" s="18"/>
      <c r="H3351" s="18"/>
      <c r="I3351" s="18"/>
      <c r="J3351" s="18"/>
    </row>
    <row r="3352" s="2" customFormat="1" ht="14.25" spans="1:10">
      <c r="A3352" s="24"/>
      <c r="B3352" s="18"/>
      <c r="C3352" s="18"/>
      <c r="D3352" s="25"/>
      <c r="E3352" s="25"/>
      <c r="F3352" s="18"/>
      <c r="G3352" s="18"/>
      <c r="H3352" s="18"/>
      <c r="I3352" s="18"/>
      <c r="J3352" s="18"/>
    </row>
    <row r="3353" s="2" customFormat="1" ht="14.25" spans="1:10">
      <c r="A3353" s="24"/>
      <c r="B3353" s="18"/>
      <c r="C3353" s="18"/>
      <c r="D3353" s="25"/>
      <c r="E3353" s="25"/>
      <c r="F3353" s="18"/>
      <c r="G3353" s="18"/>
      <c r="H3353" s="18"/>
      <c r="I3353" s="18"/>
      <c r="J3353" s="18"/>
    </row>
    <row r="3354" s="2" customFormat="1" ht="14.25" spans="1:10">
      <c r="A3354" s="24"/>
      <c r="B3354" s="18"/>
      <c r="C3354" s="18"/>
      <c r="D3354" s="25"/>
      <c r="E3354" s="25"/>
      <c r="F3354" s="18"/>
      <c r="G3354" s="18"/>
      <c r="H3354" s="18"/>
      <c r="I3354" s="18"/>
      <c r="J3354" s="18"/>
    </row>
    <row r="3355" s="2" customFormat="1" ht="14.25" spans="1:10">
      <c r="A3355" s="24"/>
      <c r="B3355" s="18"/>
      <c r="C3355" s="18"/>
      <c r="D3355" s="25"/>
      <c r="E3355" s="25"/>
      <c r="F3355" s="18"/>
      <c r="G3355" s="18"/>
      <c r="H3355" s="18"/>
      <c r="I3355" s="18"/>
      <c r="J3355" s="18"/>
    </row>
    <row r="3356" s="2" customFormat="1" ht="14.25" spans="1:10">
      <c r="A3356" s="24"/>
      <c r="B3356" s="18"/>
      <c r="C3356" s="18"/>
      <c r="D3356" s="25"/>
      <c r="E3356" s="25"/>
      <c r="F3356" s="18"/>
      <c r="G3356" s="18"/>
      <c r="H3356" s="18"/>
      <c r="I3356" s="18"/>
      <c r="J3356" s="18"/>
    </row>
    <row r="3357" s="2" customFormat="1" ht="14.25" spans="1:10">
      <c r="A3357" s="24"/>
      <c r="B3357" s="18"/>
      <c r="C3357" s="18"/>
      <c r="D3357" s="25"/>
      <c r="E3357" s="25"/>
      <c r="F3357" s="18"/>
      <c r="G3357" s="18"/>
      <c r="H3357" s="18"/>
      <c r="I3357" s="18"/>
      <c r="J3357" s="18"/>
    </row>
    <row r="3358" s="2" customFormat="1" ht="14.25" spans="1:10">
      <c r="A3358" s="24"/>
      <c r="B3358" s="18"/>
      <c r="C3358" s="18"/>
      <c r="D3358" s="25"/>
      <c r="E3358" s="25"/>
      <c r="F3358" s="18"/>
      <c r="G3358" s="18"/>
      <c r="H3358" s="18"/>
      <c r="I3358" s="18"/>
      <c r="J3358" s="18"/>
    </row>
    <row r="3359" s="2" customFormat="1" ht="14.25" spans="1:10">
      <c r="A3359" s="24"/>
      <c r="B3359" s="18"/>
      <c r="C3359" s="18"/>
      <c r="D3359" s="25"/>
      <c r="E3359" s="25"/>
      <c r="F3359" s="18"/>
      <c r="G3359" s="18"/>
      <c r="H3359" s="18"/>
      <c r="I3359" s="18"/>
      <c r="J3359" s="18"/>
    </row>
    <row r="3360" s="2" customFormat="1" ht="14.25" spans="1:10">
      <c r="A3360" s="24"/>
      <c r="B3360" s="18"/>
      <c r="C3360" s="18"/>
      <c r="D3360" s="25"/>
      <c r="E3360" s="25"/>
      <c r="F3360" s="18"/>
      <c r="G3360" s="18"/>
      <c r="H3360" s="18"/>
      <c r="I3360" s="18"/>
      <c r="J3360" s="18"/>
    </row>
    <row r="3361" s="2" customFormat="1" ht="14.25" spans="1:10">
      <c r="A3361" s="24"/>
      <c r="B3361" s="18"/>
      <c r="C3361" s="18"/>
      <c r="D3361" s="25"/>
      <c r="E3361" s="25"/>
      <c r="F3361" s="18"/>
      <c r="G3361" s="18"/>
      <c r="H3361" s="18"/>
      <c r="I3361" s="18"/>
      <c r="J3361" s="18"/>
    </row>
    <row r="3362" s="2" customFormat="1" ht="14.25" spans="1:10">
      <c r="A3362" s="24"/>
      <c r="B3362" s="18"/>
      <c r="C3362" s="18"/>
      <c r="D3362" s="25"/>
      <c r="E3362" s="25"/>
      <c r="F3362" s="18"/>
      <c r="G3362" s="18"/>
      <c r="H3362" s="18"/>
      <c r="I3362" s="18"/>
      <c r="J3362" s="18"/>
    </row>
    <row r="3363" s="2" customFormat="1" ht="14.25" spans="1:10">
      <c r="A3363" s="24"/>
      <c r="B3363" s="18"/>
      <c r="C3363" s="18"/>
      <c r="D3363" s="25"/>
      <c r="E3363" s="25"/>
      <c r="F3363" s="18"/>
      <c r="G3363" s="18"/>
      <c r="H3363" s="18"/>
      <c r="I3363" s="18"/>
      <c r="J3363" s="18"/>
    </row>
    <row r="3364" s="2" customFormat="1" ht="14.25" spans="1:10">
      <c r="A3364" s="24"/>
      <c r="B3364" s="18"/>
      <c r="C3364" s="18"/>
      <c r="D3364" s="25"/>
      <c r="E3364" s="25"/>
      <c r="F3364" s="18"/>
      <c r="G3364" s="18"/>
      <c r="H3364" s="18"/>
      <c r="I3364" s="18"/>
      <c r="J3364" s="18"/>
    </row>
    <row r="3365" s="2" customFormat="1" ht="14.25" spans="1:10">
      <c r="A3365" s="24"/>
      <c r="B3365" s="18"/>
      <c r="C3365" s="18"/>
      <c r="D3365" s="25"/>
      <c r="E3365" s="25"/>
      <c r="F3365" s="18"/>
      <c r="G3365" s="18"/>
      <c r="H3365" s="18"/>
      <c r="I3365" s="18"/>
      <c r="J3365" s="18"/>
    </row>
    <row r="3366" s="2" customFormat="1" ht="14.25" spans="1:10">
      <c r="A3366" s="24"/>
      <c r="B3366" s="18"/>
      <c r="C3366" s="18"/>
      <c r="D3366" s="25"/>
      <c r="E3366" s="25"/>
      <c r="F3366" s="18"/>
      <c r="G3366" s="18"/>
      <c r="H3366" s="18"/>
      <c r="I3366" s="18"/>
      <c r="J3366" s="18"/>
    </row>
    <row r="3367" s="2" customFormat="1" ht="14.25" spans="1:10">
      <c r="A3367" s="24"/>
      <c r="B3367" s="18"/>
      <c r="C3367" s="18"/>
      <c r="D3367" s="25"/>
      <c r="E3367" s="25"/>
      <c r="F3367" s="18"/>
      <c r="G3367" s="18"/>
      <c r="H3367" s="18"/>
      <c r="I3367" s="18"/>
      <c r="J3367" s="18"/>
    </row>
    <row r="3368" s="2" customFormat="1" ht="14.25" spans="1:10">
      <c r="A3368" s="24"/>
      <c r="B3368" s="18"/>
      <c r="C3368" s="18"/>
      <c r="D3368" s="25"/>
      <c r="E3368" s="25"/>
      <c r="F3368" s="18"/>
      <c r="G3368" s="18"/>
      <c r="H3368" s="18"/>
      <c r="I3368" s="18"/>
      <c r="J3368" s="18"/>
    </row>
    <row r="3369" s="2" customFormat="1" ht="14.25" spans="1:10">
      <c r="A3369" s="24"/>
      <c r="B3369" s="18"/>
      <c r="C3369" s="18"/>
      <c r="D3369" s="25"/>
      <c r="E3369" s="25"/>
      <c r="F3369" s="18"/>
      <c r="G3369" s="18"/>
      <c r="H3369" s="18"/>
      <c r="I3369" s="18"/>
      <c r="J3369" s="18"/>
    </row>
    <row r="3370" s="2" customFormat="1" ht="14.25" spans="1:10">
      <c r="A3370" s="24"/>
      <c r="B3370" s="18"/>
      <c r="C3370" s="18"/>
      <c r="D3370" s="25"/>
      <c r="E3370" s="25"/>
      <c r="F3370" s="18"/>
      <c r="G3370" s="18"/>
      <c r="H3370" s="18"/>
      <c r="I3370" s="18"/>
      <c r="J3370" s="18"/>
    </row>
    <row r="3371" s="2" customFormat="1" ht="14.25" spans="1:10">
      <c r="A3371" s="24"/>
      <c r="B3371" s="18"/>
      <c r="C3371" s="18"/>
      <c r="D3371" s="25"/>
      <c r="E3371" s="25"/>
      <c r="F3371" s="18"/>
      <c r="G3371" s="18"/>
      <c r="H3371" s="18"/>
      <c r="I3371" s="18"/>
      <c r="J3371" s="18"/>
    </row>
    <row r="3372" s="2" customFormat="1" ht="14.25" spans="1:10">
      <c r="A3372" s="24"/>
      <c r="B3372" s="18"/>
      <c r="C3372" s="18"/>
      <c r="D3372" s="25"/>
      <c r="E3372" s="25"/>
      <c r="F3372" s="18"/>
      <c r="G3372" s="18"/>
      <c r="H3372" s="18"/>
      <c r="I3372" s="18"/>
      <c r="J3372" s="18"/>
    </row>
    <row r="3373" s="2" customFormat="1" ht="14.25" spans="1:10">
      <c r="A3373" s="24"/>
      <c r="B3373" s="18"/>
      <c r="C3373" s="18"/>
      <c r="D3373" s="25"/>
      <c r="E3373" s="25"/>
      <c r="F3373" s="18"/>
      <c r="G3373" s="18"/>
      <c r="H3373" s="18"/>
      <c r="I3373" s="18"/>
      <c r="J3373" s="18"/>
    </row>
    <row r="3374" s="2" customFormat="1" ht="14.25" spans="1:10">
      <c r="A3374" s="24"/>
      <c r="B3374" s="18"/>
      <c r="C3374" s="18"/>
      <c r="D3374" s="25"/>
      <c r="E3374" s="25"/>
      <c r="F3374" s="18"/>
      <c r="G3374" s="18"/>
      <c r="H3374" s="18"/>
      <c r="I3374" s="18"/>
      <c r="J3374" s="18"/>
    </row>
    <row r="3375" s="2" customFormat="1" ht="14.25" spans="1:10">
      <c r="A3375" s="24"/>
      <c r="B3375" s="18"/>
      <c r="C3375" s="18"/>
      <c r="D3375" s="25"/>
      <c r="E3375" s="25"/>
      <c r="F3375" s="18"/>
      <c r="G3375" s="18"/>
      <c r="H3375" s="18"/>
      <c r="I3375" s="18"/>
      <c r="J3375" s="18"/>
    </row>
    <row r="3376" s="2" customFormat="1" ht="14.25" spans="1:10">
      <c r="A3376" s="24"/>
      <c r="B3376" s="18"/>
      <c r="C3376" s="18"/>
      <c r="D3376" s="25"/>
      <c r="E3376" s="25"/>
      <c r="F3376" s="18"/>
      <c r="G3376" s="18"/>
      <c r="H3376" s="18"/>
      <c r="I3376" s="18"/>
      <c r="J3376" s="18"/>
    </row>
    <row r="3377" s="2" customFormat="1" ht="14.25" spans="1:10">
      <c r="A3377" s="24"/>
      <c r="B3377" s="18"/>
      <c r="C3377" s="18"/>
      <c r="D3377" s="25"/>
      <c r="E3377" s="25"/>
      <c r="F3377" s="18"/>
      <c r="G3377" s="18"/>
      <c r="H3377" s="18"/>
      <c r="I3377" s="18"/>
      <c r="J3377" s="18"/>
    </row>
    <row r="3378" s="2" customFormat="1" ht="14.25" spans="1:10">
      <c r="A3378" s="24"/>
      <c r="B3378" s="18"/>
      <c r="C3378" s="18"/>
      <c r="D3378" s="25"/>
      <c r="E3378" s="18"/>
      <c r="F3378" s="18"/>
      <c r="G3378" s="18"/>
      <c r="H3378" s="18"/>
      <c r="I3378" s="18"/>
      <c r="J3378" s="18"/>
    </row>
    <row r="3379" s="2" customFormat="1" ht="14.25" spans="1:10">
      <c r="A3379" s="24"/>
      <c r="B3379" s="18"/>
      <c r="C3379" s="18"/>
      <c r="D3379" s="25"/>
      <c r="E3379" s="18"/>
      <c r="F3379" s="18"/>
      <c r="G3379" s="18"/>
      <c r="H3379" s="18"/>
      <c r="I3379" s="18"/>
      <c r="J3379" s="18"/>
    </row>
    <row r="3380" s="2" customFormat="1" ht="14.25" spans="1:10">
      <c r="A3380" s="24"/>
      <c r="B3380" s="18"/>
      <c r="C3380" s="18"/>
      <c r="D3380" s="25"/>
      <c r="E3380" s="18"/>
      <c r="F3380" s="18"/>
      <c r="G3380" s="18"/>
      <c r="H3380" s="18"/>
      <c r="I3380" s="18"/>
      <c r="J3380" s="18"/>
    </row>
    <row r="3381" s="2" customFormat="1" ht="14.25" spans="1:10">
      <c r="A3381" s="24"/>
      <c r="B3381" s="18"/>
      <c r="C3381" s="18"/>
      <c r="D3381" s="25"/>
      <c r="E3381" s="18"/>
      <c r="F3381" s="18"/>
      <c r="G3381" s="18"/>
      <c r="H3381" s="18"/>
      <c r="I3381" s="18"/>
      <c r="J3381" s="18"/>
    </row>
    <row r="3382" s="2" customFormat="1" ht="14.25" spans="1:10">
      <c r="A3382" s="24"/>
      <c r="B3382" s="18"/>
      <c r="C3382" s="18"/>
      <c r="D3382" s="25"/>
      <c r="E3382" s="25"/>
      <c r="F3382" s="18"/>
      <c r="G3382" s="18"/>
      <c r="H3382" s="18"/>
      <c r="I3382" s="18"/>
      <c r="J3382" s="18"/>
    </row>
    <row r="3383" s="2" customFormat="1" ht="14.25" spans="1:10">
      <c r="A3383" s="24"/>
      <c r="B3383" s="18"/>
      <c r="C3383" s="18"/>
      <c r="D3383" s="25"/>
      <c r="E3383" s="25"/>
      <c r="F3383" s="18"/>
      <c r="G3383" s="18"/>
      <c r="H3383" s="18"/>
      <c r="I3383" s="18"/>
      <c r="J3383" s="18"/>
    </row>
    <row r="3384" s="2" customFormat="1" ht="14.25" spans="1:10">
      <c r="A3384" s="24"/>
      <c r="B3384" s="18"/>
      <c r="C3384" s="18"/>
      <c r="D3384" s="25"/>
      <c r="E3384" s="25"/>
      <c r="F3384" s="18"/>
      <c r="G3384" s="18"/>
      <c r="H3384" s="18"/>
      <c r="I3384" s="18"/>
      <c r="J3384" s="18"/>
    </row>
    <row r="3385" s="2" customFormat="1" ht="14.25" spans="1:10">
      <c r="A3385" s="24"/>
      <c r="B3385" s="18"/>
      <c r="C3385" s="18"/>
      <c r="D3385" s="25"/>
      <c r="E3385" s="25"/>
      <c r="F3385" s="18"/>
      <c r="G3385" s="18"/>
      <c r="H3385" s="18"/>
      <c r="I3385" s="18"/>
      <c r="J3385" s="18"/>
    </row>
    <row r="3386" s="2" customFormat="1" ht="14.25" spans="1:10">
      <c r="A3386" s="24"/>
      <c r="B3386" s="18"/>
      <c r="C3386" s="18"/>
      <c r="D3386" s="25"/>
      <c r="E3386" s="25"/>
      <c r="F3386" s="18"/>
      <c r="G3386" s="18"/>
      <c r="H3386" s="18"/>
      <c r="I3386" s="18"/>
      <c r="J3386" s="18"/>
    </row>
    <row r="3387" s="2" customFormat="1" ht="14.25" spans="1:10">
      <c r="A3387" s="24"/>
      <c r="B3387" s="18"/>
      <c r="C3387" s="18"/>
      <c r="D3387" s="25"/>
      <c r="E3387" s="25"/>
      <c r="F3387" s="18"/>
      <c r="G3387" s="18"/>
      <c r="H3387" s="18"/>
      <c r="I3387" s="18"/>
      <c r="J3387" s="18"/>
    </row>
    <row r="3388" s="2" customFormat="1" ht="14.25" spans="1:10">
      <c r="A3388" s="24"/>
      <c r="B3388" s="18"/>
      <c r="C3388" s="18"/>
      <c r="D3388" s="25"/>
      <c r="E3388" s="25"/>
      <c r="F3388" s="18"/>
      <c r="G3388" s="18"/>
      <c r="H3388" s="18"/>
      <c r="I3388" s="18"/>
      <c r="J3388" s="18"/>
    </row>
    <row r="3389" s="2" customFormat="1" ht="14.25" spans="1:10">
      <c r="A3389" s="24"/>
      <c r="B3389" s="18"/>
      <c r="C3389" s="18"/>
      <c r="D3389" s="25"/>
      <c r="E3389" s="25"/>
      <c r="F3389" s="18"/>
      <c r="G3389" s="18"/>
      <c r="H3389" s="18"/>
      <c r="I3389" s="18"/>
      <c r="J3389" s="18"/>
    </row>
    <row r="3390" s="2" customFormat="1" ht="14.25" spans="1:10">
      <c r="A3390" s="24"/>
      <c r="B3390" s="18"/>
      <c r="C3390" s="18"/>
      <c r="D3390" s="25"/>
      <c r="E3390" s="25"/>
      <c r="F3390" s="18"/>
      <c r="G3390" s="18"/>
      <c r="H3390" s="18"/>
      <c r="I3390" s="18"/>
      <c r="J3390" s="18"/>
    </row>
    <row r="3391" s="2" customFormat="1" ht="14.25" spans="1:10">
      <c r="A3391" s="24"/>
      <c r="B3391" s="18"/>
      <c r="C3391" s="18"/>
      <c r="D3391" s="25"/>
      <c r="E3391" s="25"/>
      <c r="F3391" s="18"/>
      <c r="G3391" s="18"/>
      <c r="H3391" s="18"/>
      <c r="I3391" s="18"/>
      <c r="J3391" s="18"/>
    </row>
    <row r="3392" s="2" customFormat="1" ht="14.25" spans="1:10">
      <c r="A3392" s="24"/>
      <c r="B3392" s="18"/>
      <c r="C3392" s="18"/>
      <c r="D3392" s="25"/>
      <c r="E3392" s="25"/>
      <c r="F3392" s="18"/>
      <c r="G3392" s="18"/>
      <c r="H3392" s="18"/>
      <c r="I3392" s="18"/>
      <c r="J3392" s="18"/>
    </row>
    <row r="3393" s="2" customFormat="1" ht="14.25" spans="1:10">
      <c r="A3393" s="24"/>
      <c r="B3393" s="18"/>
      <c r="C3393" s="18"/>
      <c r="D3393" s="25"/>
      <c r="E3393" s="25"/>
      <c r="F3393" s="18"/>
      <c r="G3393" s="18"/>
      <c r="H3393" s="18"/>
      <c r="I3393" s="18"/>
      <c r="J3393" s="18"/>
    </row>
    <row r="3394" s="2" customFormat="1" ht="14.25" spans="1:10">
      <c r="A3394" s="24"/>
      <c r="B3394" s="18"/>
      <c r="C3394" s="18"/>
      <c r="D3394" s="25"/>
      <c r="E3394" s="25"/>
      <c r="F3394" s="18"/>
      <c r="G3394" s="18"/>
      <c r="H3394" s="18"/>
      <c r="I3394" s="18"/>
      <c r="J3394" s="18"/>
    </row>
    <row r="3395" s="2" customFormat="1" ht="14.25" spans="1:10">
      <c r="A3395" s="24"/>
      <c r="B3395" s="18"/>
      <c r="C3395" s="18"/>
      <c r="D3395" s="25"/>
      <c r="E3395" s="25"/>
      <c r="F3395" s="18"/>
      <c r="G3395" s="18"/>
      <c r="H3395" s="18"/>
      <c r="I3395" s="18"/>
      <c r="J3395" s="18"/>
    </row>
    <row r="3396" s="2" customFormat="1" ht="14.25" spans="1:10">
      <c r="A3396" s="24"/>
      <c r="B3396" s="18"/>
      <c r="C3396" s="18"/>
      <c r="D3396" s="25"/>
      <c r="E3396" s="25"/>
      <c r="F3396" s="18"/>
      <c r="G3396" s="18"/>
      <c r="H3396" s="18"/>
      <c r="I3396" s="18"/>
      <c r="J3396" s="18"/>
    </row>
    <row r="3397" s="2" customFormat="1" ht="14.25" spans="1:10">
      <c r="A3397" s="24"/>
      <c r="B3397" s="18"/>
      <c r="C3397" s="18"/>
      <c r="D3397" s="25"/>
      <c r="E3397" s="25"/>
      <c r="F3397" s="18"/>
      <c r="G3397" s="18"/>
      <c r="H3397" s="18"/>
      <c r="I3397" s="18"/>
      <c r="J3397" s="18"/>
    </row>
    <row r="3398" s="2" customFormat="1" ht="14.25" spans="1:10">
      <c r="A3398" s="24"/>
      <c r="B3398" s="18"/>
      <c r="C3398" s="18"/>
      <c r="D3398" s="25"/>
      <c r="E3398" s="25"/>
      <c r="F3398" s="18"/>
      <c r="G3398" s="18"/>
      <c r="H3398" s="18"/>
      <c r="I3398" s="18"/>
      <c r="J3398" s="18"/>
    </row>
    <row r="3399" s="2" customFormat="1" ht="14.25" spans="1:10">
      <c r="A3399" s="24"/>
      <c r="B3399" s="18"/>
      <c r="C3399" s="18"/>
      <c r="D3399" s="25"/>
      <c r="E3399" s="25"/>
      <c r="F3399" s="18"/>
      <c r="G3399" s="18"/>
      <c r="H3399" s="18"/>
      <c r="I3399" s="18"/>
      <c r="J3399" s="18"/>
    </row>
    <row r="3400" s="2" customFormat="1" ht="14.25" spans="1:10">
      <c r="A3400" s="24"/>
      <c r="B3400" s="18"/>
      <c r="C3400" s="18"/>
      <c r="D3400" s="25"/>
      <c r="E3400" s="25"/>
      <c r="F3400" s="18"/>
      <c r="G3400" s="18"/>
      <c r="H3400" s="18"/>
      <c r="I3400" s="18"/>
      <c r="J3400" s="18"/>
    </row>
    <row r="3401" s="2" customFormat="1" ht="14.25" spans="1:10">
      <c r="A3401" s="24"/>
      <c r="B3401" s="18"/>
      <c r="C3401" s="18"/>
      <c r="D3401" s="25"/>
      <c r="E3401" s="25"/>
      <c r="F3401" s="18"/>
      <c r="G3401" s="18"/>
      <c r="H3401" s="18"/>
      <c r="I3401" s="18"/>
      <c r="J3401" s="18"/>
    </row>
    <row r="3402" s="2" customFormat="1" ht="14.25" spans="1:10">
      <c r="A3402" s="24"/>
      <c r="B3402" s="18"/>
      <c r="C3402" s="18"/>
      <c r="D3402" s="25"/>
      <c r="E3402" s="25"/>
      <c r="F3402" s="18"/>
      <c r="G3402" s="18"/>
      <c r="H3402" s="18"/>
      <c r="I3402" s="18"/>
      <c r="J3402" s="18"/>
    </row>
    <row r="3403" s="2" customFormat="1" ht="14.25" spans="1:10">
      <c r="A3403" s="24"/>
      <c r="B3403" s="18"/>
      <c r="C3403" s="18"/>
      <c r="D3403" s="25"/>
      <c r="E3403" s="25"/>
      <c r="F3403" s="18"/>
      <c r="G3403" s="18"/>
      <c r="H3403" s="18"/>
      <c r="I3403" s="18"/>
      <c r="J3403" s="18"/>
    </row>
    <row r="3404" s="2" customFormat="1" ht="14.25" spans="1:10">
      <c r="A3404" s="24"/>
      <c r="B3404" s="18"/>
      <c r="C3404" s="18"/>
      <c r="D3404" s="25"/>
      <c r="E3404" s="25"/>
      <c r="F3404" s="18"/>
      <c r="G3404" s="18"/>
      <c r="H3404" s="18"/>
      <c r="I3404" s="18"/>
      <c r="J3404" s="18"/>
    </row>
    <row r="3405" s="2" customFormat="1" ht="14.25" spans="1:10">
      <c r="A3405" s="24"/>
      <c r="B3405" s="18"/>
      <c r="C3405" s="18"/>
      <c r="D3405" s="25"/>
      <c r="E3405" s="25"/>
      <c r="F3405" s="18"/>
      <c r="G3405" s="18"/>
      <c r="H3405" s="18"/>
      <c r="I3405" s="18"/>
      <c r="J3405" s="18"/>
    </row>
    <row r="3406" s="2" customFormat="1" ht="14.25" spans="1:10">
      <c r="A3406" s="24"/>
      <c r="B3406" s="18"/>
      <c r="C3406" s="18"/>
      <c r="D3406" s="25"/>
      <c r="E3406" s="25"/>
      <c r="F3406" s="18"/>
      <c r="G3406" s="18"/>
      <c r="H3406" s="18"/>
      <c r="I3406" s="18"/>
      <c r="J3406" s="18"/>
    </row>
    <row r="3407" s="2" customFormat="1" ht="14.25" spans="1:10">
      <c r="A3407" s="24"/>
      <c r="B3407" s="18"/>
      <c r="C3407" s="18"/>
      <c r="D3407" s="25"/>
      <c r="E3407" s="25"/>
      <c r="F3407" s="18"/>
      <c r="G3407" s="18"/>
      <c r="H3407" s="18"/>
      <c r="I3407" s="18"/>
      <c r="J3407" s="18"/>
    </row>
    <row r="3408" s="2" customFormat="1" ht="14.25" spans="1:10">
      <c r="A3408" s="24"/>
      <c r="B3408" s="18"/>
      <c r="C3408" s="18"/>
      <c r="D3408" s="25"/>
      <c r="E3408" s="25"/>
      <c r="F3408" s="18"/>
      <c r="G3408" s="18"/>
      <c r="H3408" s="18"/>
      <c r="I3408" s="18"/>
      <c r="J3408" s="18"/>
    </row>
    <row r="3409" s="2" customFormat="1" ht="14.25" spans="1:10">
      <c r="A3409" s="24"/>
      <c r="B3409" s="18"/>
      <c r="C3409" s="18"/>
      <c r="D3409" s="25"/>
      <c r="E3409" s="25"/>
      <c r="F3409" s="18"/>
      <c r="G3409" s="18"/>
      <c r="H3409" s="18"/>
      <c r="I3409" s="18"/>
      <c r="J3409" s="18"/>
    </row>
    <row r="3410" s="2" customFormat="1" ht="14.25" spans="1:10">
      <c r="A3410" s="24"/>
      <c r="B3410" s="18"/>
      <c r="C3410" s="18"/>
      <c r="D3410" s="25"/>
      <c r="E3410" s="25"/>
      <c r="F3410" s="18"/>
      <c r="G3410" s="18"/>
      <c r="H3410" s="18"/>
      <c r="I3410" s="18"/>
      <c r="J3410" s="18"/>
    </row>
    <row r="3411" s="2" customFormat="1" ht="14.25" spans="1:10">
      <c r="A3411" s="24"/>
      <c r="B3411" s="18"/>
      <c r="C3411" s="18"/>
      <c r="D3411" s="25"/>
      <c r="E3411" s="25"/>
      <c r="F3411" s="18"/>
      <c r="G3411" s="18"/>
      <c r="H3411" s="18"/>
      <c r="I3411" s="18"/>
      <c r="J3411" s="18"/>
    </row>
    <row r="3412" s="2" customFormat="1" ht="14.25" spans="1:10">
      <c r="A3412" s="24"/>
      <c r="B3412" s="18"/>
      <c r="C3412" s="18"/>
      <c r="D3412" s="25"/>
      <c r="E3412" s="25"/>
      <c r="F3412" s="18"/>
      <c r="G3412" s="18"/>
      <c r="H3412" s="18"/>
      <c r="I3412" s="18"/>
      <c r="J3412" s="18"/>
    </row>
    <row r="3413" s="2" customFormat="1" ht="14.25" spans="1:10">
      <c r="A3413" s="24"/>
      <c r="B3413" s="18"/>
      <c r="C3413" s="18"/>
      <c r="D3413" s="25"/>
      <c r="E3413" s="25"/>
      <c r="F3413" s="18"/>
      <c r="G3413" s="18"/>
      <c r="H3413" s="18"/>
      <c r="I3413" s="18"/>
      <c r="J3413" s="18"/>
    </row>
    <row r="3414" s="2" customFormat="1" ht="14.25" spans="1:10">
      <c r="A3414" s="24"/>
      <c r="B3414" s="18"/>
      <c r="C3414" s="18"/>
      <c r="D3414" s="25"/>
      <c r="E3414" s="25"/>
      <c r="F3414" s="18"/>
      <c r="G3414" s="18"/>
      <c r="H3414" s="18"/>
      <c r="I3414" s="18"/>
      <c r="J3414" s="18"/>
    </row>
    <row r="3415" s="2" customFormat="1" ht="14.25" spans="1:10">
      <c r="A3415" s="24"/>
      <c r="B3415" s="18"/>
      <c r="C3415" s="18"/>
      <c r="D3415" s="25"/>
      <c r="E3415" s="25"/>
      <c r="F3415" s="18"/>
      <c r="G3415" s="18"/>
      <c r="H3415" s="18"/>
      <c r="I3415" s="18"/>
      <c r="J3415" s="18"/>
    </row>
    <row r="3416" s="2" customFormat="1" ht="14.25" spans="1:10">
      <c r="A3416" s="24"/>
      <c r="B3416" s="18"/>
      <c r="C3416" s="18"/>
      <c r="D3416" s="25"/>
      <c r="E3416" s="25"/>
      <c r="F3416" s="18"/>
      <c r="G3416" s="18"/>
      <c r="H3416" s="18"/>
      <c r="I3416" s="18"/>
      <c r="J3416" s="18"/>
    </row>
    <row r="3417" s="2" customFormat="1" ht="14.25" spans="1:10">
      <c r="A3417" s="24"/>
      <c r="B3417" s="18"/>
      <c r="C3417" s="18"/>
      <c r="D3417" s="25"/>
      <c r="E3417" s="25"/>
      <c r="F3417" s="18"/>
      <c r="G3417" s="18"/>
      <c r="H3417" s="18"/>
      <c r="I3417" s="18"/>
      <c r="J3417" s="18"/>
    </row>
    <row r="3418" s="2" customFormat="1" ht="14.25" spans="1:10">
      <c r="A3418" s="24"/>
      <c r="B3418" s="18"/>
      <c r="C3418" s="18"/>
      <c r="D3418" s="25"/>
      <c r="E3418" s="25"/>
      <c r="F3418" s="18"/>
      <c r="G3418" s="18"/>
      <c r="H3418" s="18"/>
      <c r="I3418" s="18"/>
      <c r="J3418" s="18"/>
    </row>
    <row r="3419" s="2" customFormat="1" ht="14.25" spans="1:10">
      <c r="A3419" s="24"/>
      <c r="B3419" s="18"/>
      <c r="C3419" s="18"/>
      <c r="D3419" s="25"/>
      <c r="E3419" s="25"/>
      <c r="F3419" s="18"/>
      <c r="G3419" s="18"/>
      <c r="H3419" s="18"/>
      <c r="I3419" s="18"/>
      <c r="J3419" s="18"/>
    </row>
    <row r="3420" s="2" customFormat="1" ht="14.25" spans="1:10">
      <c r="A3420" s="24"/>
      <c r="B3420" s="18"/>
      <c r="C3420" s="18"/>
      <c r="D3420" s="25"/>
      <c r="E3420" s="25"/>
      <c r="F3420" s="18"/>
      <c r="G3420" s="18"/>
      <c r="H3420" s="18"/>
      <c r="I3420" s="18"/>
      <c r="J3420" s="18"/>
    </row>
    <row r="3421" s="2" customFormat="1" ht="14.25" spans="1:10">
      <c r="A3421" s="24"/>
      <c r="B3421" s="18"/>
      <c r="C3421" s="18"/>
      <c r="D3421" s="25"/>
      <c r="E3421" s="25"/>
      <c r="F3421" s="18"/>
      <c r="G3421" s="18"/>
      <c r="H3421" s="18"/>
      <c r="I3421" s="18"/>
      <c r="J3421" s="18"/>
    </row>
    <row r="3422" s="2" customFormat="1" ht="14.25" spans="1:10">
      <c r="A3422" s="24"/>
      <c r="B3422" s="18"/>
      <c r="C3422" s="18"/>
      <c r="D3422" s="25"/>
      <c r="E3422" s="25"/>
      <c r="F3422" s="18"/>
      <c r="G3422" s="18"/>
      <c r="H3422" s="18"/>
      <c r="I3422" s="18"/>
      <c r="J3422" s="18"/>
    </row>
    <row r="3423" s="2" customFormat="1" ht="14.25" spans="1:10">
      <c r="A3423" s="24"/>
      <c r="B3423" s="18"/>
      <c r="C3423" s="18"/>
      <c r="D3423" s="25"/>
      <c r="E3423" s="25"/>
      <c r="F3423" s="18"/>
      <c r="G3423" s="18"/>
      <c r="H3423" s="18"/>
      <c r="I3423" s="18"/>
      <c r="J3423" s="18"/>
    </row>
    <row r="3424" s="2" customFormat="1" ht="14.25" spans="1:10">
      <c r="A3424" s="24"/>
      <c r="B3424" s="18"/>
      <c r="C3424" s="18"/>
      <c r="D3424" s="25"/>
      <c r="E3424" s="25"/>
      <c r="F3424" s="18"/>
      <c r="G3424" s="18"/>
      <c r="H3424" s="18"/>
      <c r="I3424" s="18"/>
      <c r="J3424" s="18"/>
    </row>
    <row r="3425" s="2" customFormat="1" ht="14.25" spans="1:10">
      <c r="A3425" s="24"/>
      <c r="B3425" s="18"/>
      <c r="C3425" s="18"/>
      <c r="D3425" s="25"/>
      <c r="E3425" s="25"/>
      <c r="F3425" s="18"/>
      <c r="G3425" s="18"/>
      <c r="H3425" s="18"/>
      <c r="I3425" s="18"/>
      <c r="J3425" s="18"/>
    </row>
    <row r="3426" s="2" customFormat="1" ht="14.25" spans="1:10">
      <c r="A3426" s="24"/>
      <c r="B3426" s="18"/>
      <c r="C3426" s="18"/>
      <c r="D3426" s="25"/>
      <c r="E3426" s="25"/>
      <c r="F3426" s="18"/>
      <c r="G3426" s="18"/>
      <c r="H3426" s="18"/>
      <c r="I3426" s="18"/>
      <c r="J3426" s="18"/>
    </row>
    <row r="3427" s="2" customFormat="1" ht="14.25" spans="1:10">
      <c r="A3427" s="24"/>
      <c r="B3427" s="18"/>
      <c r="C3427" s="18"/>
      <c r="D3427" s="25"/>
      <c r="E3427" s="25"/>
      <c r="F3427" s="18"/>
      <c r="G3427" s="18"/>
      <c r="H3427" s="18"/>
      <c r="I3427" s="18"/>
      <c r="J3427" s="18"/>
    </row>
    <row r="3428" s="2" customFormat="1" ht="14.25" spans="1:10">
      <c r="A3428" s="24"/>
      <c r="B3428" s="18"/>
      <c r="C3428" s="18"/>
      <c r="D3428" s="25"/>
      <c r="E3428" s="25"/>
      <c r="F3428" s="18"/>
      <c r="G3428" s="18"/>
      <c r="H3428" s="18"/>
      <c r="I3428" s="18"/>
      <c r="J3428" s="18"/>
    </row>
    <row r="3429" s="2" customFormat="1" ht="14.25" spans="1:10">
      <c r="A3429" s="24"/>
      <c r="B3429" s="18"/>
      <c r="C3429" s="18"/>
      <c r="D3429" s="25"/>
      <c r="E3429" s="25"/>
      <c r="F3429" s="18"/>
      <c r="G3429" s="18"/>
      <c r="H3429" s="18"/>
      <c r="I3429" s="18"/>
      <c r="J3429" s="18"/>
    </row>
    <row r="3430" s="2" customFormat="1" ht="14.25" spans="1:10">
      <c r="A3430" s="24"/>
      <c r="B3430" s="18"/>
      <c r="C3430" s="18"/>
      <c r="D3430" s="25"/>
      <c r="E3430" s="25"/>
      <c r="F3430" s="18"/>
      <c r="G3430" s="18"/>
      <c r="H3430" s="18"/>
      <c r="I3430" s="18"/>
      <c r="J3430" s="18"/>
    </row>
    <row r="3431" s="2" customFormat="1" ht="14.25" spans="1:10">
      <c r="A3431" s="24"/>
      <c r="B3431" s="18"/>
      <c r="C3431" s="18"/>
      <c r="D3431" s="25"/>
      <c r="E3431" s="25"/>
      <c r="F3431" s="18"/>
      <c r="G3431" s="18"/>
      <c r="H3431" s="18"/>
      <c r="I3431" s="18"/>
      <c r="J3431" s="18"/>
    </row>
    <row r="3432" s="2" customFormat="1" ht="14.25" spans="1:10">
      <c r="A3432" s="24"/>
      <c r="B3432" s="18"/>
      <c r="C3432" s="18"/>
      <c r="D3432" s="25"/>
      <c r="E3432" s="25"/>
      <c r="F3432" s="18"/>
      <c r="G3432" s="18"/>
      <c r="H3432" s="18"/>
      <c r="I3432" s="18"/>
      <c r="J3432" s="18"/>
    </row>
    <row r="3433" s="2" customFormat="1" ht="14.25" spans="1:10">
      <c r="A3433" s="24"/>
      <c r="B3433" s="18"/>
      <c r="C3433" s="18"/>
      <c r="D3433" s="25"/>
      <c r="E3433" s="25"/>
      <c r="F3433" s="18"/>
      <c r="G3433" s="18"/>
      <c r="H3433" s="18"/>
      <c r="I3433" s="18"/>
      <c r="J3433" s="18"/>
    </row>
    <row r="3434" s="2" customFormat="1" ht="14.25" spans="1:10">
      <c r="A3434" s="24"/>
      <c r="B3434" s="18"/>
      <c r="C3434" s="18"/>
      <c r="D3434" s="25"/>
      <c r="E3434" s="25"/>
      <c r="F3434" s="18"/>
      <c r="G3434" s="18"/>
      <c r="H3434" s="18"/>
      <c r="I3434" s="18"/>
      <c r="J3434" s="18"/>
    </row>
    <row r="3435" s="2" customFormat="1" ht="14.25" spans="1:10">
      <c r="A3435" s="24"/>
      <c r="B3435" s="18"/>
      <c r="C3435" s="18"/>
      <c r="D3435" s="25"/>
      <c r="E3435" s="25"/>
      <c r="F3435" s="18"/>
      <c r="G3435" s="18"/>
      <c r="H3435" s="18"/>
      <c r="I3435" s="18"/>
      <c r="J3435" s="18"/>
    </row>
    <row r="3436" s="2" customFormat="1" ht="14.25" spans="1:10">
      <c r="A3436" s="24"/>
      <c r="B3436" s="18"/>
      <c r="C3436" s="18"/>
      <c r="D3436" s="25"/>
      <c r="E3436" s="25"/>
      <c r="F3436" s="18"/>
      <c r="G3436" s="18"/>
      <c r="H3436" s="18"/>
      <c r="I3436" s="18"/>
      <c r="J3436" s="18"/>
    </row>
    <row r="3437" s="2" customFormat="1" ht="14.25" spans="1:10">
      <c r="A3437" s="24"/>
      <c r="B3437" s="18"/>
      <c r="C3437" s="18"/>
      <c r="D3437" s="25"/>
      <c r="E3437" s="25"/>
      <c r="F3437" s="18"/>
      <c r="G3437" s="18"/>
      <c r="H3437" s="18"/>
      <c r="I3437" s="18"/>
      <c r="J3437" s="18"/>
    </row>
    <row r="3438" s="2" customFormat="1" ht="14.25" spans="1:10">
      <c r="A3438" s="24"/>
      <c r="B3438" s="18"/>
      <c r="C3438" s="18"/>
      <c r="D3438" s="25"/>
      <c r="E3438" s="25"/>
      <c r="F3438" s="18"/>
      <c r="G3438" s="18"/>
      <c r="H3438" s="18"/>
      <c r="I3438" s="18"/>
      <c r="J3438" s="18"/>
    </row>
    <row r="3439" s="2" customFormat="1" ht="14.25" spans="1:10">
      <c r="A3439" s="24"/>
      <c r="B3439" s="18"/>
      <c r="C3439" s="18"/>
      <c r="D3439" s="25"/>
      <c r="E3439" s="25"/>
      <c r="F3439" s="18"/>
      <c r="G3439" s="18"/>
      <c r="H3439" s="18"/>
      <c r="I3439" s="18"/>
      <c r="J3439" s="18"/>
    </row>
    <row r="3440" s="2" customFormat="1" ht="14.25" spans="1:10">
      <c r="A3440" s="24"/>
      <c r="B3440" s="18"/>
      <c r="C3440" s="18"/>
      <c r="D3440" s="25"/>
      <c r="E3440" s="25"/>
      <c r="F3440" s="18"/>
      <c r="G3440" s="18"/>
      <c r="H3440" s="18"/>
      <c r="I3440" s="18"/>
      <c r="J3440" s="18"/>
    </row>
    <row r="3441" s="2" customFormat="1" ht="14.25" spans="1:10">
      <c r="A3441" s="24"/>
      <c r="B3441" s="18"/>
      <c r="C3441" s="18"/>
      <c r="D3441" s="25"/>
      <c r="E3441" s="25"/>
      <c r="F3441" s="18"/>
      <c r="G3441" s="18"/>
      <c r="H3441" s="18"/>
      <c r="I3441" s="18"/>
      <c r="J3441" s="18"/>
    </row>
    <row r="3442" s="2" customFormat="1" ht="14.25" spans="1:10">
      <c r="A3442" s="24"/>
      <c r="B3442" s="18"/>
      <c r="C3442" s="18"/>
      <c r="D3442" s="25"/>
      <c r="E3442" s="25"/>
      <c r="F3442" s="18"/>
      <c r="G3442" s="18"/>
      <c r="H3442" s="18"/>
      <c r="I3442" s="18"/>
      <c r="J3442" s="18"/>
    </row>
    <row r="3443" s="2" customFormat="1" ht="14.25" spans="1:10">
      <c r="A3443" s="24"/>
      <c r="B3443" s="18"/>
      <c r="C3443" s="18"/>
      <c r="D3443" s="25"/>
      <c r="E3443" s="25"/>
      <c r="F3443" s="18"/>
      <c r="G3443" s="18"/>
      <c r="H3443" s="18"/>
      <c r="I3443" s="18"/>
      <c r="J3443" s="18"/>
    </row>
    <row r="3444" s="2" customFormat="1" ht="14.25" spans="1:10">
      <c r="A3444" s="24"/>
      <c r="B3444" s="18"/>
      <c r="C3444" s="18"/>
      <c r="D3444" s="25"/>
      <c r="E3444" s="25"/>
      <c r="F3444" s="18"/>
      <c r="G3444" s="18"/>
      <c r="H3444" s="18"/>
      <c r="I3444" s="18"/>
      <c r="J3444" s="18"/>
    </row>
    <row r="3445" s="2" customFormat="1" ht="14.25" spans="1:10">
      <c r="A3445" s="24"/>
      <c r="B3445" s="18"/>
      <c r="C3445" s="18"/>
      <c r="D3445" s="25"/>
      <c r="E3445" s="25"/>
      <c r="F3445" s="18"/>
      <c r="G3445" s="18"/>
      <c r="H3445" s="18"/>
      <c r="I3445" s="18"/>
      <c r="J3445" s="18"/>
    </row>
    <row r="3446" s="2" customFormat="1" ht="14.25" spans="1:10">
      <c r="A3446" s="24"/>
      <c r="B3446" s="18"/>
      <c r="C3446" s="18"/>
      <c r="D3446" s="25"/>
      <c r="E3446" s="25"/>
      <c r="F3446" s="18"/>
      <c r="G3446" s="18"/>
      <c r="H3446" s="18"/>
      <c r="I3446" s="18"/>
      <c r="J3446" s="18"/>
    </row>
    <row r="3447" s="2" customFormat="1" ht="14.25" spans="1:10">
      <c r="A3447" s="24"/>
      <c r="B3447" s="18"/>
      <c r="C3447" s="18"/>
      <c r="D3447" s="25"/>
      <c r="E3447" s="25"/>
      <c r="F3447" s="18"/>
      <c r="G3447" s="18"/>
      <c r="H3447" s="18"/>
      <c r="I3447" s="18"/>
      <c r="J3447" s="18"/>
    </row>
    <row r="3448" s="2" customFormat="1" ht="14.25" spans="1:10">
      <c r="A3448" s="24"/>
      <c r="B3448" s="18"/>
      <c r="C3448" s="18"/>
      <c r="D3448" s="25"/>
      <c r="E3448" s="25"/>
      <c r="F3448" s="18"/>
      <c r="G3448" s="18"/>
      <c r="H3448" s="18"/>
      <c r="I3448" s="18"/>
      <c r="J3448" s="18"/>
    </row>
    <row r="3449" s="2" customFormat="1" ht="14.25" spans="1:10">
      <c r="A3449" s="24"/>
      <c r="B3449" s="18"/>
      <c r="C3449" s="18"/>
      <c r="D3449" s="25"/>
      <c r="E3449" s="25"/>
      <c r="F3449" s="18"/>
      <c r="G3449" s="18"/>
      <c r="H3449" s="18"/>
      <c r="I3449" s="18"/>
      <c r="J3449" s="18"/>
    </row>
    <row r="3450" s="2" customFormat="1" ht="14.25" spans="1:10">
      <c r="A3450" s="24"/>
      <c r="B3450" s="18"/>
      <c r="C3450" s="18"/>
      <c r="D3450" s="25"/>
      <c r="E3450" s="25"/>
      <c r="F3450" s="18"/>
      <c r="G3450" s="18"/>
      <c r="H3450" s="18"/>
      <c r="I3450" s="18"/>
      <c r="J3450" s="18"/>
    </row>
    <row r="3451" s="2" customFormat="1" ht="14.25" spans="1:10">
      <c r="A3451" s="24"/>
      <c r="B3451" s="18"/>
      <c r="C3451" s="18"/>
      <c r="D3451" s="25"/>
      <c r="E3451" s="25"/>
      <c r="F3451" s="18"/>
      <c r="G3451" s="18"/>
      <c r="H3451" s="18"/>
      <c r="I3451" s="18"/>
      <c r="J3451" s="18"/>
    </row>
    <row r="3452" s="2" customFormat="1" ht="14.25" spans="1:10">
      <c r="A3452" s="24"/>
      <c r="B3452" s="18"/>
      <c r="C3452" s="18"/>
      <c r="D3452" s="25"/>
      <c r="E3452" s="25"/>
      <c r="F3452" s="18"/>
      <c r="G3452" s="18"/>
      <c r="H3452" s="18"/>
      <c r="I3452" s="18"/>
      <c r="J3452" s="18"/>
    </row>
    <row r="3453" s="2" customFormat="1" ht="14.25" spans="1:10">
      <c r="A3453" s="24"/>
      <c r="B3453" s="18"/>
      <c r="C3453" s="18"/>
      <c r="D3453" s="25"/>
      <c r="E3453" s="25"/>
      <c r="F3453" s="18"/>
      <c r="G3453" s="18"/>
      <c r="H3453" s="18"/>
      <c r="I3453" s="18"/>
      <c r="J3453" s="18"/>
    </row>
    <row r="3454" s="2" customFormat="1" ht="14.25" spans="1:10">
      <c r="A3454" s="24"/>
      <c r="B3454" s="18"/>
      <c r="C3454" s="18"/>
      <c r="D3454" s="25"/>
      <c r="E3454" s="25"/>
      <c r="F3454" s="18"/>
      <c r="G3454" s="18"/>
      <c r="H3454" s="18"/>
      <c r="I3454" s="18"/>
      <c r="J3454" s="18"/>
    </row>
    <row r="3455" s="2" customFormat="1" ht="14.25" spans="1:10">
      <c r="A3455" s="24"/>
      <c r="B3455" s="18"/>
      <c r="C3455" s="18"/>
      <c r="D3455" s="25"/>
      <c r="E3455" s="25"/>
      <c r="F3455" s="18"/>
      <c r="G3455" s="18"/>
      <c r="H3455" s="18"/>
      <c r="I3455" s="18"/>
      <c r="J3455" s="18"/>
    </row>
    <row r="3456" s="2" customFormat="1" ht="14.25" spans="1:10">
      <c r="A3456" s="24"/>
      <c r="B3456" s="18"/>
      <c r="C3456" s="18"/>
      <c r="D3456" s="25"/>
      <c r="E3456" s="25"/>
      <c r="F3456" s="18"/>
      <c r="G3456" s="18"/>
      <c r="H3456" s="18"/>
      <c r="I3456" s="18"/>
      <c r="J3456" s="18"/>
    </row>
    <row r="3457" s="2" customFormat="1" ht="14.25" spans="1:10">
      <c r="A3457" s="24"/>
      <c r="B3457" s="18"/>
      <c r="C3457" s="18"/>
      <c r="D3457" s="25"/>
      <c r="E3457" s="25"/>
      <c r="F3457" s="18"/>
      <c r="G3457" s="18"/>
      <c r="H3457" s="18"/>
      <c r="I3457" s="18"/>
      <c r="J3457" s="18"/>
    </row>
    <row r="3458" s="2" customFormat="1" ht="14.25" spans="1:10">
      <c r="A3458" s="24"/>
      <c r="B3458" s="18"/>
      <c r="C3458" s="18"/>
      <c r="D3458" s="25"/>
      <c r="E3458" s="25"/>
      <c r="F3458" s="18"/>
      <c r="G3458" s="18"/>
      <c r="H3458" s="18"/>
      <c r="I3458" s="18"/>
      <c r="J3458" s="18"/>
    </row>
    <row r="3459" s="2" customFormat="1" ht="14.25" spans="1:10">
      <c r="A3459" s="24"/>
      <c r="B3459" s="18"/>
      <c r="C3459" s="18"/>
      <c r="D3459" s="25"/>
      <c r="E3459" s="25"/>
      <c r="F3459" s="18"/>
      <c r="G3459" s="18"/>
      <c r="H3459" s="18"/>
      <c r="I3459" s="18"/>
      <c r="J3459" s="18"/>
    </row>
    <row r="3460" s="2" customFormat="1" ht="14.25" spans="1:10">
      <c r="A3460" s="24"/>
      <c r="B3460" s="18"/>
      <c r="C3460" s="18"/>
      <c r="D3460" s="25"/>
      <c r="E3460" s="25"/>
      <c r="F3460" s="18"/>
      <c r="G3460" s="18"/>
      <c r="H3460" s="18"/>
      <c r="I3460" s="18"/>
      <c r="J3460" s="18"/>
    </row>
    <row r="3461" s="2" customFormat="1" ht="14.25" spans="1:10">
      <c r="A3461" s="24"/>
      <c r="B3461" s="18"/>
      <c r="C3461" s="18"/>
      <c r="D3461" s="25"/>
      <c r="E3461" s="25"/>
      <c r="F3461" s="18"/>
      <c r="G3461" s="18"/>
      <c r="H3461" s="18"/>
      <c r="I3461" s="18"/>
      <c r="J3461" s="18"/>
    </row>
    <row r="3462" s="2" customFormat="1" ht="14.25" spans="1:10">
      <c r="A3462" s="24"/>
      <c r="B3462" s="18"/>
      <c r="C3462" s="18"/>
      <c r="D3462" s="25"/>
      <c r="E3462" s="25"/>
      <c r="F3462" s="18"/>
      <c r="G3462" s="18"/>
      <c r="H3462" s="18"/>
      <c r="I3462" s="18"/>
      <c r="J3462" s="18"/>
    </row>
    <row r="3463" s="2" customFormat="1" ht="14.25" spans="1:10">
      <c r="A3463" s="24"/>
      <c r="B3463" s="18"/>
      <c r="C3463" s="18"/>
      <c r="D3463" s="25"/>
      <c r="E3463" s="25"/>
      <c r="F3463" s="18"/>
      <c r="G3463" s="18"/>
      <c r="H3463" s="18"/>
      <c r="I3463" s="18"/>
      <c r="J3463" s="18"/>
    </row>
    <row r="3464" s="2" customFormat="1" ht="14.25" spans="1:10">
      <c r="A3464" s="24"/>
      <c r="B3464" s="18"/>
      <c r="C3464" s="18"/>
      <c r="D3464" s="25"/>
      <c r="E3464" s="25"/>
      <c r="F3464" s="18"/>
      <c r="G3464" s="18"/>
      <c r="H3464" s="18"/>
      <c r="I3464" s="18"/>
      <c r="J3464" s="18"/>
    </row>
    <row r="3465" s="2" customFormat="1" ht="14.25" spans="1:10">
      <c r="A3465" s="24"/>
      <c r="B3465" s="18"/>
      <c r="C3465" s="18"/>
      <c r="D3465" s="25"/>
      <c r="E3465" s="25"/>
      <c r="F3465" s="18"/>
      <c r="G3465" s="18"/>
      <c r="H3465" s="18"/>
      <c r="I3465" s="18"/>
      <c r="J3465" s="18"/>
    </row>
    <row r="3466" s="2" customFormat="1" ht="14.25" spans="1:10">
      <c r="A3466" s="24"/>
      <c r="B3466" s="18"/>
      <c r="C3466" s="18"/>
      <c r="D3466" s="25"/>
      <c r="E3466" s="25"/>
      <c r="F3466" s="18"/>
      <c r="G3466" s="18"/>
      <c r="H3466" s="18"/>
      <c r="I3466" s="18"/>
      <c r="J3466" s="18"/>
    </row>
    <row r="3467" s="2" customFormat="1" ht="14.25" spans="1:10">
      <c r="A3467" s="24"/>
      <c r="B3467" s="18"/>
      <c r="C3467" s="18"/>
      <c r="D3467" s="25"/>
      <c r="E3467" s="25"/>
      <c r="F3467" s="18"/>
      <c r="G3467" s="18"/>
      <c r="H3467" s="18"/>
      <c r="I3467" s="18"/>
      <c r="J3467" s="18"/>
    </row>
    <row r="3468" s="2" customFormat="1" ht="14.25" spans="1:10">
      <c r="A3468" s="24"/>
      <c r="B3468" s="18"/>
      <c r="C3468" s="18"/>
      <c r="D3468" s="25"/>
      <c r="E3468" s="25"/>
      <c r="F3468" s="18"/>
      <c r="G3468" s="18"/>
      <c r="H3468" s="18"/>
      <c r="I3468" s="18"/>
      <c r="J3468" s="18"/>
    </row>
    <row r="3469" s="2" customFormat="1" ht="14.25" spans="1:10">
      <c r="A3469" s="24"/>
      <c r="B3469" s="18"/>
      <c r="C3469" s="18"/>
      <c r="D3469" s="25"/>
      <c r="E3469" s="25"/>
      <c r="F3469" s="18"/>
      <c r="G3469" s="18"/>
      <c r="H3469" s="18"/>
      <c r="I3469" s="18"/>
      <c r="J3469" s="18"/>
    </row>
    <row r="3470" s="2" customFormat="1" ht="14.25" spans="1:10">
      <c r="A3470" s="24"/>
      <c r="B3470" s="18"/>
      <c r="C3470" s="18"/>
      <c r="D3470" s="25"/>
      <c r="E3470" s="25"/>
      <c r="F3470" s="18"/>
      <c r="G3470" s="18"/>
      <c r="H3470" s="18"/>
      <c r="I3470" s="18"/>
      <c r="J3470" s="18"/>
    </row>
    <row r="3471" s="2" customFormat="1" ht="14.25" spans="1:10">
      <c r="A3471" s="24"/>
      <c r="B3471" s="18"/>
      <c r="C3471" s="18"/>
      <c r="D3471" s="25"/>
      <c r="E3471" s="25"/>
      <c r="F3471" s="18"/>
      <c r="G3471" s="18"/>
      <c r="H3471" s="18"/>
      <c r="I3471" s="18"/>
      <c r="J3471" s="18"/>
    </row>
    <row r="3472" s="2" customFormat="1" ht="14.25" spans="1:10">
      <c r="A3472" s="24"/>
      <c r="B3472" s="18"/>
      <c r="C3472" s="18"/>
      <c r="D3472" s="25"/>
      <c r="E3472" s="25"/>
      <c r="F3472" s="18"/>
      <c r="G3472" s="18"/>
      <c r="H3472" s="18"/>
      <c r="I3472" s="18"/>
      <c r="J3472" s="18"/>
    </row>
    <row r="3473" s="2" customFormat="1" ht="14.25" spans="1:10">
      <c r="A3473" s="24"/>
      <c r="B3473" s="18"/>
      <c r="C3473" s="18"/>
      <c r="D3473" s="25"/>
      <c r="E3473" s="18"/>
      <c r="F3473" s="18"/>
      <c r="G3473" s="18"/>
      <c r="H3473" s="18"/>
      <c r="I3473" s="18"/>
      <c r="J3473" s="18"/>
    </row>
    <row r="3474" s="2" customFormat="1" ht="14.25" spans="1:10">
      <c r="A3474" s="24"/>
      <c r="B3474" s="18"/>
      <c r="C3474" s="18"/>
      <c r="D3474" s="25"/>
      <c r="E3474" s="25"/>
      <c r="F3474" s="18"/>
      <c r="G3474" s="18"/>
      <c r="H3474" s="18"/>
      <c r="I3474" s="18"/>
      <c r="J3474" s="18"/>
    </row>
    <row r="3475" s="2" customFormat="1" ht="14.25" spans="1:10">
      <c r="A3475" s="24"/>
      <c r="B3475" s="18"/>
      <c r="C3475" s="18"/>
      <c r="D3475" s="25"/>
      <c r="E3475" s="25"/>
      <c r="F3475" s="18"/>
      <c r="G3475" s="18"/>
      <c r="H3475" s="18"/>
      <c r="I3475" s="18"/>
      <c r="J3475" s="18"/>
    </row>
    <row r="3476" s="2" customFormat="1" ht="14.25" spans="1:10">
      <c r="A3476" s="24"/>
      <c r="B3476" s="18"/>
      <c r="C3476" s="18"/>
      <c r="D3476" s="25"/>
      <c r="E3476" s="25"/>
      <c r="F3476" s="18"/>
      <c r="G3476" s="18"/>
      <c r="H3476" s="18"/>
      <c r="I3476" s="18"/>
      <c r="J3476" s="18"/>
    </row>
    <row r="3477" s="2" customFormat="1" ht="14.25" spans="1:10">
      <c r="A3477" s="24"/>
      <c r="B3477" s="18"/>
      <c r="C3477" s="18"/>
      <c r="D3477" s="25"/>
      <c r="E3477" s="25"/>
      <c r="F3477" s="18"/>
      <c r="G3477" s="18"/>
      <c r="H3477" s="18"/>
      <c r="I3477" s="18"/>
      <c r="J3477" s="18"/>
    </row>
    <row r="3478" s="2" customFormat="1" ht="14.25" spans="1:10">
      <c r="A3478" s="24"/>
      <c r="B3478" s="18"/>
      <c r="C3478" s="18"/>
      <c r="D3478" s="25"/>
      <c r="E3478" s="25"/>
      <c r="F3478" s="18"/>
      <c r="G3478" s="18"/>
      <c r="H3478" s="18"/>
      <c r="I3478" s="18"/>
      <c r="J3478" s="18"/>
    </row>
    <row r="3479" s="2" customFormat="1" ht="14.25" spans="1:10">
      <c r="A3479" s="24"/>
      <c r="B3479" s="18"/>
      <c r="C3479" s="18"/>
      <c r="D3479" s="25"/>
      <c r="E3479" s="25"/>
      <c r="F3479" s="18"/>
      <c r="G3479" s="18"/>
      <c r="H3479" s="18"/>
      <c r="I3479" s="18"/>
      <c r="J3479" s="18"/>
    </row>
    <row r="3480" s="2" customFormat="1" ht="14.25" spans="1:10">
      <c r="A3480" s="24"/>
      <c r="B3480" s="18"/>
      <c r="C3480" s="18"/>
      <c r="D3480" s="25"/>
      <c r="E3480" s="25"/>
      <c r="F3480" s="18"/>
      <c r="G3480" s="18"/>
      <c r="H3480" s="18"/>
      <c r="I3480" s="18"/>
      <c r="J3480" s="18"/>
    </row>
    <row r="3481" s="2" customFormat="1" ht="14.25" spans="1:10">
      <c r="A3481" s="24"/>
      <c r="B3481" s="18"/>
      <c r="C3481" s="18"/>
      <c r="D3481" s="25"/>
      <c r="E3481" s="25"/>
      <c r="F3481" s="18"/>
      <c r="G3481" s="18"/>
      <c r="H3481" s="18"/>
      <c r="I3481" s="18"/>
      <c r="J3481" s="18"/>
    </row>
    <row r="3482" s="2" customFormat="1" ht="14.25" spans="1:10">
      <c r="A3482" s="24"/>
      <c r="B3482" s="18"/>
      <c r="C3482" s="18"/>
      <c r="D3482" s="25"/>
      <c r="E3482" s="25"/>
      <c r="F3482" s="18"/>
      <c r="G3482" s="18"/>
      <c r="H3482" s="18"/>
      <c r="I3482" s="18"/>
      <c r="J3482" s="18"/>
    </row>
    <row r="3483" s="2" customFormat="1" ht="14.25" spans="1:10">
      <c r="A3483" s="24"/>
      <c r="B3483" s="18"/>
      <c r="C3483" s="18"/>
      <c r="D3483" s="25"/>
      <c r="E3483" s="25"/>
      <c r="F3483" s="18"/>
      <c r="G3483" s="18"/>
      <c r="H3483" s="18"/>
      <c r="I3483" s="18"/>
      <c r="J3483" s="18"/>
    </row>
    <row r="3484" s="2" customFormat="1" ht="14.25" spans="1:10">
      <c r="A3484" s="24"/>
      <c r="B3484" s="18"/>
      <c r="C3484" s="18"/>
      <c r="D3484" s="25"/>
      <c r="E3484" s="25"/>
      <c r="F3484" s="18"/>
      <c r="G3484" s="18"/>
      <c r="H3484" s="18"/>
      <c r="I3484" s="18"/>
      <c r="J3484" s="18"/>
    </row>
    <row r="3485" s="2" customFormat="1" ht="14.25" spans="1:10">
      <c r="A3485" s="24"/>
      <c r="B3485" s="18"/>
      <c r="C3485" s="18"/>
      <c r="D3485" s="25"/>
      <c r="E3485" s="25"/>
      <c r="F3485" s="18"/>
      <c r="G3485" s="18"/>
      <c r="H3485" s="18"/>
      <c r="I3485" s="18"/>
      <c r="J3485" s="18"/>
    </row>
    <row r="3486" s="2" customFormat="1" ht="14.25" spans="1:10">
      <c r="A3486" s="24"/>
      <c r="B3486" s="18"/>
      <c r="C3486" s="18"/>
      <c r="D3486" s="25"/>
      <c r="E3486" s="25"/>
      <c r="F3486" s="18"/>
      <c r="G3486" s="18"/>
      <c r="H3486" s="18"/>
      <c r="I3486" s="18"/>
      <c r="J3486" s="18"/>
    </row>
    <row r="3487" s="2" customFormat="1" ht="14.25" spans="1:10">
      <c r="A3487" s="24"/>
      <c r="B3487" s="18"/>
      <c r="C3487" s="18"/>
      <c r="D3487" s="25"/>
      <c r="E3487" s="25"/>
      <c r="F3487" s="18"/>
      <c r="G3487" s="18"/>
      <c r="H3487" s="18"/>
      <c r="I3487" s="18"/>
      <c r="J3487" s="18"/>
    </row>
    <row r="3488" s="2" customFormat="1" ht="14.25" spans="1:10">
      <c r="A3488" s="24"/>
      <c r="B3488" s="18"/>
      <c r="C3488" s="18"/>
      <c r="D3488" s="25"/>
      <c r="E3488" s="25"/>
      <c r="F3488" s="18"/>
      <c r="G3488" s="18"/>
      <c r="H3488" s="18"/>
      <c r="I3488" s="18"/>
      <c r="J3488" s="18"/>
    </row>
    <row r="3489" s="2" customFormat="1" ht="14.25" spans="1:10">
      <c r="A3489" s="24"/>
      <c r="B3489" s="18"/>
      <c r="C3489" s="18"/>
      <c r="D3489" s="25"/>
      <c r="E3489" s="25"/>
      <c r="F3489" s="18"/>
      <c r="G3489" s="18"/>
      <c r="H3489" s="18"/>
      <c r="I3489" s="18"/>
      <c r="J3489" s="18"/>
    </row>
    <row r="3490" s="2" customFormat="1" ht="14.25" spans="1:10">
      <c r="A3490" s="24"/>
      <c r="B3490" s="18"/>
      <c r="C3490" s="18"/>
      <c r="D3490" s="25"/>
      <c r="E3490" s="25"/>
      <c r="F3490" s="18"/>
      <c r="G3490" s="18"/>
      <c r="H3490" s="18"/>
      <c r="I3490" s="18"/>
      <c r="J3490" s="18"/>
    </row>
    <row r="3491" s="2" customFormat="1" ht="14.25" spans="1:10">
      <c r="A3491" s="24"/>
      <c r="B3491" s="18"/>
      <c r="C3491" s="18"/>
      <c r="D3491" s="25"/>
      <c r="E3491" s="25"/>
      <c r="F3491" s="18"/>
      <c r="G3491" s="18"/>
      <c r="H3491" s="18"/>
      <c r="I3491" s="18"/>
      <c r="J3491" s="18"/>
    </row>
    <row r="3492" s="2" customFormat="1" ht="14.25" spans="1:10">
      <c r="A3492" s="24"/>
      <c r="B3492" s="18"/>
      <c r="C3492" s="18"/>
      <c r="D3492" s="25"/>
      <c r="E3492" s="25"/>
      <c r="F3492" s="18"/>
      <c r="G3492" s="18"/>
      <c r="H3492" s="18"/>
      <c r="I3492" s="18"/>
      <c r="J3492" s="18"/>
    </row>
    <row r="3493" s="2" customFormat="1" ht="14.25" spans="1:10">
      <c r="A3493" s="24"/>
      <c r="B3493" s="18"/>
      <c r="C3493" s="18"/>
      <c r="D3493" s="25"/>
      <c r="E3493" s="25"/>
      <c r="F3493" s="18"/>
      <c r="G3493" s="18"/>
      <c r="H3493" s="18"/>
      <c r="I3493" s="18"/>
      <c r="J3493" s="18"/>
    </row>
    <row r="3494" s="2" customFormat="1" ht="14.25" spans="1:10">
      <c r="A3494" s="24"/>
      <c r="B3494" s="18"/>
      <c r="C3494" s="18"/>
      <c r="D3494" s="25"/>
      <c r="E3494" s="25"/>
      <c r="F3494" s="18"/>
      <c r="G3494" s="18"/>
      <c r="H3494" s="18"/>
      <c r="I3494" s="18"/>
      <c r="J3494" s="18"/>
    </row>
    <row r="3495" s="2" customFormat="1" ht="14.25" spans="1:10">
      <c r="A3495" s="24"/>
      <c r="B3495" s="18"/>
      <c r="C3495" s="18"/>
      <c r="D3495" s="25"/>
      <c r="E3495" s="25"/>
      <c r="F3495" s="18"/>
      <c r="G3495" s="18"/>
      <c r="H3495" s="18"/>
      <c r="I3495" s="18"/>
      <c r="J3495" s="18"/>
    </row>
    <row r="3496" s="2" customFormat="1" ht="14.25" spans="1:10">
      <c r="A3496" s="24"/>
      <c r="B3496" s="18"/>
      <c r="C3496" s="18"/>
      <c r="D3496" s="25"/>
      <c r="E3496" s="25"/>
      <c r="F3496" s="18"/>
      <c r="G3496" s="18"/>
      <c r="H3496" s="18"/>
      <c r="I3496" s="18"/>
      <c r="J3496" s="18"/>
    </row>
    <row r="3497" s="2" customFormat="1" ht="14.25" spans="1:10">
      <c r="A3497" s="24"/>
      <c r="B3497" s="18"/>
      <c r="C3497" s="18"/>
      <c r="D3497" s="25"/>
      <c r="E3497" s="25"/>
      <c r="F3497" s="18"/>
      <c r="G3497" s="18"/>
      <c r="H3497" s="18"/>
      <c r="I3497" s="18"/>
      <c r="J3497" s="18"/>
    </row>
    <row r="3498" s="2" customFormat="1" ht="14.25" spans="1:10">
      <c r="A3498" s="24"/>
      <c r="B3498" s="18"/>
      <c r="C3498" s="18"/>
      <c r="D3498" s="25"/>
      <c r="E3498" s="25"/>
      <c r="F3498" s="18"/>
      <c r="G3498" s="18"/>
      <c r="H3498" s="18"/>
      <c r="I3498" s="18"/>
      <c r="J3498" s="18"/>
    </row>
    <row r="3499" s="2" customFormat="1" ht="14.25" spans="1:10">
      <c r="A3499" s="24"/>
      <c r="B3499" s="18"/>
      <c r="C3499" s="18"/>
      <c r="D3499" s="25"/>
      <c r="E3499" s="25"/>
      <c r="F3499" s="18"/>
      <c r="G3499" s="18"/>
      <c r="H3499" s="18"/>
      <c r="I3499" s="18"/>
      <c r="J3499" s="18"/>
    </row>
    <row r="3500" s="2" customFormat="1" ht="14.25" spans="1:10">
      <c r="A3500" s="24"/>
      <c r="B3500" s="18"/>
      <c r="C3500" s="18"/>
      <c r="D3500" s="25"/>
      <c r="E3500" s="25"/>
      <c r="F3500" s="18"/>
      <c r="G3500" s="18"/>
      <c r="H3500" s="18"/>
      <c r="I3500" s="18"/>
      <c r="J3500" s="18"/>
    </row>
    <row r="3501" s="2" customFormat="1" ht="14.25" spans="1:10">
      <c r="A3501" s="24"/>
      <c r="B3501" s="18"/>
      <c r="C3501" s="18"/>
      <c r="D3501" s="25"/>
      <c r="E3501" s="25"/>
      <c r="F3501" s="18"/>
      <c r="G3501" s="18"/>
      <c r="H3501" s="18"/>
      <c r="I3501" s="18"/>
      <c r="J3501" s="18"/>
    </row>
    <row r="3502" s="2" customFormat="1" ht="14.25" spans="1:10">
      <c r="A3502" s="24"/>
      <c r="B3502" s="18"/>
      <c r="C3502" s="18"/>
      <c r="D3502" s="25"/>
      <c r="E3502" s="25"/>
      <c r="F3502" s="18"/>
      <c r="G3502" s="18"/>
      <c r="H3502" s="18"/>
      <c r="I3502" s="18"/>
      <c r="J3502" s="18"/>
    </row>
    <row r="3503" s="2" customFormat="1" ht="14.25" spans="1:10">
      <c r="A3503" s="24"/>
      <c r="B3503" s="18"/>
      <c r="C3503" s="18"/>
      <c r="D3503" s="25"/>
      <c r="E3503" s="25"/>
      <c r="F3503" s="18"/>
      <c r="G3503" s="18"/>
      <c r="H3503" s="18"/>
      <c r="I3503" s="18"/>
      <c r="J3503" s="18"/>
    </row>
    <row r="3504" s="2" customFormat="1" ht="14.25" spans="1:10">
      <c r="A3504" s="24"/>
      <c r="B3504" s="18"/>
      <c r="C3504" s="18"/>
      <c r="D3504" s="25"/>
      <c r="E3504" s="25"/>
      <c r="F3504" s="18"/>
      <c r="G3504" s="18"/>
      <c r="H3504" s="18"/>
      <c r="I3504" s="18"/>
      <c r="J3504" s="18"/>
    </row>
    <row r="3505" s="2" customFormat="1" ht="14.25" spans="1:10">
      <c r="A3505" s="24"/>
      <c r="B3505" s="18"/>
      <c r="C3505" s="18"/>
      <c r="D3505" s="25"/>
      <c r="E3505" s="25"/>
      <c r="F3505" s="18"/>
      <c r="G3505" s="18"/>
      <c r="H3505" s="18"/>
      <c r="I3505" s="18"/>
      <c r="J3505" s="18"/>
    </row>
    <row r="3506" s="2" customFormat="1" ht="14.25" spans="1:10">
      <c r="A3506" s="24"/>
      <c r="B3506" s="18"/>
      <c r="C3506" s="18"/>
      <c r="D3506" s="25"/>
      <c r="E3506" s="25"/>
      <c r="F3506" s="18"/>
      <c r="G3506" s="18"/>
      <c r="H3506" s="18"/>
      <c r="I3506" s="18"/>
      <c r="J3506" s="18"/>
    </row>
    <row r="3507" s="2" customFormat="1" ht="14.25" spans="1:10">
      <c r="A3507" s="24"/>
      <c r="B3507" s="18"/>
      <c r="C3507" s="18"/>
      <c r="D3507" s="25"/>
      <c r="E3507" s="25"/>
      <c r="F3507" s="18"/>
      <c r="G3507" s="18"/>
      <c r="H3507" s="18"/>
      <c r="I3507" s="18"/>
      <c r="J3507" s="18"/>
    </row>
    <row r="3508" s="2" customFormat="1" ht="14.25" spans="1:10">
      <c r="A3508" s="24"/>
      <c r="B3508" s="18"/>
      <c r="C3508" s="18"/>
      <c r="D3508" s="25"/>
      <c r="E3508" s="25"/>
      <c r="F3508" s="18"/>
      <c r="G3508" s="18"/>
      <c r="H3508" s="18"/>
      <c r="I3508" s="18"/>
      <c r="J3508" s="18"/>
    </row>
    <row r="3509" s="2" customFormat="1" ht="14.25" spans="1:10">
      <c r="A3509" s="24"/>
      <c r="B3509" s="18"/>
      <c r="C3509" s="18"/>
      <c r="D3509" s="25"/>
      <c r="E3509" s="25"/>
      <c r="F3509" s="18"/>
      <c r="G3509" s="18"/>
      <c r="H3509" s="18"/>
      <c r="I3509" s="18"/>
      <c r="J3509" s="18"/>
    </row>
    <row r="3510" s="2" customFormat="1" ht="14.25" spans="1:10">
      <c r="A3510" s="24"/>
      <c r="B3510" s="18"/>
      <c r="C3510" s="18"/>
      <c r="D3510" s="25"/>
      <c r="E3510" s="25"/>
      <c r="F3510" s="18"/>
      <c r="G3510" s="18"/>
      <c r="H3510" s="18"/>
      <c r="I3510" s="18"/>
      <c r="J3510" s="18"/>
    </row>
    <row r="3511" s="2" customFormat="1" ht="14.25" spans="1:10">
      <c r="A3511" s="24"/>
      <c r="B3511" s="18"/>
      <c r="C3511" s="18"/>
      <c r="D3511" s="25"/>
      <c r="E3511" s="25"/>
      <c r="F3511" s="18"/>
      <c r="G3511" s="18"/>
      <c r="H3511" s="18"/>
      <c r="I3511" s="18"/>
      <c r="J3511" s="18"/>
    </row>
    <row r="3512" s="2" customFormat="1" ht="14.25" spans="1:10">
      <c r="A3512" s="24"/>
      <c r="B3512" s="18"/>
      <c r="C3512" s="18"/>
      <c r="D3512" s="25"/>
      <c r="E3512" s="25"/>
      <c r="F3512" s="18"/>
      <c r="G3512" s="18"/>
      <c r="H3512" s="18"/>
      <c r="I3512" s="18"/>
      <c r="J3512" s="18"/>
    </row>
    <row r="3513" s="2" customFormat="1" ht="14.25" spans="1:10">
      <c r="A3513" s="24"/>
      <c r="B3513" s="18"/>
      <c r="C3513" s="18"/>
      <c r="D3513" s="25"/>
      <c r="E3513" s="25"/>
      <c r="F3513" s="18"/>
      <c r="G3513" s="18"/>
      <c r="H3513" s="18"/>
      <c r="I3513" s="18"/>
      <c r="J3513" s="18"/>
    </row>
    <row r="3514" s="2" customFormat="1" ht="14.25" spans="1:10">
      <c r="A3514" s="24"/>
      <c r="B3514" s="18"/>
      <c r="C3514" s="18"/>
      <c r="D3514" s="25"/>
      <c r="E3514" s="25"/>
      <c r="F3514" s="18"/>
      <c r="G3514" s="18"/>
      <c r="H3514" s="18"/>
      <c r="I3514" s="18"/>
      <c r="J3514" s="18"/>
    </row>
    <row r="3515" s="2" customFormat="1" ht="14.25" spans="1:10">
      <c r="A3515" s="24"/>
      <c r="B3515" s="18"/>
      <c r="C3515" s="18"/>
      <c r="D3515" s="25"/>
      <c r="E3515" s="25"/>
      <c r="F3515" s="18"/>
      <c r="G3515" s="18"/>
      <c r="H3515" s="18"/>
      <c r="I3515" s="18"/>
      <c r="J3515" s="18"/>
    </row>
    <row r="3516" s="2" customFormat="1" ht="14.25" spans="1:10">
      <c r="A3516" s="24"/>
      <c r="B3516" s="18"/>
      <c r="C3516" s="18"/>
      <c r="D3516" s="25"/>
      <c r="E3516" s="25"/>
      <c r="F3516" s="18"/>
      <c r="G3516" s="18"/>
      <c r="H3516" s="18"/>
      <c r="I3516" s="18"/>
      <c r="J3516" s="18"/>
    </row>
    <row r="3517" s="2" customFormat="1" ht="14.25" spans="1:10">
      <c r="A3517" s="24"/>
      <c r="B3517" s="18"/>
      <c r="C3517" s="18"/>
      <c r="D3517" s="25"/>
      <c r="E3517" s="25"/>
      <c r="F3517" s="18"/>
      <c r="G3517" s="18"/>
      <c r="H3517" s="18"/>
      <c r="I3517" s="18"/>
      <c r="J3517" s="18"/>
    </row>
    <row r="3518" s="2" customFormat="1" ht="14.25" spans="1:10">
      <c r="A3518" s="24"/>
      <c r="B3518" s="18"/>
      <c r="C3518" s="18"/>
      <c r="D3518" s="25"/>
      <c r="E3518" s="25"/>
      <c r="F3518" s="18"/>
      <c r="G3518" s="18"/>
      <c r="H3518" s="18"/>
      <c r="I3518" s="18"/>
      <c r="J3518" s="18"/>
    </row>
    <row r="3519" s="2" customFormat="1" ht="14.25" spans="1:10">
      <c r="A3519" s="24"/>
      <c r="B3519" s="18"/>
      <c r="C3519" s="18"/>
      <c r="D3519" s="25"/>
      <c r="E3519" s="25"/>
      <c r="F3519" s="18"/>
      <c r="G3519" s="18"/>
      <c r="H3519" s="18"/>
      <c r="I3519" s="18"/>
      <c r="J3519" s="18"/>
    </row>
    <row r="3520" s="2" customFormat="1" ht="14.25" spans="1:10">
      <c r="A3520" s="24"/>
      <c r="B3520" s="18"/>
      <c r="C3520" s="18"/>
      <c r="D3520" s="25"/>
      <c r="E3520" s="25"/>
      <c r="F3520" s="18"/>
      <c r="G3520" s="18"/>
      <c r="H3520" s="18"/>
      <c r="I3520" s="18"/>
      <c r="J3520" s="18"/>
    </row>
    <row r="3521" s="2" customFormat="1" ht="14.25" spans="1:10">
      <c r="A3521" s="24"/>
      <c r="B3521" s="18"/>
      <c r="C3521" s="18"/>
      <c r="D3521" s="25"/>
      <c r="E3521" s="25"/>
      <c r="F3521" s="18"/>
      <c r="G3521" s="18"/>
      <c r="H3521" s="18"/>
      <c r="I3521" s="18"/>
      <c r="J3521" s="18"/>
    </row>
    <row r="3522" s="2" customFormat="1" ht="14.25" spans="1:10">
      <c r="A3522" s="24"/>
      <c r="B3522" s="18"/>
      <c r="C3522" s="18"/>
      <c r="D3522" s="25"/>
      <c r="E3522" s="25"/>
      <c r="F3522" s="18"/>
      <c r="G3522" s="18"/>
      <c r="H3522" s="18"/>
      <c r="I3522" s="18"/>
      <c r="J3522" s="18"/>
    </row>
    <row r="3523" s="2" customFormat="1" ht="14.25" spans="1:10">
      <c r="A3523" s="24"/>
      <c r="B3523" s="18"/>
      <c r="C3523" s="18"/>
      <c r="D3523" s="25"/>
      <c r="E3523" s="25"/>
      <c r="F3523" s="18"/>
      <c r="G3523" s="18"/>
      <c r="H3523" s="18"/>
      <c r="I3523" s="18"/>
      <c r="J3523" s="18"/>
    </row>
    <row r="3524" s="2" customFormat="1" ht="14.25" spans="1:10">
      <c r="A3524" s="24"/>
      <c r="B3524" s="18"/>
      <c r="C3524" s="18"/>
      <c r="D3524" s="25"/>
      <c r="E3524" s="25"/>
      <c r="F3524" s="18"/>
      <c r="G3524" s="18"/>
      <c r="H3524" s="18"/>
      <c r="I3524" s="18"/>
      <c r="J3524" s="18"/>
    </row>
    <row r="3525" s="2" customFormat="1" ht="14.25" spans="1:10">
      <c r="A3525" s="24"/>
      <c r="B3525" s="18"/>
      <c r="C3525" s="18"/>
      <c r="D3525" s="25"/>
      <c r="E3525" s="25"/>
      <c r="F3525" s="18"/>
      <c r="G3525" s="18"/>
      <c r="H3525" s="18"/>
      <c r="I3525" s="18"/>
      <c r="J3525" s="18"/>
    </row>
    <row r="3526" s="2" customFormat="1" ht="14.25" spans="1:10">
      <c r="A3526" s="24"/>
      <c r="B3526" s="18"/>
      <c r="C3526" s="18"/>
      <c r="D3526" s="25"/>
      <c r="E3526" s="25"/>
      <c r="F3526" s="18"/>
      <c r="G3526" s="18"/>
      <c r="H3526" s="18"/>
      <c r="I3526" s="18"/>
      <c r="J3526" s="18"/>
    </row>
    <row r="3527" s="2" customFormat="1" ht="14.25" spans="1:10">
      <c r="A3527" s="24"/>
      <c r="B3527" s="18"/>
      <c r="C3527" s="18"/>
      <c r="D3527" s="25"/>
      <c r="E3527" s="25"/>
      <c r="F3527" s="18"/>
      <c r="G3527" s="18"/>
      <c r="H3527" s="18"/>
      <c r="I3527" s="18"/>
      <c r="J3527" s="18"/>
    </row>
    <row r="3528" s="2" customFormat="1" ht="14.25" spans="1:10">
      <c r="A3528" s="24"/>
      <c r="B3528" s="18"/>
      <c r="C3528" s="18"/>
      <c r="D3528" s="25"/>
      <c r="E3528" s="25"/>
      <c r="F3528" s="18"/>
      <c r="G3528" s="18"/>
      <c r="H3528" s="18"/>
      <c r="I3528" s="18"/>
      <c r="J3528" s="18"/>
    </row>
    <row r="3529" s="2" customFormat="1" ht="14.25" spans="1:10">
      <c r="A3529" s="24"/>
      <c r="B3529" s="18"/>
      <c r="C3529" s="27"/>
      <c r="D3529" s="25"/>
      <c r="E3529" s="25"/>
      <c r="F3529" s="18"/>
      <c r="G3529" s="18"/>
      <c r="H3529" s="18"/>
      <c r="I3529" s="18"/>
      <c r="J3529" s="18"/>
    </row>
    <row r="3530" s="2" customFormat="1" ht="14.25" spans="1:10">
      <c r="A3530" s="24"/>
      <c r="B3530" s="18"/>
      <c r="C3530" s="27"/>
      <c r="D3530" s="25"/>
      <c r="E3530" s="25"/>
      <c r="F3530" s="18"/>
      <c r="G3530" s="18"/>
      <c r="H3530" s="18"/>
      <c r="I3530" s="18"/>
      <c r="J3530" s="18"/>
    </row>
    <row r="3531" s="2" customFormat="1" ht="14.25" spans="1:10">
      <c r="A3531" s="24"/>
      <c r="B3531" s="18"/>
      <c r="C3531" s="27"/>
      <c r="D3531" s="25"/>
      <c r="E3531" s="25"/>
      <c r="F3531" s="18"/>
      <c r="G3531" s="18"/>
      <c r="H3531" s="18"/>
      <c r="I3531" s="18"/>
      <c r="J3531" s="18"/>
    </row>
    <row r="3532" s="2" customFormat="1" ht="14.25" spans="1:10">
      <c r="A3532" s="24"/>
      <c r="B3532" s="18"/>
      <c r="C3532" s="27"/>
      <c r="D3532" s="25"/>
      <c r="E3532" s="25"/>
      <c r="F3532" s="18"/>
      <c r="G3532" s="18"/>
      <c r="H3532" s="18"/>
      <c r="I3532" s="18"/>
      <c r="J3532" s="18"/>
    </row>
    <row r="3533" s="2" customFormat="1" ht="14.25" spans="1:10">
      <c r="A3533" s="24"/>
      <c r="B3533" s="18"/>
      <c r="C3533" s="27"/>
      <c r="D3533" s="25"/>
      <c r="E3533" s="25"/>
      <c r="F3533" s="18"/>
      <c r="G3533" s="18"/>
      <c r="H3533" s="18"/>
      <c r="I3533" s="18"/>
      <c r="J3533" s="18"/>
    </row>
    <row r="3534" s="2" customFormat="1" ht="14.25" spans="1:10">
      <c r="A3534" s="24"/>
      <c r="B3534" s="18"/>
      <c r="C3534" s="27"/>
      <c r="D3534" s="25"/>
      <c r="E3534" s="25"/>
      <c r="F3534" s="18"/>
      <c r="G3534" s="18"/>
      <c r="H3534" s="18"/>
      <c r="I3534" s="18"/>
      <c r="J3534" s="18"/>
    </row>
    <row r="3535" s="2" customFormat="1" ht="14.25" spans="1:10">
      <c r="A3535" s="24"/>
      <c r="B3535" s="18"/>
      <c r="C3535" s="27"/>
      <c r="D3535" s="25"/>
      <c r="E3535" s="25"/>
      <c r="F3535" s="18"/>
      <c r="G3535" s="18"/>
      <c r="H3535" s="18"/>
      <c r="I3535" s="18"/>
      <c r="J3535" s="18"/>
    </row>
    <row r="3536" s="2" customFormat="1" ht="14.25" spans="1:10">
      <c r="A3536" s="24"/>
      <c r="B3536" s="18"/>
      <c r="C3536" s="27"/>
      <c r="D3536" s="25"/>
      <c r="E3536" s="25"/>
      <c r="F3536" s="18"/>
      <c r="G3536" s="18"/>
      <c r="H3536" s="18"/>
      <c r="I3536" s="18"/>
      <c r="J3536" s="18"/>
    </row>
    <row r="3537" s="2" customFormat="1" ht="14.25" spans="1:10">
      <c r="A3537" s="24"/>
      <c r="B3537" s="18"/>
      <c r="C3537" s="27"/>
      <c r="D3537" s="25"/>
      <c r="E3537" s="25"/>
      <c r="F3537" s="18"/>
      <c r="G3537" s="18"/>
      <c r="H3537" s="18"/>
      <c r="I3537" s="18"/>
      <c r="J3537" s="18"/>
    </row>
    <row r="3538" s="2" customFormat="1" ht="14.25" spans="1:10">
      <c r="A3538" s="24"/>
      <c r="B3538" s="18"/>
      <c r="C3538" s="27"/>
      <c r="D3538" s="25"/>
      <c r="E3538" s="25"/>
      <c r="F3538" s="18"/>
      <c r="G3538" s="18"/>
      <c r="H3538" s="18"/>
      <c r="I3538" s="18"/>
      <c r="J3538" s="18"/>
    </row>
    <row r="3539" s="2" customFormat="1" ht="14.25" spans="1:10">
      <c r="A3539" s="24"/>
      <c r="B3539" s="18"/>
      <c r="C3539" s="27"/>
      <c r="D3539" s="25"/>
      <c r="E3539" s="25"/>
      <c r="F3539" s="18"/>
      <c r="G3539" s="18"/>
      <c r="H3539" s="18"/>
      <c r="I3539" s="18"/>
      <c r="J3539" s="18"/>
    </row>
    <row r="3540" s="2" customFormat="1" ht="14.25" spans="1:10">
      <c r="A3540" s="24"/>
      <c r="B3540" s="18"/>
      <c r="C3540" s="27"/>
      <c r="D3540" s="25"/>
      <c r="E3540" s="25"/>
      <c r="F3540" s="18"/>
      <c r="G3540" s="18"/>
      <c r="H3540" s="18"/>
      <c r="I3540" s="18"/>
      <c r="J3540" s="18"/>
    </row>
    <row r="3541" s="2" customFormat="1" ht="14.25" spans="1:10">
      <c r="A3541" s="24"/>
      <c r="B3541" s="18"/>
      <c r="C3541" s="27"/>
      <c r="D3541" s="25"/>
      <c r="E3541" s="25"/>
      <c r="F3541" s="18"/>
      <c r="G3541" s="18"/>
      <c r="H3541" s="18"/>
      <c r="I3541" s="18"/>
      <c r="J3541" s="18"/>
    </row>
    <row r="3542" s="2" customFormat="1" ht="14.25" spans="1:10">
      <c r="A3542" s="24"/>
      <c r="B3542" s="18"/>
      <c r="C3542" s="27"/>
      <c r="D3542" s="25"/>
      <c r="E3542" s="25"/>
      <c r="F3542" s="18"/>
      <c r="G3542" s="18"/>
      <c r="H3542" s="18"/>
      <c r="I3542" s="18"/>
      <c r="J3542" s="18"/>
    </row>
    <row r="3543" s="2" customFormat="1" ht="14.25" spans="1:10">
      <c r="A3543" s="24"/>
      <c r="B3543" s="18"/>
      <c r="C3543" s="27"/>
      <c r="D3543" s="25"/>
      <c r="E3543" s="25"/>
      <c r="F3543" s="18"/>
      <c r="G3543" s="18"/>
      <c r="H3543" s="18"/>
      <c r="I3543" s="18"/>
      <c r="J3543" s="18"/>
    </row>
    <row r="3544" s="2" customFormat="1" ht="14.25" spans="1:10">
      <c r="A3544" s="24"/>
      <c r="B3544" s="18"/>
      <c r="C3544" s="27"/>
      <c r="D3544" s="25"/>
      <c r="E3544" s="25"/>
      <c r="F3544" s="18"/>
      <c r="G3544" s="18"/>
      <c r="H3544" s="18"/>
      <c r="I3544" s="18"/>
      <c r="J3544" s="18"/>
    </row>
    <row r="3545" s="2" customFormat="1" ht="14.25" spans="1:10">
      <c r="A3545" s="24"/>
      <c r="B3545" s="18"/>
      <c r="C3545" s="27"/>
      <c r="D3545" s="25"/>
      <c r="E3545" s="25"/>
      <c r="F3545" s="18"/>
      <c r="G3545" s="18"/>
      <c r="H3545" s="18"/>
      <c r="I3545" s="18"/>
      <c r="J3545" s="18"/>
    </row>
    <row r="3546" s="2" customFormat="1" ht="14.25" spans="1:10">
      <c r="A3546" s="24"/>
      <c r="B3546" s="18"/>
      <c r="C3546" s="27"/>
      <c r="D3546" s="25"/>
      <c r="E3546" s="25"/>
      <c r="F3546" s="18"/>
      <c r="G3546" s="18"/>
      <c r="H3546" s="18"/>
      <c r="I3546" s="18"/>
      <c r="J3546" s="18"/>
    </row>
    <row r="3547" s="2" customFormat="1" ht="14.25" spans="1:10">
      <c r="A3547" s="24"/>
      <c r="B3547" s="18"/>
      <c r="C3547" s="27"/>
      <c r="D3547" s="25"/>
      <c r="E3547" s="25"/>
      <c r="F3547" s="18"/>
      <c r="G3547" s="18"/>
      <c r="H3547" s="18"/>
      <c r="I3547" s="18"/>
      <c r="J3547" s="18"/>
    </row>
    <row r="3548" s="2" customFormat="1" ht="14.25" spans="1:10">
      <c r="A3548" s="24"/>
      <c r="B3548" s="18"/>
      <c r="C3548" s="27"/>
      <c r="D3548" s="25"/>
      <c r="E3548" s="25"/>
      <c r="F3548" s="18"/>
      <c r="G3548" s="18"/>
      <c r="H3548" s="18"/>
      <c r="I3548" s="18"/>
      <c r="J3548" s="18"/>
    </row>
    <row r="3549" s="2" customFormat="1" ht="14.25" spans="1:10">
      <c r="A3549" s="24"/>
      <c r="B3549" s="18"/>
      <c r="C3549" s="27"/>
      <c r="D3549" s="25"/>
      <c r="E3549" s="25"/>
      <c r="F3549" s="18"/>
      <c r="G3549" s="18"/>
      <c r="H3549" s="18"/>
      <c r="I3549" s="18"/>
      <c r="J3549" s="18"/>
    </row>
    <row r="3550" s="2" customFormat="1" ht="14.25" spans="1:10">
      <c r="A3550" s="24"/>
      <c r="B3550" s="18"/>
      <c r="C3550" s="27"/>
      <c r="D3550" s="25"/>
      <c r="E3550" s="25"/>
      <c r="F3550" s="18"/>
      <c r="G3550" s="18"/>
      <c r="H3550" s="18"/>
      <c r="I3550" s="18"/>
      <c r="J3550" s="18"/>
    </row>
    <row r="3551" s="2" customFormat="1" ht="14.25" spans="1:10">
      <c r="A3551" s="24"/>
      <c r="B3551" s="18"/>
      <c r="C3551" s="27"/>
      <c r="D3551" s="25"/>
      <c r="E3551" s="25"/>
      <c r="F3551" s="18"/>
      <c r="G3551" s="18"/>
      <c r="H3551" s="18"/>
      <c r="I3551" s="18"/>
      <c r="J3551" s="18"/>
    </row>
    <row r="3552" s="2" customFormat="1" ht="14.25" spans="1:10">
      <c r="A3552" s="24"/>
      <c r="B3552" s="18"/>
      <c r="C3552" s="27"/>
      <c r="D3552" s="25"/>
      <c r="E3552" s="25"/>
      <c r="F3552" s="18"/>
      <c r="G3552" s="18"/>
      <c r="H3552" s="18"/>
      <c r="I3552" s="18"/>
      <c r="J3552" s="18"/>
    </row>
    <row r="3553" s="2" customFormat="1" ht="14.25" spans="1:10">
      <c r="A3553" s="24"/>
      <c r="B3553" s="18"/>
      <c r="C3553" s="27"/>
      <c r="D3553" s="25"/>
      <c r="E3553" s="25"/>
      <c r="F3553" s="18"/>
      <c r="G3553" s="18"/>
      <c r="H3553" s="18"/>
      <c r="I3553" s="18"/>
      <c r="J3553" s="18"/>
    </row>
    <row r="3554" s="2" customFormat="1" ht="14.25" spans="1:10">
      <c r="A3554" s="24"/>
      <c r="B3554" s="18"/>
      <c r="C3554" s="27"/>
      <c r="D3554" s="25"/>
      <c r="E3554" s="25"/>
      <c r="F3554" s="18"/>
      <c r="G3554" s="18"/>
      <c r="H3554" s="18"/>
      <c r="I3554" s="18"/>
      <c r="J3554" s="18"/>
    </row>
    <row r="3555" s="2" customFormat="1" ht="14.25" spans="1:10">
      <c r="A3555" s="24"/>
      <c r="B3555" s="18"/>
      <c r="C3555" s="27"/>
      <c r="D3555" s="25"/>
      <c r="E3555" s="25"/>
      <c r="F3555" s="18"/>
      <c r="G3555" s="18"/>
      <c r="H3555" s="18"/>
      <c r="I3555" s="18"/>
      <c r="J3555" s="18"/>
    </row>
    <row r="3556" s="2" customFormat="1" ht="14.25" spans="1:10">
      <c r="A3556" s="24"/>
      <c r="B3556" s="18"/>
      <c r="C3556" s="27"/>
      <c r="D3556" s="25"/>
      <c r="E3556" s="25"/>
      <c r="F3556" s="18"/>
      <c r="G3556" s="18"/>
      <c r="H3556" s="18"/>
      <c r="I3556" s="18"/>
      <c r="J3556" s="18"/>
    </row>
    <row r="3557" s="2" customFormat="1" ht="14.25" spans="1:10">
      <c r="A3557" s="24"/>
      <c r="B3557" s="18"/>
      <c r="C3557" s="27"/>
      <c r="D3557" s="25"/>
      <c r="E3557" s="25"/>
      <c r="F3557" s="18"/>
      <c r="G3557" s="18"/>
      <c r="H3557" s="18"/>
      <c r="I3557" s="18"/>
      <c r="J3557" s="18"/>
    </row>
    <row r="3558" s="2" customFormat="1" ht="14.25" spans="1:10">
      <c r="A3558" s="24"/>
      <c r="B3558" s="18"/>
      <c r="C3558" s="27"/>
      <c r="D3558" s="25"/>
      <c r="E3558" s="25"/>
      <c r="F3558" s="18"/>
      <c r="G3558" s="18"/>
      <c r="H3558" s="18"/>
      <c r="I3558" s="18"/>
      <c r="J3558" s="18"/>
    </row>
    <row r="3559" s="2" customFormat="1" ht="14.25" spans="1:10">
      <c r="A3559" s="24"/>
      <c r="B3559" s="18"/>
      <c r="C3559" s="27"/>
      <c r="D3559" s="25"/>
      <c r="E3559" s="25"/>
      <c r="F3559" s="18"/>
      <c r="G3559" s="18"/>
      <c r="H3559" s="18"/>
      <c r="I3559" s="18"/>
      <c r="J3559" s="18"/>
    </row>
    <row r="3560" s="2" customFormat="1" ht="14.25" spans="1:10">
      <c r="A3560" s="24"/>
      <c r="B3560" s="18"/>
      <c r="C3560" s="27"/>
      <c r="D3560" s="25"/>
      <c r="E3560" s="25"/>
      <c r="F3560" s="18"/>
      <c r="G3560" s="18"/>
      <c r="H3560" s="18"/>
      <c r="I3560" s="18"/>
      <c r="J3560" s="18"/>
    </row>
    <row r="3561" s="2" customFormat="1" ht="14.25" spans="1:10">
      <c r="A3561" s="24"/>
      <c r="B3561" s="18"/>
      <c r="C3561" s="27"/>
      <c r="D3561" s="25"/>
      <c r="E3561" s="25"/>
      <c r="F3561" s="18"/>
      <c r="G3561" s="18"/>
      <c r="H3561" s="18"/>
      <c r="I3561" s="18"/>
      <c r="J3561" s="18"/>
    </row>
    <row r="3562" s="2" customFormat="1" ht="14.25" spans="1:10">
      <c r="A3562" s="24"/>
      <c r="B3562" s="18"/>
      <c r="C3562" s="27"/>
      <c r="D3562" s="25"/>
      <c r="E3562" s="25"/>
      <c r="F3562" s="18"/>
      <c r="G3562" s="18"/>
      <c r="H3562" s="18"/>
      <c r="I3562" s="18"/>
      <c r="J3562" s="18"/>
    </row>
    <row r="3563" s="2" customFormat="1" ht="14.25" spans="1:10">
      <c r="A3563" s="24"/>
      <c r="B3563" s="18"/>
      <c r="C3563" s="27"/>
      <c r="D3563" s="25"/>
      <c r="E3563" s="25"/>
      <c r="F3563" s="18"/>
      <c r="G3563" s="18"/>
      <c r="H3563" s="18"/>
      <c r="I3563" s="18"/>
      <c r="J3563" s="18"/>
    </row>
    <row r="3564" s="2" customFormat="1" ht="14.25" spans="1:10">
      <c r="A3564" s="24"/>
      <c r="B3564" s="18"/>
      <c r="C3564" s="27"/>
      <c r="D3564" s="25"/>
      <c r="E3564" s="25"/>
      <c r="F3564" s="18"/>
      <c r="G3564" s="18"/>
      <c r="H3564" s="18"/>
      <c r="I3564" s="18"/>
      <c r="J3564" s="18"/>
    </row>
    <row r="3565" s="2" customFormat="1" ht="14.25" spans="1:10">
      <c r="A3565" s="24"/>
      <c r="B3565" s="18"/>
      <c r="C3565" s="27"/>
      <c r="D3565" s="25"/>
      <c r="E3565" s="25"/>
      <c r="F3565" s="18"/>
      <c r="G3565" s="18"/>
      <c r="H3565" s="18"/>
      <c r="I3565" s="18"/>
      <c r="J3565" s="18"/>
    </row>
    <row r="3566" s="2" customFormat="1" ht="14.25" spans="1:10">
      <c r="A3566" s="24"/>
      <c r="B3566" s="18"/>
      <c r="C3566" s="27"/>
      <c r="D3566" s="25"/>
      <c r="E3566" s="25"/>
      <c r="F3566" s="18"/>
      <c r="G3566" s="18"/>
      <c r="H3566" s="18"/>
      <c r="I3566" s="18"/>
      <c r="J3566" s="18"/>
    </row>
    <row r="3567" s="2" customFormat="1" ht="14.25" spans="1:10">
      <c r="A3567" s="24"/>
      <c r="B3567" s="18"/>
      <c r="C3567" s="27"/>
      <c r="D3567" s="25"/>
      <c r="E3567" s="25"/>
      <c r="F3567" s="18"/>
      <c r="G3567" s="18"/>
      <c r="H3567" s="18"/>
      <c r="I3567" s="18"/>
      <c r="J3567" s="18"/>
    </row>
    <row r="3568" s="2" customFormat="1" ht="14.25" spans="1:10">
      <c r="A3568" s="24"/>
      <c r="B3568" s="18"/>
      <c r="C3568" s="27"/>
      <c r="D3568" s="25"/>
      <c r="E3568" s="25"/>
      <c r="F3568" s="18"/>
      <c r="G3568" s="18"/>
      <c r="H3568" s="18"/>
      <c r="I3568" s="18"/>
      <c r="J3568" s="18"/>
    </row>
    <row r="3569" s="2" customFormat="1" ht="14.25" spans="1:10">
      <c r="A3569" s="24"/>
      <c r="B3569" s="18"/>
      <c r="C3569" s="27"/>
      <c r="D3569" s="25"/>
      <c r="E3569" s="25"/>
      <c r="F3569" s="18"/>
      <c r="G3569" s="18"/>
      <c r="H3569" s="18"/>
      <c r="I3569" s="18"/>
      <c r="J3569" s="18"/>
    </row>
    <row r="3570" s="2" customFormat="1" ht="14.25" spans="1:10">
      <c r="A3570" s="24"/>
      <c r="B3570" s="18"/>
      <c r="C3570" s="27"/>
      <c r="D3570" s="25"/>
      <c r="E3570" s="25"/>
      <c r="F3570" s="18"/>
      <c r="G3570" s="18"/>
      <c r="H3570" s="18"/>
      <c r="I3570" s="18"/>
      <c r="J3570" s="18"/>
    </row>
    <row r="3571" s="2" customFormat="1" ht="14.25" spans="1:10">
      <c r="A3571" s="24"/>
      <c r="B3571" s="18"/>
      <c r="C3571" s="27"/>
      <c r="D3571" s="25"/>
      <c r="E3571" s="25"/>
      <c r="F3571" s="18"/>
      <c r="G3571" s="18"/>
      <c r="H3571" s="18"/>
      <c r="I3571" s="18"/>
      <c r="J3571" s="18"/>
    </row>
    <row r="3572" s="2" customFormat="1" ht="14.25" spans="1:10">
      <c r="A3572" s="24"/>
      <c r="B3572" s="18"/>
      <c r="C3572" s="27"/>
      <c r="D3572" s="25"/>
      <c r="E3572" s="25"/>
      <c r="F3572" s="18"/>
      <c r="G3572" s="18"/>
      <c r="H3572" s="18"/>
      <c r="I3572" s="18"/>
      <c r="J3572" s="18"/>
    </row>
    <row r="3573" s="2" customFormat="1" ht="14.25" spans="1:10">
      <c r="A3573" s="24"/>
      <c r="B3573" s="18"/>
      <c r="C3573" s="27"/>
      <c r="D3573" s="25"/>
      <c r="E3573" s="25"/>
      <c r="F3573" s="18"/>
      <c r="G3573" s="18"/>
      <c r="H3573" s="18"/>
      <c r="I3573" s="18"/>
      <c r="J3573" s="18"/>
    </row>
    <row r="3574" s="2" customFormat="1" ht="14.25" spans="1:10">
      <c r="A3574" s="24"/>
      <c r="B3574" s="18"/>
      <c r="C3574" s="27"/>
      <c r="D3574" s="25"/>
      <c r="E3574" s="25"/>
      <c r="F3574" s="18"/>
      <c r="G3574" s="18"/>
      <c r="H3574" s="18"/>
      <c r="I3574" s="18"/>
      <c r="J3574" s="18"/>
    </row>
    <row r="3575" s="2" customFormat="1" ht="14.25" spans="1:10">
      <c r="A3575" s="24"/>
      <c r="B3575" s="18"/>
      <c r="C3575" s="27"/>
      <c r="D3575" s="25"/>
      <c r="E3575" s="25"/>
      <c r="F3575" s="18"/>
      <c r="G3575" s="18"/>
      <c r="H3575" s="18"/>
      <c r="I3575" s="18"/>
      <c r="J3575" s="18"/>
    </row>
    <row r="3576" s="2" customFormat="1" ht="14.25" spans="1:10">
      <c r="A3576" s="24"/>
      <c r="B3576" s="18"/>
      <c r="C3576" s="27"/>
      <c r="D3576" s="25"/>
      <c r="E3576" s="25"/>
      <c r="F3576" s="18"/>
      <c r="G3576" s="18"/>
      <c r="H3576" s="18"/>
      <c r="I3576" s="18"/>
      <c r="J3576" s="18"/>
    </row>
    <row r="3577" s="2" customFormat="1" ht="14.25" spans="1:10">
      <c r="A3577" s="24"/>
      <c r="B3577" s="18"/>
      <c r="C3577" s="27"/>
      <c r="D3577" s="25"/>
      <c r="E3577" s="25"/>
      <c r="F3577" s="18"/>
      <c r="G3577" s="18"/>
      <c r="H3577" s="18"/>
      <c r="I3577" s="18"/>
      <c r="J3577" s="18"/>
    </row>
    <row r="3578" s="2" customFormat="1" ht="14.25" spans="1:10">
      <c r="A3578" s="24"/>
      <c r="B3578" s="18"/>
      <c r="C3578" s="27"/>
      <c r="D3578" s="25"/>
      <c r="E3578" s="25"/>
      <c r="F3578" s="18"/>
      <c r="G3578" s="18"/>
      <c r="H3578" s="18"/>
      <c r="I3578" s="18"/>
      <c r="J3578" s="18"/>
    </row>
    <row r="3579" s="2" customFormat="1" ht="14.25" spans="1:10">
      <c r="A3579" s="24"/>
      <c r="B3579" s="18"/>
      <c r="C3579" s="27"/>
      <c r="D3579" s="25"/>
      <c r="E3579" s="25"/>
      <c r="F3579" s="18"/>
      <c r="G3579" s="18"/>
      <c r="H3579" s="18"/>
      <c r="I3579" s="18"/>
      <c r="J3579" s="18"/>
    </row>
    <row r="3580" s="2" customFormat="1" ht="14.25" spans="1:10">
      <c r="A3580" s="24"/>
      <c r="B3580" s="18"/>
      <c r="C3580" s="27"/>
      <c r="D3580" s="25"/>
      <c r="E3580" s="25"/>
      <c r="F3580" s="18"/>
      <c r="G3580" s="18"/>
      <c r="H3580" s="18"/>
      <c r="I3580" s="18"/>
      <c r="J3580" s="18"/>
    </row>
    <row r="3581" s="2" customFormat="1" ht="14.25" spans="1:10">
      <c r="A3581" s="24"/>
      <c r="B3581" s="18"/>
      <c r="C3581" s="27"/>
      <c r="D3581" s="25"/>
      <c r="E3581" s="25"/>
      <c r="F3581" s="18"/>
      <c r="G3581" s="18"/>
      <c r="H3581" s="18"/>
      <c r="I3581" s="18"/>
      <c r="J3581" s="18"/>
    </row>
    <row r="3582" s="2" customFormat="1" ht="14.25" spans="1:10">
      <c r="A3582" s="24"/>
      <c r="B3582" s="18"/>
      <c r="C3582" s="27"/>
      <c r="D3582" s="25"/>
      <c r="E3582" s="25"/>
      <c r="F3582" s="18"/>
      <c r="G3582" s="18"/>
      <c r="H3582" s="18"/>
      <c r="I3582" s="18"/>
      <c r="J3582" s="18"/>
    </row>
    <row r="3583" s="2" customFormat="1" ht="14.25" spans="1:10">
      <c r="A3583" s="24"/>
      <c r="B3583" s="18"/>
      <c r="C3583" s="27"/>
      <c r="D3583" s="25"/>
      <c r="E3583" s="25"/>
      <c r="F3583" s="18"/>
      <c r="G3583" s="18"/>
      <c r="H3583" s="18"/>
      <c r="I3583" s="18"/>
      <c r="J3583" s="18"/>
    </row>
    <row r="3584" s="2" customFormat="1" ht="14.25" spans="1:10">
      <c r="A3584" s="24"/>
      <c r="B3584" s="18"/>
      <c r="C3584" s="27"/>
      <c r="D3584" s="25"/>
      <c r="E3584" s="25"/>
      <c r="F3584" s="18"/>
      <c r="G3584" s="18"/>
      <c r="H3584" s="18"/>
      <c r="I3584" s="18"/>
      <c r="J3584" s="18"/>
    </row>
    <row r="3585" s="2" customFormat="1" ht="14.25" spans="1:10">
      <c r="A3585" s="24"/>
      <c r="B3585" s="18"/>
      <c r="C3585" s="27"/>
      <c r="D3585" s="25"/>
      <c r="E3585" s="25"/>
      <c r="F3585" s="18"/>
      <c r="G3585" s="18"/>
      <c r="H3585" s="18"/>
      <c r="I3585" s="18"/>
      <c r="J3585" s="18"/>
    </row>
    <row r="3586" s="2" customFormat="1" ht="14.25" spans="1:10">
      <c r="A3586" s="24"/>
      <c r="B3586" s="18"/>
      <c r="C3586" s="27"/>
      <c r="D3586" s="25"/>
      <c r="E3586" s="25"/>
      <c r="F3586" s="18"/>
      <c r="G3586" s="18"/>
      <c r="H3586" s="18"/>
      <c r="I3586" s="18"/>
      <c r="J3586" s="18"/>
    </row>
    <row r="3587" s="2" customFormat="1" ht="14.25" spans="1:10">
      <c r="A3587" s="24"/>
      <c r="B3587" s="18"/>
      <c r="C3587" s="27"/>
      <c r="D3587" s="25"/>
      <c r="E3587" s="25"/>
      <c r="F3587" s="18"/>
      <c r="G3587" s="18"/>
      <c r="H3587" s="18"/>
      <c r="I3587" s="18"/>
      <c r="J3587" s="18"/>
    </row>
    <row r="3588" s="2" customFormat="1" ht="14.25" spans="1:10">
      <c r="A3588" s="24"/>
      <c r="B3588" s="18"/>
      <c r="C3588" s="27"/>
      <c r="D3588" s="25"/>
      <c r="E3588" s="25"/>
      <c r="F3588" s="18"/>
      <c r="G3588" s="18"/>
      <c r="H3588" s="18"/>
      <c r="I3588" s="18"/>
      <c r="J3588" s="18"/>
    </row>
    <row r="3589" s="2" customFormat="1" ht="14.25" spans="1:10">
      <c r="A3589" s="24"/>
      <c r="B3589" s="18"/>
      <c r="C3589" s="27"/>
      <c r="D3589" s="25"/>
      <c r="E3589" s="25"/>
      <c r="F3589" s="18"/>
      <c r="G3589" s="18"/>
      <c r="H3589" s="18"/>
      <c r="I3589" s="18"/>
      <c r="J3589" s="18"/>
    </row>
    <row r="3590" s="2" customFormat="1" ht="14.25" spans="1:10">
      <c r="A3590" s="24"/>
      <c r="B3590" s="18"/>
      <c r="C3590" s="27"/>
      <c r="D3590" s="25"/>
      <c r="E3590" s="25"/>
      <c r="F3590" s="25"/>
      <c r="G3590" s="18"/>
      <c r="H3590" s="18"/>
      <c r="I3590" s="18"/>
      <c r="J3590" s="18"/>
    </row>
    <row r="3591" s="2" customFormat="1" ht="14.25" spans="1:10">
      <c r="A3591" s="24"/>
      <c r="B3591" s="18"/>
      <c r="C3591" s="27"/>
      <c r="D3591" s="25"/>
      <c r="E3591" s="25"/>
      <c r="F3591" s="18"/>
      <c r="G3591" s="18"/>
      <c r="H3591" s="18"/>
      <c r="I3591" s="18"/>
      <c r="J3591" s="18"/>
    </row>
    <row r="3592" s="2" customFormat="1" ht="14.25" spans="1:10">
      <c r="A3592" s="24"/>
      <c r="B3592" s="18"/>
      <c r="C3592" s="27"/>
      <c r="D3592" s="25"/>
      <c r="E3592" s="25"/>
      <c r="F3592" s="18"/>
      <c r="G3592" s="18"/>
      <c r="H3592" s="18"/>
      <c r="I3592" s="18"/>
      <c r="J3592" s="18"/>
    </row>
    <row r="3593" s="2" customFormat="1" ht="14.25" spans="1:10">
      <c r="A3593" s="24"/>
      <c r="B3593" s="18"/>
      <c r="C3593" s="27"/>
      <c r="D3593" s="25"/>
      <c r="E3593" s="25"/>
      <c r="F3593" s="18"/>
      <c r="G3593" s="18"/>
      <c r="H3593" s="18"/>
      <c r="I3593" s="18"/>
      <c r="J3593" s="18"/>
    </row>
    <row r="3594" s="2" customFormat="1" ht="14.25" spans="1:10">
      <c r="A3594" s="24"/>
      <c r="B3594" s="18"/>
      <c r="C3594" s="27"/>
      <c r="D3594" s="25"/>
      <c r="E3594" s="25"/>
      <c r="F3594" s="18"/>
      <c r="G3594" s="18"/>
      <c r="H3594" s="18"/>
      <c r="I3594" s="18"/>
      <c r="J3594" s="18"/>
    </row>
    <row r="3595" s="2" customFormat="1" ht="14.25" spans="1:10">
      <c r="A3595" s="24"/>
      <c r="B3595" s="18"/>
      <c r="C3595" s="27"/>
      <c r="D3595" s="25"/>
      <c r="E3595" s="25"/>
      <c r="F3595" s="18"/>
      <c r="G3595" s="18"/>
      <c r="H3595" s="18"/>
      <c r="I3595" s="18"/>
      <c r="J3595" s="18"/>
    </row>
    <row r="3596" s="2" customFormat="1" ht="14.25" spans="1:10">
      <c r="A3596" s="24"/>
      <c r="B3596" s="18"/>
      <c r="C3596" s="27"/>
      <c r="D3596" s="25"/>
      <c r="E3596" s="25"/>
      <c r="F3596" s="18"/>
      <c r="G3596" s="18"/>
      <c r="H3596" s="18"/>
      <c r="I3596" s="18"/>
      <c r="J3596" s="18"/>
    </row>
    <row r="3597" s="2" customFormat="1" ht="14.25" spans="1:10">
      <c r="A3597" s="24"/>
      <c r="B3597" s="18"/>
      <c r="C3597" s="27"/>
      <c r="D3597" s="25"/>
      <c r="E3597" s="25"/>
      <c r="F3597" s="18"/>
      <c r="G3597" s="18"/>
      <c r="H3597" s="18"/>
      <c r="I3597" s="18"/>
      <c r="J3597" s="18"/>
    </row>
    <row r="3598" s="2" customFormat="1" ht="14.25" spans="1:10">
      <c r="A3598" s="24"/>
      <c r="B3598" s="18"/>
      <c r="C3598" s="27"/>
      <c r="D3598" s="25"/>
      <c r="E3598" s="25"/>
      <c r="F3598" s="18"/>
      <c r="G3598" s="18"/>
      <c r="H3598" s="18"/>
      <c r="I3598" s="18"/>
      <c r="J3598" s="18"/>
    </row>
    <row r="3599" s="2" customFormat="1" ht="14.25" spans="1:10">
      <c r="A3599" s="24"/>
      <c r="B3599" s="18"/>
      <c r="C3599" s="27"/>
      <c r="D3599" s="25"/>
      <c r="E3599" s="25"/>
      <c r="F3599" s="18"/>
      <c r="G3599" s="18"/>
      <c r="H3599" s="18"/>
      <c r="I3599" s="18"/>
      <c r="J3599" s="18"/>
    </row>
    <row r="3600" s="2" customFormat="1" ht="14.25" spans="1:10">
      <c r="A3600" s="24"/>
      <c r="B3600" s="27"/>
      <c r="C3600" s="27"/>
      <c r="D3600" s="27"/>
      <c r="E3600" s="27"/>
      <c r="F3600" s="18"/>
      <c r="G3600" s="18"/>
      <c r="H3600" s="18"/>
      <c r="I3600" s="18"/>
      <c r="J3600" s="18"/>
    </row>
    <row r="3601" s="2" customFormat="1" ht="14.25" spans="1:10">
      <c r="A3601" s="24"/>
      <c r="B3601" s="27"/>
      <c r="C3601" s="27"/>
      <c r="D3601" s="27"/>
      <c r="E3601" s="27"/>
      <c r="F3601" s="18"/>
      <c r="G3601" s="18"/>
      <c r="H3601" s="18"/>
      <c r="I3601" s="18"/>
      <c r="J3601" s="18"/>
    </row>
    <row r="3602" s="2" customFormat="1" ht="14.25" spans="1:10">
      <c r="A3602" s="24"/>
      <c r="B3602" s="27"/>
      <c r="C3602" s="27"/>
      <c r="D3602" s="27"/>
      <c r="E3602" s="27"/>
      <c r="F3602" s="18"/>
      <c r="G3602" s="18"/>
      <c r="H3602" s="18"/>
      <c r="I3602" s="18"/>
      <c r="J3602" s="18"/>
    </row>
    <row r="3603" s="2" customFormat="1" ht="14.25" spans="1:10">
      <c r="A3603" s="24"/>
      <c r="B3603" s="18"/>
      <c r="C3603" s="18"/>
      <c r="D3603" s="25"/>
      <c r="E3603" s="25"/>
      <c r="F3603" s="18"/>
      <c r="G3603" s="18"/>
      <c r="H3603" s="18"/>
      <c r="I3603" s="18"/>
      <c r="J3603" s="18"/>
    </row>
    <row r="3604" s="2" customFormat="1" ht="14.25" spans="1:10">
      <c r="A3604" s="24"/>
      <c r="B3604" s="18"/>
      <c r="C3604" s="18"/>
      <c r="D3604" s="25"/>
      <c r="E3604" s="25"/>
      <c r="F3604" s="18"/>
      <c r="G3604" s="18"/>
      <c r="H3604" s="18"/>
      <c r="I3604" s="18"/>
      <c r="J3604" s="18"/>
    </row>
    <row r="3605" s="2" customFormat="1" ht="14.25" spans="1:10">
      <c r="A3605" s="24"/>
      <c r="B3605" s="18"/>
      <c r="C3605" s="18"/>
      <c r="D3605" s="25"/>
      <c r="E3605" s="25"/>
      <c r="F3605" s="18"/>
      <c r="G3605" s="18"/>
      <c r="H3605" s="18"/>
      <c r="I3605" s="18"/>
      <c r="J3605" s="18"/>
    </row>
    <row r="3606" s="2" customFormat="1" ht="14.25" spans="1:10">
      <c r="A3606" s="24"/>
      <c r="B3606" s="18"/>
      <c r="C3606" s="18"/>
      <c r="D3606" s="25"/>
      <c r="E3606" s="25"/>
      <c r="F3606" s="18"/>
      <c r="G3606" s="18"/>
      <c r="H3606" s="18"/>
      <c r="I3606" s="18"/>
      <c r="J3606" s="18"/>
    </row>
    <row r="3607" s="2" customFormat="1" ht="14.25" spans="1:10">
      <c r="A3607" s="24"/>
      <c r="B3607" s="18"/>
      <c r="C3607" s="18"/>
      <c r="D3607" s="25"/>
      <c r="E3607" s="25"/>
      <c r="F3607" s="18"/>
      <c r="G3607" s="18"/>
      <c r="H3607" s="18"/>
      <c r="I3607" s="18"/>
      <c r="J3607" s="18"/>
    </row>
    <row r="3608" s="2" customFormat="1" ht="14.25" spans="1:10">
      <c r="A3608" s="24"/>
      <c r="B3608" s="18"/>
      <c r="C3608" s="18"/>
      <c r="D3608" s="25"/>
      <c r="E3608" s="25"/>
      <c r="F3608" s="18"/>
      <c r="G3608" s="18"/>
      <c r="H3608" s="18"/>
      <c r="I3608" s="18"/>
      <c r="J3608" s="18"/>
    </row>
    <row r="3609" s="2" customFormat="1" ht="14.25" spans="1:10">
      <c r="A3609" s="24"/>
      <c r="B3609" s="18"/>
      <c r="C3609" s="18"/>
      <c r="D3609" s="25"/>
      <c r="E3609" s="25"/>
      <c r="F3609" s="18"/>
      <c r="G3609" s="18"/>
      <c r="H3609" s="18"/>
      <c r="I3609" s="18"/>
      <c r="J3609" s="18"/>
    </row>
    <row r="3610" s="2" customFormat="1" ht="14.25" spans="1:10">
      <c r="A3610" s="24"/>
      <c r="B3610" s="18"/>
      <c r="C3610" s="18"/>
      <c r="D3610" s="25"/>
      <c r="E3610" s="25"/>
      <c r="F3610" s="18"/>
      <c r="G3610" s="18"/>
      <c r="H3610" s="18"/>
      <c r="I3610" s="18"/>
      <c r="J3610" s="18"/>
    </row>
    <row r="3611" s="2" customFormat="1" ht="14.25" spans="1:10">
      <c r="A3611" s="24"/>
      <c r="B3611" s="18"/>
      <c r="C3611" s="18"/>
      <c r="D3611" s="25"/>
      <c r="E3611" s="25"/>
      <c r="F3611" s="18"/>
      <c r="G3611" s="18"/>
      <c r="H3611" s="18"/>
      <c r="I3611" s="18"/>
      <c r="J3611" s="18"/>
    </row>
    <row r="3612" s="2" customFormat="1" ht="14.25" spans="1:10">
      <c r="A3612" s="24"/>
      <c r="B3612" s="18"/>
      <c r="C3612" s="18"/>
      <c r="D3612" s="25"/>
      <c r="E3612" s="25"/>
      <c r="F3612" s="18"/>
      <c r="G3612" s="18"/>
      <c r="H3612" s="18"/>
      <c r="I3612" s="18"/>
      <c r="J3612" s="18"/>
    </row>
    <row r="3613" s="2" customFormat="1" ht="14.25" spans="1:10">
      <c r="A3613" s="24"/>
      <c r="B3613" s="18"/>
      <c r="C3613" s="18"/>
      <c r="D3613" s="25"/>
      <c r="E3613" s="25"/>
      <c r="F3613" s="18"/>
      <c r="G3613" s="18"/>
      <c r="H3613" s="18"/>
      <c r="I3613" s="18"/>
      <c r="J3613" s="18"/>
    </row>
    <row r="3614" s="2" customFormat="1" ht="14.25" spans="1:10">
      <c r="A3614" s="24"/>
      <c r="B3614" s="18"/>
      <c r="C3614" s="18"/>
      <c r="D3614" s="25"/>
      <c r="E3614" s="25"/>
      <c r="F3614" s="18"/>
      <c r="G3614" s="18"/>
      <c r="H3614" s="18"/>
      <c r="I3614" s="18"/>
      <c r="J3614" s="18"/>
    </row>
    <row r="3615" s="2" customFormat="1" ht="14.25" spans="1:10">
      <c r="A3615" s="24"/>
      <c r="B3615" s="18"/>
      <c r="C3615" s="18"/>
      <c r="D3615" s="25"/>
      <c r="E3615" s="25"/>
      <c r="F3615" s="18"/>
      <c r="G3615" s="18"/>
      <c r="H3615" s="18"/>
      <c r="I3615" s="18"/>
      <c r="J3615" s="18"/>
    </row>
    <row r="3616" s="2" customFormat="1" ht="14.25" spans="1:10">
      <c r="A3616" s="24"/>
      <c r="B3616" s="18"/>
      <c r="C3616" s="18"/>
      <c r="D3616" s="25"/>
      <c r="E3616" s="25"/>
      <c r="F3616" s="18"/>
      <c r="G3616" s="18"/>
      <c r="H3616" s="18"/>
      <c r="I3616" s="18"/>
      <c r="J3616" s="18"/>
    </row>
    <row r="3617" s="2" customFormat="1" ht="14.25" spans="1:10">
      <c r="A3617" s="24"/>
      <c r="B3617" s="18"/>
      <c r="C3617" s="18"/>
      <c r="D3617" s="25"/>
      <c r="E3617" s="25"/>
      <c r="F3617" s="18"/>
      <c r="G3617" s="18"/>
      <c r="H3617" s="18"/>
      <c r="I3617" s="18"/>
      <c r="J3617" s="18"/>
    </row>
    <row r="3618" s="2" customFormat="1" ht="14.25" spans="1:10">
      <c r="A3618" s="24"/>
      <c r="B3618" s="18"/>
      <c r="C3618" s="18"/>
      <c r="D3618" s="25"/>
      <c r="E3618" s="25"/>
      <c r="F3618" s="18"/>
      <c r="G3618" s="18"/>
      <c r="H3618" s="18"/>
      <c r="I3618" s="18"/>
      <c r="J3618" s="18"/>
    </row>
    <row r="3619" s="2" customFormat="1" ht="14.25" spans="1:10">
      <c r="A3619" s="24"/>
      <c r="B3619" s="18"/>
      <c r="C3619" s="18"/>
      <c r="D3619" s="25"/>
      <c r="E3619" s="25"/>
      <c r="F3619" s="18"/>
      <c r="G3619" s="18"/>
      <c r="H3619" s="18"/>
      <c r="I3619" s="18"/>
      <c r="J3619" s="18"/>
    </row>
    <row r="3620" s="2" customFormat="1" ht="14.25" spans="1:10">
      <c r="A3620" s="24"/>
      <c r="B3620" s="18"/>
      <c r="C3620" s="18"/>
      <c r="D3620" s="25"/>
      <c r="E3620" s="25"/>
      <c r="F3620" s="18"/>
      <c r="G3620" s="18"/>
      <c r="H3620" s="18"/>
      <c r="I3620" s="18"/>
      <c r="J3620" s="18"/>
    </row>
    <row r="3621" s="2" customFormat="1" ht="14.25" spans="1:10">
      <c r="A3621" s="24"/>
      <c r="B3621" s="18"/>
      <c r="C3621" s="18"/>
      <c r="D3621" s="25"/>
      <c r="E3621" s="25"/>
      <c r="F3621" s="18"/>
      <c r="G3621" s="18"/>
      <c r="H3621" s="18"/>
      <c r="I3621" s="18"/>
      <c r="J3621" s="18"/>
    </row>
    <row r="3622" s="2" customFormat="1" ht="14.25" spans="1:10">
      <c r="A3622" s="24"/>
      <c r="B3622" s="18"/>
      <c r="C3622" s="18"/>
      <c r="D3622" s="25"/>
      <c r="E3622" s="25"/>
      <c r="F3622" s="18"/>
      <c r="G3622" s="18"/>
      <c r="H3622" s="18"/>
      <c r="I3622" s="18"/>
      <c r="J3622" s="18"/>
    </row>
    <row r="3623" s="2" customFormat="1" ht="14.25" spans="1:10">
      <c r="A3623" s="24"/>
      <c r="B3623" s="18"/>
      <c r="C3623" s="18"/>
      <c r="D3623" s="25"/>
      <c r="E3623" s="25"/>
      <c r="F3623" s="18"/>
      <c r="G3623" s="18"/>
      <c r="H3623" s="18"/>
      <c r="I3623" s="18"/>
      <c r="J3623" s="18"/>
    </row>
    <row r="3624" s="2" customFormat="1" ht="14.25" spans="1:10">
      <c r="A3624" s="24"/>
      <c r="B3624" s="18"/>
      <c r="C3624" s="18"/>
      <c r="D3624" s="25"/>
      <c r="E3624" s="25"/>
      <c r="F3624" s="18"/>
      <c r="G3624" s="18"/>
      <c r="H3624" s="18"/>
      <c r="I3624" s="18"/>
      <c r="J3624" s="18"/>
    </row>
    <row r="3625" s="2" customFormat="1" ht="14.25" spans="1:10">
      <c r="A3625" s="24"/>
      <c r="B3625" s="18"/>
      <c r="C3625" s="18"/>
      <c r="D3625" s="25"/>
      <c r="E3625" s="25"/>
      <c r="F3625" s="18"/>
      <c r="G3625" s="18"/>
      <c r="H3625" s="18"/>
      <c r="I3625" s="18"/>
      <c r="J3625" s="18"/>
    </row>
    <row r="3626" s="2" customFormat="1" ht="14.25" spans="1:10">
      <c r="A3626" s="24"/>
      <c r="B3626" s="18"/>
      <c r="C3626" s="18"/>
      <c r="D3626" s="25"/>
      <c r="E3626" s="25"/>
      <c r="F3626" s="18"/>
      <c r="G3626" s="18"/>
      <c r="H3626" s="18"/>
      <c r="I3626" s="18"/>
      <c r="J3626" s="18"/>
    </row>
    <row r="3627" s="2" customFormat="1" ht="14.25" spans="1:10">
      <c r="A3627" s="24"/>
      <c r="B3627" s="18"/>
      <c r="C3627" s="18"/>
      <c r="D3627" s="25"/>
      <c r="E3627" s="25"/>
      <c r="F3627" s="18"/>
      <c r="G3627" s="18"/>
      <c r="H3627" s="18"/>
      <c r="I3627" s="18"/>
      <c r="J3627" s="18"/>
    </row>
    <row r="3628" s="2" customFormat="1" ht="14.25" spans="1:10">
      <c r="A3628" s="24"/>
      <c r="B3628" s="18"/>
      <c r="C3628" s="18"/>
      <c r="D3628" s="25"/>
      <c r="E3628" s="25"/>
      <c r="F3628" s="18"/>
      <c r="G3628" s="18"/>
      <c r="H3628" s="18"/>
      <c r="I3628" s="18"/>
      <c r="J3628" s="18"/>
    </row>
    <row r="3629" s="2" customFormat="1" ht="14.25" spans="1:10">
      <c r="A3629" s="24"/>
      <c r="B3629" s="18"/>
      <c r="C3629" s="18"/>
      <c r="D3629" s="25"/>
      <c r="E3629" s="25"/>
      <c r="F3629" s="18"/>
      <c r="G3629" s="18"/>
      <c r="H3629" s="18"/>
      <c r="I3629" s="18"/>
      <c r="J3629" s="18"/>
    </row>
    <row r="3630" s="2" customFormat="1" ht="14.25" spans="1:10">
      <c r="A3630" s="24"/>
      <c r="B3630" s="18"/>
      <c r="C3630" s="18"/>
      <c r="D3630" s="25"/>
      <c r="E3630" s="25"/>
      <c r="F3630" s="18"/>
      <c r="G3630" s="18"/>
      <c r="H3630" s="18"/>
      <c r="I3630" s="18"/>
      <c r="J3630" s="18"/>
    </row>
    <row r="3631" s="2" customFormat="1" ht="14.25" spans="1:10">
      <c r="A3631" s="24"/>
      <c r="B3631" s="18"/>
      <c r="C3631" s="18"/>
      <c r="D3631" s="25"/>
      <c r="E3631" s="25"/>
      <c r="F3631" s="18"/>
      <c r="G3631" s="18"/>
      <c r="H3631" s="18"/>
      <c r="I3631" s="18"/>
      <c r="J3631" s="18"/>
    </row>
    <row r="3632" s="2" customFormat="1" ht="14.25" spans="1:10">
      <c r="A3632" s="24"/>
      <c r="B3632" s="18"/>
      <c r="C3632" s="18"/>
      <c r="D3632" s="25"/>
      <c r="E3632" s="25"/>
      <c r="F3632" s="18"/>
      <c r="G3632" s="18"/>
      <c r="H3632" s="18"/>
      <c r="I3632" s="18"/>
      <c r="J3632" s="18"/>
    </row>
    <row r="3633" s="2" customFormat="1" ht="14.25" spans="1:10">
      <c r="A3633" s="24"/>
      <c r="B3633" s="18"/>
      <c r="C3633" s="18"/>
      <c r="D3633" s="25"/>
      <c r="E3633" s="25"/>
      <c r="F3633" s="18"/>
      <c r="G3633" s="18"/>
      <c r="H3633" s="18"/>
      <c r="I3633" s="18"/>
      <c r="J3633" s="18"/>
    </row>
    <row r="3634" s="2" customFormat="1" ht="14.25" spans="1:10">
      <c r="A3634" s="24"/>
      <c r="B3634" s="18"/>
      <c r="C3634" s="18"/>
      <c r="D3634" s="25"/>
      <c r="E3634" s="25"/>
      <c r="F3634" s="18"/>
      <c r="G3634" s="18"/>
      <c r="H3634" s="18"/>
      <c r="I3634" s="18"/>
      <c r="J3634" s="18"/>
    </row>
    <row r="3635" s="2" customFormat="1" ht="14.25" spans="1:10">
      <c r="A3635" s="24"/>
      <c r="B3635" s="18"/>
      <c r="C3635" s="18"/>
      <c r="D3635" s="25"/>
      <c r="E3635" s="25"/>
      <c r="F3635" s="18"/>
      <c r="G3635" s="18"/>
      <c r="H3635" s="18"/>
      <c r="I3635" s="18"/>
      <c r="J3635" s="18"/>
    </row>
    <row r="3636" s="2" customFormat="1" ht="14.25" spans="1:10">
      <c r="A3636" s="24"/>
      <c r="B3636" s="18"/>
      <c r="C3636" s="18"/>
      <c r="D3636" s="25"/>
      <c r="E3636" s="25"/>
      <c r="F3636" s="18"/>
      <c r="G3636" s="18"/>
      <c r="H3636" s="18"/>
      <c r="I3636" s="18"/>
      <c r="J3636" s="18"/>
    </row>
    <row r="3637" s="2" customFormat="1" ht="14.25" spans="1:10">
      <c r="A3637" s="24"/>
      <c r="B3637" s="18"/>
      <c r="C3637" s="18"/>
      <c r="D3637" s="25"/>
      <c r="E3637" s="25"/>
      <c r="F3637" s="18"/>
      <c r="G3637" s="18"/>
      <c r="H3637" s="18"/>
      <c r="I3637" s="18"/>
      <c r="J3637" s="18"/>
    </row>
    <row r="3638" s="2" customFormat="1" ht="14.25" spans="1:10">
      <c r="A3638" s="24"/>
      <c r="B3638" s="18"/>
      <c r="C3638" s="27"/>
      <c r="D3638" s="25"/>
      <c r="E3638" s="25"/>
      <c r="F3638" s="18"/>
      <c r="G3638" s="18"/>
      <c r="H3638" s="18"/>
      <c r="I3638" s="18"/>
      <c r="J3638" s="18"/>
    </row>
    <row r="3639" s="2" customFormat="1" ht="14.25" spans="1:10">
      <c r="A3639" s="24"/>
      <c r="B3639" s="18"/>
      <c r="C3639" s="27"/>
      <c r="D3639" s="25"/>
      <c r="E3639" s="25"/>
      <c r="F3639" s="18"/>
      <c r="G3639" s="18"/>
      <c r="H3639" s="18"/>
      <c r="I3639" s="18"/>
      <c r="J3639" s="18"/>
    </row>
    <row r="3640" s="2" customFormat="1" ht="14.25" spans="1:10">
      <c r="A3640" s="24"/>
      <c r="B3640" s="18"/>
      <c r="C3640" s="27"/>
      <c r="D3640" s="25"/>
      <c r="E3640" s="25"/>
      <c r="F3640" s="18"/>
      <c r="G3640" s="18"/>
      <c r="H3640" s="18"/>
      <c r="I3640" s="18"/>
      <c r="J3640" s="18"/>
    </row>
    <row r="3641" s="2" customFormat="1" ht="14.25" spans="1:10">
      <c r="A3641" s="24"/>
      <c r="B3641" s="18"/>
      <c r="C3641" s="18"/>
      <c r="D3641" s="25"/>
      <c r="E3641" s="25"/>
      <c r="F3641" s="18"/>
      <c r="G3641" s="18"/>
      <c r="H3641" s="18"/>
      <c r="I3641" s="18"/>
      <c r="J3641" s="18"/>
    </row>
    <row r="3642" s="2" customFormat="1" ht="14.25" spans="1:10">
      <c r="A3642" s="24"/>
      <c r="B3642" s="18"/>
      <c r="C3642" s="27"/>
      <c r="D3642" s="25"/>
      <c r="E3642" s="25"/>
      <c r="F3642" s="18"/>
      <c r="G3642" s="18"/>
      <c r="H3642" s="18"/>
      <c r="I3642" s="18"/>
      <c r="J3642" s="18"/>
    </row>
    <row r="3643" s="2" customFormat="1" ht="14.25" spans="1:10">
      <c r="A3643" s="24"/>
      <c r="B3643" s="18"/>
      <c r="C3643" s="27"/>
      <c r="D3643" s="25"/>
      <c r="E3643" s="25"/>
      <c r="F3643" s="18"/>
      <c r="G3643" s="18"/>
      <c r="H3643" s="18"/>
      <c r="I3643" s="18"/>
      <c r="J3643" s="18"/>
    </row>
    <row r="3644" s="2" customFormat="1" ht="14.25" spans="1:10">
      <c r="A3644" s="24"/>
      <c r="B3644" s="18"/>
      <c r="C3644" s="27"/>
      <c r="D3644" s="25"/>
      <c r="E3644" s="25"/>
      <c r="F3644" s="18"/>
      <c r="G3644" s="18"/>
      <c r="H3644" s="18"/>
      <c r="I3644" s="18"/>
      <c r="J3644" s="18"/>
    </row>
    <row r="3645" s="2" customFormat="1" ht="14.25" spans="1:10">
      <c r="A3645" s="24"/>
      <c r="B3645" s="18"/>
      <c r="C3645" s="27"/>
      <c r="D3645" s="25"/>
      <c r="E3645" s="25"/>
      <c r="F3645" s="18"/>
      <c r="G3645" s="18"/>
      <c r="H3645" s="18"/>
      <c r="I3645" s="18"/>
      <c r="J3645" s="18"/>
    </row>
    <row r="3646" s="2" customFormat="1" ht="14.25" spans="1:10">
      <c r="A3646" s="24"/>
      <c r="B3646" s="18"/>
      <c r="C3646" s="27"/>
      <c r="D3646" s="25"/>
      <c r="E3646" s="25"/>
      <c r="F3646" s="18"/>
      <c r="G3646" s="18"/>
      <c r="H3646" s="18"/>
      <c r="I3646" s="18"/>
      <c r="J3646" s="18"/>
    </row>
    <row r="3647" s="2" customFormat="1" ht="14.25" spans="1:10">
      <c r="A3647" s="24"/>
      <c r="B3647" s="18"/>
      <c r="C3647" s="27"/>
      <c r="D3647" s="25"/>
      <c r="E3647" s="25"/>
      <c r="F3647" s="18"/>
      <c r="G3647" s="18"/>
      <c r="H3647" s="18"/>
      <c r="I3647" s="18"/>
      <c r="J3647" s="18"/>
    </row>
    <row r="3648" s="2" customFormat="1" ht="14.25" spans="1:10">
      <c r="A3648" s="24"/>
      <c r="B3648" s="18"/>
      <c r="C3648" s="27"/>
      <c r="D3648" s="25"/>
      <c r="E3648" s="25"/>
      <c r="F3648" s="18"/>
      <c r="G3648" s="18"/>
      <c r="H3648" s="18"/>
      <c r="I3648" s="18"/>
      <c r="J3648" s="18"/>
    </row>
    <row r="3649" s="2" customFormat="1" ht="14.25" spans="1:10">
      <c r="A3649" s="24"/>
      <c r="B3649" s="18"/>
      <c r="C3649" s="27"/>
      <c r="D3649" s="25"/>
      <c r="E3649" s="25"/>
      <c r="F3649" s="18"/>
      <c r="G3649" s="18"/>
      <c r="H3649" s="18"/>
      <c r="I3649" s="18"/>
      <c r="J3649" s="18"/>
    </row>
    <row r="3650" s="2" customFormat="1" ht="14.25" spans="1:10">
      <c r="A3650" s="24"/>
      <c r="B3650" s="18"/>
      <c r="C3650" s="27"/>
      <c r="D3650" s="25"/>
      <c r="E3650" s="25"/>
      <c r="F3650" s="18"/>
      <c r="G3650" s="18"/>
      <c r="H3650" s="18"/>
      <c r="I3650" s="18"/>
      <c r="J3650" s="18"/>
    </row>
    <row r="3651" s="2" customFormat="1" ht="14.25" spans="1:10">
      <c r="A3651" s="24"/>
      <c r="B3651" s="18"/>
      <c r="C3651" s="27"/>
      <c r="D3651" s="25"/>
      <c r="E3651" s="25"/>
      <c r="F3651" s="18"/>
      <c r="G3651" s="18"/>
      <c r="H3651" s="18"/>
      <c r="I3651" s="18"/>
      <c r="J3651" s="18"/>
    </row>
    <row r="3652" s="2" customFormat="1" ht="14.25" spans="1:10">
      <c r="A3652" s="24"/>
      <c r="B3652" s="18"/>
      <c r="C3652" s="27"/>
      <c r="D3652" s="25"/>
      <c r="E3652" s="25"/>
      <c r="F3652" s="18"/>
      <c r="G3652" s="18"/>
      <c r="H3652" s="18"/>
      <c r="I3652" s="18"/>
      <c r="J3652" s="18"/>
    </row>
    <row r="3653" s="2" customFormat="1" ht="14.25" spans="1:10">
      <c r="A3653" s="24"/>
      <c r="B3653" s="18"/>
      <c r="C3653" s="27"/>
      <c r="D3653" s="25"/>
      <c r="E3653" s="25"/>
      <c r="F3653" s="18"/>
      <c r="G3653" s="18"/>
      <c r="H3653" s="18"/>
      <c r="I3653" s="18"/>
      <c r="J3653" s="18"/>
    </row>
    <row r="3654" s="2" customFormat="1" ht="14.25" spans="1:10">
      <c r="A3654" s="24"/>
      <c r="B3654" s="18"/>
      <c r="C3654" s="27"/>
      <c r="D3654" s="25"/>
      <c r="E3654" s="25"/>
      <c r="F3654" s="18"/>
      <c r="G3654" s="18"/>
      <c r="H3654" s="18"/>
      <c r="I3654" s="18"/>
      <c r="J3654" s="18"/>
    </row>
    <row r="3655" s="2" customFormat="1" ht="14.25" spans="1:10">
      <c r="A3655" s="24"/>
      <c r="B3655" s="18"/>
      <c r="C3655" s="27"/>
      <c r="D3655" s="25"/>
      <c r="E3655" s="25"/>
      <c r="F3655" s="18"/>
      <c r="G3655" s="18"/>
      <c r="H3655" s="18"/>
      <c r="I3655" s="18"/>
      <c r="J3655" s="18"/>
    </row>
    <row r="3656" s="2" customFormat="1" ht="14.25" spans="1:10">
      <c r="A3656" s="24"/>
      <c r="B3656" s="18"/>
      <c r="C3656" s="27"/>
      <c r="D3656" s="25"/>
      <c r="E3656" s="25"/>
      <c r="F3656" s="18"/>
      <c r="G3656" s="18"/>
      <c r="H3656" s="18"/>
      <c r="I3656" s="18"/>
      <c r="J3656" s="18"/>
    </row>
    <row r="3657" s="2" customFormat="1" ht="14.25" spans="1:10">
      <c r="A3657" s="24"/>
      <c r="B3657" s="18"/>
      <c r="C3657" s="27"/>
      <c r="D3657" s="25"/>
      <c r="E3657" s="25"/>
      <c r="F3657" s="18"/>
      <c r="G3657" s="18"/>
      <c r="H3657" s="18"/>
      <c r="I3657" s="18"/>
      <c r="J3657" s="18"/>
    </row>
    <row r="3658" s="2" customFormat="1" ht="14.25" spans="1:10">
      <c r="A3658" s="24"/>
      <c r="B3658" s="18"/>
      <c r="C3658" s="27"/>
      <c r="D3658" s="25"/>
      <c r="E3658" s="25"/>
      <c r="F3658" s="18"/>
      <c r="G3658" s="18"/>
      <c r="H3658" s="18"/>
      <c r="I3658" s="18"/>
      <c r="J3658" s="18"/>
    </row>
    <row r="3659" s="2" customFormat="1" ht="14.25" spans="1:10">
      <c r="A3659" s="24"/>
      <c r="B3659" s="18"/>
      <c r="C3659" s="27"/>
      <c r="D3659" s="25"/>
      <c r="E3659" s="25"/>
      <c r="F3659" s="18"/>
      <c r="G3659" s="18"/>
      <c r="H3659" s="18"/>
      <c r="I3659" s="18"/>
      <c r="J3659" s="18"/>
    </row>
    <row r="3660" s="2" customFormat="1" ht="14.25" spans="1:10">
      <c r="A3660" s="24"/>
      <c r="B3660" s="18"/>
      <c r="C3660" s="27"/>
      <c r="D3660" s="25"/>
      <c r="E3660" s="25"/>
      <c r="F3660" s="18"/>
      <c r="G3660" s="18"/>
      <c r="H3660" s="18"/>
      <c r="I3660" s="18"/>
      <c r="J3660" s="18"/>
    </row>
    <row r="3661" s="2" customFormat="1" ht="14.25" spans="1:10">
      <c r="A3661" s="24"/>
      <c r="B3661" s="18"/>
      <c r="C3661" s="27"/>
      <c r="D3661" s="25"/>
      <c r="E3661" s="25"/>
      <c r="F3661" s="18"/>
      <c r="G3661" s="18"/>
      <c r="H3661" s="18"/>
      <c r="I3661" s="18"/>
      <c r="J3661" s="18"/>
    </row>
    <row r="3662" s="2" customFormat="1" ht="14.25" spans="1:10">
      <c r="A3662" s="24"/>
      <c r="B3662" s="18"/>
      <c r="C3662" s="27"/>
      <c r="D3662" s="25"/>
      <c r="E3662" s="25"/>
      <c r="F3662" s="18"/>
      <c r="G3662" s="18"/>
      <c r="H3662" s="18"/>
      <c r="I3662" s="18"/>
      <c r="J3662" s="18"/>
    </row>
    <row r="3663" s="2" customFormat="1" ht="14.25" spans="1:10">
      <c r="A3663" s="24"/>
      <c r="B3663" s="18"/>
      <c r="C3663" s="27"/>
      <c r="D3663" s="25"/>
      <c r="E3663" s="25"/>
      <c r="F3663" s="18"/>
      <c r="G3663" s="18"/>
      <c r="H3663" s="18"/>
      <c r="I3663" s="18"/>
      <c r="J3663" s="18"/>
    </row>
    <row r="3664" s="2" customFormat="1" ht="14.25" spans="1:10">
      <c r="A3664" s="24"/>
      <c r="B3664" s="18"/>
      <c r="C3664" s="27"/>
      <c r="D3664" s="25"/>
      <c r="E3664" s="25"/>
      <c r="F3664" s="18"/>
      <c r="G3664" s="18"/>
      <c r="H3664" s="18"/>
      <c r="I3664" s="18"/>
      <c r="J3664" s="18"/>
    </row>
    <row r="3665" s="2" customFormat="1" ht="14.25" spans="1:10">
      <c r="A3665" s="24"/>
      <c r="B3665" s="18"/>
      <c r="C3665" s="27"/>
      <c r="D3665" s="25"/>
      <c r="E3665" s="25"/>
      <c r="F3665" s="18"/>
      <c r="G3665" s="18"/>
      <c r="H3665" s="18"/>
      <c r="I3665" s="18"/>
      <c r="J3665" s="18"/>
    </row>
    <row r="3666" s="2" customFormat="1" ht="14.25" spans="1:10">
      <c r="A3666" s="24"/>
      <c r="B3666" s="18"/>
      <c r="C3666" s="27"/>
      <c r="D3666" s="25"/>
      <c r="E3666" s="25"/>
      <c r="F3666" s="18"/>
      <c r="G3666" s="18"/>
      <c r="H3666" s="18"/>
      <c r="I3666" s="18"/>
      <c r="J3666" s="18"/>
    </row>
    <row r="3667" s="2" customFormat="1" ht="14.25" spans="1:10">
      <c r="A3667" s="24"/>
      <c r="B3667" s="18"/>
      <c r="C3667" s="27"/>
      <c r="D3667" s="25"/>
      <c r="E3667" s="25"/>
      <c r="F3667" s="18"/>
      <c r="G3667" s="18"/>
      <c r="H3667" s="18"/>
      <c r="I3667" s="18"/>
      <c r="J3667" s="18"/>
    </row>
    <row r="3668" s="2" customFormat="1" ht="14.25" spans="1:10">
      <c r="A3668" s="24"/>
      <c r="B3668" s="18"/>
      <c r="C3668" s="27"/>
      <c r="D3668" s="25"/>
      <c r="E3668" s="25"/>
      <c r="F3668" s="18"/>
      <c r="G3668" s="18"/>
      <c r="H3668" s="18"/>
      <c r="I3668" s="18"/>
      <c r="J3668" s="18"/>
    </row>
    <row r="3669" s="2" customFormat="1" ht="14.25" spans="1:10">
      <c r="A3669" s="24"/>
      <c r="B3669" s="18"/>
      <c r="C3669" s="27"/>
      <c r="D3669" s="25"/>
      <c r="E3669" s="25"/>
      <c r="F3669" s="18"/>
      <c r="G3669" s="18"/>
      <c r="H3669" s="18"/>
      <c r="I3669" s="18"/>
      <c r="J3669" s="18"/>
    </row>
    <row r="3670" s="2" customFormat="1" ht="14.25" spans="1:10">
      <c r="A3670" s="24"/>
      <c r="B3670" s="18"/>
      <c r="C3670" s="27"/>
      <c r="D3670" s="25"/>
      <c r="E3670" s="25"/>
      <c r="F3670" s="18"/>
      <c r="G3670" s="18"/>
      <c r="H3670" s="18"/>
      <c r="I3670" s="18"/>
      <c r="J3670" s="18"/>
    </row>
    <row r="3671" s="2" customFormat="1" ht="14.25" spans="1:10">
      <c r="A3671" s="24"/>
      <c r="B3671" s="18"/>
      <c r="C3671" s="27"/>
      <c r="D3671" s="25"/>
      <c r="E3671" s="25"/>
      <c r="F3671" s="18"/>
      <c r="G3671" s="18"/>
      <c r="H3671" s="18"/>
      <c r="I3671" s="18"/>
      <c r="J3671" s="18"/>
    </row>
    <row r="3672" s="2" customFormat="1" ht="14.25" spans="1:10">
      <c r="A3672" s="24"/>
      <c r="B3672" s="18"/>
      <c r="C3672" s="27"/>
      <c r="D3672" s="25"/>
      <c r="E3672" s="25"/>
      <c r="F3672" s="18"/>
      <c r="G3672" s="18"/>
      <c r="H3672" s="18"/>
      <c r="I3672" s="18"/>
      <c r="J3672" s="18"/>
    </row>
    <row r="3673" s="2" customFormat="1" ht="14.25" spans="1:10">
      <c r="A3673" s="24"/>
      <c r="B3673" s="18"/>
      <c r="C3673" s="27"/>
      <c r="D3673" s="25"/>
      <c r="E3673" s="25"/>
      <c r="F3673" s="18"/>
      <c r="G3673" s="18"/>
      <c r="H3673" s="18"/>
      <c r="I3673" s="18"/>
      <c r="J3673" s="18"/>
    </row>
    <row r="3674" s="2" customFormat="1" ht="14.25" spans="1:10">
      <c r="A3674" s="24"/>
      <c r="B3674" s="18"/>
      <c r="C3674" s="27"/>
      <c r="D3674" s="25"/>
      <c r="E3674" s="25"/>
      <c r="F3674" s="18"/>
      <c r="G3674" s="18"/>
      <c r="H3674" s="18"/>
      <c r="I3674" s="18"/>
      <c r="J3674" s="18"/>
    </row>
    <row r="3675" s="2" customFormat="1" ht="14.25" spans="1:10">
      <c r="A3675" s="24"/>
      <c r="B3675" s="18"/>
      <c r="C3675" s="27"/>
      <c r="D3675" s="25"/>
      <c r="E3675" s="25"/>
      <c r="F3675" s="18"/>
      <c r="G3675" s="18"/>
      <c r="H3675" s="18"/>
      <c r="I3675" s="18"/>
      <c r="J3675" s="18"/>
    </row>
    <row r="3676" s="2" customFormat="1" ht="14.25" spans="1:10">
      <c r="A3676" s="24"/>
      <c r="B3676" s="18"/>
      <c r="C3676" s="18"/>
      <c r="D3676" s="25"/>
      <c r="E3676" s="25"/>
      <c r="F3676" s="18"/>
      <c r="G3676" s="18"/>
      <c r="H3676" s="18"/>
      <c r="I3676" s="18"/>
      <c r="J3676" s="18"/>
    </row>
    <row r="3677" s="2" customFormat="1" ht="14.25" spans="1:10">
      <c r="A3677" s="24"/>
      <c r="B3677" s="18"/>
      <c r="C3677" s="27"/>
      <c r="D3677" s="25"/>
      <c r="E3677" s="25"/>
      <c r="F3677" s="18"/>
      <c r="G3677" s="18"/>
      <c r="H3677" s="18"/>
      <c r="I3677" s="18"/>
      <c r="J3677" s="18"/>
    </row>
    <row r="3678" s="2" customFormat="1" ht="14.25" spans="1:10">
      <c r="A3678" s="24"/>
      <c r="B3678" s="18"/>
      <c r="C3678" s="27"/>
      <c r="D3678" s="25"/>
      <c r="E3678" s="25"/>
      <c r="F3678" s="18"/>
      <c r="G3678" s="18"/>
      <c r="H3678" s="18"/>
      <c r="I3678" s="18"/>
      <c r="J3678" s="18"/>
    </row>
    <row r="3679" s="2" customFormat="1" ht="14.25" spans="1:10">
      <c r="A3679" s="24"/>
      <c r="B3679" s="18"/>
      <c r="C3679" s="27"/>
      <c r="D3679" s="25"/>
      <c r="E3679" s="25"/>
      <c r="F3679" s="18"/>
      <c r="G3679" s="18"/>
      <c r="H3679" s="18"/>
      <c r="I3679" s="18"/>
      <c r="J3679" s="18"/>
    </row>
    <row r="3680" s="2" customFormat="1" ht="14.25" spans="1:10">
      <c r="A3680" s="24"/>
      <c r="B3680" s="18"/>
      <c r="C3680" s="27"/>
      <c r="D3680" s="25"/>
      <c r="E3680" s="25"/>
      <c r="F3680" s="18"/>
      <c r="G3680" s="18"/>
      <c r="H3680" s="18"/>
      <c r="I3680" s="18"/>
      <c r="J3680" s="18"/>
    </row>
    <row r="3681" s="2" customFormat="1" ht="14.25" spans="1:10">
      <c r="A3681" s="24"/>
      <c r="B3681" s="18"/>
      <c r="C3681" s="27"/>
      <c r="D3681" s="25"/>
      <c r="E3681" s="25"/>
      <c r="F3681" s="18"/>
      <c r="G3681" s="18"/>
      <c r="H3681" s="18"/>
      <c r="I3681" s="18"/>
      <c r="J3681" s="18"/>
    </row>
    <row r="3682" s="2" customFormat="1" ht="14.25" spans="1:10">
      <c r="A3682" s="24"/>
      <c r="B3682" s="18"/>
      <c r="C3682" s="18"/>
      <c r="D3682" s="25"/>
      <c r="E3682" s="25"/>
      <c r="F3682" s="18"/>
      <c r="G3682" s="18"/>
      <c r="H3682" s="18"/>
      <c r="I3682" s="18"/>
      <c r="J3682" s="18"/>
    </row>
    <row r="3683" s="2" customFormat="1" ht="14.25" spans="1:10">
      <c r="A3683" s="24"/>
      <c r="B3683" s="18"/>
      <c r="C3683" s="27"/>
      <c r="D3683" s="25"/>
      <c r="E3683" s="25"/>
      <c r="F3683" s="18"/>
      <c r="G3683" s="18"/>
      <c r="H3683" s="18"/>
      <c r="I3683" s="18"/>
      <c r="J3683" s="18"/>
    </row>
    <row r="3684" s="2" customFormat="1" ht="14.25" spans="1:10">
      <c r="A3684" s="24"/>
      <c r="B3684" s="18"/>
      <c r="C3684" s="27"/>
      <c r="D3684" s="25"/>
      <c r="E3684" s="25"/>
      <c r="F3684" s="18"/>
      <c r="G3684" s="18"/>
      <c r="H3684" s="18"/>
      <c r="I3684" s="18"/>
      <c r="J3684" s="18"/>
    </row>
    <row r="3685" s="2" customFormat="1" ht="14.25" spans="1:10">
      <c r="A3685" s="24"/>
      <c r="B3685" s="18"/>
      <c r="C3685" s="27"/>
      <c r="D3685" s="25"/>
      <c r="E3685" s="25"/>
      <c r="F3685" s="18"/>
      <c r="G3685" s="18"/>
      <c r="H3685" s="18"/>
      <c r="I3685" s="18"/>
      <c r="J3685" s="18"/>
    </row>
    <row r="3686" s="2" customFormat="1" ht="14.25" spans="1:10">
      <c r="A3686" s="24"/>
      <c r="B3686" s="18"/>
      <c r="C3686" s="27"/>
      <c r="D3686" s="25"/>
      <c r="E3686" s="25"/>
      <c r="F3686" s="18"/>
      <c r="G3686" s="18"/>
      <c r="H3686" s="18"/>
      <c r="I3686" s="18"/>
      <c r="J3686" s="18"/>
    </row>
    <row r="3687" s="2" customFormat="1" ht="14.25" spans="1:10">
      <c r="A3687" s="24"/>
      <c r="B3687" s="18"/>
      <c r="C3687" s="27"/>
      <c r="D3687" s="25"/>
      <c r="E3687" s="25"/>
      <c r="F3687" s="18"/>
      <c r="G3687" s="18"/>
      <c r="H3687" s="18"/>
      <c r="I3687" s="18"/>
      <c r="J3687" s="18"/>
    </row>
    <row r="3688" s="2" customFormat="1" ht="14.25" spans="1:10">
      <c r="A3688" s="24"/>
      <c r="B3688" s="18"/>
      <c r="C3688" s="27"/>
      <c r="D3688" s="25"/>
      <c r="E3688" s="25"/>
      <c r="F3688" s="18"/>
      <c r="G3688" s="18"/>
      <c r="H3688" s="18"/>
      <c r="I3688" s="18"/>
      <c r="J3688" s="18"/>
    </row>
    <row r="3689" s="2" customFormat="1" ht="14.25" spans="1:10">
      <c r="A3689" s="24"/>
      <c r="B3689" s="18"/>
      <c r="C3689" s="27"/>
      <c r="D3689" s="25"/>
      <c r="E3689" s="25"/>
      <c r="F3689" s="18"/>
      <c r="G3689" s="18"/>
      <c r="H3689" s="18"/>
      <c r="I3689" s="18"/>
      <c r="J3689" s="18"/>
    </row>
    <row r="3690" s="2" customFormat="1" ht="14.25" spans="1:10">
      <c r="A3690" s="24"/>
      <c r="B3690" s="18"/>
      <c r="C3690" s="27"/>
      <c r="D3690" s="25"/>
      <c r="E3690" s="25"/>
      <c r="F3690" s="18"/>
      <c r="G3690" s="18"/>
      <c r="H3690" s="18"/>
      <c r="I3690" s="18"/>
      <c r="J3690" s="18"/>
    </row>
    <row r="3691" s="2" customFormat="1" ht="14.25" spans="1:10">
      <c r="A3691" s="24"/>
      <c r="B3691" s="18"/>
      <c r="C3691" s="27"/>
      <c r="D3691" s="25"/>
      <c r="E3691" s="25"/>
      <c r="F3691" s="18"/>
      <c r="G3691" s="18"/>
      <c r="H3691" s="18"/>
      <c r="I3691" s="18"/>
      <c r="J3691" s="18"/>
    </row>
    <row r="3692" s="2" customFormat="1" ht="14.25" spans="1:10">
      <c r="A3692" s="24"/>
      <c r="B3692" s="18"/>
      <c r="C3692" s="18"/>
      <c r="D3692" s="25"/>
      <c r="E3692" s="25"/>
      <c r="F3692" s="18"/>
      <c r="G3692" s="18"/>
      <c r="H3692" s="18"/>
      <c r="I3692" s="18"/>
      <c r="J3692" s="18"/>
    </row>
    <row r="3693" s="2" customFormat="1" ht="14.25" spans="1:10">
      <c r="A3693" s="24"/>
      <c r="B3693" s="18"/>
      <c r="C3693" s="27"/>
      <c r="D3693" s="25"/>
      <c r="E3693" s="25"/>
      <c r="F3693" s="18"/>
      <c r="G3693" s="18"/>
      <c r="H3693" s="18"/>
      <c r="I3693" s="18"/>
      <c r="J3693" s="18"/>
    </row>
    <row r="3694" s="2" customFormat="1" ht="14.25" spans="1:10">
      <c r="A3694" s="24"/>
      <c r="B3694" s="18"/>
      <c r="C3694" s="27"/>
      <c r="D3694" s="25"/>
      <c r="E3694" s="25"/>
      <c r="F3694" s="18"/>
      <c r="G3694" s="18"/>
      <c r="H3694" s="18"/>
      <c r="I3694" s="18"/>
      <c r="J3694" s="18"/>
    </row>
    <row r="3695" s="2" customFormat="1" ht="14.25" spans="1:10">
      <c r="A3695" s="24"/>
      <c r="B3695" s="18"/>
      <c r="C3695" s="27"/>
      <c r="D3695" s="25"/>
      <c r="E3695" s="25"/>
      <c r="F3695" s="18"/>
      <c r="G3695" s="18"/>
      <c r="H3695" s="18"/>
      <c r="I3695" s="18"/>
      <c r="J3695" s="18"/>
    </row>
    <row r="3696" s="2" customFormat="1" ht="14.25" spans="1:10">
      <c r="A3696" s="24"/>
      <c r="B3696" s="18"/>
      <c r="C3696" s="27"/>
      <c r="D3696" s="27"/>
      <c r="E3696" s="25"/>
      <c r="F3696" s="18"/>
      <c r="G3696" s="18"/>
      <c r="H3696" s="18"/>
      <c r="I3696" s="18"/>
      <c r="J3696" s="18"/>
    </row>
    <row r="3697" s="2" customFormat="1" ht="14.25" spans="1:10">
      <c r="A3697" s="24"/>
      <c r="B3697" s="18"/>
      <c r="C3697" s="18"/>
      <c r="D3697" s="25"/>
      <c r="E3697" s="25"/>
      <c r="F3697" s="18"/>
      <c r="G3697" s="18"/>
      <c r="H3697" s="18"/>
      <c r="I3697" s="18"/>
      <c r="J3697" s="18"/>
    </row>
    <row r="3698" s="2" customFormat="1" ht="14.25" spans="1:10">
      <c r="A3698" s="24"/>
      <c r="B3698" s="18"/>
      <c r="C3698" s="18"/>
      <c r="D3698" s="25"/>
      <c r="E3698" s="25"/>
      <c r="F3698" s="18"/>
      <c r="G3698" s="18"/>
      <c r="H3698" s="18"/>
      <c r="I3698" s="18"/>
      <c r="J3698" s="18"/>
    </row>
    <row r="3699" s="2" customFormat="1" ht="14.25" spans="1:10">
      <c r="A3699" s="24"/>
      <c r="B3699" s="18"/>
      <c r="C3699" s="18"/>
      <c r="D3699" s="25"/>
      <c r="E3699" s="25"/>
      <c r="F3699" s="18"/>
      <c r="G3699" s="18"/>
      <c r="H3699" s="18"/>
      <c r="I3699" s="18"/>
      <c r="J3699" s="18"/>
    </row>
    <row r="3700" s="2" customFormat="1" ht="14.25" spans="1:10">
      <c r="A3700" s="24"/>
      <c r="B3700" s="18"/>
      <c r="C3700" s="18"/>
      <c r="D3700" s="25"/>
      <c r="E3700" s="25"/>
      <c r="F3700" s="18"/>
      <c r="G3700" s="18"/>
      <c r="H3700" s="18"/>
      <c r="I3700" s="18"/>
      <c r="J3700" s="18"/>
    </row>
    <row r="3701" s="2" customFormat="1" ht="14.25" spans="1:10">
      <c r="A3701" s="24"/>
      <c r="B3701" s="18"/>
      <c r="C3701" s="18"/>
      <c r="D3701" s="25"/>
      <c r="E3701" s="25"/>
      <c r="F3701" s="18"/>
      <c r="G3701" s="18"/>
      <c r="H3701" s="18"/>
      <c r="I3701" s="18"/>
      <c r="J3701" s="18"/>
    </row>
    <row r="3702" s="2" customFormat="1" ht="14.25" spans="1:10">
      <c r="A3702" s="24"/>
      <c r="B3702" s="18"/>
      <c r="C3702" s="18"/>
      <c r="D3702" s="25"/>
      <c r="E3702" s="25"/>
      <c r="F3702" s="18"/>
      <c r="G3702" s="18"/>
      <c r="H3702" s="18"/>
      <c r="I3702" s="18"/>
      <c r="J3702" s="18"/>
    </row>
    <row r="3703" s="2" customFormat="1" ht="14.25" spans="1:10">
      <c r="A3703" s="24"/>
      <c r="B3703" s="18"/>
      <c r="C3703" s="18"/>
      <c r="D3703" s="25"/>
      <c r="E3703" s="25"/>
      <c r="F3703" s="18"/>
      <c r="G3703" s="18"/>
      <c r="H3703" s="18"/>
      <c r="I3703" s="18"/>
      <c r="J3703" s="18"/>
    </row>
    <row r="3704" s="2" customFormat="1" ht="14.25" spans="1:10">
      <c r="A3704" s="24"/>
      <c r="B3704" s="18"/>
      <c r="C3704" s="27"/>
      <c r="D3704" s="25"/>
      <c r="E3704" s="25"/>
      <c r="F3704" s="18"/>
      <c r="G3704" s="18"/>
      <c r="H3704" s="18"/>
      <c r="I3704" s="18"/>
      <c r="J3704" s="18"/>
    </row>
    <row r="3705" s="2" customFormat="1" ht="14.25" spans="1:10">
      <c r="A3705" s="24"/>
      <c r="B3705" s="18"/>
      <c r="C3705" s="27"/>
      <c r="D3705" s="25"/>
      <c r="E3705" s="25"/>
      <c r="F3705" s="18"/>
      <c r="G3705" s="18"/>
      <c r="H3705" s="18"/>
      <c r="I3705" s="18"/>
      <c r="J3705" s="18"/>
    </row>
    <row r="3706" s="2" customFormat="1" ht="14.25" spans="1:10">
      <c r="A3706" s="24"/>
      <c r="B3706" s="18"/>
      <c r="C3706" s="27"/>
      <c r="D3706" s="27"/>
      <c r="E3706" s="25"/>
      <c r="F3706" s="18"/>
      <c r="G3706" s="18"/>
      <c r="H3706" s="18"/>
      <c r="I3706" s="18"/>
      <c r="J3706" s="18"/>
    </row>
    <row r="3707" s="2" customFormat="1" ht="14.25" spans="1:10">
      <c r="A3707" s="24"/>
      <c r="B3707" s="18"/>
      <c r="C3707" s="27"/>
      <c r="D3707" s="25"/>
      <c r="E3707" s="25"/>
      <c r="F3707" s="18"/>
      <c r="G3707" s="18"/>
      <c r="H3707" s="18"/>
      <c r="I3707" s="18"/>
      <c r="J3707" s="18"/>
    </row>
    <row r="3708" s="2" customFormat="1" ht="14.25" spans="1:10">
      <c r="A3708" s="24"/>
      <c r="B3708" s="27"/>
      <c r="C3708" s="27"/>
      <c r="D3708" s="27"/>
      <c r="E3708" s="18"/>
      <c r="F3708" s="18"/>
      <c r="G3708" s="18"/>
      <c r="H3708" s="18"/>
      <c r="I3708" s="18"/>
      <c r="J3708" s="18"/>
    </row>
    <row r="3709" s="2" customFormat="1" ht="14.25" spans="1:10">
      <c r="A3709" s="24"/>
      <c r="B3709" s="27"/>
      <c r="C3709" s="27"/>
      <c r="D3709" s="27"/>
      <c r="E3709" s="18"/>
      <c r="F3709" s="18"/>
      <c r="G3709" s="18"/>
      <c r="H3709" s="18"/>
      <c r="I3709" s="18"/>
      <c r="J3709" s="18"/>
    </row>
    <row r="3710" s="2" customFormat="1" ht="14.25" spans="1:10">
      <c r="A3710" s="24"/>
      <c r="B3710" s="18"/>
      <c r="C3710" s="27"/>
      <c r="D3710" s="27"/>
      <c r="E3710" s="25"/>
      <c r="F3710" s="18"/>
      <c r="G3710" s="18"/>
      <c r="H3710" s="18"/>
      <c r="I3710" s="18"/>
      <c r="J3710" s="18"/>
    </row>
    <row r="3711" s="2" customFormat="1" ht="14.25" spans="1:10">
      <c r="A3711" s="24"/>
      <c r="B3711" s="18"/>
      <c r="C3711" s="27"/>
      <c r="D3711" s="27"/>
      <c r="E3711" s="25"/>
      <c r="F3711" s="18"/>
      <c r="G3711" s="18"/>
      <c r="H3711" s="18"/>
      <c r="I3711" s="18"/>
      <c r="J3711" s="18"/>
    </row>
    <row r="3712" s="2" customFormat="1" ht="14.25" spans="1:10">
      <c r="A3712" s="24"/>
      <c r="B3712" s="18"/>
      <c r="C3712" s="27"/>
      <c r="D3712" s="27"/>
      <c r="E3712" s="25"/>
      <c r="F3712" s="18"/>
      <c r="G3712" s="18"/>
      <c r="H3712" s="18"/>
      <c r="I3712" s="18"/>
      <c r="J3712" s="18"/>
    </row>
    <row r="3713" s="2" customFormat="1" ht="14.25" spans="1:10">
      <c r="A3713" s="24"/>
      <c r="B3713" s="18"/>
      <c r="C3713" s="27"/>
      <c r="D3713" s="27"/>
      <c r="E3713" s="25"/>
      <c r="F3713" s="18"/>
      <c r="G3713" s="18"/>
      <c r="H3713" s="18"/>
      <c r="I3713" s="18"/>
      <c r="J3713" s="18"/>
    </row>
    <row r="3714" s="2" customFormat="1" ht="14.25" spans="1:10">
      <c r="A3714" s="24"/>
      <c r="B3714" s="18"/>
      <c r="C3714" s="27"/>
      <c r="D3714" s="27"/>
      <c r="E3714" s="25"/>
      <c r="F3714" s="18"/>
      <c r="G3714" s="18"/>
      <c r="H3714" s="18"/>
      <c r="I3714" s="18"/>
      <c r="J3714" s="18"/>
    </row>
    <row r="3715" s="2" customFormat="1" ht="14.25" spans="1:10">
      <c r="A3715" s="24"/>
      <c r="B3715" s="18"/>
      <c r="C3715" s="27"/>
      <c r="D3715" s="27"/>
      <c r="E3715" s="25"/>
      <c r="F3715" s="18"/>
      <c r="G3715" s="18"/>
      <c r="H3715" s="18"/>
      <c r="I3715" s="18"/>
      <c r="J3715" s="18"/>
    </row>
    <row r="3716" s="2" customFormat="1" ht="14.25" spans="1:10">
      <c r="A3716" s="24"/>
      <c r="B3716" s="18"/>
      <c r="C3716" s="27"/>
      <c r="D3716" s="27"/>
      <c r="E3716" s="25"/>
      <c r="F3716" s="18"/>
      <c r="G3716" s="18"/>
      <c r="H3716" s="18"/>
      <c r="I3716" s="18"/>
      <c r="J3716" s="18"/>
    </row>
    <row r="3717" s="2" customFormat="1" ht="14.25" spans="1:10">
      <c r="A3717" s="24"/>
      <c r="B3717" s="18"/>
      <c r="C3717" s="27"/>
      <c r="D3717" s="25"/>
      <c r="E3717" s="25"/>
      <c r="F3717" s="18"/>
      <c r="G3717" s="18"/>
      <c r="H3717" s="18"/>
      <c r="I3717" s="18"/>
      <c r="J3717" s="18"/>
    </row>
    <row r="3718" s="2" customFormat="1" ht="14.25" spans="1:10">
      <c r="A3718" s="24"/>
      <c r="B3718" s="18"/>
      <c r="C3718" s="27"/>
      <c r="D3718" s="27"/>
      <c r="E3718" s="25"/>
      <c r="F3718" s="18"/>
      <c r="G3718" s="18"/>
      <c r="H3718" s="18"/>
      <c r="I3718" s="18"/>
      <c r="J3718" s="18"/>
    </row>
    <row r="3719" s="2" customFormat="1" ht="14.25" spans="1:10">
      <c r="A3719" s="24"/>
      <c r="B3719" s="27"/>
      <c r="C3719" s="27"/>
      <c r="D3719" s="27"/>
      <c r="E3719" s="25"/>
      <c r="F3719" s="18"/>
      <c r="G3719" s="18"/>
      <c r="H3719" s="18"/>
      <c r="I3719" s="18"/>
      <c r="J3719" s="18"/>
    </row>
    <row r="3720" s="2" customFormat="1" ht="14.25" spans="1:10">
      <c r="A3720" s="24"/>
      <c r="B3720" s="18"/>
      <c r="C3720" s="27"/>
      <c r="D3720" s="25"/>
      <c r="E3720" s="25"/>
      <c r="F3720" s="18"/>
      <c r="G3720" s="18"/>
      <c r="H3720" s="18"/>
      <c r="I3720" s="18"/>
      <c r="J3720" s="18"/>
    </row>
    <row r="3721" s="2" customFormat="1" ht="14.25" spans="1:10">
      <c r="A3721" s="24"/>
      <c r="B3721" s="27"/>
      <c r="C3721" s="27"/>
      <c r="D3721" s="27"/>
      <c r="E3721" s="25"/>
      <c r="F3721" s="18"/>
      <c r="G3721" s="18"/>
      <c r="H3721" s="18"/>
      <c r="I3721" s="18"/>
      <c r="J3721" s="18"/>
    </row>
    <row r="3722" s="2" customFormat="1" ht="14.25" spans="1:10">
      <c r="A3722" s="24"/>
      <c r="B3722" s="27"/>
      <c r="C3722" s="27"/>
      <c r="D3722" s="27"/>
      <c r="E3722" s="25"/>
      <c r="F3722" s="18"/>
      <c r="G3722" s="18"/>
      <c r="H3722" s="18"/>
      <c r="I3722" s="18"/>
      <c r="J3722" s="18"/>
    </row>
    <row r="3723" s="2" customFormat="1" ht="14.25" spans="1:10">
      <c r="A3723" s="24"/>
      <c r="B3723" s="27"/>
      <c r="C3723" s="27"/>
      <c r="D3723" s="27"/>
      <c r="E3723" s="25"/>
      <c r="F3723" s="18"/>
      <c r="G3723" s="18"/>
      <c r="H3723" s="18"/>
      <c r="I3723" s="18"/>
      <c r="J3723" s="18"/>
    </row>
    <row r="3724" s="2" customFormat="1" ht="14.25" spans="1:10">
      <c r="A3724" s="24"/>
      <c r="B3724" s="27"/>
      <c r="C3724" s="27"/>
      <c r="D3724" s="27"/>
      <c r="E3724" s="25"/>
      <c r="F3724" s="18"/>
      <c r="G3724" s="18"/>
      <c r="H3724" s="18"/>
      <c r="I3724" s="18"/>
      <c r="J3724" s="18"/>
    </row>
    <row r="3725" s="2" customFormat="1" ht="14.25" spans="1:10">
      <c r="A3725" s="24"/>
      <c r="B3725" s="27"/>
      <c r="C3725" s="27"/>
      <c r="D3725" s="27"/>
      <c r="E3725" s="25"/>
      <c r="F3725" s="18"/>
      <c r="G3725" s="18"/>
      <c r="H3725" s="18"/>
      <c r="I3725" s="18"/>
      <c r="J3725" s="18"/>
    </row>
    <row r="3726" s="2" customFormat="1" ht="14.25" spans="1:10">
      <c r="A3726" s="24"/>
      <c r="B3726" s="27"/>
      <c r="C3726" s="27"/>
      <c r="D3726" s="27"/>
      <c r="E3726" s="25"/>
      <c r="F3726" s="18"/>
      <c r="G3726" s="18"/>
      <c r="H3726" s="18"/>
      <c r="I3726" s="18"/>
      <c r="J3726" s="18"/>
    </row>
    <row r="3727" s="2" customFormat="1" ht="14.25" spans="1:10">
      <c r="A3727" s="24"/>
      <c r="B3727" s="27"/>
      <c r="C3727" s="27"/>
      <c r="D3727" s="27"/>
      <c r="E3727" s="18"/>
      <c r="F3727" s="18"/>
      <c r="G3727" s="18"/>
      <c r="H3727" s="18"/>
      <c r="I3727" s="18"/>
      <c r="J3727" s="18"/>
    </row>
    <row r="3728" s="2" customFormat="1" ht="14.25" spans="1:10">
      <c r="A3728" s="24"/>
      <c r="B3728" s="27"/>
      <c r="C3728" s="27"/>
      <c r="D3728" s="27"/>
      <c r="E3728" s="18"/>
      <c r="F3728" s="18"/>
      <c r="G3728" s="18"/>
      <c r="H3728" s="18"/>
      <c r="I3728" s="18"/>
      <c r="J3728" s="18"/>
    </row>
    <row r="3729" s="2" customFormat="1" ht="14.25" spans="1:10">
      <c r="A3729" s="24"/>
      <c r="B3729" s="27"/>
      <c r="C3729" s="27"/>
      <c r="D3729" s="27"/>
      <c r="E3729" s="18"/>
      <c r="F3729" s="18"/>
      <c r="G3729" s="18"/>
      <c r="H3729" s="18"/>
      <c r="I3729" s="18"/>
      <c r="J3729" s="18"/>
    </row>
    <row r="3730" s="2" customFormat="1" ht="14.25" spans="1:10">
      <c r="A3730" s="24"/>
      <c r="B3730" s="27"/>
      <c r="C3730" s="27"/>
      <c r="D3730" s="27"/>
      <c r="E3730" s="18"/>
      <c r="F3730" s="18"/>
      <c r="G3730" s="18"/>
      <c r="H3730" s="18"/>
      <c r="I3730" s="18"/>
      <c r="J3730" s="18"/>
    </row>
    <row r="3731" s="2" customFormat="1" ht="14.25" spans="1:10">
      <c r="A3731" s="24"/>
      <c r="B3731" s="27"/>
      <c r="C3731" s="27"/>
      <c r="D3731" s="27"/>
      <c r="E3731" s="18"/>
      <c r="F3731" s="18"/>
      <c r="G3731" s="18"/>
      <c r="H3731" s="18"/>
      <c r="I3731" s="18"/>
      <c r="J3731" s="18"/>
    </row>
    <row r="3732" s="2" customFormat="1" ht="14.25" spans="1:10">
      <c r="A3732" s="24"/>
      <c r="B3732" s="27"/>
      <c r="C3732" s="27"/>
      <c r="D3732" s="27"/>
      <c r="E3732" s="18"/>
      <c r="F3732" s="18"/>
      <c r="G3732" s="18"/>
      <c r="H3732" s="18"/>
      <c r="I3732" s="18"/>
      <c r="J3732" s="18"/>
    </row>
    <row r="3733" s="2" customFormat="1" ht="14.25" spans="1:10">
      <c r="A3733" s="24"/>
      <c r="B3733" s="27"/>
      <c r="C3733" s="27"/>
      <c r="D3733" s="27"/>
      <c r="E3733" s="18"/>
      <c r="F3733" s="18"/>
      <c r="G3733" s="18"/>
      <c r="H3733" s="18"/>
      <c r="I3733" s="18"/>
      <c r="J3733" s="18"/>
    </row>
    <row r="3734" s="2" customFormat="1" ht="14.25" spans="1:10">
      <c r="A3734" s="24"/>
      <c r="B3734" s="27"/>
      <c r="C3734" s="27"/>
      <c r="D3734" s="27"/>
      <c r="E3734" s="18"/>
      <c r="F3734" s="18"/>
      <c r="G3734" s="18"/>
      <c r="H3734" s="18"/>
      <c r="I3734" s="18"/>
      <c r="J3734" s="18"/>
    </row>
    <row r="3735" s="2" customFormat="1" ht="14.25" spans="1:10">
      <c r="A3735" s="24"/>
      <c r="B3735" s="27"/>
      <c r="C3735" s="27"/>
      <c r="D3735" s="27"/>
      <c r="E3735" s="18"/>
      <c r="F3735" s="18"/>
      <c r="G3735" s="18"/>
      <c r="H3735" s="18"/>
      <c r="I3735" s="18"/>
      <c r="J3735" s="18"/>
    </row>
    <row r="3736" s="2" customFormat="1" ht="14.25" spans="1:10">
      <c r="A3736" s="24"/>
      <c r="B3736" s="27"/>
      <c r="C3736" s="27"/>
      <c r="D3736" s="27"/>
      <c r="E3736" s="18"/>
      <c r="F3736" s="18"/>
      <c r="G3736" s="18"/>
      <c r="H3736" s="18"/>
      <c r="I3736" s="18"/>
      <c r="J3736" s="18"/>
    </row>
    <row r="3737" s="2" customFormat="1" ht="14.25" spans="1:10">
      <c r="A3737" s="24"/>
      <c r="B3737" s="27"/>
      <c r="C3737" s="27"/>
      <c r="D3737" s="27"/>
      <c r="E3737" s="18"/>
      <c r="F3737" s="18"/>
      <c r="G3737" s="18"/>
      <c r="H3737" s="18"/>
      <c r="I3737" s="18"/>
      <c r="J3737" s="18"/>
    </row>
    <row r="3738" s="2" customFormat="1" ht="14.25" spans="1:10">
      <c r="A3738" s="24"/>
      <c r="B3738" s="27"/>
      <c r="C3738" s="27"/>
      <c r="D3738" s="27"/>
      <c r="E3738" s="18"/>
      <c r="F3738" s="18"/>
      <c r="G3738" s="18"/>
      <c r="H3738" s="18"/>
      <c r="I3738" s="18"/>
      <c r="J3738" s="18"/>
    </row>
    <row r="3739" s="2" customFormat="1" ht="14.25" spans="1:10">
      <c r="A3739" s="24"/>
      <c r="B3739" s="27"/>
      <c r="C3739" s="27"/>
      <c r="D3739" s="27"/>
      <c r="E3739" s="18"/>
      <c r="F3739" s="18"/>
      <c r="G3739" s="18"/>
      <c r="H3739" s="18"/>
      <c r="I3739" s="18"/>
      <c r="J3739" s="18"/>
    </row>
    <row r="3740" s="2" customFormat="1" ht="14.25" spans="1:10">
      <c r="A3740" s="24"/>
      <c r="B3740" s="27"/>
      <c r="C3740" s="27"/>
      <c r="D3740" s="27"/>
      <c r="E3740" s="18"/>
      <c r="F3740" s="18"/>
      <c r="G3740" s="18"/>
      <c r="H3740" s="18"/>
      <c r="I3740" s="18"/>
      <c r="J3740" s="18"/>
    </row>
    <row r="3741" s="2" customFormat="1" ht="14.25" spans="1:10">
      <c r="A3741" s="24"/>
      <c r="B3741" s="27"/>
      <c r="C3741" s="27"/>
      <c r="D3741" s="27"/>
      <c r="E3741" s="18"/>
      <c r="F3741" s="18"/>
      <c r="G3741" s="18"/>
      <c r="H3741" s="18"/>
      <c r="I3741" s="18"/>
      <c r="J3741" s="18"/>
    </row>
    <row r="3742" s="2" customFormat="1" ht="14.25" spans="1:10">
      <c r="A3742" s="24"/>
      <c r="B3742" s="27"/>
      <c r="C3742" s="27"/>
      <c r="D3742" s="27"/>
      <c r="E3742" s="18"/>
      <c r="F3742" s="18"/>
      <c r="G3742" s="18"/>
      <c r="H3742" s="18"/>
      <c r="I3742" s="18"/>
      <c r="J3742" s="18"/>
    </row>
    <row r="3743" s="2" customFormat="1" ht="14.25" spans="1:10">
      <c r="A3743" s="24"/>
      <c r="B3743" s="27"/>
      <c r="C3743" s="27"/>
      <c r="D3743" s="27"/>
      <c r="E3743" s="18"/>
      <c r="F3743" s="18"/>
      <c r="G3743" s="18"/>
      <c r="H3743" s="18"/>
      <c r="I3743" s="18"/>
      <c r="J3743" s="18"/>
    </row>
    <row r="3744" s="2" customFormat="1" ht="14.25" spans="1:10">
      <c r="A3744" s="24"/>
      <c r="B3744" s="27"/>
      <c r="C3744" s="27"/>
      <c r="D3744" s="27"/>
      <c r="E3744" s="18"/>
      <c r="F3744" s="18"/>
      <c r="G3744" s="18"/>
      <c r="H3744" s="18"/>
      <c r="I3744" s="18"/>
      <c r="J3744" s="18"/>
    </row>
    <row r="3745" s="2" customFormat="1" ht="14.25" spans="1:10">
      <c r="A3745" s="24"/>
      <c r="B3745" s="27"/>
      <c r="C3745" s="27"/>
      <c r="D3745" s="27"/>
      <c r="E3745" s="18"/>
      <c r="F3745" s="18"/>
      <c r="G3745" s="18"/>
      <c r="H3745" s="18"/>
      <c r="I3745" s="18"/>
      <c r="J3745" s="18"/>
    </row>
    <row r="3746" s="2" customFormat="1" ht="14.25" spans="1:10">
      <c r="A3746" s="24"/>
      <c r="B3746" s="27"/>
      <c r="C3746" s="27"/>
      <c r="D3746" s="27"/>
      <c r="E3746" s="18"/>
      <c r="F3746" s="18"/>
      <c r="G3746" s="18"/>
      <c r="H3746" s="18"/>
      <c r="I3746" s="18"/>
      <c r="J3746" s="18"/>
    </row>
    <row r="3747" s="2" customFormat="1" ht="14.25" spans="1:10">
      <c r="A3747" s="24"/>
      <c r="B3747" s="27"/>
      <c r="C3747" s="27"/>
      <c r="D3747" s="27"/>
      <c r="E3747" s="18"/>
      <c r="F3747" s="18"/>
      <c r="G3747" s="18"/>
      <c r="H3747" s="18"/>
      <c r="I3747" s="18"/>
      <c r="J3747" s="18"/>
    </row>
    <row r="3748" s="2" customFormat="1" ht="14.25" spans="1:10">
      <c r="A3748" s="24"/>
      <c r="B3748" s="27"/>
      <c r="C3748" s="27"/>
      <c r="D3748" s="27"/>
      <c r="E3748" s="18"/>
      <c r="F3748" s="18"/>
      <c r="G3748" s="18"/>
      <c r="H3748" s="18"/>
      <c r="I3748" s="18"/>
      <c r="J3748" s="18"/>
    </row>
    <row r="3749" s="2" customFormat="1" ht="14.25" spans="1:10">
      <c r="A3749" s="24"/>
      <c r="B3749" s="27"/>
      <c r="C3749" s="27"/>
      <c r="D3749" s="27"/>
      <c r="E3749" s="18"/>
      <c r="F3749" s="18"/>
      <c r="G3749" s="18"/>
      <c r="H3749" s="18"/>
      <c r="I3749" s="18"/>
      <c r="J3749" s="18"/>
    </row>
    <row r="3750" s="2" customFormat="1" ht="14.25" spans="1:10">
      <c r="A3750" s="24"/>
      <c r="B3750" s="27"/>
      <c r="C3750" s="27"/>
      <c r="D3750" s="27"/>
      <c r="E3750" s="18"/>
      <c r="F3750" s="18"/>
      <c r="G3750" s="18"/>
      <c r="H3750" s="18"/>
      <c r="I3750" s="18"/>
      <c r="J3750" s="18"/>
    </row>
    <row r="3751" s="2" customFormat="1" ht="14.25" spans="1:10">
      <c r="A3751" s="24"/>
      <c r="B3751" s="27"/>
      <c r="C3751" s="27"/>
      <c r="D3751" s="27"/>
      <c r="E3751" s="18"/>
      <c r="F3751" s="18"/>
      <c r="G3751" s="18"/>
      <c r="H3751" s="18"/>
      <c r="I3751" s="18"/>
      <c r="J3751" s="18"/>
    </row>
    <row r="3752" s="2" customFormat="1" ht="14.25" spans="1:10">
      <c r="A3752" s="24"/>
      <c r="B3752" s="27"/>
      <c r="C3752" s="27"/>
      <c r="D3752" s="27"/>
      <c r="E3752" s="18"/>
      <c r="F3752" s="18"/>
      <c r="G3752" s="18"/>
      <c r="H3752" s="18"/>
      <c r="I3752" s="18"/>
      <c r="J3752" s="18"/>
    </row>
    <row r="3753" s="2" customFormat="1" ht="14.25" spans="1:10">
      <c r="A3753" s="24"/>
      <c r="B3753" s="27"/>
      <c r="C3753" s="27"/>
      <c r="D3753" s="27"/>
      <c r="E3753" s="18"/>
      <c r="F3753" s="18"/>
      <c r="G3753" s="18"/>
      <c r="H3753" s="18"/>
      <c r="I3753" s="18"/>
      <c r="J3753" s="18"/>
    </row>
    <row r="3754" s="2" customFormat="1" ht="14.25" spans="1:10">
      <c r="A3754" s="24"/>
      <c r="B3754" s="27"/>
      <c r="C3754" s="27"/>
      <c r="D3754" s="27"/>
      <c r="E3754" s="18"/>
      <c r="F3754" s="18"/>
      <c r="G3754" s="18"/>
      <c r="H3754" s="18"/>
      <c r="I3754" s="18"/>
      <c r="J3754" s="18"/>
    </row>
    <row r="3755" s="2" customFormat="1" ht="14.25" spans="1:10">
      <c r="A3755" s="24"/>
      <c r="B3755" s="27"/>
      <c r="C3755" s="27"/>
      <c r="D3755" s="27"/>
      <c r="E3755" s="18"/>
      <c r="F3755" s="18"/>
      <c r="G3755" s="18"/>
      <c r="H3755" s="18"/>
      <c r="I3755" s="18"/>
      <c r="J3755" s="18"/>
    </row>
    <row r="3756" s="2" customFormat="1" ht="14.25" spans="1:10">
      <c r="A3756" s="24"/>
      <c r="B3756" s="27"/>
      <c r="C3756" s="27"/>
      <c r="D3756" s="27"/>
      <c r="E3756" s="18"/>
      <c r="F3756" s="18"/>
      <c r="G3756" s="18"/>
      <c r="H3756" s="18"/>
      <c r="I3756" s="18"/>
      <c r="J3756" s="18"/>
    </row>
    <row r="3757" s="2" customFormat="1" ht="14.25" spans="1:10">
      <c r="A3757" s="24"/>
      <c r="B3757" s="27"/>
      <c r="C3757" s="27"/>
      <c r="D3757" s="27"/>
      <c r="E3757" s="18"/>
      <c r="F3757" s="18"/>
      <c r="G3757" s="18"/>
      <c r="H3757" s="18"/>
      <c r="I3757" s="18"/>
      <c r="J3757" s="18"/>
    </row>
    <row r="3758" s="2" customFormat="1" ht="14.25" spans="1:10">
      <c r="A3758" s="24"/>
      <c r="B3758" s="27"/>
      <c r="C3758" s="27"/>
      <c r="D3758" s="27"/>
      <c r="E3758" s="27"/>
      <c r="F3758" s="18"/>
      <c r="G3758" s="18"/>
      <c r="H3758" s="18"/>
      <c r="I3758" s="18"/>
      <c r="J3758" s="18"/>
    </row>
    <row r="3759" s="2" customFormat="1" ht="14.25" spans="1:10">
      <c r="A3759" s="24"/>
      <c r="B3759" s="27"/>
      <c r="C3759" s="27"/>
      <c r="D3759" s="27"/>
      <c r="E3759" s="27"/>
      <c r="F3759" s="18"/>
      <c r="G3759" s="18"/>
      <c r="H3759" s="18"/>
      <c r="I3759" s="18"/>
      <c r="J3759" s="18"/>
    </row>
    <row r="3760" s="2" customFormat="1" ht="14.25" spans="1:10">
      <c r="A3760" s="24"/>
      <c r="B3760" s="27"/>
      <c r="C3760" s="27"/>
      <c r="D3760" s="27"/>
      <c r="E3760" s="27"/>
      <c r="F3760" s="18"/>
      <c r="G3760" s="18"/>
      <c r="H3760" s="18"/>
      <c r="I3760" s="18"/>
      <c r="J3760" s="18"/>
    </row>
    <row r="3761" s="2" customFormat="1" ht="14.25" spans="1:10">
      <c r="A3761" s="24"/>
      <c r="B3761" s="27"/>
      <c r="C3761" s="27"/>
      <c r="D3761" s="27"/>
      <c r="E3761" s="18"/>
      <c r="F3761" s="18"/>
      <c r="G3761" s="18"/>
      <c r="H3761" s="18"/>
      <c r="I3761" s="18"/>
      <c r="J3761" s="18"/>
    </row>
    <row r="3762" s="2" customFormat="1" ht="14.25" spans="1:10">
      <c r="A3762" s="24"/>
      <c r="B3762" s="27"/>
      <c r="C3762" s="27"/>
      <c r="D3762" s="27"/>
      <c r="E3762" s="18"/>
      <c r="F3762" s="18"/>
      <c r="G3762" s="18"/>
      <c r="H3762" s="18"/>
      <c r="I3762" s="18"/>
      <c r="J3762" s="18"/>
    </row>
    <row r="3763" s="2" customFormat="1" ht="14.25" spans="1:10">
      <c r="A3763" s="24"/>
      <c r="B3763" s="27"/>
      <c r="C3763" s="27"/>
      <c r="D3763" s="27"/>
      <c r="E3763" s="18"/>
      <c r="F3763" s="18"/>
      <c r="G3763" s="18"/>
      <c r="H3763" s="18"/>
      <c r="I3763" s="18"/>
      <c r="J3763" s="18"/>
    </row>
    <row r="3764" s="2" customFormat="1" ht="14.25" spans="1:10">
      <c r="A3764" s="24"/>
      <c r="B3764" s="27"/>
      <c r="C3764" s="27"/>
      <c r="D3764" s="27"/>
      <c r="E3764" s="18"/>
      <c r="F3764" s="18"/>
      <c r="G3764" s="18"/>
      <c r="H3764" s="18"/>
      <c r="I3764" s="18"/>
      <c r="J3764" s="18"/>
    </row>
    <row r="3765" s="2" customFormat="1" ht="14.25" spans="1:10">
      <c r="A3765" s="24"/>
      <c r="B3765" s="27"/>
      <c r="C3765" s="27"/>
      <c r="D3765" s="27"/>
      <c r="E3765" s="18"/>
      <c r="F3765" s="18"/>
      <c r="G3765" s="18"/>
      <c r="H3765" s="18"/>
      <c r="I3765" s="18"/>
      <c r="J3765" s="18"/>
    </row>
    <row r="3766" s="2" customFormat="1" ht="14.25" spans="1:10">
      <c r="A3766" s="24"/>
      <c r="B3766" s="27"/>
      <c r="C3766" s="27"/>
      <c r="D3766" s="27"/>
      <c r="E3766" s="18"/>
      <c r="F3766" s="18"/>
      <c r="G3766" s="18"/>
      <c r="H3766" s="18"/>
      <c r="I3766" s="18"/>
      <c r="J3766" s="18"/>
    </row>
    <row r="3767" s="2" customFormat="1" ht="14.25" spans="1:10">
      <c r="A3767" s="24"/>
      <c r="B3767" s="27"/>
      <c r="C3767" s="27"/>
      <c r="D3767" s="27"/>
      <c r="E3767" s="18"/>
      <c r="F3767" s="18"/>
      <c r="G3767" s="18"/>
      <c r="H3767" s="18"/>
      <c r="I3767" s="18"/>
      <c r="J3767" s="18"/>
    </row>
    <row r="3768" s="2" customFormat="1" ht="14.25" spans="1:10">
      <c r="A3768" s="24"/>
      <c r="B3768" s="27"/>
      <c r="C3768" s="27"/>
      <c r="D3768" s="27"/>
      <c r="E3768" s="18"/>
      <c r="F3768" s="18"/>
      <c r="G3768" s="18"/>
      <c r="H3768" s="18"/>
      <c r="I3768" s="18"/>
      <c r="J3768" s="18"/>
    </row>
    <row r="3769" s="2" customFormat="1" ht="14.25" spans="1:10">
      <c r="A3769" s="24"/>
      <c r="B3769" s="27"/>
      <c r="C3769" s="27"/>
      <c r="D3769" s="27"/>
      <c r="E3769" s="18"/>
      <c r="F3769" s="18"/>
      <c r="G3769" s="18"/>
      <c r="H3769" s="18"/>
      <c r="I3769" s="18"/>
      <c r="J3769" s="18"/>
    </row>
    <row r="3770" s="2" customFormat="1" ht="14.25" spans="1:10">
      <c r="A3770" s="24"/>
      <c r="B3770" s="27"/>
      <c r="C3770" s="27"/>
      <c r="D3770" s="27"/>
      <c r="E3770" s="18"/>
      <c r="F3770" s="18"/>
      <c r="G3770" s="18"/>
      <c r="H3770" s="18"/>
      <c r="I3770" s="18"/>
      <c r="J3770" s="18"/>
    </row>
    <row r="3771" s="2" customFormat="1" ht="14.25" spans="1:10">
      <c r="A3771" s="24"/>
      <c r="B3771" s="27"/>
      <c r="C3771" s="27"/>
      <c r="D3771" s="27"/>
      <c r="E3771" s="18"/>
      <c r="F3771" s="18"/>
      <c r="G3771" s="18"/>
      <c r="H3771" s="18"/>
      <c r="I3771" s="18"/>
      <c r="J3771" s="18"/>
    </row>
    <row r="3772" s="2" customFormat="1" ht="14.25" spans="1:10">
      <c r="A3772" s="24"/>
      <c r="B3772" s="27"/>
      <c r="C3772" s="27"/>
      <c r="D3772" s="27"/>
      <c r="E3772" s="18"/>
      <c r="F3772" s="18"/>
      <c r="G3772" s="18"/>
      <c r="H3772" s="18"/>
      <c r="I3772" s="18"/>
      <c r="J3772" s="18"/>
    </row>
    <row r="3773" s="2" customFormat="1" ht="14.25" spans="1:10">
      <c r="A3773" s="24"/>
      <c r="B3773" s="27"/>
      <c r="C3773" s="27"/>
      <c r="D3773" s="27"/>
      <c r="E3773" s="18"/>
      <c r="F3773" s="18"/>
      <c r="G3773" s="18"/>
      <c r="H3773" s="18"/>
      <c r="I3773" s="18"/>
      <c r="J3773" s="18"/>
    </row>
    <row r="3774" s="2" customFormat="1" ht="14.25" spans="1:10">
      <c r="A3774" s="24"/>
      <c r="B3774" s="27"/>
      <c r="C3774" s="27"/>
      <c r="D3774" s="27"/>
      <c r="E3774" s="18"/>
      <c r="F3774" s="18"/>
      <c r="G3774" s="18"/>
      <c r="H3774" s="18"/>
      <c r="I3774" s="18"/>
      <c r="J3774" s="18"/>
    </row>
    <row r="3775" s="2" customFormat="1" ht="14.25" spans="1:10">
      <c r="A3775" s="24"/>
      <c r="B3775" s="27"/>
      <c r="C3775" s="27"/>
      <c r="D3775" s="27"/>
      <c r="E3775" s="18"/>
      <c r="F3775" s="18"/>
      <c r="G3775" s="18"/>
      <c r="H3775" s="18"/>
      <c r="I3775" s="18"/>
      <c r="J3775" s="18"/>
    </row>
    <row r="3776" s="2" customFormat="1" ht="14.25" spans="1:10">
      <c r="A3776" s="24"/>
      <c r="B3776" s="27"/>
      <c r="C3776" s="27"/>
      <c r="D3776" s="27"/>
      <c r="E3776" s="18"/>
      <c r="F3776" s="18"/>
      <c r="G3776" s="18"/>
      <c r="H3776" s="18"/>
      <c r="I3776" s="18"/>
      <c r="J3776" s="18"/>
    </row>
    <row r="3777" s="2" customFormat="1" ht="14.25" spans="1:10">
      <c r="A3777" s="24"/>
      <c r="B3777" s="27"/>
      <c r="C3777" s="27"/>
      <c r="D3777" s="27"/>
      <c r="E3777" s="18"/>
      <c r="F3777" s="18"/>
      <c r="G3777" s="18"/>
      <c r="H3777" s="18"/>
      <c r="I3777" s="18"/>
      <c r="J3777" s="18"/>
    </row>
    <row r="3778" s="2" customFormat="1" ht="14.25" spans="1:10">
      <c r="A3778" s="24"/>
      <c r="B3778" s="27"/>
      <c r="C3778" s="27"/>
      <c r="D3778" s="27"/>
      <c r="E3778" s="18"/>
      <c r="F3778" s="18"/>
      <c r="G3778" s="18"/>
      <c r="H3778" s="18"/>
      <c r="I3778" s="18"/>
      <c r="J3778" s="18"/>
    </row>
    <row r="3779" s="2" customFormat="1" ht="14.25" spans="1:10">
      <c r="A3779" s="24"/>
      <c r="B3779" s="27"/>
      <c r="C3779" s="27"/>
      <c r="D3779" s="27"/>
      <c r="E3779" s="18"/>
      <c r="F3779" s="18"/>
      <c r="G3779" s="18"/>
      <c r="H3779" s="18"/>
      <c r="I3779" s="18"/>
      <c r="J3779" s="18"/>
    </row>
    <row r="3780" s="2" customFormat="1" ht="14.25" spans="1:10">
      <c r="A3780" s="24"/>
      <c r="B3780" s="27"/>
      <c r="C3780" s="27"/>
      <c r="D3780" s="27"/>
      <c r="E3780" s="18"/>
      <c r="F3780" s="18"/>
      <c r="G3780" s="18"/>
      <c r="H3780" s="18"/>
      <c r="I3780" s="18"/>
      <c r="J3780" s="18"/>
    </row>
    <row r="3781" s="2" customFormat="1" ht="14.25" spans="1:10">
      <c r="A3781" s="24"/>
      <c r="B3781" s="27"/>
      <c r="C3781" s="27"/>
      <c r="D3781" s="27"/>
      <c r="E3781" s="18"/>
      <c r="F3781" s="18"/>
      <c r="G3781" s="18"/>
      <c r="H3781" s="18"/>
      <c r="I3781" s="18"/>
      <c r="J3781" s="18"/>
    </row>
    <row r="3782" s="2" customFormat="1" ht="14.25" spans="1:10">
      <c r="A3782" s="24"/>
      <c r="B3782" s="27"/>
      <c r="C3782" s="27"/>
      <c r="D3782" s="27"/>
      <c r="E3782" s="18"/>
      <c r="F3782" s="18"/>
      <c r="G3782" s="18"/>
      <c r="H3782" s="18"/>
      <c r="I3782" s="18"/>
      <c r="J3782" s="18"/>
    </row>
    <row r="3783" s="2" customFormat="1" ht="14.25" spans="1:10">
      <c r="A3783" s="24"/>
      <c r="B3783" s="27"/>
      <c r="C3783" s="27"/>
      <c r="D3783" s="27"/>
      <c r="E3783" s="18"/>
      <c r="F3783" s="18"/>
      <c r="G3783" s="18"/>
      <c r="H3783" s="18"/>
      <c r="I3783" s="18"/>
      <c r="J3783" s="18"/>
    </row>
    <row r="3784" s="2" customFormat="1" ht="14.25" spans="1:10">
      <c r="A3784" s="24"/>
      <c r="B3784" s="27"/>
      <c r="C3784" s="27"/>
      <c r="D3784" s="27"/>
      <c r="E3784" s="18"/>
      <c r="F3784" s="18"/>
      <c r="G3784" s="18"/>
      <c r="H3784" s="18"/>
      <c r="I3784" s="18"/>
      <c r="J3784" s="18"/>
    </row>
    <row r="3785" s="2" customFormat="1" ht="14.25" spans="1:10">
      <c r="A3785" s="24"/>
      <c r="B3785" s="27"/>
      <c r="C3785" s="27"/>
      <c r="D3785" s="27"/>
      <c r="E3785" s="18"/>
      <c r="F3785" s="18"/>
      <c r="G3785" s="18"/>
      <c r="H3785" s="18"/>
      <c r="I3785" s="18"/>
      <c r="J3785" s="18"/>
    </row>
    <row r="3786" s="2" customFormat="1" ht="14.25" spans="1:10">
      <c r="A3786" s="24"/>
      <c r="B3786" s="27"/>
      <c r="C3786" s="27"/>
      <c r="D3786" s="27"/>
      <c r="E3786" s="18"/>
      <c r="F3786" s="18"/>
      <c r="G3786" s="18"/>
      <c r="H3786" s="18"/>
      <c r="I3786" s="18"/>
      <c r="J3786" s="18"/>
    </row>
    <row r="3787" s="2" customFormat="1" ht="14.25" spans="1:10">
      <c r="A3787" s="24"/>
      <c r="B3787" s="27"/>
      <c r="C3787" s="27"/>
      <c r="D3787" s="27"/>
      <c r="E3787" s="18"/>
      <c r="F3787" s="18"/>
      <c r="G3787" s="18"/>
      <c r="H3787" s="18"/>
      <c r="I3787" s="18"/>
      <c r="J3787" s="18"/>
    </row>
    <row r="3788" s="2" customFormat="1" ht="14.25" spans="1:10">
      <c r="A3788" s="24"/>
      <c r="B3788" s="27"/>
      <c r="C3788" s="27"/>
      <c r="D3788" s="27"/>
      <c r="E3788" s="18"/>
      <c r="F3788" s="18"/>
      <c r="G3788" s="18"/>
      <c r="H3788" s="18"/>
      <c r="I3788" s="18"/>
      <c r="J3788" s="18"/>
    </row>
    <row r="3789" s="2" customFormat="1" ht="14.25" spans="1:10">
      <c r="A3789" s="24"/>
      <c r="B3789" s="27"/>
      <c r="C3789" s="27"/>
      <c r="D3789" s="27"/>
      <c r="E3789" s="18"/>
      <c r="F3789" s="18"/>
      <c r="G3789" s="18"/>
      <c r="H3789" s="18"/>
      <c r="I3789" s="18"/>
      <c r="J3789" s="18"/>
    </row>
    <row r="3790" s="2" customFormat="1" ht="14.25" spans="1:10">
      <c r="A3790" s="24"/>
      <c r="B3790" s="27"/>
      <c r="C3790" s="27"/>
      <c r="D3790" s="27"/>
      <c r="E3790" s="18"/>
      <c r="F3790" s="18"/>
      <c r="G3790" s="18"/>
      <c r="H3790" s="18"/>
      <c r="I3790" s="18"/>
      <c r="J3790" s="18"/>
    </row>
    <row r="3791" s="2" customFormat="1" ht="14.25" spans="1:10">
      <c r="A3791" s="24"/>
      <c r="B3791" s="27"/>
      <c r="C3791" s="27"/>
      <c r="D3791" s="27"/>
      <c r="E3791" s="18"/>
      <c r="F3791" s="18"/>
      <c r="G3791" s="18"/>
      <c r="H3791" s="18"/>
      <c r="I3791" s="18"/>
      <c r="J3791" s="18"/>
    </row>
    <row r="3792" s="2" customFormat="1" ht="14.25" spans="1:10">
      <c r="A3792" s="24"/>
      <c r="B3792" s="27"/>
      <c r="C3792" s="27"/>
      <c r="D3792" s="27"/>
      <c r="E3792" s="18"/>
      <c r="F3792" s="18"/>
      <c r="G3792" s="18"/>
      <c r="H3792" s="18"/>
      <c r="I3792" s="18"/>
      <c r="J3792" s="18"/>
    </row>
    <row r="3793" s="2" customFormat="1" ht="14.25" spans="1:10">
      <c r="A3793" s="24"/>
      <c r="B3793" s="27"/>
      <c r="C3793" s="27"/>
      <c r="D3793" s="27"/>
      <c r="E3793" s="18"/>
      <c r="F3793" s="18"/>
      <c r="G3793" s="18"/>
      <c r="H3793" s="18"/>
      <c r="I3793" s="18"/>
      <c r="J3793" s="18"/>
    </row>
    <row r="3794" s="2" customFormat="1" ht="14.25" spans="1:10">
      <c r="A3794" s="24"/>
      <c r="B3794" s="27"/>
      <c r="C3794" s="27"/>
      <c r="D3794" s="27"/>
      <c r="E3794" s="18"/>
      <c r="F3794" s="18"/>
      <c r="G3794" s="18"/>
      <c r="H3794" s="18"/>
      <c r="I3794" s="18"/>
      <c r="J3794" s="18"/>
    </row>
    <row r="3795" s="2" customFormat="1" ht="14.25" spans="1:10">
      <c r="A3795" s="24"/>
      <c r="B3795" s="27"/>
      <c r="C3795" s="27"/>
      <c r="D3795" s="27"/>
      <c r="E3795" s="18"/>
      <c r="F3795" s="18"/>
      <c r="G3795" s="18"/>
      <c r="H3795" s="18"/>
      <c r="I3795" s="18"/>
      <c r="J3795" s="18"/>
    </row>
    <row r="3796" s="2" customFormat="1" ht="14.25" spans="1:10">
      <c r="A3796" s="24"/>
      <c r="B3796" s="27"/>
      <c r="C3796" s="27"/>
      <c r="D3796" s="27"/>
      <c r="E3796" s="18"/>
      <c r="F3796" s="18"/>
      <c r="G3796" s="18"/>
      <c r="H3796" s="18"/>
      <c r="I3796" s="18"/>
      <c r="J3796" s="18"/>
    </row>
    <row r="3797" s="2" customFormat="1" ht="14.25" spans="1:10">
      <c r="A3797" s="24"/>
      <c r="B3797" s="27"/>
      <c r="C3797" s="27"/>
      <c r="D3797" s="27"/>
      <c r="E3797" s="18"/>
      <c r="F3797" s="18"/>
      <c r="G3797" s="18"/>
      <c r="H3797" s="18"/>
      <c r="I3797" s="18"/>
      <c r="J3797" s="18"/>
    </row>
    <row r="3798" s="2" customFormat="1" ht="14.25" spans="1:10">
      <c r="A3798" s="24"/>
      <c r="B3798" s="27"/>
      <c r="C3798" s="27"/>
      <c r="D3798" s="27"/>
      <c r="E3798" s="18"/>
      <c r="F3798" s="18"/>
      <c r="G3798" s="18"/>
      <c r="H3798" s="18"/>
      <c r="I3798" s="18"/>
      <c r="J3798" s="18"/>
    </row>
    <row r="3799" s="2" customFormat="1" ht="14.25" spans="1:10">
      <c r="A3799" s="24"/>
      <c r="B3799" s="27"/>
      <c r="C3799" s="27"/>
      <c r="D3799" s="27"/>
      <c r="E3799" s="18"/>
      <c r="F3799" s="18"/>
      <c r="G3799" s="18"/>
      <c r="H3799" s="18"/>
      <c r="I3799" s="18"/>
      <c r="J3799" s="18"/>
    </row>
    <row r="3800" s="2" customFormat="1" ht="14.25" spans="1:10">
      <c r="A3800" s="24"/>
      <c r="B3800" s="27"/>
      <c r="C3800" s="27"/>
      <c r="D3800" s="27"/>
      <c r="E3800" s="18"/>
      <c r="F3800" s="18"/>
      <c r="G3800" s="18"/>
      <c r="H3800" s="18"/>
      <c r="I3800" s="18"/>
      <c r="J3800" s="18"/>
    </row>
    <row r="3801" s="2" customFormat="1" ht="14.25" spans="1:10">
      <c r="A3801" s="24"/>
      <c r="B3801" s="27"/>
      <c r="C3801" s="27"/>
      <c r="D3801" s="27"/>
      <c r="E3801" s="18"/>
      <c r="F3801" s="18"/>
      <c r="G3801" s="18"/>
      <c r="H3801" s="18"/>
      <c r="I3801" s="18"/>
      <c r="J3801" s="18"/>
    </row>
    <row r="3802" s="2" customFormat="1" ht="14.25" spans="1:10">
      <c r="A3802" s="24"/>
      <c r="B3802" s="27"/>
      <c r="C3802" s="27"/>
      <c r="D3802" s="27"/>
      <c r="E3802" s="18"/>
      <c r="F3802" s="18"/>
      <c r="G3802" s="18"/>
      <c r="H3802" s="18"/>
      <c r="I3802" s="18"/>
      <c r="J3802" s="18"/>
    </row>
    <row r="3803" s="2" customFormat="1" ht="14.25" spans="1:10">
      <c r="A3803" s="24"/>
      <c r="B3803" s="27"/>
      <c r="C3803" s="27"/>
      <c r="D3803" s="27"/>
      <c r="E3803" s="18"/>
      <c r="F3803" s="18"/>
      <c r="G3803" s="18"/>
      <c r="H3803" s="18"/>
      <c r="I3803" s="18"/>
      <c r="J3803" s="18"/>
    </row>
    <row r="3804" s="2" customFormat="1" ht="14.25" spans="1:10">
      <c r="A3804" s="24"/>
      <c r="B3804" s="27"/>
      <c r="C3804" s="27"/>
      <c r="D3804" s="27"/>
      <c r="E3804" s="18"/>
      <c r="F3804" s="18"/>
      <c r="G3804" s="18"/>
      <c r="H3804" s="18"/>
      <c r="I3804" s="18"/>
      <c r="J3804" s="18"/>
    </row>
    <row r="3805" s="2" customFormat="1" ht="14.25" spans="1:10">
      <c r="A3805" s="24"/>
      <c r="B3805" s="27"/>
      <c r="C3805" s="27"/>
      <c r="D3805" s="27"/>
      <c r="E3805" s="18"/>
      <c r="F3805" s="18"/>
      <c r="G3805" s="18"/>
      <c r="H3805" s="18"/>
      <c r="I3805" s="18"/>
      <c r="J3805" s="18"/>
    </row>
    <row r="3806" s="2" customFormat="1" ht="14.25" spans="1:10">
      <c r="A3806" s="24"/>
      <c r="B3806" s="27"/>
      <c r="C3806" s="27"/>
      <c r="D3806" s="27"/>
      <c r="E3806" s="18"/>
      <c r="F3806" s="18"/>
      <c r="G3806" s="18"/>
      <c r="H3806" s="18"/>
      <c r="I3806" s="18"/>
      <c r="J3806" s="18"/>
    </row>
    <row r="3807" s="2" customFormat="1" ht="14.25" spans="1:10">
      <c r="A3807" s="24"/>
      <c r="B3807" s="27"/>
      <c r="C3807" s="27"/>
      <c r="D3807" s="27"/>
      <c r="E3807" s="18"/>
      <c r="F3807" s="18"/>
      <c r="G3807" s="18"/>
      <c r="H3807" s="18"/>
      <c r="I3807" s="18"/>
      <c r="J3807" s="18"/>
    </row>
    <row r="3808" s="2" customFormat="1" ht="14.25" spans="1:10">
      <c r="A3808" s="24"/>
      <c r="B3808" s="27"/>
      <c r="C3808" s="27"/>
      <c r="D3808" s="27"/>
      <c r="E3808" s="18"/>
      <c r="F3808" s="18"/>
      <c r="G3808" s="18"/>
      <c r="H3808" s="18"/>
      <c r="I3808" s="18"/>
      <c r="J3808" s="18"/>
    </row>
    <row r="3809" s="2" customFormat="1" ht="14.25" spans="1:10">
      <c r="A3809" s="24"/>
      <c r="B3809" s="27"/>
      <c r="C3809" s="27"/>
      <c r="D3809" s="27"/>
      <c r="E3809" s="18"/>
      <c r="F3809" s="18"/>
      <c r="G3809" s="18"/>
      <c r="H3809" s="18"/>
      <c r="I3809" s="18"/>
      <c r="J3809" s="18"/>
    </row>
    <row r="3810" s="2" customFormat="1" ht="14.25" spans="1:10">
      <c r="A3810" s="24"/>
      <c r="B3810" s="27"/>
      <c r="C3810" s="27"/>
      <c r="D3810" s="27"/>
      <c r="E3810" s="18"/>
      <c r="F3810" s="18"/>
      <c r="G3810" s="18"/>
      <c r="H3810" s="18"/>
      <c r="I3810" s="18"/>
      <c r="J3810" s="18"/>
    </row>
    <row r="3811" s="2" customFormat="1" ht="14.25" spans="1:10">
      <c r="A3811" s="24"/>
      <c r="B3811" s="27"/>
      <c r="C3811" s="27"/>
      <c r="D3811" s="27"/>
      <c r="E3811" s="18"/>
      <c r="F3811" s="18"/>
      <c r="G3811" s="18"/>
      <c r="H3811" s="18"/>
      <c r="I3811" s="18"/>
      <c r="J3811" s="18"/>
    </row>
    <row r="3812" s="2" customFormat="1" ht="14.25" spans="1:10">
      <c r="A3812" s="24"/>
      <c r="B3812" s="27"/>
      <c r="C3812" s="27"/>
      <c r="D3812" s="27"/>
      <c r="E3812" s="18"/>
      <c r="F3812" s="18"/>
      <c r="G3812" s="18"/>
      <c r="H3812" s="18"/>
      <c r="I3812" s="18"/>
      <c r="J3812" s="18"/>
    </row>
    <row r="3813" s="2" customFormat="1" ht="14.25" spans="1:10">
      <c r="A3813" s="24"/>
      <c r="B3813" s="27"/>
      <c r="C3813" s="27"/>
      <c r="D3813" s="27"/>
      <c r="E3813" s="18"/>
      <c r="F3813" s="18"/>
      <c r="G3813" s="18"/>
      <c r="H3813" s="18"/>
      <c r="I3813" s="18"/>
      <c r="J3813" s="18"/>
    </row>
    <row r="3814" s="2" customFormat="1" ht="14.25" spans="1:10">
      <c r="A3814" s="24"/>
      <c r="B3814" s="27"/>
      <c r="C3814" s="27"/>
      <c r="D3814" s="27"/>
      <c r="E3814" s="18"/>
      <c r="F3814" s="18"/>
      <c r="G3814" s="18"/>
      <c r="H3814" s="18"/>
      <c r="I3814" s="18"/>
      <c r="J3814" s="18"/>
    </row>
    <row r="3815" s="2" customFormat="1" ht="14.25" spans="1:10">
      <c r="A3815" s="24"/>
      <c r="B3815" s="27"/>
      <c r="C3815" s="27"/>
      <c r="D3815" s="27"/>
      <c r="E3815" s="18"/>
      <c r="F3815" s="18"/>
      <c r="G3815" s="18"/>
      <c r="H3815" s="18"/>
      <c r="I3815" s="18"/>
      <c r="J3815" s="18"/>
    </row>
    <row r="3816" s="2" customFormat="1" ht="14.25" spans="1:10">
      <c r="A3816" s="24"/>
      <c r="B3816" s="27"/>
      <c r="C3816" s="27"/>
      <c r="D3816" s="27"/>
      <c r="E3816" s="18"/>
      <c r="F3816" s="18"/>
      <c r="G3816" s="18"/>
      <c r="H3816" s="18"/>
      <c r="I3816" s="18"/>
      <c r="J3816" s="18"/>
    </row>
    <row r="3817" s="2" customFormat="1" ht="14.25" spans="1:10">
      <c r="A3817" s="24"/>
      <c r="B3817" s="27"/>
      <c r="C3817" s="27"/>
      <c r="D3817" s="27"/>
      <c r="E3817" s="18"/>
      <c r="F3817" s="18"/>
      <c r="G3817" s="18"/>
      <c r="H3817" s="18"/>
      <c r="I3817" s="18"/>
      <c r="J3817" s="18"/>
    </row>
    <row r="3818" s="2" customFormat="1" ht="14.25" spans="1:10">
      <c r="A3818" s="24"/>
      <c r="B3818" s="27"/>
      <c r="C3818" s="27"/>
      <c r="D3818" s="27"/>
      <c r="E3818" s="18"/>
      <c r="F3818" s="18"/>
      <c r="G3818" s="18"/>
      <c r="H3818" s="18"/>
      <c r="I3818" s="18"/>
      <c r="J3818" s="18"/>
    </row>
    <row r="3819" s="2" customFormat="1" ht="14.25" spans="1:10">
      <c r="A3819" s="24"/>
      <c r="B3819" s="27"/>
      <c r="C3819" s="27"/>
      <c r="D3819" s="27"/>
      <c r="E3819" s="18"/>
      <c r="F3819" s="18"/>
      <c r="G3819" s="18"/>
      <c r="H3819" s="18"/>
      <c r="I3819" s="18"/>
      <c r="J3819" s="18"/>
    </row>
    <row r="3820" s="2" customFormat="1" ht="14.25" spans="1:10">
      <c r="A3820" s="24"/>
      <c r="B3820" s="27"/>
      <c r="C3820" s="27"/>
      <c r="D3820" s="27"/>
      <c r="E3820" s="18"/>
      <c r="F3820" s="18"/>
      <c r="G3820" s="18"/>
      <c r="H3820" s="18"/>
      <c r="I3820" s="18"/>
      <c r="J3820" s="18"/>
    </row>
    <row r="3821" s="2" customFormat="1" ht="14.25" spans="1:10">
      <c r="A3821" s="24"/>
      <c r="B3821" s="27"/>
      <c r="C3821" s="27"/>
      <c r="D3821" s="27"/>
      <c r="E3821" s="18"/>
      <c r="F3821" s="18"/>
      <c r="G3821" s="18"/>
      <c r="H3821" s="18"/>
      <c r="I3821" s="18"/>
      <c r="J3821" s="18"/>
    </row>
    <row r="3822" s="2" customFormat="1" ht="14.25" spans="1:10">
      <c r="A3822" s="24"/>
      <c r="B3822" s="27"/>
      <c r="C3822" s="27"/>
      <c r="D3822" s="27"/>
      <c r="E3822" s="18"/>
      <c r="F3822" s="18"/>
      <c r="G3822" s="18"/>
      <c r="H3822" s="18"/>
      <c r="I3822" s="18"/>
      <c r="J3822" s="18"/>
    </row>
    <row r="3823" s="2" customFormat="1" ht="14.25" spans="1:10">
      <c r="A3823" s="24"/>
      <c r="B3823" s="27"/>
      <c r="C3823" s="27"/>
      <c r="D3823" s="27"/>
      <c r="E3823" s="18"/>
      <c r="F3823" s="18"/>
      <c r="G3823" s="18"/>
      <c r="H3823" s="18"/>
      <c r="I3823" s="18"/>
      <c r="J3823" s="18"/>
    </row>
    <row r="3824" s="2" customFormat="1" ht="14.25" spans="1:10">
      <c r="A3824" s="24"/>
      <c r="B3824" s="27"/>
      <c r="C3824" s="27"/>
      <c r="D3824" s="27"/>
      <c r="E3824" s="18"/>
      <c r="F3824" s="18"/>
      <c r="G3824" s="18"/>
      <c r="H3824" s="18"/>
      <c r="I3824" s="18"/>
      <c r="J3824" s="18"/>
    </row>
    <row r="3825" s="2" customFormat="1" ht="14.25" spans="1:10">
      <c r="A3825" s="24"/>
      <c r="B3825" s="27"/>
      <c r="C3825" s="27"/>
      <c r="D3825" s="27"/>
      <c r="E3825" s="18"/>
      <c r="F3825" s="18"/>
      <c r="G3825" s="18"/>
      <c r="H3825" s="18"/>
      <c r="I3825" s="18"/>
      <c r="J3825" s="18"/>
    </row>
    <row r="3826" s="2" customFormat="1" ht="14.25" spans="1:10">
      <c r="A3826" s="24"/>
      <c r="B3826" s="27"/>
      <c r="C3826" s="27"/>
      <c r="D3826" s="27"/>
      <c r="E3826" s="18"/>
      <c r="F3826" s="18"/>
      <c r="G3826" s="18"/>
      <c r="H3826" s="18"/>
      <c r="I3826" s="18"/>
      <c r="J3826" s="18"/>
    </row>
    <row r="3827" s="2" customFormat="1" ht="14.25" spans="1:10">
      <c r="A3827" s="24"/>
      <c r="B3827" s="27"/>
      <c r="C3827" s="27"/>
      <c r="D3827" s="27"/>
      <c r="E3827" s="18"/>
      <c r="F3827" s="18"/>
      <c r="G3827" s="18"/>
      <c r="H3827" s="18"/>
      <c r="I3827" s="18"/>
      <c r="J3827" s="18"/>
    </row>
    <row r="3828" s="2" customFormat="1" ht="14.25" spans="1:10">
      <c r="A3828" s="24"/>
      <c r="B3828" s="27"/>
      <c r="C3828" s="27"/>
      <c r="D3828" s="27"/>
      <c r="E3828" s="18"/>
      <c r="F3828" s="18"/>
      <c r="G3828" s="18"/>
      <c r="H3828" s="18"/>
      <c r="I3828" s="18"/>
      <c r="J3828" s="18"/>
    </row>
    <row r="3829" s="2" customFormat="1" ht="14.25" spans="1:10">
      <c r="A3829" s="24"/>
      <c r="B3829" s="27"/>
      <c r="C3829" s="27"/>
      <c r="D3829" s="27"/>
      <c r="E3829" s="18"/>
      <c r="F3829" s="18"/>
      <c r="G3829" s="18"/>
      <c r="H3829" s="18"/>
      <c r="I3829" s="18"/>
      <c r="J3829" s="18"/>
    </row>
    <row r="3830" s="2" customFormat="1" ht="14.25" spans="1:10">
      <c r="A3830" s="24"/>
      <c r="B3830" s="27"/>
      <c r="C3830" s="27"/>
      <c r="D3830" s="27"/>
      <c r="E3830" s="18"/>
      <c r="F3830" s="18"/>
      <c r="G3830" s="18"/>
      <c r="H3830" s="18"/>
      <c r="I3830" s="18"/>
      <c r="J3830" s="18"/>
    </row>
    <row r="3831" s="2" customFormat="1" ht="14.25" spans="1:10">
      <c r="A3831" s="24"/>
      <c r="B3831" s="27"/>
      <c r="C3831" s="27"/>
      <c r="D3831" s="27"/>
      <c r="E3831" s="18"/>
      <c r="F3831" s="18"/>
      <c r="G3831" s="18"/>
      <c r="H3831" s="18"/>
      <c r="I3831" s="18"/>
      <c r="J3831" s="18"/>
    </row>
    <row r="3832" s="2" customFormat="1" ht="14.25" spans="1:10">
      <c r="A3832" s="24"/>
      <c r="B3832" s="27"/>
      <c r="C3832" s="27"/>
      <c r="D3832" s="27"/>
      <c r="E3832" s="18"/>
      <c r="F3832" s="18"/>
      <c r="G3832" s="18"/>
      <c r="H3832" s="18"/>
      <c r="I3832" s="18"/>
      <c r="J3832" s="18"/>
    </row>
    <row r="3833" s="2" customFormat="1" ht="14.25" spans="1:10">
      <c r="A3833" s="24"/>
      <c r="B3833" s="27"/>
      <c r="C3833" s="27"/>
      <c r="D3833" s="27"/>
      <c r="E3833" s="18"/>
      <c r="F3833" s="18"/>
      <c r="G3833" s="18"/>
      <c r="H3833" s="18"/>
      <c r="I3833" s="18"/>
      <c r="J3833" s="18"/>
    </row>
    <row r="3834" s="2" customFormat="1" ht="14.25" spans="1:10">
      <c r="A3834" s="24"/>
      <c r="B3834" s="27"/>
      <c r="C3834" s="27"/>
      <c r="D3834" s="27"/>
      <c r="E3834" s="18"/>
      <c r="F3834" s="18"/>
      <c r="G3834" s="18"/>
      <c r="H3834" s="18"/>
      <c r="I3834" s="18"/>
      <c r="J3834" s="18"/>
    </row>
    <row r="3835" s="2" customFormat="1" ht="14.25" spans="1:10">
      <c r="A3835" s="24"/>
      <c r="B3835" s="27"/>
      <c r="C3835" s="27"/>
      <c r="D3835" s="27"/>
      <c r="E3835" s="18"/>
      <c r="F3835" s="18"/>
      <c r="G3835" s="18"/>
      <c r="H3835" s="18"/>
      <c r="I3835" s="18"/>
      <c r="J3835" s="18"/>
    </row>
    <row r="3836" s="2" customFormat="1" ht="14.25" spans="1:10">
      <c r="A3836" s="24"/>
      <c r="B3836" s="27"/>
      <c r="C3836" s="27"/>
      <c r="D3836" s="27"/>
      <c r="E3836" s="18"/>
      <c r="F3836" s="18"/>
      <c r="G3836" s="18"/>
      <c r="H3836" s="18"/>
      <c r="I3836" s="18"/>
      <c r="J3836" s="18"/>
    </row>
    <row r="3837" s="2" customFormat="1" ht="14.25" spans="1:10">
      <c r="A3837" s="24"/>
      <c r="B3837" s="27"/>
      <c r="C3837" s="27"/>
      <c r="D3837" s="27"/>
      <c r="E3837" s="18"/>
      <c r="F3837" s="18"/>
      <c r="G3837" s="18"/>
      <c r="H3837" s="18"/>
      <c r="I3837" s="18"/>
      <c r="J3837" s="18"/>
    </row>
    <row r="3838" s="2" customFormat="1" ht="14.25" spans="1:10">
      <c r="A3838" s="24"/>
      <c r="B3838" s="27"/>
      <c r="C3838" s="27"/>
      <c r="D3838" s="27"/>
      <c r="E3838" s="18"/>
      <c r="F3838" s="18"/>
      <c r="G3838" s="18"/>
      <c r="H3838" s="18"/>
      <c r="I3838" s="18"/>
      <c r="J3838" s="18"/>
    </row>
    <row r="3839" s="2" customFormat="1" ht="14.25" spans="1:10">
      <c r="A3839" s="24"/>
      <c r="B3839" s="27"/>
      <c r="C3839" s="27"/>
      <c r="D3839" s="27"/>
      <c r="E3839" s="18"/>
      <c r="F3839" s="18"/>
      <c r="G3839" s="18"/>
      <c r="H3839" s="18"/>
      <c r="I3839" s="18"/>
      <c r="J3839" s="18"/>
    </row>
    <row r="3840" s="2" customFormat="1" ht="14.25" spans="1:10">
      <c r="A3840" s="24"/>
      <c r="B3840" s="27"/>
      <c r="C3840" s="27"/>
      <c r="D3840" s="27"/>
      <c r="E3840" s="18"/>
      <c r="F3840" s="18"/>
      <c r="G3840" s="18"/>
      <c r="H3840" s="18"/>
      <c r="I3840" s="18"/>
      <c r="J3840" s="18"/>
    </row>
    <row r="3841" s="2" customFormat="1" ht="14.25" spans="1:10">
      <c r="A3841" s="24"/>
      <c r="B3841" s="27"/>
      <c r="C3841" s="27"/>
      <c r="D3841" s="27"/>
      <c r="E3841" s="18"/>
      <c r="F3841" s="18"/>
      <c r="G3841" s="18"/>
      <c r="H3841" s="18"/>
      <c r="I3841" s="18"/>
      <c r="J3841" s="18"/>
    </row>
    <row r="3842" s="2" customFormat="1" ht="14.25" spans="1:10">
      <c r="A3842" s="24"/>
      <c r="B3842" s="27"/>
      <c r="C3842" s="27"/>
      <c r="D3842" s="27"/>
      <c r="E3842" s="18"/>
      <c r="F3842" s="18"/>
      <c r="G3842" s="18"/>
      <c r="H3842" s="18"/>
      <c r="I3842" s="18"/>
      <c r="J3842" s="18"/>
    </row>
    <row r="3843" s="2" customFormat="1" ht="14.25" spans="1:10">
      <c r="A3843" s="24"/>
      <c r="B3843" s="27"/>
      <c r="C3843" s="27"/>
      <c r="D3843" s="27"/>
      <c r="E3843" s="18"/>
      <c r="F3843" s="18"/>
      <c r="G3843" s="18"/>
      <c r="H3843" s="18"/>
      <c r="I3843" s="18"/>
      <c r="J3843" s="18"/>
    </row>
    <row r="3844" s="2" customFormat="1" ht="14.25" spans="1:10">
      <c r="A3844" s="24"/>
      <c r="B3844" s="27"/>
      <c r="C3844" s="27"/>
      <c r="D3844" s="27"/>
      <c r="E3844" s="18"/>
      <c r="F3844" s="18"/>
      <c r="G3844" s="18"/>
      <c r="H3844" s="18"/>
      <c r="I3844" s="18"/>
      <c r="J3844" s="18"/>
    </row>
    <row r="3845" s="2" customFormat="1" ht="14.25" spans="1:10">
      <c r="A3845" s="24"/>
      <c r="B3845" s="27"/>
      <c r="C3845" s="27"/>
      <c r="D3845" s="27"/>
      <c r="E3845" s="18"/>
      <c r="F3845" s="18"/>
      <c r="G3845" s="18"/>
      <c r="H3845" s="18"/>
      <c r="I3845" s="18"/>
      <c r="J3845" s="18"/>
    </row>
    <row r="3846" s="2" customFormat="1" ht="14.25" spans="1:10">
      <c r="A3846" s="24"/>
      <c r="B3846" s="27"/>
      <c r="C3846" s="27"/>
      <c r="D3846" s="27"/>
      <c r="E3846" s="18"/>
      <c r="F3846" s="18"/>
      <c r="G3846" s="18"/>
      <c r="H3846" s="18"/>
      <c r="I3846" s="18"/>
      <c r="J3846" s="18"/>
    </row>
    <row r="3847" s="2" customFormat="1" ht="14.25" spans="1:10">
      <c r="A3847" s="24"/>
      <c r="B3847" s="27"/>
      <c r="C3847" s="27"/>
      <c r="D3847" s="27"/>
      <c r="E3847" s="18"/>
      <c r="F3847" s="18"/>
      <c r="G3847" s="18"/>
      <c r="H3847" s="18"/>
      <c r="I3847" s="18"/>
      <c r="J3847" s="18"/>
    </row>
    <row r="3848" s="2" customFormat="1" ht="14.25" spans="1:10">
      <c r="A3848" s="24"/>
      <c r="B3848" s="27"/>
      <c r="C3848" s="27"/>
      <c r="D3848" s="27"/>
      <c r="E3848" s="18"/>
      <c r="F3848" s="18"/>
      <c r="G3848" s="18"/>
      <c r="H3848" s="18"/>
      <c r="I3848" s="18"/>
      <c r="J3848" s="18"/>
    </row>
    <row r="3849" s="2" customFormat="1" ht="14.25" spans="1:10">
      <c r="A3849" s="24"/>
      <c r="B3849" s="27"/>
      <c r="C3849" s="27"/>
      <c r="D3849" s="27"/>
      <c r="E3849" s="18"/>
      <c r="F3849" s="18"/>
      <c r="G3849" s="18"/>
      <c r="H3849" s="18"/>
      <c r="I3849" s="18"/>
      <c r="J3849" s="18"/>
    </row>
    <row r="3850" s="2" customFormat="1" ht="14.25" spans="1:10">
      <c r="A3850" s="24"/>
      <c r="B3850" s="27"/>
      <c r="C3850" s="27"/>
      <c r="D3850" s="27"/>
      <c r="E3850" s="18"/>
      <c r="F3850" s="18"/>
      <c r="G3850" s="18"/>
      <c r="H3850" s="18"/>
      <c r="I3850" s="18"/>
      <c r="J3850" s="18"/>
    </row>
    <row r="3851" s="2" customFormat="1" ht="14.25" spans="1:10">
      <c r="A3851" s="24"/>
      <c r="B3851" s="27"/>
      <c r="C3851" s="27"/>
      <c r="D3851" s="27"/>
      <c r="E3851" s="18"/>
      <c r="F3851" s="18"/>
      <c r="G3851" s="18"/>
      <c r="H3851" s="18"/>
      <c r="I3851" s="18"/>
      <c r="J3851" s="18"/>
    </row>
    <row r="3852" s="2" customFormat="1" ht="14.25" spans="1:10">
      <c r="A3852" s="24"/>
      <c r="B3852" s="27"/>
      <c r="C3852" s="27"/>
      <c r="D3852" s="27"/>
      <c r="E3852" s="18"/>
      <c r="F3852" s="18"/>
      <c r="G3852" s="18"/>
      <c r="H3852" s="18"/>
      <c r="I3852" s="18"/>
      <c r="J3852" s="18"/>
    </row>
    <row r="3853" s="2" customFormat="1" ht="14.25" spans="1:10">
      <c r="A3853" s="24"/>
      <c r="B3853" s="27"/>
      <c r="C3853" s="27"/>
      <c r="D3853" s="27"/>
      <c r="E3853" s="18"/>
      <c r="F3853" s="18"/>
      <c r="G3853" s="18"/>
      <c r="H3853" s="18"/>
      <c r="I3853" s="18"/>
      <c r="J3853" s="18"/>
    </row>
    <row r="3854" s="2" customFormat="1" ht="14.25" spans="1:10">
      <c r="A3854" s="24"/>
      <c r="B3854" s="27"/>
      <c r="C3854" s="27"/>
      <c r="D3854" s="27"/>
      <c r="E3854" s="18"/>
      <c r="F3854" s="18"/>
      <c r="G3854" s="18"/>
      <c r="H3854" s="18"/>
      <c r="I3854" s="18"/>
      <c r="J3854" s="18"/>
    </row>
    <row r="3855" s="2" customFormat="1" ht="14.25" spans="1:10">
      <c r="A3855" s="24"/>
      <c r="B3855" s="27"/>
      <c r="C3855" s="27"/>
      <c r="D3855" s="27"/>
      <c r="E3855" s="18"/>
      <c r="F3855" s="18"/>
      <c r="G3855" s="18"/>
      <c r="H3855" s="18"/>
      <c r="I3855" s="18"/>
      <c r="J3855" s="18"/>
    </row>
    <row r="3856" s="2" customFormat="1" ht="14.25" spans="1:10">
      <c r="A3856" s="24"/>
      <c r="B3856" s="27"/>
      <c r="C3856" s="27"/>
      <c r="D3856" s="27"/>
      <c r="E3856" s="18"/>
      <c r="F3856" s="18"/>
      <c r="G3856" s="18"/>
      <c r="H3856" s="18"/>
      <c r="I3856" s="18"/>
      <c r="J3856" s="18"/>
    </row>
    <row r="3857" s="2" customFormat="1" ht="14.25" spans="1:10">
      <c r="A3857" s="24"/>
      <c r="B3857" s="27"/>
      <c r="C3857" s="27"/>
      <c r="D3857" s="27"/>
      <c r="E3857" s="18"/>
      <c r="F3857" s="18"/>
      <c r="G3857" s="18"/>
      <c r="H3857" s="18"/>
      <c r="I3857" s="18"/>
      <c r="J3857" s="18"/>
    </row>
    <row r="3858" s="2" customFormat="1" ht="14.25" spans="1:10">
      <c r="A3858" s="24"/>
      <c r="B3858" s="27"/>
      <c r="C3858" s="27"/>
      <c r="D3858" s="27"/>
      <c r="E3858" s="18"/>
      <c r="F3858" s="18"/>
      <c r="G3858" s="18"/>
      <c r="H3858" s="18"/>
      <c r="I3858" s="18"/>
      <c r="J3858" s="18"/>
    </row>
    <row r="3859" s="2" customFormat="1" ht="14.25" spans="1:10">
      <c r="A3859" s="24"/>
      <c r="B3859" s="27"/>
      <c r="C3859" s="27"/>
      <c r="D3859" s="27"/>
      <c r="E3859" s="18"/>
      <c r="F3859" s="18"/>
      <c r="G3859" s="18"/>
      <c r="H3859" s="18"/>
      <c r="I3859" s="18"/>
      <c r="J3859" s="18"/>
    </row>
    <row r="3860" s="2" customFormat="1" ht="14.25" spans="1:10">
      <c r="A3860" s="24"/>
      <c r="B3860" s="27"/>
      <c r="C3860" s="27"/>
      <c r="D3860" s="27"/>
      <c r="E3860" s="18"/>
      <c r="F3860" s="18"/>
      <c r="G3860" s="18"/>
      <c r="H3860" s="18"/>
      <c r="I3860" s="18"/>
      <c r="J3860" s="18"/>
    </row>
    <row r="3861" s="2" customFormat="1" ht="14.25" spans="1:10">
      <c r="A3861" s="24"/>
      <c r="B3861" s="27"/>
      <c r="C3861" s="27"/>
      <c r="D3861" s="27"/>
      <c r="E3861" s="18"/>
      <c r="F3861" s="18"/>
      <c r="G3861" s="18"/>
      <c r="H3861" s="18"/>
      <c r="I3861" s="18"/>
      <c r="J3861" s="18"/>
    </row>
    <row r="3862" s="2" customFormat="1" ht="14.25" spans="1:10">
      <c r="A3862" s="24"/>
      <c r="B3862" s="27"/>
      <c r="C3862" s="27"/>
      <c r="D3862" s="27"/>
      <c r="E3862" s="18"/>
      <c r="F3862" s="18"/>
      <c r="G3862" s="18"/>
      <c r="H3862" s="18"/>
      <c r="I3862" s="18"/>
      <c r="J3862" s="18"/>
    </row>
    <row r="3863" s="2" customFormat="1" ht="14.25" spans="1:10">
      <c r="A3863" s="24"/>
      <c r="B3863" s="27"/>
      <c r="C3863" s="27"/>
      <c r="D3863" s="27"/>
      <c r="E3863" s="18"/>
      <c r="F3863" s="18"/>
      <c r="G3863" s="18"/>
      <c r="H3863" s="18"/>
      <c r="I3863" s="18"/>
      <c r="J3863" s="18"/>
    </row>
    <row r="3864" s="2" customFormat="1" ht="14.25" spans="1:10">
      <c r="A3864" s="24"/>
      <c r="B3864" s="27"/>
      <c r="C3864" s="27"/>
      <c r="D3864" s="27"/>
      <c r="E3864" s="18"/>
      <c r="F3864" s="18"/>
      <c r="G3864" s="18"/>
      <c r="H3864" s="18"/>
      <c r="I3864" s="18"/>
      <c r="J3864" s="18"/>
    </row>
    <row r="3865" s="2" customFormat="1" ht="14.25" spans="1:10">
      <c r="A3865" s="24"/>
      <c r="B3865" s="27"/>
      <c r="C3865" s="27"/>
      <c r="D3865" s="27"/>
      <c r="E3865" s="18"/>
      <c r="F3865" s="18"/>
      <c r="G3865" s="18"/>
      <c r="H3865" s="18"/>
      <c r="I3865" s="18"/>
      <c r="J3865" s="18"/>
    </row>
    <row r="3866" s="2" customFormat="1" ht="14.25" spans="1:10">
      <c r="A3866" s="24"/>
      <c r="B3866" s="27"/>
      <c r="C3866" s="27"/>
      <c r="D3866" s="27"/>
      <c r="E3866" s="18"/>
      <c r="F3866" s="18"/>
      <c r="G3866" s="18"/>
      <c r="H3866" s="18"/>
      <c r="I3866" s="18"/>
      <c r="J3866" s="18"/>
    </row>
    <row r="3867" s="2" customFormat="1" ht="14.25" spans="1:10">
      <c r="A3867" s="24"/>
      <c r="B3867" s="27"/>
      <c r="C3867" s="27"/>
      <c r="D3867" s="27"/>
      <c r="E3867" s="18"/>
      <c r="F3867" s="18"/>
      <c r="G3867" s="18"/>
      <c r="H3867" s="18"/>
      <c r="I3867" s="18"/>
      <c r="J3867" s="18"/>
    </row>
    <row r="3868" s="2" customFormat="1" ht="14.25" spans="1:10">
      <c r="A3868" s="24"/>
      <c r="B3868" s="27"/>
      <c r="C3868" s="27"/>
      <c r="D3868" s="27"/>
      <c r="E3868" s="18"/>
      <c r="F3868" s="18"/>
      <c r="G3868" s="18"/>
      <c r="H3868" s="18"/>
      <c r="I3868" s="18"/>
      <c r="J3868" s="18"/>
    </row>
    <row r="3869" s="2" customFormat="1" ht="14.25" spans="1:10">
      <c r="A3869" s="24"/>
      <c r="B3869" s="27"/>
      <c r="C3869" s="27"/>
      <c r="D3869" s="27"/>
      <c r="E3869" s="18"/>
      <c r="F3869" s="18"/>
      <c r="G3869" s="18"/>
      <c r="H3869" s="18"/>
      <c r="I3869" s="18"/>
      <c r="J3869" s="18"/>
    </row>
    <row r="3870" s="2" customFormat="1" ht="14.25" spans="1:10">
      <c r="A3870" s="24"/>
      <c r="B3870" s="27"/>
      <c r="C3870" s="27"/>
      <c r="D3870" s="27"/>
      <c r="E3870" s="18"/>
      <c r="F3870" s="18"/>
      <c r="G3870" s="18"/>
      <c r="H3870" s="18"/>
      <c r="I3870" s="18"/>
      <c r="J3870" s="18"/>
    </row>
    <row r="3871" s="2" customFormat="1" ht="14.25" spans="1:10">
      <c r="A3871" s="24"/>
      <c r="B3871" s="27"/>
      <c r="C3871" s="27"/>
      <c r="D3871" s="27"/>
      <c r="E3871" s="18"/>
      <c r="F3871" s="18"/>
      <c r="G3871" s="18"/>
      <c r="H3871" s="18"/>
      <c r="I3871" s="18"/>
      <c r="J3871" s="18"/>
    </row>
    <row r="3872" s="2" customFormat="1" ht="14.25" spans="1:10">
      <c r="A3872" s="24"/>
      <c r="B3872" s="27"/>
      <c r="C3872" s="27"/>
      <c r="D3872" s="27"/>
      <c r="E3872" s="18"/>
      <c r="F3872" s="18"/>
      <c r="G3872" s="18"/>
      <c r="H3872" s="18"/>
      <c r="I3872" s="18"/>
      <c r="J3872" s="18"/>
    </row>
    <row r="3873" s="2" customFormat="1" ht="14.25" spans="1:10">
      <c r="A3873" s="24"/>
      <c r="B3873" s="27"/>
      <c r="C3873" s="27"/>
      <c r="D3873" s="27"/>
      <c r="E3873" s="18"/>
      <c r="F3873" s="18"/>
      <c r="G3873" s="18"/>
      <c r="H3873" s="18"/>
      <c r="I3873" s="18"/>
      <c r="J3873" s="18"/>
    </row>
    <row r="3874" s="2" customFormat="1" ht="14.25" spans="1:10">
      <c r="A3874" s="24"/>
      <c r="B3874" s="27"/>
      <c r="C3874" s="27"/>
      <c r="D3874" s="27"/>
      <c r="E3874" s="18"/>
      <c r="F3874" s="18"/>
      <c r="G3874" s="18"/>
      <c r="H3874" s="18"/>
      <c r="I3874" s="18"/>
      <c r="J3874" s="18"/>
    </row>
    <row r="3875" s="2" customFormat="1" ht="14.25" spans="1:10">
      <c r="A3875" s="24"/>
      <c r="B3875" s="27"/>
      <c r="C3875" s="27"/>
      <c r="D3875" s="27"/>
      <c r="E3875" s="18"/>
      <c r="F3875" s="18"/>
      <c r="G3875" s="18"/>
      <c r="H3875" s="18"/>
      <c r="I3875" s="18"/>
      <c r="J3875" s="18"/>
    </row>
    <row r="3876" s="2" customFormat="1" ht="14.25" spans="1:10">
      <c r="A3876" s="24"/>
      <c r="B3876" s="27"/>
      <c r="C3876" s="27"/>
      <c r="D3876" s="27"/>
      <c r="E3876" s="18"/>
      <c r="F3876" s="18"/>
      <c r="G3876" s="18"/>
      <c r="H3876" s="18"/>
      <c r="I3876" s="18"/>
      <c r="J3876" s="18"/>
    </row>
    <row r="3877" s="2" customFormat="1" ht="14.25" spans="1:10">
      <c r="A3877" s="24"/>
      <c r="B3877" s="27"/>
      <c r="C3877" s="27"/>
      <c r="D3877" s="27"/>
      <c r="E3877" s="18"/>
      <c r="F3877" s="18"/>
      <c r="G3877" s="18"/>
      <c r="H3877" s="18"/>
      <c r="I3877" s="18"/>
      <c r="J3877" s="18"/>
    </row>
    <row r="3878" s="2" customFormat="1" ht="14.25" spans="1:10">
      <c r="A3878" s="24"/>
      <c r="B3878" s="27"/>
      <c r="C3878" s="27"/>
      <c r="D3878" s="27"/>
      <c r="E3878" s="18"/>
      <c r="F3878" s="18"/>
      <c r="G3878" s="18"/>
      <c r="H3878" s="18"/>
      <c r="I3878" s="18"/>
      <c r="J3878" s="18"/>
    </row>
    <row r="3879" s="2" customFormat="1" ht="14.25" spans="1:10">
      <c r="A3879" s="24"/>
      <c r="B3879" s="27"/>
      <c r="C3879" s="27"/>
      <c r="D3879" s="27"/>
      <c r="E3879" s="18"/>
      <c r="F3879" s="18"/>
      <c r="G3879" s="18"/>
      <c r="H3879" s="18"/>
      <c r="I3879" s="18"/>
      <c r="J3879" s="18"/>
    </row>
    <row r="3880" s="2" customFormat="1" ht="14.25" spans="1:10">
      <c r="A3880" s="24"/>
      <c r="B3880" s="27"/>
      <c r="C3880" s="27"/>
      <c r="D3880" s="27"/>
      <c r="E3880" s="18"/>
      <c r="F3880" s="18"/>
      <c r="G3880" s="18"/>
      <c r="H3880" s="18"/>
      <c r="I3880" s="18"/>
      <c r="J3880" s="18"/>
    </row>
    <row r="3881" s="2" customFormat="1" ht="14.25" spans="1:10">
      <c r="A3881" s="24"/>
      <c r="B3881" s="27"/>
      <c r="C3881" s="27"/>
      <c r="D3881" s="27"/>
      <c r="E3881" s="18"/>
      <c r="F3881" s="18"/>
      <c r="G3881" s="18"/>
      <c r="H3881" s="18"/>
      <c r="I3881" s="18"/>
      <c r="J3881" s="18"/>
    </row>
    <row r="3882" s="2" customFormat="1" ht="14.25" spans="1:10">
      <c r="A3882" s="24"/>
      <c r="B3882" s="27"/>
      <c r="C3882" s="27"/>
      <c r="D3882" s="27"/>
      <c r="E3882" s="18"/>
      <c r="F3882" s="18"/>
      <c r="G3882" s="18"/>
      <c r="H3882" s="18"/>
      <c r="I3882" s="18"/>
      <c r="J3882" s="18"/>
    </row>
    <row r="3883" s="2" customFormat="1" ht="14.25" spans="1:10">
      <c r="A3883" s="24"/>
      <c r="B3883" s="27"/>
      <c r="C3883" s="27"/>
      <c r="D3883" s="27"/>
      <c r="E3883" s="18"/>
      <c r="F3883" s="18"/>
      <c r="G3883" s="18"/>
      <c r="H3883" s="18"/>
      <c r="I3883" s="18"/>
      <c r="J3883" s="18"/>
    </row>
    <row r="3884" s="2" customFormat="1" ht="14.25" spans="1:10">
      <c r="A3884" s="24"/>
      <c r="B3884" s="27"/>
      <c r="C3884" s="27"/>
      <c r="D3884" s="27"/>
      <c r="E3884" s="18"/>
      <c r="F3884" s="18"/>
      <c r="G3884" s="18"/>
      <c r="H3884" s="18"/>
      <c r="I3884" s="18"/>
      <c r="J3884" s="18"/>
    </row>
    <row r="3885" s="2" customFormat="1" ht="14.25" spans="1:10">
      <c r="A3885" s="24"/>
      <c r="B3885" s="27"/>
      <c r="C3885" s="27"/>
      <c r="D3885" s="27"/>
      <c r="E3885" s="18"/>
      <c r="F3885" s="18"/>
      <c r="G3885" s="18"/>
      <c r="H3885" s="18"/>
      <c r="I3885" s="18"/>
      <c r="J3885" s="18"/>
    </row>
    <row r="3886" s="2" customFormat="1" ht="14.25" spans="1:10">
      <c r="A3886" s="24"/>
      <c r="B3886" s="27"/>
      <c r="C3886" s="27"/>
      <c r="D3886" s="27"/>
      <c r="E3886" s="18"/>
      <c r="F3886" s="18"/>
      <c r="G3886" s="18"/>
      <c r="H3886" s="18"/>
      <c r="I3886" s="18"/>
      <c r="J3886" s="18"/>
    </row>
    <row r="3887" s="2" customFormat="1" ht="14.25" spans="1:10">
      <c r="A3887" s="24"/>
      <c r="B3887" s="27"/>
      <c r="C3887" s="27"/>
      <c r="D3887" s="27"/>
      <c r="E3887" s="18"/>
      <c r="F3887" s="18"/>
      <c r="G3887" s="18"/>
      <c r="H3887" s="18"/>
      <c r="I3887" s="18"/>
      <c r="J3887" s="18"/>
    </row>
    <row r="3888" s="2" customFormat="1" ht="14.25" spans="1:10">
      <c r="A3888" s="24"/>
      <c r="B3888" s="27"/>
      <c r="C3888" s="27"/>
      <c r="D3888" s="27"/>
      <c r="E3888" s="18"/>
      <c r="F3888" s="18"/>
      <c r="G3888" s="18"/>
      <c r="H3888" s="18"/>
      <c r="I3888" s="18"/>
      <c r="J3888" s="18"/>
    </row>
    <row r="3889" s="2" customFormat="1" ht="14.25" spans="1:10">
      <c r="A3889" s="24"/>
      <c r="B3889" s="27"/>
      <c r="C3889" s="27"/>
      <c r="D3889" s="27"/>
      <c r="E3889" s="18"/>
      <c r="F3889" s="18"/>
      <c r="G3889" s="18"/>
      <c r="H3889" s="18"/>
      <c r="I3889" s="18"/>
      <c r="J3889" s="18"/>
    </row>
    <row r="3890" s="2" customFormat="1" ht="14.25" spans="1:10">
      <c r="A3890" s="24"/>
      <c r="B3890" s="27"/>
      <c r="C3890" s="27"/>
      <c r="D3890" s="27"/>
      <c r="E3890" s="18"/>
      <c r="F3890" s="18"/>
      <c r="G3890" s="18"/>
      <c r="H3890" s="18"/>
      <c r="I3890" s="18"/>
      <c r="J3890" s="18"/>
    </row>
    <row r="3891" s="2" customFormat="1" ht="14.25" spans="1:10">
      <c r="A3891" s="24"/>
      <c r="B3891" s="27"/>
      <c r="C3891" s="27"/>
      <c r="D3891" s="27"/>
      <c r="E3891" s="18"/>
      <c r="F3891" s="18"/>
      <c r="G3891" s="18"/>
      <c r="H3891" s="18"/>
      <c r="I3891" s="18"/>
      <c r="J3891" s="18"/>
    </row>
    <row r="3892" s="2" customFormat="1" ht="14.25" spans="1:10">
      <c r="A3892" s="24"/>
      <c r="B3892" s="27"/>
      <c r="C3892" s="27"/>
      <c r="D3892" s="27"/>
      <c r="E3892" s="18"/>
      <c r="F3892" s="18"/>
      <c r="G3892" s="18"/>
      <c r="H3892" s="18"/>
      <c r="I3892" s="18"/>
      <c r="J3892" s="18"/>
    </row>
    <row r="3893" s="2" customFormat="1" ht="14.25" spans="1:10">
      <c r="A3893" s="24"/>
      <c r="B3893" s="27"/>
      <c r="C3893" s="27"/>
      <c r="D3893" s="27"/>
      <c r="E3893" s="18"/>
      <c r="F3893" s="18"/>
      <c r="G3893" s="18"/>
      <c r="H3893" s="18"/>
      <c r="I3893" s="18"/>
      <c r="J3893" s="18"/>
    </row>
    <row r="3894" s="2" customFormat="1" ht="14.25" spans="1:10">
      <c r="A3894" s="24"/>
      <c r="B3894" s="27"/>
      <c r="C3894" s="27"/>
      <c r="D3894" s="27"/>
      <c r="E3894" s="18"/>
      <c r="F3894" s="18"/>
      <c r="G3894" s="18"/>
      <c r="H3894" s="18"/>
      <c r="I3894" s="18"/>
      <c r="J3894" s="18"/>
    </row>
    <row r="3895" s="2" customFormat="1" ht="14.25" spans="1:10">
      <c r="A3895" s="24"/>
      <c r="B3895" s="27"/>
      <c r="C3895" s="27"/>
      <c r="D3895" s="27"/>
      <c r="E3895" s="18"/>
      <c r="F3895" s="18"/>
      <c r="G3895" s="18"/>
      <c r="H3895" s="18"/>
      <c r="I3895" s="18"/>
      <c r="J3895" s="18"/>
    </row>
    <row r="3896" s="2" customFormat="1" ht="14.25" spans="1:10">
      <c r="A3896" s="24"/>
      <c r="B3896" s="27"/>
      <c r="C3896" s="27"/>
      <c r="D3896" s="27"/>
      <c r="E3896" s="18"/>
      <c r="F3896" s="18"/>
      <c r="G3896" s="18"/>
      <c r="H3896" s="18"/>
      <c r="I3896" s="18"/>
      <c r="J3896" s="18"/>
    </row>
    <row r="3897" s="2" customFormat="1" ht="14.25" spans="1:10">
      <c r="A3897" s="24"/>
      <c r="B3897" s="27"/>
      <c r="C3897" s="27"/>
      <c r="D3897" s="27"/>
      <c r="E3897" s="18"/>
      <c r="F3897" s="18"/>
      <c r="G3897" s="18"/>
      <c r="H3897" s="18"/>
      <c r="I3897" s="18"/>
      <c r="J3897" s="18"/>
    </row>
    <row r="3898" s="2" customFormat="1" ht="14.25" spans="1:10">
      <c r="A3898" s="24"/>
      <c r="B3898" s="27"/>
      <c r="C3898" s="27"/>
      <c r="D3898" s="27"/>
      <c r="E3898" s="18"/>
      <c r="F3898" s="18"/>
      <c r="G3898" s="18"/>
      <c r="H3898" s="18"/>
      <c r="I3898" s="18"/>
      <c r="J3898" s="18"/>
    </row>
    <row r="3899" s="2" customFormat="1" ht="14.25" spans="1:10">
      <c r="A3899" s="24"/>
      <c r="B3899" s="27"/>
      <c r="C3899" s="27"/>
      <c r="D3899" s="27"/>
      <c r="E3899" s="18"/>
      <c r="F3899" s="18"/>
      <c r="G3899" s="18"/>
      <c r="H3899" s="18"/>
      <c r="I3899" s="18"/>
      <c r="J3899" s="18"/>
    </row>
    <row r="3900" s="2" customFormat="1" ht="14.25" spans="1:10">
      <c r="A3900" s="24"/>
      <c r="B3900" s="27"/>
      <c r="C3900" s="27"/>
      <c r="D3900" s="27"/>
      <c r="E3900" s="18"/>
      <c r="F3900" s="18"/>
      <c r="G3900" s="18"/>
      <c r="H3900" s="18"/>
      <c r="I3900" s="18"/>
      <c r="J3900" s="18"/>
    </row>
    <row r="3901" s="2" customFormat="1" ht="14.25" spans="1:10">
      <c r="A3901" s="24"/>
      <c r="B3901" s="27"/>
      <c r="C3901" s="27"/>
      <c r="D3901" s="27"/>
      <c r="E3901" s="18"/>
      <c r="F3901" s="18"/>
      <c r="G3901" s="18"/>
      <c r="H3901" s="18"/>
      <c r="I3901" s="18"/>
      <c r="J3901" s="18"/>
    </row>
    <row r="3902" s="2" customFormat="1" ht="14.25" spans="1:10">
      <c r="A3902" s="24"/>
      <c r="B3902" s="27"/>
      <c r="C3902" s="27"/>
      <c r="D3902" s="27"/>
      <c r="E3902" s="18"/>
      <c r="F3902" s="18"/>
      <c r="G3902" s="18"/>
      <c r="H3902" s="18"/>
      <c r="I3902" s="18"/>
      <c r="J3902" s="18"/>
    </row>
    <row r="3903" s="2" customFormat="1" ht="14.25" spans="1:10">
      <c r="A3903" s="24"/>
      <c r="B3903" s="27"/>
      <c r="C3903" s="27"/>
      <c r="D3903" s="27"/>
      <c r="E3903" s="18"/>
      <c r="F3903" s="18"/>
      <c r="G3903" s="18"/>
      <c r="H3903" s="18"/>
      <c r="I3903" s="18"/>
      <c r="J3903" s="18"/>
    </row>
    <row r="3904" s="2" customFormat="1" ht="14.25" spans="1:10">
      <c r="A3904" s="24"/>
      <c r="B3904" s="27"/>
      <c r="C3904" s="27"/>
      <c r="D3904" s="27"/>
      <c r="E3904" s="18"/>
      <c r="F3904" s="18"/>
      <c r="G3904" s="18"/>
      <c r="H3904" s="18"/>
      <c r="I3904" s="18"/>
      <c r="J3904" s="18"/>
    </row>
    <row r="3905" s="2" customFormat="1" ht="14.25" spans="1:10">
      <c r="A3905" s="24"/>
      <c r="B3905" s="27"/>
      <c r="C3905" s="27"/>
      <c r="D3905" s="27"/>
      <c r="E3905" s="18"/>
      <c r="F3905" s="18"/>
      <c r="G3905" s="18"/>
      <c r="H3905" s="18"/>
      <c r="I3905" s="18"/>
      <c r="J3905" s="18"/>
    </row>
    <row r="3906" s="2" customFormat="1" ht="14.25" spans="1:10">
      <c r="A3906" s="24"/>
      <c r="B3906" s="27"/>
      <c r="C3906" s="27"/>
      <c r="D3906" s="27"/>
      <c r="E3906" s="18"/>
      <c r="F3906" s="18"/>
      <c r="G3906" s="18"/>
      <c r="H3906" s="18"/>
      <c r="I3906" s="18"/>
      <c r="J3906" s="18"/>
    </row>
    <row r="3907" s="2" customFormat="1" ht="14.25" spans="1:10">
      <c r="A3907" s="24"/>
      <c r="B3907" s="27"/>
      <c r="C3907" s="27"/>
      <c r="D3907" s="27"/>
      <c r="E3907" s="18"/>
      <c r="F3907" s="18"/>
      <c r="G3907" s="18"/>
      <c r="H3907" s="18"/>
      <c r="I3907" s="18"/>
      <c r="J3907" s="18"/>
    </row>
    <row r="3908" s="2" customFormat="1" ht="14.25" spans="1:10">
      <c r="A3908" s="24"/>
      <c r="B3908" s="27"/>
      <c r="C3908" s="27"/>
      <c r="D3908" s="27"/>
      <c r="E3908" s="18"/>
      <c r="F3908" s="18"/>
      <c r="G3908" s="18"/>
      <c r="H3908" s="18"/>
      <c r="I3908" s="18"/>
      <c r="J3908" s="18"/>
    </row>
    <row r="3909" s="2" customFormat="1" ht="14.25" spans="1:10">
      <c r="A3909" s="24"/>
      <c r="B3909" s="27"/>
      <c r="C3909" s="27"/>
      <c r="D3909" s="27"/>
      <c r="E3909" s="18"/>
      <c r="F3909" s="18"/>
      <c r="G3909" s="18"/>
      <c r="H3909" s="18"/>
      <c r="I3909" s="18"/>
      <c r="J3909" s="18"/>
    </row>
    <row r="3910" s="2" customFormat="1" ht="14.25" spans="1:10">
      <c r="A3910" s="24"/>
      <c r="B3910" s="27"/>
      <c r="C3910" s="27"/>
      <c r="D3910" s="27"/>
      <c r="E3910" s="18"/>
      <c r="F3910" s="18"/>
      <c r="G3910" s="18"/>
      <c r="H3910" s="18"/>
      <c r="I3910" s="18"/>
      <c r="J3910" s="18"/>
    </row>
    <row r="3911" s="2" customFormat="1" ht="14.25" spans="1:10">
      <c r="A3911" s="24"/>
      <c r="B3911" s="27"/>
      <c r="C3911" s="27"/>
      <c r="D3911" s="27"/>
      <c r="E3911" s="18"/>
      <c r="F3911" s="18"/>
      <c r="G3911" s="18"/>
      <c r="H3911" s="18"/>
      <c r="I3911" s="18"/>
      <c r="J3911" s="18"/>
    </row>
    <row r="3912" s="2" customFormat="1" ht="14.25" spans="1:10">
      <c r="A3912" s="24"/>
      <c r="B3912" s="27"/>
      <c r="C3912" s="27"/>
      <c r="D3912" s="27"/>
      <c r="E3912" s="18"/>
      <c r="F3912" s="18"/>
      <c r="G3912" s="18"/>
      <c r="H3912" s="18"/>
      <c r="I3912" s="18"/>
      <c r="J3912" s="18"/>
    </row>
    <row r="3913" s="2" customFormat="1" ht="14.25" spans="1:10">
      <c r="A3913" s="24"/>
      <c r="B3913" s="27"/>
      <c r="C3913" s="27"/>
      <c r="D3913" s="27"/>
      <c r="E3913" s="18"/>
      <c r="F3913" s="18"/>
      <c r="G3913" s="18"/>
      <c r="H3913" s="18"/>
      <c r="I3913" s="18"/>
      <c r="J3913" s="18"/>
    </row>
    <row r="3914" s="2" customFormat="1" ht="14.25" spans="1:10">
      <c r="A3914" s="24"/>
      <c r="B3914" s="27"/>
      <c r="C3914" s="27"/>
      <c r="D3914" s="27"/>
      <c r="E3914" s="18"/>
      <c r="F3914" s="18"/>
      <c r="G3914" s="18"/>
      <c r="H3914" s="18"/>
      <c r="I3914" s="18"/>
      <c r="J3914" s="18"/>
    </row>
    <row r="3915" s="2" customFormat="1" ht="14.25" spans="1:10">
      <c r="A3915" s="24"/>
      <c r="B3915" s="27"/>
      <c r="C3915" s="27"/>
      <c r="D3915" s="27"/>
      <c r="E3915" s="18"/>
      <c r="F3915" s="18"/>
      <c r="G3915" s="18"/>
      <c r="H3915" s="18"/>
      <c r="I3915" s="18"/>
      <c r="J3915" s="18"/>
    </row>
    <row r="3916" s="2" customFormat="1" ht="14.25" spans="1:10">
      <c r="A3916" s="24"/>
      <c r="B3916" s="27"/>
      <c r="C3916" s="27"/>
      <c r="D3916" s="27"/>
      <c r="E3916" s="18"/>
      <c r="F3916" s="18"/>
      <c r="G3916" s="18"/>
      <c r="H3916" s="18"/>
      <c r="I3916" s="18"/>
      <c r="J3916" s="18"/>
    </row>
    <row r="3917" s="2" customFormat="1" ht="14.25" spans="1:10">
      <c r="A3917" s="24"/>
      <c r="B3917" s="27"/>
      <c r="C3917" s="27"/>
      <c r="D3917" s="27"/>
      <c r="E3917" s="18"/>
      <c r="F3917" s="18"/>
      <c r="G3917" s="18"/>
      <c r="H3917" s="18"/>
      <c r="I3917" s="18"/>
      <c r="J3917" s="18"/>
    </row>
    <row r="3918" s="2" customFormat="1" ht="14.25" spans="1:10">
      <c r="A3918" s="24"/>
      <c r="B3918" s="27"/>
      <c r="C3918" s="27"/>
      <c r="D3918" s="27"/>
      <c r="E3918" s="18"/>
      <c r="F3918" s="18"/>
      <c r="G3918" s="18"/>
      <c r="H3918" s="18"/>
      <c r="I3918" s="18"/>
      <c r="J3918" s="18"/>
    </row>
    <row r="3919" s="2" customFormat="1" ht="14.25" spans="1:10">
      <c r="A3919" s="24"/>
      <c r="B3919" s="27"/>
      <c r="C3919" s="27"/>
      <c r="D3919" s="27"/>
      <c r="E3919" s="18"/>
      <c r="F3919" s="18"/>
      <c r="G3919" s="18"/>
      <c r="H3919" s="18"/>
      <c r="I3919" s="18"/>
      <c r="J3919" s="18"/>
    </row>
    <row r="3920" s="2" customFormat="1" ht="14.25" spans="1:10">
      <c r="A3920" s="24"/>
      <c r="B3920" s="27"/>
      <c r="C3920" s="27"/>
      <c r="D3920" s="27"/>
      <c r="E3920" s="18"/>
      <c r="F3920" s="18"/>
      <c r="G3920" s="18"/>
      <c r="H3920" s="18"/>
      <c r="I3920" s="18"/>
      <c r="J3920" s="18"/>
    </row>
    <row r="3921" s="2" customFormat="1" ht="14.25" spans="1:10">
      <c r="A3921" s="24"/>
      <c r="B3921" s="27"/>
      <c r="C3921" s="27"/>
      <c r="D3921" s="27"/>
      <c r="E3921" s="18"/>
      <c r="F3921" s="18"/>
      <c r="G3921" s="18"/>
      <c r="H3921" s="18"/>
      <c r="I3921" s="18"/>
      <c r="J3921" s="18"/>
    </row>
    <row r="3922" s="2" customFormat="1" ht="14.25" spans="1:10">
      <c r="A3922" s="24"/>
      <c r="B3922" s="27"/>
      <c r="C3922" s="27"/>
      <c r="D3922" s="27"/>
      <c r="E3922" s="18"/>
      <c r="F3922" s="18"/>
      <c r="G3922" s="18"/>
      <c r="H3922" s="18"/>
      <c r="I3922" s="18"/>
      <c r="J3922" s="18"/>
    </row>
    <row r="3923" s="2" customFormat="1" ht="14.25" spans="1:10">
      <c r="A3923" s="24"/>
      <c r="B3923" s="27"/>
      <c r="C3923" s="27"/>
      <c r="D3923" s="27"/>
      <c r="E3923" s="18"/>
      <c r="F3923" s="18"/>
      <c r="G3923" s="18"/>
      <c r="H3923" s="18"/>
      <c r="I3923" s="18"/>
      <c r="J3923" s="18"/>
    </row>
    <row r="3924" s="2" customFormat="1" ht="14.25" spans="1:10">
      <c r="A3924" s="24"/>
      <c r="B3924" s="27"/>
      <c r="C3924" s="27"/>
      <c r="D3924" s="27"/>
      <c r="E3924" s="18"/>
      <c r="F3924" s="18"/>
      <c r="G3924" s="18"/>
      <c r="H3924" s="18"/>
      <c r="I3924" s="18"/>
      <c r="J3924" s="18"/>
    </row>
    <row r="3925" s="2" customFormat="1" ht="14.25" spans="1:10">
      <c r="A3925" s="24"/>
      <c r="B3925" s="27"/>
      <c r="C3925" s="27"/>
      <c r="D3925" s="27"/>
      <c r="E3925" s="18"/>
      <c r="F3925" s="18"/>
      <c r="G3925" s="18"/>
      <c r="H3925" s="18"/>
      <c r="I3925" s="18"/>
      <c r="J3925" s="18"/>
    </row>
    <row r="3926" s="2" customFormat="1" ht="14.25" spans="1:10">
      <c r="A3926" s="24"/>
      <c r="B3926" s="27"/>
      <c r="C3926" s="27"/>
      <c r="D3926" s="27"/>
      <c r="E3926" s="18"/>
      <c r="F3926" s="18"/>
      <c r="G3926" s="18"/>
      <c r="H3926" s="18"/>
      <c r="I3926" s="18"/>
      <c r="J3926" s="18"/>
    </row>
    <row r="3927" s="2" customFormat="1" ht="14.25" spans="1:10">
      <c r="A3927" s="24"/>
      <c r="B3927" s="27"/>
      <c r="C3927" s="27"/>
      <c r="D3927" s="27"/>
      <c r="E3927" s="18"/>
      <c r="F3927" s="18"/>
      <c r="G3927" s="18"/>
      <c r="H3927" s="18"/>
      <c r="I3927" s="18"/>
      <c r="J3927" s="18"/>
    </row>
    <row r="3928" s="2" customFormat="1" ht="14.25" spans="1:10">
      <c r="A3928" s="24"/>
      <c r="B3928" s="27"/>
      <c r="C3928" s="27"/>
      <c r="D3928" s="27"/>
      <c r="E3928" s="18"/>
      <c r="F3928" s="18"/>
      <c r="G3928" s="18"/>
      <c r="H3928" s="18"/>
      <c r="I3928" s="18"/>
      <c r="J3928" s="18"/>
    </row>
    <row r="3929" s="2" customFormat="1" ht="14.25" spans="1:10">
      <c r="A3929" s="24"/>
      <c r="B3929" s="27"/>
      <c r="C3929" s="27"/>
      <c r="D3929" s="27"/>
      <c r="E3929" s="18"/>
      <c r="F3929" s="18"/>
      <c r="G3929" s="18"/>
      <c r="H3929" s="18"/>
      <c r="I3929" s="18"/>
      <c r="J3929" s="18"/>
    </row>
    <row r="3930" s="2" customFormat="1" ht="14.25" spans="1:10">
      <c r="A3930" s="24"/>
      <c r="B3930" s="27"/>
      <c r="C3930" s="27"/>
      <c r="D3930" s="27"/>
      <c r="E3930" s="18"/>
      <c r="F3930" s="18"/>
      <c r="G3930" s="18"/>
      <c r="H3930" s="18"/>
      <c r="I3930" s="18"/>
      <c r="J3930" s="18"/>
    </row>
    <row r="3931" s="2" customFormat="1" ht="14.25" spans="1:10">
      <c r="A3931" s="24"/>
      <c r="B3931" s="27"/>
      <c r="C3931" s="27"/>
      <c r="D3931" s="27"/>
      <c r="E3931" s="18"/>
      <c r="F3931" s="18"/>
      <c r="G3931" s="18"/>
      <c r="H3931" s="18"/>
      <c r="I3931" s="18"/>
      <c r="J3931" s="18"/>
    </row>
    <row r="3932" s="2" customFormat="1" ht="14.25" spans="1:10">
      <c r="A3932" s="24"/>
      <c r="B3932" s="27"/>
      <c r="C3932" s="27"/>
      <c r="D3932" s="27"/>
      <c r="E3932" s="18"/>
      <c r="F3932" s="18"/>
      <c r="G3932" s="18"/>
      <c r="H3932" s="18"/>
      <c r="I3932" s="18"/>
      <c r="J3932" s="18"/>
    </row>
    <row r="3933" s="2" customFormat="1" ht="14.25" spans="1:10">
      <c r="A3933" s="24"/>
      <c r="B3933" s="27"/>
      <c r="C3933" s="27"/>
      <c r="D3933" s="27"/>
      <c r="E3933" s="18"/>
      <c r="F3933" s="18"/>
      <c r="G3933" s="18"/>
      <c r="H3933" s="18"/>
      <c r="I3933" s="18"/>
      <c r="J3933" s="18"/>
    </row>
    <row r="3934" s="2" customFormat="1" ht="14.25" spans="1:10">
      <c r="A3934" s="24"/>
      <c r="B3934" s="27"/>
      <c r="C3934" s="27"/>
      <c r="D3934" s="27"/>
      <c r="E3934" s="18"/>
      <c r="F3934" s="18"/>
      <c r="G3934" s="18"/>
      <c r="H3934" s="18"/>
      <c r="I3934" s="18"/>
      <c r="J3934" s="18"/>
    </row>
    <row r="3935" s="2" customFormat="1" ht="14.25" spans="1:10">
      <c r="A3935" s="24"/>
      <c r="B3935" s="27"/>
      <c r="C3935" s="27"/>
      <c r="D3935" s="27"/>
      <c r="E3935" s="18"/>
      <c r="F3935" s="18"/>
      <c r="G3935" s="18"/>
      <c r="H3935" s="18"/>
      <c r="I3935" s="18"/>
      <c r="J3935" s="18"/>
    </row>
    <row r="3936" s="2" customFormat="1" ht="14.25" spans="1:10">
      <c r="A3936" s="24"/>
      <c r="B3936" s="27"/>
      <c r="C3936" s="27"/>
      <c r="D3936" s="27"/>
      <c r="E3936" s="18"/>
      <c r="F3936" s="18"/>
      <c r="G3936" s="18"/>
      <c r="H3936" s="18"/>
      <c r="I3936" s="18"/>
      <c r="J3936" s="18"/>
    </row>
    <row r="3937" s="2" customFormat="1" ht="14.25" spans="1:10">
      <c r="A3937" s="24"/>
      <c r="B3937" s="27"/>
      <c r="C3937" s="27"/>
      <c r="D3937" s="27"/>
      <c r="E3937" s="18"/>
      <c r="F3937" s="18"/>
      <c r="G3937" s="18"/>
      <c r="H3937" s="18"/>
      <c r="I3937" s="18"/>
      <c r="J3937" s="18"/>
    </row>
    <row r="3938" s="2" customFormat="1" ht="14.25" spans="1:10">
      <c r="A3938" s="24"/>
      <c r="B3938" s="27"/>
      <c r="C3938" s="27"/>
      <c r="D3938" s="27"/>
      <c r="E3938" s="18"/>
      <c r="F3938" s="18"/>
      <c r="G3938" s="18"/>
      <c r="H3938" s="18"/>
      <c r="I3938" s="18"/>
      <c r="J3938" s="18"/>
    </row>
    <row r="3939" s="2" customFormat="1" ht="14.25" spans="1:10">
      <c r="A3939" s="24"/>
      <c r="B3939" s="27"/>
      <c r="C3939" s="27"/>
      <c r="D3939" s="27"/>
      <c r="E3939" s="18"/>
      <c r="F3939" s="18"/>
      <c r="G3939" s="18"/>
      <c r="H3939" s="18"/>
      <c r="I3939" s="18"/>
      <c r="J3939" s="18"/>
    </row>
    <row r="3940" s="2" customFormat="1" ht="14.25" spans="1:10">
      <c r="A3940" s="24"/>
      <c r="B3940" s="27"/>
      <c r="C3940" s="27"/>
      <c r="D3940" s="27"/>
      <c r="E3940" s="18"/>
      <c r="F3940" s="18"/>
      <c r="G3940" s="18"/>
      <c r="H3940" s="18"/>
      <c r="I3940" s="18"/>
      <c r="J3940" s="18"/>
    </row>
    <row r="3941" s="2" customFormat="1" ht="14.25" spans="1:10">
      <c r="A3941" s="24"/>
      <c r="B3941" s="27"/>
      <c r="C3941" s="27"/>
      <c r="D3941" s="27"/>
      <c r="E3941" s="18"/>
      <c r="F3941" s="18"/>
      <c r="G3941" s="18"/>
      <c r="H3941" s="18"/>
      <c r="I3941" s="18"/>
      <c r="J3941" s="18"/>
    </row>
    <row r="3942" s="2" customFormat="1" ht="14.25" spans="1:10">
      <c r="A3942" s="24"/>
      <c r="B3942" s="27"/>
      <c r="C3942" s="27"/>
      <c r="D3942" s="27"/>
      <c r="E3942" s="18"/>
      <c r="F3942" s="18"/>
      <c r="G3942" s="18"/>
      <c r="H3942" s="18"/>
      <c r="I3942" s="18"/>
      <c r="J3942" s="18"/>
    </row>
    <row r="3943" s="2" customFormat="1" ht="14.25" spans="1:10">
      <c r="A3943" s="24"/>
      <c r="B3943" s="27"/>
      <c r="C3943" s="27"/>
      <c r="D3943" s="27"/>
      <c r="E3943" s="18"/>
      <c r="F3943" s="18"/>
      <c r="G3943" s="18"/>
      <c r="H3943" s="18"/>
      <c r="I3943" s="18"/>
      <c r="J3943" s="18"/>
    </row>
    <row r="3944" s="2" customFormat="1" ht="14.25" spans="1:10">
      <c r="A3944" s="24"/>
      <c r="B3944" s="27"/>
      <c r="C3944" s="27"/>
      <c r="D3944" s="27"/>
      <c r="E3944" s="18"/>
      <c r="F3944" s="18"/>
      <c r="G3944" s="18"/>
      <c r="H3944" s="18"/>
      <c r="I3944" s="18"/>
      <c r="J3944" s="18"/>
    </row>
    <row r="3945" s="2" customFormat="1" ht="14.25" spans="1:10">
      <c r="A3945" s="24"/>
      <c r="B3945" s="27"/>
      <c r="C3945" s="27"/>
      <c r="D3945" s="27"/>
      <c r="E3945" s="18"/>
      <c r="F3945" s="18"/>
      <c r="G3945" s="18"/>
      <c r="H3945" s="18"/>
      <c r="I3945" s="18"/>
      <c r="J3945" s="18"/>
    </row>
    <row r="3946" s="2" customFormat="1" ht="14.25" spans="1:10">
      <c r="A3946" s="24"/>
      <c r="B3946" s="27"/>
      <c r="C3946" s="27"/>
      <c r="D3946" s="27"/>
      <c r="E3946" s="18"/>
      <c r="F3946" s="18"/>
      <c r="G3946" s="18"/>
      <c r="H3946" s="18"/>
      <c r="I3946" s="18"/>
      <c r="J3946" s="18"/>
    </row>
    <row r="3947" s="2" customFormat="1" ht="14.25" spans="1:10">
      <c r="A3947" s="24"/>
      <c r="B3947" s="27"/>
      <c r="C3947" s="27"/>
      <c r="D3947" s="27"/>
      <c r="E3947" s="18"/>
      <c r="F3947" s="18"/>
      <c r="G3947" s="18"/>
      <c r="H3947" s="18"/>
      <c r="I3947" s="18"/>
      <c r="J3947" s="18"/>
    </row>
    <row r="3948" s="2" customFormat="1" ht="14.25" spans="1:10">
      <c r="A3948" s="24"/>
      <c r="B3948" s="27"/>
      <c r="C3948" s="27"/>
      <c r="D3948" s="27"/>
      <c r="E3948" s="18"/>
      <c r="F3948" s="18"/>
      <c r="G3948" s="18"/>
      <c r="H3948" s="18"/>
      <c r="I3948" s="18"/>
      <c r="J3948" s="18"/>
    </row>
    <row r="3949" s="2" customFormat="1" ht="14.25" spans="1:10">
      <c r="A3949" s="24"/>
      <c r="B3949" s="27"/>
      <c r="C3949" s="27"/>
      <c r="D3949" s="27"/>
      <c r="E3949" s="18"/>
      <c r="F3949" s="18"/>
      <c r="G3949" s="18"/>
      <c r="H3949" s="18"/>
      <c r="I3949" s="18"/>
      <c r="J3949" s="18"/>
    </row>
    <row r="3950" s="2" customFormat="1" ht="14.25" spans="1:10">
      <c r="A3950" s="24"/>
      <c r="B3950" s="27"/>
      <c r="C3950" s="27"/>
      <c r="D3950" s="27"/>
      <c r="E3950" s="18"/>
      <c r="F3950" s="18"/>
      <c r="G3950" s="18"/>
      <c r="H3950" s="18"/>
      <c r="I3950" s="18"/>
      <c r="J3950" s="18"/>
    </row>
    <row r="3951" s="2" customFormat="1" ht="14.25" spans="1:10">
      <c r="A3951" s="24"/>
      <c r="B3951" s="27"/>
      <c r="C3951" s="27"/>
      <c r="D3951" s="27"/>
      <c r="E3951" s="18"/>
      <c r="F3951" s="18"/>
      <c r="G3951" s="18"/>
      <c r="H3951" s="18"/>
      <c r="I3951" s="18"/>
      <c r="J3951" s="18"/>
    </row>
    <row r="3952" s="2" customFormat="1" ht="14.25" spans="1:10">
      <c r="A3952" s="24"/>
      <c r="B3952" s="27"/>
      <c r="C3952" s="27"/>
      <c r="D3952" s="27"/>
      <c r="E3952" s="18"/>
      <c r="F3952" s="18"/>
      <c r="G3952" s="18"/>
      <c r="H3952" s="18"/>
      <c r="I3952" s="18"/>
      <c r="J3952" s="18"/>
    </row>
    <row r="3953" s="2" customFormat="1" ht="14.25" spans="1:10">
      <c r="A3953" s="24"/>
      <c r="B3953" s="27"/>
      <c r="C3953" s="27"/>
      <c r="D3953" s="27"/>
      <c r="E3953" s="18"/>
      <c r="F3953" s="18"/>
      <c r="G3953" s="18"/>
      <c r="H3953" s="18"/>
      <c r="I3953" s="18"/>
      <c r="J3953" s="18"/>
    </row>
    <row r="3954" s="2" customFormat="1" ht="14.25" spans="1:10">
      <c r="A3954" s="24"/>
      <c r="B3954" s="27"/>
      <c r="C3954" s="27"/>
      <c r="D3954" s="27"/>
      <c r="E3954" s="18"/>
      <c r="F3954" s="18"/>
      <c r="G3954" s="18"/>
      <c r="H3954" s="18"/>
      <c r="I3954" s="18"/>
      <c r="J3954" s="18"/>
    </row>
    <row r="3955" s="2" customFormat="1" ht="14.25" spans="1:10">
      <c r="A3955" s="24"/>
      <c r="B3955" s="27"/>
      <c r="C3955" s="27"/>
      <c r="D3955" s="27"/>
      <c r="E3955" s="18"/>
      <c r="F3955" s="18"/>
      <c r="G3955" s="18"/>
      <c r="H3955" s="18"/>
      <c r="I3955" s="18"/>
      <c r="J3955" s="18"/>
    </row>
    <row r="3956" s="2" customFormat="1" ht="14.25" spans="1:10">
      <c r="A3956" s="24"/>
      <c r="B3956" s="27"/>
      <c r="C3956" s="27"/>
      <c r="D3956" s="27"/>
      <c r="E3956" s="18"/>
      <c r="F3956" s="18"/>
      <c r="G3956" s="18"/>
      <c r="H3956" s="18"/>
      <c r="I3956" s="18"/>
      <c r="J3956" s="18"/>
    </row>
    <row r="3957" s="2" customFormat="1" ht="14.25" spans="1:10">
      <c r="A3957" s="24"/>
      <c r="B3957" s="27"/>
      <c r="C3957" s="27"/>
      <c r="D3957" s="27"/>
      <c r="E3957" s="18"/>
      <c r="F3957" s="18"/>
      <c r="G3957" s="18"/>
      <c r="H3957" s="18"/>
      <c r="I3957" s="18"/>
      <c r="J3957" s="18"/>
    </row>
    <row r="3958" s="2" customFormat="1" ht="14.25" spans="1:10">
      <c r="A3958" s="24"/>
      <c r="B3958" s="27"/>
      <c r="C3958" s="27"/>
      <c r="D3958" s="27"/>
      <c r="E3958" s="18"/>
      <c r="F3958" s="18"/>
      <c r="G3958" s="18"/>
      <c r="H3958" s="18"/>
      <c r="I3958" s="18"/>
      <c r="J3958" s="18"/>
    </row>
    <row r="3959" s="2" customFormat="1" ht="14.25" spans="1:10">
      <c r="A3959" s="24"/>
      <c r="B3959" s="27"/>
      <c r="C3959" s="27"/>
      <c r="D3959" s="27"/>
      <c r="E3959" s="18"/>
      <c r="F3959" s="18"/>
      <c r="G3959" s="18"/>
      <c r="H3959" s="18"/>
      <c r="I3959" s="18"/>
      <c r="J3959" s="18"/>
    </row>
    <row r="3960" s="2" customFormat="1" ht="14.25" spans="1:10">
      <c r="A3960" s="24"/>
      <c r="B3960" s="27"/>
      <c r="C3960" s="27"/>
      <c r="D3960" s="27"/>
      <c r="E3960" s="18"/>
      <c r="F3960" s="18"/>
      <c r="G3960" s="18"/>
      <c r="H3960" s="18"/>
      <c r="I3960" s="18"/>
      <c r="J3960" s="18"/>
    </row>
    <row r="3961" s="2" customFormat="1" ht="14.25" spans="1:10">
      <c r="A3961" s="24"/>
      <c r="B3961" s="27"/>
      <c r="C3961" s="27"/>
      <c r="D3961" s="27"/>
      <c r="E3961" s="18"/>
      <c r="F3961" s="18"/>
      <c r="G3961" s="18"/>
      <c r="H3961" s="18"/>
      <c r="I3961" s="18"/>
      <c r="J3961" s="18"/>
    </row>
    <row r="3962" s="2" customFormat="1" ht="14.25" spans="1:10">
      <c r="A3962" s="24"/>
      <c r="B3962" s="27"/>
      <c r="C3962" s="27"/>
      <c r="D3962" s="27"/>
      <c r="E3962" s="18"/>
      <c r="F3962" s="18"/>
      <c r="G3962" s="18"/>
      <c r="H3962" s="18"/>
      <c r="I3962" s="18"/>
      <c r="J3962" s="18"/>
    </row>
    <row r="3963" s="2" customFormat="1" ht="14.25" spans="1:10">
      <c r="A3963" s="24"/>
      <c r="B3963" s="27"/>
      <c r="C3963" s="27"/>
      <c r="D3963" s="27"/>
      <c r="E3963" s="18"/>
      <c r="F3963" s="18"/>
      <c r="G3963" s="18"/>
      <c r="H3963" s="18"/>
      <c r="I3963" s="18"/>
      <c r="J3963" s="18"/>
    </row>
    <row r="3964" s="2" customFormat="1" ht="14.25" spans="1:10">
      <c r="A3964" s="24"/>
      <c r="B3964" s="27"/>
      <c r="C3964" s="27"/>
      <c r="D3964" s="27"/>
      <c r="E3964" s="18"/>
      <c r="F3964" s="18"/>
      <c r="G3964" s="18"/>
      <c r="H3964" s="18"/>
      <c r="I3964" s="18"/>
      <c r="J3964" s="18"/>
    </row>
    <row r="3965" s="2" customFormat="1" ht="14.25" spans="1:10">
      <c r="A3965" s="24"/>
      <c r="B3965" s="27"/>
      <c r="C3965" s="27"/>
      <c r="D3965" s="27"/>
      <c r="E3965" s="18"/>
      <c r="F3965" s="18"/>
      <c r="G3965" s="18"/>
      <c r="H3965" s="18"/>
      <c r="I3965" s="18"/>
      <c r="J3965" s="18"/>
    </row>
    <row r="3966" s="2" customFormat="1" ht="14.25" spans="1:10">
      <c r="A3966" s="24"/>
      <c r="B3966" s="27"/>
      <c r="C3966" s="27"/>
      <c r="D3966" s="27"/>
      <c r="E3966" s="18"/>
      <c r="F3966" s="18"/>
      <c r="G3966" s="18"/>
      <c r="H3966" s="18"/>
      <c r="I3966" s="18"/>
      <c r="J3966" s="18"/>
    </row>
    <row r="3967" s="2" customFormat="1" ht="14.25" spans="1:10">
      <c r="A3967" s="24"/>
      <c r="B3967" s="27"/>
      <c r="C3967" s="27"/>
      <c r="D3967" s="27"/>
      <c r="E3967" s="18"/>
      <c r="F3967" s="18"/>
      <c r="G3967" s="18"/>
      <c r="H3967" s="18"/>
      <c r="I3967" s="18"/>
      <c r="J3967" s="18"/>
    </row>
    <row r="3968" s="2" customFormat="1" ht="14.25" spans="1:10">
      <c r="A3968" s="24"/>
      <c r="B3968" s="27"/>
      <c r="C3968" s="27"/>
      <c r="D3968" s="27"/>
      <c r="E3968" s="18"/>
      <c r="F3968" s="18"/>
      <c r="G3968" s="18"/>
      <c r="H3968" s="18"/>
      <c r="I3968" s="18"/>
      <c r="J3968" s="18"/>
    </row>
    <row r="3969" s="2" customFormat="1" ht="14.25" spans="1:10">
      <c r="A3969" s="24"/>
      <c r="B3969" s="27"/>
      <c r="C3969" s="27"/>
      <c r="D3969" s="27"/>
      <c r="E3969" s="18"/>
      <c r="F3969" s="18"/>
      <c r="G3969" s="18"/>
      <c r="H3969" s="18"/>
      <c r="I3969" s="18"/>
      <c r="J3969" s="18"/>
    </row>
    <row r="3970" s="2" customFormat="1" ht="14.25" spans="1:10">
      <c r="A3970" s="24"/>
      <c r="B3970" s="27"/>
      <c r="C3970" s="27"/>
      <c r="D3970" s="27"/>
      <c r="E3970" s="18"/>
      <c r="F3970" s="18"/>
      <c r="G3970" s="18"/>
      <c r="H3970" s="18"/>
      <c r="I3970" s="18"/>
      <c r="J3970" s="18"/>
    </row>
    <row r="3971" s="2" customFormat="1" ht="14.25" spans="1:10">
      <c r="A3971" s="24"/>
      <c r="B3971" s="27"/>
      <c r="C3971" s="27"/>
      <c r="D3971" s="27"/>
      <c r="E3971" s="18"/>
      <c r="F3971" s="18"/>
      <c r="G3971" s="18"/>
      <c r="H3971" s="18"/>
      <c r="I3971" s="18"/>
      <c r="J3971" s="18"/>
    </row>
    <row r="3972" s="2" customFormat="1" ht="14.25" spans="1:10">
      <c r="A3972" s="24"/>
      <c r="B3972" s="27"/>
      <c r="C3972" s="27"/>
      <c r="D3972" s="27"/>
      <c r="E3972" s="18"/>
      <c r="F3972" s="18"/>
      <c r="G3972" s="18"/>
      <c r="H3972" s="18"/>
      <c r="I3972" s="18"/>
      <c r="J3972" s="18"/>
    </row>
    <row r="3973" s="2" customFormat="1" ht="14.25" spans="1:10">
      <c r="A3973" s="24"/>
      <c r="B3973" s="27"/>
      <c r="C3973" s="27"/>
      <c r="D3973" s="27"/>
      <c r="E3973" s="18"/>
      <c r="F3973" s="18"/>
      <c r="G3973" s="18"/>
      <c r="H3973" s="18"/>
      <c r="I3973" s="18"/>
      <c r="J3973" s="18"/>
    </row>
    <row r="3974" s="2" customFormat="1" ht="14.25" spans="1:10">
      <c r="A3974" s="24"/>
      <c r="B3974" s="27"/>
      <c r="C3974" s="27"/>
      <c r="D3974" s="27"/>
      <c r="E3974" s="18"/>
      <c r="F3974" s="18"/>
      <c r="G3974" s="18"/>
      <c r="H3974" s="18"/>
      <c r="I3974" s="18"/>
      <c r="J3974" s="18"/>
    </row>
    <row r="3975" s="2" customFormat="1" ht="14.25" spans="1:10">
      <c r="A3975" s="24"/>
      <c r="B3975" s="27"/>
      <c r="C3975" s="27"/>
      <c r="D3975" s="27"/>
      <c r="E3975" s="18"/>
      <c r="F3975" s="18"/>
      <c r="G3975" s="18"/>
      <c r="H3975" s="18"/>
      <c r="I3975" s="18"/>
      <c r="J3975" s="18"/>
    </row>
    <row r="3976" s="2" customFormat="1" ht="14.25" spans="1:10">
      <c r="A3976" s="24"/>
      <c r="B3976" s="27"/>
      <c r="C3976" s="27"/>
      <c r="D3976" s="27"/>
      <c r="E3976" s="18"/>
      <c r="F3976" s="18"/>
      <c r="G3976" s="18"/>
      <c r="H3976" s="18"/>
      <c r="I3976" s="18"/>
      <c r="J3976" s="18"/>
    </row>
    <row r="3977" s="2" customFormat="1" ht="14.25" spans="1:10">
      <c r="A3977" s="24"/>
      <c r="B3977" s="27"/>
      <c r="C3977" s="27"/>
      <c r="D3977" s="27"/>
      <c r="E3977" s="18"/>
      <c r="F3977" s="18"/>
      <c r="G3977" s="18"/>
      <c r="H3977" s="18"/>
      <c r="I3977" s="18"/>
      <c r="J3977" s="18"/>
    </row>
    <row r="3978" s="2" customFormat="1" ht="14.25" spans="1:10">
      <c r="A3978" s="24"/>
      <c r="B3978" s="27"/>
      <c r="C3978" s="27"/>
      <c r="D3978" s="27"/>
      <c r="E3978" s="18"/>
      <c r="F3978" s="18"/>
      <c r="G3978" s="18"/>
      <c r="H3978" s="18"/>
      <c r="I3978" s="18"/>
      <c r="J3978" s="18"/>
    </row>
    <row r="3979" s="2" customFormat="1" ht="14.25" spans="1:10">
      <c r="A3979" s="24"/>
      <c r="B3979" s="27"/>
      <c r="C3979" s="27"/>
      <c r="D3979" s="27"/>
      <c r="E3979" s="18"/>
      <c r="F3979" s="18"/>
      <c r="G3979" s="18"/>
      <c r="H3979" s="18"/>
      <c r="I3979" s="18"/>
      <c r="J3979" s="18"/>
    </row>
    <row r="3980" s="2" customFormat="1" ht="14.25" spans="1:10">
      <c r="A3980" s="24"/>
      <c r="B3980" s="27"/>
      <c r="C3980" s="27"/>
      <c r="D3980" s="27"/>
      <c r="E3980" s="18"/>
      <c r="F3980" s="18"/>
      <c r="G3980" s="18"/>
      <c r="H3980" s="18"/>
      <c r="I3980" s="18"/>
      <c r="J3980" s="18"/>
    </row>
    <row r="3981" s="2" customFormat="1" ht="14.25" spans="1:10">
      <c r="A3981" s="24"/>
      <c r="B3981" s="27"/>
      <c r="C3981" s="27"/>
      <c r="D3981" s="27"/>
      <c r="E3981" s="18"/>
      <c r="F3981" s="18"/>
      <c r="G3981" s="18"/>
      <c r="H3981" s="18"/>
      <c r="I3981" s="18"/>
      <c r="J3981" s="18"/>
    </row>
    <row r="3982" s="2" customFormat="1" ht="14.25" spans="1:10">
      <c r="A3982" s="24"/>
      <c r="B3982" s="27"/>
      <c r="C3982" s="27"/>
      <c r="D3982" s="27"/>
      <c r="E3982" s="18"/>
      <c r="F3982" s="18"/>
      <c r="G3982" s="18"/>
      <c r="H3982" s="18"/>
      <c r="I3982" s="18"/>
      <c r="J3982" s="18"/>
    </row>
    <row r="3983" s="2" customFormat="1" ht="14.25" spans="1:10">
      <c r="A3983" s="24"/>
      <c r="B3983" s="27"/>
      <c r="C3983" s="27"/>
      <c r="D3983" s="27"/>
      <c r="E3983" s="18"/>
      <c r="F3983" s="18"/>
      <c r="G3983" s="18"/>
      <c r="H3983" s="18"/>
      <c r="I3983" s="18"/>
      <c r="J3983" s="18"/>
    </row>
    <row r="3984" s="2" customFormat="1" ht="14.25" spans="1:10">
      <c r="A3984" s="24"/>
      <c r="B3984" s="27"/>
      <c r="C3984" s="27"/>
      <c r="D3984" s="27"/>
      <c r="E3984" s="18"/>
      <c r="F3984" s="18"/>
      <c r="G3984" s="18"/>
      <c r="H3984" s="18"/>
      <c r="I3984" s="18"/>
      <c r="J3984" s="18"/>
    </row>
    <row r="3985" s="2" customFormat="1" ht="14.25" spans="1:10">
      <c r="A3985" s="24"/>
      <c r="B3985" s="27"/>
      <c r="C3985" s="27"/>
      <c r="D3985" s="27"/>
      <c r="E3985" s="18"/>
      <c r="F3985" s="18"/>
      <c r="G3985" s="18"/>
      <c r="H3985" s="18"/>
      <c r="I3985" s="18"/>
      <c r="J3985" s="18"/>
    </row>
    <row r="3986" s="2" customFormat="1" ht="14.25" spans="1:10">
      <c r="A3986" s="24"/>
      <c r="B3986" s="27"/>
      <c r="C3986" s="27"/>
      <c r="D3986" s="27"/>
      <c r="E3986" s="18"/>
      <c r="F3986" s="18"/>
      <c r="G3986" s="18"/>
      <c r="H3986" s="18"/>
      <c r="I3986" s="18"/>
      <c r="J3986" s="18"/>
    </row>
    <row r="3987" s="2" customFormat="1" ht="14.25" spans="1:10">
      <c r="A3987" s="24"/>
      <c r="B3987" s="27"/>
      <c r="C3987" s="27"/>
      <c r="D3987" s="27"/>
      <c r="E3987" s="18"/>
      <c r="F3987" s="18"/>
      <c r="G3987" s="18"/>
      <c r="H3987" s="18"/>
      <c r="I3987" s="18"/>
      <c r="J3987" s="18"/>
    </row>
    <row r="3988" s="2" customFormat="1" ht="14.25" spans="1:10">
      <c r="A3988" s="24"/>
      <c r="B3988" s="27"/>
      <c r="C3988" s="27"/>
      <c r="D3988" s="27"/>
      <c r="E3988" s="18"/>
      <c r="F3988" s="18"/>
      <c r="G3988" s="18"/>
      <c r="H3988" s="18"/>
      <c r="I3988" s="18"/>
      <c r="J3988" s="18"/>
    </row>
    <row r="3989" s="2" customFormat="1" ht="14.25" spans="1:10">
      <c r="A3989" s="24"/>
      <c r="B3989" s="27"/>
      <c r="C3989" s="27"/>
      <c r="D3989" s="27"/>
      <c r="E3989" s="18"/>
      <c r="F3989" s="18"/>
      <c r="G3989" s="18"/>
      <c r="H3989" s="18"/>
      <c r="I3989" s="18"/>
      <c r="J3989" s="18"/>
    </row>
    <row r="3990" s="2" customFormat="1" ht="14.25" spans="1:10">
      <c r="A3990" s="24"/>
      <c r="B3990" s="27"/>
      <c r="C3990" s="27"/>
      <c r="D3990" s="27"/>
      <c r="E3990" s="18"/>
      <c r="F3990" s="18"/>
      <c r="G3990" s="18"/>
      <c r="H3990" s="18"/>
      <c r="I3990" s="18"/>
      <c r="J3990" s="18"/>
    </row>
    <row r="3991" s="2" customFormat="1" ht="14.25" spans="1:10">
      <c r="A3991" s="24"/>
      <c r="B3991" s="27"/>
      <c r="C3991" s="27"/>
      <c r="D3991" s="27"/>
      <c r="E3991" s="18"/>
      <c r="F3991" s="18"/>
      <c r="G3991" s="18"/>
      <c r="H3991" s="18"/>
      <c r="I3991" s="18"/>
      <c r="J3991" s="18"/>
    </row>
    <row r="3992" s="2" customFormat="1" ht="14.25" spans="1:10">
      <c r="A3992" s="24"/>
      <c r="B3992" s="27"/>
      <c r="C3992" s="27"/>
      <c r="D3992" s="27"/>
      <c r="E3992" s="18"/>
      <c r="F3992" s="18"/>
      <c r="G3992" s="18"/>
      <c r="H3992" s="18"/>
      <c r="I3992" s="18"/>
      <c r="J3992" s="18"/>
    </row>
    <row r="3993" s="2" customFormat="1" ht="14.25" spans="1:10">
      <c r="A3993" s="24"/>
      <c r="B3993" s="27"/>
      <c r="C3993" s="27"/>
      <c r="D3993" s="27"/>
      <c r="E3993" s="18"/>
      <c r="F3993" s="18"/>
      <c r="G3993" s="18"/>
      <c r="H3993" s="18"/>
      <c r="I3993" s="18"/>
      <c r="J3993" s="18"/>
    </row>
    <row r="3994" s="2" customFormat="1" ht="14.25" spans="1:10">
      <c r="A3994" s="24"/>
      <c r="B3994" s="27"/>
      <c r="C3994" s="27"/>
      <c r="D3994" s="27"/>
      <c r="E3994" s="18"/>
      <c r="F3994" s="18"/>
      <c r="G3994" s="18"/>
      <c r="H3994" s="18"/>
      <c r="I3994" s="18"/>
      <c r="J3994" s="18"/>
    </row>
    <row r="3995" s="2" customFormat="1" ht="14.25" spans="1:10">
      <c r="A3995" s="24"/>
      <c r="B3995" s="27"/>
      <c r="C3995" s="27"/>
      <c r="D3995" s="27"/>
      <c r="E3995" s="18"/>
      <c r="F3995" s="18"/>
      <c r="G3995" s="18"/>
      <c r="H3995" s="18"/>
      <c r="I3995" s="18"/>
      <c r="J3995" s="18"/>
    </row>
    <row r="3996" s="2" customFormat="1" ht="14.25" spans="1:10">
      <c r="A3996" s="24"/>
      <c r="B3996" s="27"/>
      <c r="C3996" s="27"/>
      <c r="D3996" s="27"/>
      <c r="E3996" s="18"/>
      <c r="F3996" s="18"/>
      <c r="G3996" s="18"/>
      <c r="H3996" s="18"/>
      <c r="I3996" s="18"/>
      <c r="J3996" s="18"/>
    </row>
    <row r="3997" s="2" customFormat="1" ht="14.25" spans="1:10">
      <c r="A3997" s="24"/>
      <c r="B3997" s="27"/>
      <c r="C3997" s="27"/>
      <c r="D3997" s="27"/>
      <c r="E3997" s="18"/>
      <c r="F3997" s="18"/>
      <c r="G3997" s="18"/>
      <c r="H3997" s="18"/>
      <c r="I3997" s="18"/>
      <c r="J3997" s="18"/>
    </row>
    <row r="3998" s="2" customFormat="1" ht="14.25" spans="1:10">
      <c r="A3998" s="24"/>
      <c r="B3998" s="27"/>
      <c r="C3998" s="27"/>
      <c r="D3998" s="27"/>
      <c r="E3998" s="18"/>
      <c r="F3998" s="18"/>
      <c r="G3998" s="18"/>
      <c r="H3998" s="18"/>
      <c r="I3998" s="18"/>
      <c r="J3998" s="18"/>
    </row>
    <row r="3999" s="2" customFormat="1" ht="14.25" spans="1:10">
      <c r="A3999" s="24"/>
      <c r="B3999" s="27"/>
      <c r="C3999" s="27"/>
      <c r="D3999" s="27"/>
      <c r="E3999" s="18"/>
      <c r="F3999" s="18"/>
      <c r="G3999" s="18"/>
      <c r="H3999" s="18"/>
      <c r="I3999" s="18"/>
      <c r="J3999" s="18"/>
    </row>
    <row r="4000" s="2" customFormat="1" ht="14.25" spans="1:10">
      <c r="A4000" s="24"/>
      <c r="B4000" s="27"/>
      <c r="C4000" s="27"/>
      <c r="D4000" s="27"/>
      <c r="E4000" s="18"/>
      <c r="F4000" s="18"/>
      <c r="G4000" s="18"/>
      <c r="H4000" s="18"/>
      <c r="I4000" s="18"/>
      <c r="J4000" s="18"/>
    </row>
    <row r="4001" s="2" customFormat="1" ht="14.25" spans="1:10">
      <c r="A4001" s="24"/>
      <c r="B4001" s="27"/>
      <c r="C4001" s="27"/>
      <c r="D4001" s="27"/>
      <c r="E4001" s="18"/>
      <c r="F4001" s="18"/>
      <c r="G4001" s="18"/>
      <c r="H4001" s="18"/>
      <c r="I4001" s="18"/>
      <c r="J4001" s="18"/>
    </row>
    <row r="4002" s="2" customFormat="1" ht="14.25" spans="1:10">
      <c r="A4002" s="24"/>
      <c r="B4002" s="27"/>
      <c r="C4002" s="27"/>
      <c r="D4002" s="27"/>
      <c r="E4002" s="18"/>
      <c r="F4002" s="18"/>
      <c r="G4002" s="18"/>
      <c r="H4002" s="18"/>
      <c r="I4002" s="18"/>
      <c r="J4002" s="18"/>
    </row>
    <row r="4003" s="2" customFormat="1" ht="14.25" spans="1:10">
      <c r="A4003" s="24"/>
      <c r="B4003" s="27"/>
      <c r="C4003" s="27"/>
      <c r="D4003" s="27"/>
      <c r="E4003" s="18"/>
      <c r="F4003" s="18"/>
      <c r="G4003" s="18"/>
      <c r="H4003" s="18"/>
      <c r="I4003" s="18"/>
      <c r="J4003" s="18"/>
    </row>
    <row r="4004" s="2" customFormat="1" ht="14.25" spans="1:10">
      <c r="A4004" s="24"/>
      <c r="B4004" s="27"/>
      <c r="C4004" s="27"/>
      <c r="D4004" s="27"/>
      <c r="E4004" s="18"/>
      <c r="F4004" s="18"/>
      <c r="G4004" s="18"/>
      <c r="H4004" s="18"/>
      <c r="I4004" s="18"/>
      <c r="J4004" s="18"/>
    </row>
    <row r="4005" s="2" customFormat="1" ht="14.25" spans="1:10">
      <c r="A4005" s="24"/>
      <c r="B4005" s="27"/>
      <c r="C4005" s="27"/>
      <c r="D4005" s="27"/>
      <c r="E4005" s="18"/>
      <c r="F4005" s="18"/>
      <c r="G4005" s="18"/>
      <c r="H4005" s="18"/>
      <c r="I4005" s="18"/>
      <c r="J4005" s="18"/>
    </row>
    <row r="4006" s="2" customFormat="1" ht="14.25" spans="1:10">
      <c r="A4006" s="24"/>
      <c r="B4006" s="27"/>
      <c r="C4006" s="27"/>
      <c r="D4006" s="27"/>
      <c r="E4006" s="18"/>
      <c r="F4006" s="18"/>
      <c r="G4006" s="18"/>
      <c r="H4006" s="18"/>
      <c r="I4006" s="18"/>
      <c r="J4006" s="18"/>
    </row>
    <row r="4007" s="2" customFormat="1" ht="14.25" spans="1:10">
      <c r="A4007" s="24"/>
      <c r="B4007" s="27"/>
      <c r="C4007" s="27"/>
      <c r="D4007" s="27"/>
      <c r="E4007" s="18"/>
      <c r="F4007" s="18"/>
      <c r="G4007" s="18"/>
      <c r="H4007" s="18"/>
      <c r="I4007" s="18"/>
      <c r="J4007" s="18"/>
    </row>
    <row r="4008" s="2" customFormat="1" ht="14.25" spans="1:10">
      <c r="A4008" s="24"/>
      <c r="B4008" s="27"/>
      <c r="C4008" s="27"/>
      <c r="D4008" s="27"/>
      <c r="E4008" s="18"/>
      <c r="F4008" s="18"/>
      <c r="G4008" s="18"/>
      <c r="H4008" s="18"/>
      <c r="I4008" s="18"/>
      <c r="J4008" s="18"/>
    </row>
    <row r="4009" s="2" customFormat="1" ht="14.25" spans="1:10">
      <c r="A4009" s="24"/>
      <c r="B4009" s="27"/>
      <c r="C4009" s="27"/>
      <c r="D4009" s="27"/>
      <c r="E4009" s="18"/>
      <c r="F4009" s="18"/>
      <c r="G4009" s="18"/>
      <c r="H4009" s="18"/>
      <c r="I4009" s="18"/>
      <c r="J4009" s="18"/>
    </row>
    <row r="4010" s="2" customFormat="1" ht="14.25" spans="1:10">
      <c r="A4010" s="24"/>
      <c r="B4010" s="27"/>
      <c r="C4010" s="27"/>
      <c r="D4010" s="27"/>
      <c r="E4010" s="18"/>
      <c r="F4010" s="18"/>
      <c r="G4010" s="18"/>
      <c r="H4010" s="18"/>
      <c r="I4010" s="18"/>
      <c r="J4010" s="18"/>
    </row>
    <row r="4011" s="2" customFormat="1" ht="14.25" spans="1:10">
      <c r="A4011" s="24"/>
      <c r="B4011" s="27"/>
      <c r="C4011" s="27"/>
      <c r="D4011" s="27"/>
      <c r="E4011" s="18"/>
      <c r="F4011" s="18"/>
      <c r="G4011" s="18"/>
      <c r="H4011" s="18"/>
      <c r="I4011" s="18"/>
      <c r="J4011" s="18"/>
    </row>
    <row r="4012" s="2" customFormat="1" ht="14.25" spans="1:10">
      <c r="A4012" s="24"/>
      <c r="B4012" s="27"/>
      <c r="C4012" s="27"/>
      <c r="D4012" s="27"/>
      <c r="E4012" s="18"/>
      <c r="F4012" s="18"/>
      <c r="G4012" s="18"/>
      <c r="H4012" s="18"/>
      <c r="I4012" s="18"/>
      <c r="J4012" s="18"/>
    </row>
    <row r="4013" s="2" customFormat="1" ht="14.25" spans="1:10">
      <c r="A4013" s="24"/>
      <c r="B4013" s="27"/>
      <c r="C4013" s="27"/>
      <c r="D4013" s="27"/>
      <c r="E4013" s="18"/>
      <c r="F4013" s="18"/>
      <c r="G4013" s="18"/>
      <c r="H4013" s="18"/>
      <c r="I4013" s="18"/>
      <c r="J4013" s="18"/>
    </row>
    <row r="4014" s="2" customFormat="1" ht="14.25" spans="1:10">
      <c r="A4014" s="24"/>
      <c r="B4014" s="27"/>
      <c r="C4014" s="27"/>
      <c r="D4014" s="27"/>
      <c r="E4014" s="18"/>
      <c r="F4014" s="18"/>
      <c r="G4014" s="18"/>
      <c r="H4014" s="18"/>
      <c r="I4014" s="18"/>
      <c r="J4014" s="18"/>
    </row>
    <row r="4015" s="2" customFormat="1" ht="14.25" spans="1:10">
      <c r="A4015" s="24"/>
      <c r="B4015" s="27"/>
      <c r="C4015" s="27"/>
      <c r="D4015" s="27"/>
      <c r="E4015" s="18"/>
      <c r="F4015" s="18"/>
      <c r="G4015" s="18"/>
      <c r="H4015" s="18"/>
      <c r="I4015" s="18"/>
      <c r="J4015" s="18"/>
    </row>
    <row r="4016" s="2" customFormat="1" ht="14.25" spans="1:10">
      <c r="A4016" s="24"/>
      <c r="B4016" s="27"/>
      <c r="C4016" s="27"/>
      <c r="D4016" s="27"/>
      <c r="E4016" s="18"/>
      <c r="F4016" s="18"/>
      <c r="G4016" s="18"/>
      <c r="H4016" s="18"/>
      <c r="I4016" s="18"/>
      <c r="J4016" s="18"/>
    </row>
    <row r="4017" s="2" customFormat="1" ht="14.25" spans="1:10">
      <c r="A4017" s="24"/>
      <c r="B4017" s="27"/>
      <c r="C4017" s="27"/>
      <c r="D4017" s="27"/>
      <c r="E4017" s="18"/>
      <c r="F4017" s="18"/>
      <c r="G4017" s="18"/>
      <c r="H4017" s="18"/>
      <c r="I4017" s="18"/>
      <c r="J4017" s="18"/>
    </row>
    <row r="4018" s="2" customFormat="1" ht="14.25" spans="1:10">
      <c r="A4018" s="24"/>
      <c r="B4018" s="27"/>
      <c r="C4018" s="27"/>
      <c r="D4018" s="27"/>
      <c r="E4018" s="18"/>
      <c r="F4018" s="18"/>
      <c r="G4018" s="18"/>
      <c r="H4018" s="18"/>
      <c r="I4018" s="18"/>
      <c r="J4018" s="18"/>
    </row>
    <row r="4019" s="2" customFormat="1" ht="14.25" spans="1:10">
      <c r="A4019" s="24"/>
      <c r="B4019" s="27"/>
      <c r="C4019" s="27"/>
      <c r="D4019" s="27"/>
      <c r="E4019" s="18"/>
      <c r="F4019" s="18"/>
      <c r="G4019" s="18"/>
      <c r="H4019" s="18"/>
      <c r="I4019" s="18"/>
      <c r="J4019" s="18"/>
    </row>
    <row r="4020" s="2" customFormat="1" ht="14.25" spans="1:10">
      <c r="A4020" s="24"/>
      <c r="B4020" s="27"/>
      <c r="C4020" s="27"/>
      <c r="D4020" s="27"/>
      <c r="E4020" s="18"/>
      <c r="F4020" s="18"/>
      <c r="G4020" s="18"/>
      <c r="H4020" s="18"/>
      <c r="I4020" s="18"/>
      <c r="J4020" s="18"/>
    </row>
    <row r="4021" s="2" customFormat="1" ht="14.25" spans="1:10">
      <c r="A4021" s="24"/>
      <c r="B4021" s="27"/>
      <c r="C4021" s="27"/>
      <c r="D4021" s="27"/>
      <c r="E4021" s="18"/>
      <c r="F4021" s="18"/>
      <c r="G4021" s="18"/>
      <c r="H4021" s="18"/>
      <c r="I4021" s="18"/>
      <c r="J4021" s="18"/>
    </row>
    <row r="4022" s="2" customFormat="1" ht="14.25" spans="1:10">
      <c r="A4022" s="24"/>
      <c r="B4022" s="27"/>
      <c r="C4022" s="27"/>
      <c r="D4022" s="27"/>
      <c r="E4022" s="18"/>
      <c r="F4022" s="18"/>
      <c r="G4022" s="18"/>
      <c r="H4022" s="18"/>
      <c r="I4022" s="18"/>
      <c r="J4022" s="18"/>
    </row>
    <row r="4023" s="2" customFormat="1" ht="14.25" spans="1:10">
      <c r="A4023" s="24"/>
      <c r="B4023" s="27"/>
      <c r="C4023" s="27"/>
      <c r="D4023" s="27"/>
      <c r="E4023" s="18"/>
      <c r="F4023" s="18"/>
      <c r="G4023" s="18"/>
      <c r="H4023" s="18"/>
      <c r="I4023" s="18"/>
      <c r="J4023" s="18"/>
    </row>
    <row r="4024" s="2" customFormat="1" ht="14.25" spans="1:10">
      <c r="A4024" s="24"/>
      <c r="B4024" s="27"/>
      <c r="C4024" s="27"/>
      <c r="D4024" s="27"/>
      <c r="E4024" s="18"/>
      <c r="F4024" s="18"/>
      <c r="G4024" s="18"/>
      <c r="H4024" s="18"/>
      <c r="I4024" s="18"/>
      <c r="J4024" s="18"/>
    </row>
    <row r="4025" s="2" customFormat="1" ht="14.25" spans="1:10">
      <c r="A4025" s="24"/>
      <c r="B4025" s="27"/>
      <c r="C4025" s="27"/>
      <c r="D4025" s="27"/>
      <c r="E4025" s="18"/>
      <c r="F4025" s="18"/>
      <c r="G4025" s="18"/>
      <c r="H4025" s="18"/>
      <c r="I4025" s="18"/>
      <c r="J4025" s="18"/>
    </row>
    <row r="4026" s="2" customFormat="1" ht="14.25" spans="1:10">
      <c r="A4026" s="24"/>
      <c r="B4026" s="27"/>
      <c r="C4026" s="27"/>
      <c r="D4026" s="27"/>
      <c r="E4026" s="18"/>
      <c r="F4026" s="18"/>
      <c r="G4026" s="18"/>
      <c r="H4026" s="18"/>
      <c r="I4026" s="18"/>
      <c r="J4026" s="18"/>
    </row>
    <row r="4027" s="2" customFormat="1" ht="14.25" spans="1:10">
      <c r="A4027" s="24"/>
      <c r="B4027" s="27"/>
      <c r="C4027" s="27"/>
      <c r="D4027" s="27"/>
      <c r="E4027" s="18"/>
      <c r="F4027" s="18"/>
      <c r="G4027" s="18"/>
      <c r="H4027" s="18"/>
      <c r="I4027" s="18"/>
      <c r="J4027" s="18"/>
    </row>
    <row r="4028" s="2" customFormat="1" ht="14.25" spans="1:10">
      <c r="A4028" s="24"/>
      <c r="B4028" s="27"/>
      <c r="C4028" s="27"/>
      <c r="D4028" s="27"/>
      <c r="E4028" s="18"/>
      <c r="F4028" s="18"/>
      <c r="G4028" s="18"/>
      <c r="H4028" s="18"/>
      <c r="I4028" s="18"/>
      <c r="J4028" s="18"/>
    </row>
    <row r="4029" s="2" customFormat="1" ht="14.25" spans="1:10">
      <c r="A4029" s="24"/>
      <c r="B4029" s="27"/>
      <c r="C4029" s="27"/>
      <c r="D4029" s="27"/>
      <c r="E4029" s="18"/>
      <c r="F4029" s="18"/>
      <c r="G4029" s="18"/>
      <c r="H4029" s="18"/>
      <c r="I4029" s="18"/>
      <c r="J4029" s="18"/>
    </row>
    <row r="4030" s="2" customFormat="1" ht="14.25" spans="1:10">
      <c r="A4030" s="24"/>
      <c r="B4030" s="27"/>
      <c r="C4030" s="27"/>
      <c r="D4030" s="27"/>
      <c r="E4030" s="18"/>
      <c r="F4030" s="18"/>
      <c r="G4030" s="18"/>
      <c r="H4030" s="18"/>
      <c r="I4030" s="18"/>
      <c r="J4030" s="18"/>
    </row>
    <row r="4031" s="2" customFormat="1" ht="14.25" spans="1:10">
      <c r="A4031" s="24"/>
      <c r="B4031" s="27"/>
      <c r="C4031" s="27"/>
      <c r="D4031" s="27"/>
      <c r="E4031" s="18"/>
      <c r="F4031" s="18"/>
      <c r="G4031" s="18"/>
      <c r="H4031" s="18"/>
      <c r="I4031" s="18"/>
      <c r="J4031" s="18"/>
    </row>
    <row r="4032" s="2" customFormat="1" ht="14.25" spans="1:10">
      <c r="A4032" s="24"/>
      <c r="B4032" s="27"/>
      <c r="C4032" s="27"/>
      <c r="D4032" s="27"/>
      <c r="E4032" s="18"/>
      <c r="F4032" s="18"/>
      <c r="G4032" s="18"/>
      <c r="H4032" s="18"/>
      <c r="I4032" s="18"/>
      <c r="J4032" s="18"/>
    </row>
    <row r="4033" s="2" customFormat="1" ht="14.25" spans="1:10">
      <c r="A4033" s="24"/>
      <c r="B4033" s="27"/>
      <c r="C4033" s="27"/>
      <c r="D4033" s="27"/>
      <c r="E4033" s="18"/>
      <c r="F4033" s="18"/>
      <c r="G4033" s="18"/>
      <c r="H4033" s="18"/>
      <c r="I4033" s="18"/>
      <c r="J4033" s="18"/>
    </row>
    <row r="4034" s="2" customFormat="1" ht="14.25" spans="1:10">
      <c r="A4034" s="24"/>
      <c r="B4034" s="27"/>
      <c r="C4034" s="27"/>
      <c r="D4034" s="27"/>
      <c r="E4034" s="18"/>
      <c r="F4034" s="18"/>
      <c r="G4034" s="18"/>
      <c r="H4034" s="18"/>
      <c r="I4034" s="18"/>
      <c r="J4034" s="18"/>
    </row>
    <row r="4035" s="2" customFormat="1" ht="14.25" spans="1:10">
      <c r="A4035" s="24"/>
      <c r="B4035" s="27"/>
      <c r="C4035" s="27"/>
      <c r="D4035" s="27"/>
      <c r="E4035" s="18"/>
      <c r="F4035" s="18"/>
      <c r="G4035" s="18"/>
      <c r="H4035" s="18"/>
      <c r="I4035" s="18"/>
      <c r="J4035" s="18"/>
    </row>
    <row r="4036" s="2" customFormat="1" ht="14.25" spans="1:10">
      <c r="A4036" s="24"/>
      <c r="B4036" s="27"/>
      <c r="C4036" s="27"/>
      <c r="D4036" s="27"/>
      <c r="E4036" s="18"/>
      <c r="F4036" s="18"/>
      <c r="G4036" s="18"/>
      <c r="H4036" s="18"/>
      <c r="I4036" s="18"/>
      <c r="J4036" s="18"/>
    </row>
    <row r="4037" s="2" customFormat="1" ht="14.25" spans="1:10">
      <c r="A4037" s="24"/>
      <c r="B4037" s="27"/>
      <c r="C4037" s="27"/>
      <c r="D4037" s="27"/>
      <c r="E4037" s="18"/>
      <c r="F4037" s="18"/>
      <c r="G4037" s="18"/>
      <c r="H4037" s="18"/>
      <c r="I4037" s="18"/>
      <c r="J4037" s="18"/>
    </row>
    <row r="4038" s="2" customFormat="1" ht="14.25" spans="1:10">
      <c r="A4038" s="24"/>
      <c r="B4038" s="27"/>
      <c r="C4038" s="27"/>
      <c r="D4038" s="27"/>
      <c r="E4038" s="18"/>
      <c r="F4038" s="18"/>
      <c r="G4038" s="18"/>
      <c r="H4038" s="18"/>
      <c r="I4038" s="18"/>
      <c r="J4038" s="18"/>
    </row>
    <row r="4039" s="2" customFormat="1" ht="14.25" spans="1:10">
      <c r="A4039" s="24"/>
      <c r="B4039" s="27"/>
      <c r="C4039" s="27"/>
      <c r="D4039" s="27"/>
      <c r="E4039" s="18"/>
      <c r="F4039" s="18"/>
      <c r="G4039" s="18"/>
      <c r="H4039" s="18"/>
      <c r="I4039" s="18"/>
      <c r="J4039" s="18"/>
    </row>
    <row r="4040" s="2" customFormat="1" ht="14.25" spans="1:10">
      <c r="A4040" s="24"/>
      <c r="B4040" s="27"/>
      <c r="C4040" s="27"/>
      <c r="D4040" s="27"/>
      <c r="E4040" s="18"/>
      <c r="F4040" s="18"/>
      <c r="G4040" s="18"/>
      <c r="H4040" s="18"/>
      <c r="I4040" s="18"/>
      <c r="J4040" s="18"/>
    </row>
    <row r="4041" s="2" customFormat="1" ht="14.25" spans="1:10">
      <c r="A4041" s="24"/>
      <c r="B4041" s="27"/>
      <c r="C4041" s="27"/>
      <c r="D4041" s="27"/>
      <c r="E4041" s="18"/>
      <c r="F4041" s="18"/>
      <c r="G4041" s="18"/>
      <c r="H4041" s="18"/>
      <c r="I4041" s="18"/>
      <c r="J4041" s="18"/>
    </row>
    <row r="4042" s="2" customFormat="1" ht="14.25" spans="1:10">
      <c r="A4042" s="24"/>
      <c r="B4042" s="27"/>
      <c r="C4042" s="27"/>
      <c r="D4042" s="27"/>
      <c r="E4042" s="18"/>
      <c r="F4042" s="18"/>
      <c r="G4042" s="18"/>
      <c r="H4042" s="18"/>
      <c r="I4042" s="18"/>
      <c r="J4042" s="18"/>
    </row>
    <row r="4043" s="2" customFormat="1" ht="14.25" spans="1:10">
      <c r="A4043" s="24"/>
      <c r="B4043" s="27"/>
      <c r="C4043" s="27"/>
      <c r="D4043" s="27"/>
      <c r="E4043" s="18"/>
      <c r="F4043" s="18"/>
      <c r="G4043" s="18"/>
      <c r="H4043" s="18"/>
      <c r="I4043" s="18"/>
      <c r="J4043" s="18"/>
    </row>
    <row r="4044" s="2" customFormat="1" ht="14.25" spans="1:10">
      <c r="A4044" s="24"/>
      <c r="B4044" s="27"/>
      <c r="C4044" s="27"/>
      <c r="D4044" s="27"/>
      <c r="E4044" s="18"/>
      <c r="F4044" s="18"/>
      <c r="G4044" s="18"/>
      <c r="H4044" s="18"/>
      <c r="I4044" s="18"/>
      <c r="J4044" s="18"/>
    </row>
    <row r="4045" s="2" customFormat="1" ht="14.25" spans="1:10">
      <c r="A4045" s="24"/>
      <c r="B4045" s="27"/>
      <c r="C4045" s="27"/>
      <c r="D4045" s="27"/>
      <c r="E4045" s="18"/>
      <c r="F4045" s="18"/>
      <c r="G4045" s="18"/>
      <c r="H4045" s="18"/>
      <c r="I4045" s="18"/>
      <c r="J4045" s="18"/>
    </row>
    <row r="4046" s="2" customFormat="1" ht="14.25" spans="1:10">
      <c r="A4046" s="24"/>
      <c r="B4046" s="27"/>
      <c r="C4046" s="27"/>
      <c r="D4046" s="27"/>
      <c r="E4046" s="18"/>
      <c r="F4046" s="18"/>
      <c r="G4046" s="18"/>
      <c r="H4046" s="18"/>
      <c r="I4046" s="18"/>
      <c r="J4046" s="18"/>
    </row>
    <row r="4047" s="2" customFormat="1" ht="14.25" spans="1:10">
      <c r="A4047" s="24"/>
      <c r="B4047" s="27"/>
      <c r="C4047" s="27"/>
      <c r="D4047" s="27"/>
      <c r="E4047" s="18"/>
      <c r="F4047" s="18"/>
      <c r="G4047" s="18"/>
      <c r="H4047" s="18"/>
      <c r="I4047" s="18"/>
      <c r="J4047" s="18"/>
    </row>
    <row r="4048" s="2" customFormat="1" ht="14.25" spans="1:10">
      <c r="A4048" s="24"/>
      <c r="B4048" s="27"/>
      <c r="C4048" s="27"/>
      <c r="D4048" s="27"/>
      <c r="E4048" s="18"/>
      <c r="F4048" s="18"/>
      <c r="G4048" s="18"/>
      <c r="H4048" s="18"/>
      <c r="I4048" s="18"/>
      <c r="J4048" s="18"/>
    </row>
    <row r="4049" s="2" customFormat="1" ht="14.25" spans="1:10">
      <c r="A4049" s="24"/>
      <c r="B4049" s="27"/>
      <c r="C4049" s="27"/>
      <c r="D4049" s="27"/>
      <c r="E4049" s="18"/>
      <c r="F4049" s="18"/>
      <c r="G4049" s="18"/>
      <c r="H4049" s="18"/>
      <c r="I4049" s="18"/>
      <c r="J4049" s="18"/>
    </row>
    <row r="4050" s="2" customFormat="1" ht="14.25" spans="1:10">
      <c r="A4050" s="24"/>
      <c r="B4050" s="27"/>
      <c r="C4050" s="27"/>
      <c r="D4050" s="27"/>
      <c r="E4050" s="18"/>
      <c r="F4050" s="18"/>
      <c r="G4050" s="18"/>
      <c r="H4050" s="18"/>
      <c r="I4050" s="18"/>
      <c r="J4050" s="18"/>
    </row>
    <row r="4051" s="2" customFormat="1" ht="14.25" spans="1:10">
      <c r="A4051" s="24"/>
      <c r="B4051" s="27"/>
      <c r="C4051" s="27"/>
      <c r="D4051" s="27"/>
      <c r="E4051" s="18"/>
      <c r="F4051" s="18"/>
      <c r="G4051" s="18"/>
      <c r="H4051" s="18"/>
      <c r="I4051" s="18"/>
      <c r="J4051" s="18"/>
    </row>
    <row r="4052" s="2" customFormat="1" ht="14.25" spans="1:10">
      <c r="A4052" s="24"/>
      <c r="B4052" s="27"/>
      <c r="C4052" s="27"/>
      <c r="D4052" s="27"/>
      <c r="E4052" s="18"/>
      <c r="F4052" s="18"/>
      <c r="G4052" s="18"/>
      <c r="H4052" s="18"/>
      <c r="I4052" s="18"/>
      <c r="J4052" s="18"/>
    </row>
    <row r="4053" s="2" customFormat="1" ht="14.25" spans="1:10">
      <c r="A4053" s="24"/>
      <c r="B4053" s="27"/>
      <c r="C4053" s="27"/>
      <c r="D4053" s="27"/>
      <c r="E4053" s="18"/>
      <c r="F4053" s="18"/>
      <c r="G4053" s="18"/>
      <c r="H4053" s="18"/>
      <c r="I4053" s="18"/>
      <c r="J4053" s="18"/>
    </row>
    <row r="4054" s="2" customFormat="1" ht="14.25" spans="1:10">
      <c r="A4054" s="24"/>
      <c r="B4054" s="27"/>
      <c r="C4054" s="27"/>
      <c r="D4054" s="27"/>
      <c r="E4054" s="18"/>
      <c r="F4054" s="18"/>
      <c r="G4054" s="18"/>
      <c r="H4054" s="18"/>
      <c r="I4054" s="18"/>
      <c r="J4054" s="18"/>
    </row>
    <row r="4055" s="2" customFormat="1" ht="14.25" spans="1:10">
      <c r="A4055" s="24"/>
      <c r="B4055" s="27"/>
      <c r="C4055" s="27"/>
      <c r="D4055" s="27"/>
      <c r="E4055" s="18"/>
      <c r="F4055" s="18"/>
      <c r="G4055" s="18"/>
      <c r="H4055" s="18"/>
      <c r="I4055" s="18"/>
      <c r="J4055" s="18"/>
    </row>
    <row r="4056" s="2" customFormat="1" ht="14.25" spans="1:10">
      <c r="A4056" s="24"/>
      <c r="B4056" s="27"/>
      <c r="C4056" s="27"/>
      <c r="D4056" s="27"/>
      <c r="E4056" s="18"/>
      <c r="F4056" s="18"/>
      <c r="G4056" s="18"/>
      <c r="H4056" s="18"/>
      <c r="I4056" s="18"/>
      <c r="J4056" s="18"/>
    </row>
    <row r="4057" s="2" customFormat="1" ht="14.25" spans="1:10">
      <c r="A4057" s="24"/>
      <c r="B4057" s="27"/>
      <c r="C4057" s="27"/>
      <c r="D4057" s="27"/>
      <c r="E4057" s="18"/>
      <c r="F4057" s="18"/>
      <c r="G4057" s="18"/>
      <c r="H4057" s="18"/>
      <c r="I4057" s="18"/>
      <c r="J4057" s="18"/>
    </row>
    <row r="4058" s="2" customFormat="1" ht="14.25" spans="1:10">
      <c r="A4058" s="24"/>
      <c r="B4058" s="27"/>
      <c r="C4058" s="27"/>
      <c r="D4058" s="27"/>
      <c r="E4058" s="18"/>
      <c r="F4058" s="18"/>
      <c r="G4058" s="18"/>
      <c r="H4058" s="18"/>
      <c r="I4058" s="18"/>
      <c r="J4058" s="18"/>
    </row>
    <row r="4059" s="2" customFormat="1" ht="14.25" spans="1:10">
      <c r="A4059" s="24"/>
      <c r="B4059" s="27"/>
      <c r="C4059" s="27"/>
      <c r="D4059" s="27"/>
      <c r="E4059" s="18"/>
      <c r="F4059" s="18"/>
      <c r="G4059" s="18"/>
      <c r="H4059" s="18"/>
      <c r="I4059" s="18"/>
      <c r="J4059" s="18"/>
    </row>
    <row r="4060" s="2" customFormat="1" ht="14.25" spans="1:10">
      <c r="A4060" s="24"/>
      <c r="B4060" s="27"/>
      <c r="C4060" s="27"/>
      <c r="D4060" s="27"/>
      <c r="E4060" s="18"/>
      <c r="F4060" s="18"/>
      <c r="G4060" s="18"/>
      <c r="H4060" s="18"/>
      <c r="I4060" s="18"/>
      <c r="J4060" s="18"/>
    </row>
    <row r="4061" s="2" customFormat="1" ht="14.25" spans="1:10">
      <c r="A4061" s="24"/>
      <c r="B4061" s="27"/>
      <c r="C4061" s="27"/>
      <c r="D4061" s="27"/>
      <c r="E4061" s="18"/>
      <c r="F4061" s="18"/>
      <c r="G4061" s="18"/>
      <c r="H4061" s="18"/>
      <c r="I4061" s="18"/>
      <c r="J4061" s="18"/>
    </row>
    <row r="4062" s="2" customFormat="1" ht="14.25" spans="1:10">
      <c r="A4062" s="24"/>
      <c r="B4062" s="27"/>
      <c r="C4062" s="27"/>
      <c r="D4062" s="27"/>
      <c r="E4062" s="18"/>
      <c r="F4062" s="18"/>
      <c r="G4062" s="18"/>
      <c r="H4062" s="18"/>
      <c r="I4062" s="18"/>
      <c r="J4062" s="18"/>
    </row>
    <row r="4063" s="2" customFormat="1" ht="14.25" spans="1:10">
      <c r="A4063" s="24"/>
      <c r="B4063" s="27"/>
      <c r="C4063" s="27"/>
      <c r="D4063" s="27"/>
      <c r="E4063" s="18"/>
      <c r="F4063" s="18"/>
      <c r="G4063" s="18"/>
      <c r="H4063" s="18"/>
      <c r="I4063" s="18"/>
      <c r="J4063" s="18"/>
    </row>
    <row r="4064" s="2" customFormat="1" ht="14.25" spans="1:10">
      <c r="A4064" s="24"/>
      <c r="B4064" s="27"/>
      <c r="C4064" s="27"/>
      <c r="D4064" s="27"/>
      <c r="E4064" s="18"/>
      <c r="F4064" s="18"/>
      <c r="G4064" s="18"/>
      <c r="H4064" s="18"/>
      <c r="I4064" s="18"/>
      <c r="J4064" s="18"/>
    </row>
    <row r="4065" s="2" customFormat="1" ht="14.25" spans="1:10">
      <c r="A4065" s="24"/>
      <c r="B4065" s="27"/>
      <c r="C4065" s="27"/>
      <c r="D4065" s="27"/>
      <c r="E4065" s="18"/>
      <c r="F4065" s="18"/>
      <c r="G4065" s="18"/>
      <c r="H4065" s="18"/>
      <c r="I4065" s="18"/>
      <c r="J4065" s="18"/>
    </row>
    <row r="4066" s="2" customFormat="1" ht="14.25" spans="1:10">
      <c r="A4066" s="24"/>
      <c r="B4066" s="27"/>
      <c r="C4066" s="27"/>
      <c r="D4066" s="27"/>
      <c r="E4066" s="18"/>
      <c r="F4066" s="18"/>
      <c r="G4066" s="18"/>
      <c r="H4066" s="18"/>
      <c r="I4066" s="18"/>
      <c r="J4066" s="18"/>
    </row>
    <row r="4067" s="2" customFormat="1" ht="14.25" spans="1:10">
      <c r="A4067" s="24"/>
      <c r="B4067" s="27"/>
      <c r="C4067" s="27"/>
      <c r="D4067" s="27"/>
      <c r="E4067" s="18"/>
      <c r="F4067" s="18"/>
      <c r="G4067" s="18"/>
      <c r="H4067" s="18"/>
      <c r="I4067" s="18"/>
      <c r="J4067" s="18"/>
    </row>
    <row r="4068" s="2" customFormat="1" ht="14.25" spans="1:10">
      <c r="A4068" s="24"/>
      <c r="B4068" s="27"/>
      <c r="C4068" s="27"/>
      <c r="D4068" s="27"/>
      <c r="E4068" s="18"/>
      <c r="F4068" s="18"/>
      <c r="G4068" s="18"/>
      <c r="H4068" s="18"/>
      <c r="I4068" s="18"/>
      <c r="J4068" s="18"/>
    </row>
    <row r="4069" s="2" customFormat="1" ht="14.25" spans="1:10">
      <c r="A4069" s="24"/>
      <c r="B4069" s="27"/>
      <c r="C4069" s="27"/>
      <c r="D4069" s="27"/>
      <c r="E4069" s="18"/>
      <c r="F4069" s="18"/>
      <c r="G4069" s="18"/>
      <c r="H4069" s="18"/>
      <c r="I4069" s="18"/>
      <c r="J4069" s="18"/>
    </row>
    <row r="4070" s="2" customFormat="1" ht="14.25" spans="1:10">
      <c r="A4070" s="24"/>
      <c r="B4070" s="27"/>
      <c r="C4070" s="27"/>
      <c r="D4070" s="27"/>
      <c r="E4070" s="18"/>
      <c r="F4070" s="18"/>
      <c r="G4070" s="18"/>
      <c r="H4070" s="18"/>
      <c r="I4070" s="18"/>
      <c r="J4070" s="18"/>
    </row>
    <row r="4071" s="2" customFormat="1" ht="14.25" spans="1:10">
      <c r="A4071" s="24"/>
      <c r="B4071" s="27"/>
      <c r="C4071" s="27"/>
      <c r="D4071" s="27"/>
      <c r="E4071" s="18"/>
      <c r="F4071" s="18"/>
      <c r="G4071" s="18"/>
      <c r="H4071" s="18"/>
      <c r="I4071" s="18"/>
      <c r="J4071" s="18"/>
    </row>
    <row r="4072" s="2" customFormat="1" ht="14.25" spans="1:10">
      <c r="A4072" s="24"/>
      <c r="B4072" s="27"/>
      <c r="C4072" s="27"/>
      <c r="D4072" s="27"/>
      <c r="E4072" s="18"/>
      <c r="F4072" s="18"/>
      <c r="G4072" s="18"/>
      <c r="H4072" s="18"/>
      <c r="I4072" s="18"/>
      <c r="J4072" s="18"/>
    </row>
    <row r="4073" s="2" customFormat="1" ht="14.25" spans="1:10">
      <c r="A4073" s="24"/>
      <c r="B4073" s="27"/>
      <c r="C4073" s="27"/>
      <c r="D4073" s="27"/>
      <c r="E4073" s="18"/>
      <c r="F4073" s="18"/>
      <c r="G4073" s="18"/>
      <c r="H4073" s="18"/>
      <c r="I4073" s="18"/>
      <c r="J4073" s="18"/>
    </row>
    <row r="4074" s="2" customFormat="1" ht="14.25" spans="1:10">
      <c r="A4074" s="24"/>
      <c r="B4074" s="27"/>
      <c r="C4074" s="27"/>
      <c r="D4074" s="27"/>
      <c r="E4074" s="18"/>
      <c r="F4074" s="18"/>
      <c r="G4074" s="18"/>
      <c r="H4074" s="18"/>
      <c r="I4074" s="18"/>
      <c r="J4074" s="18"/>
    </row>
    <row r="4075" s="2" customFormat="1" ht="14.25" spans="1:10">
      <c r="A4075" s="24"/>
      <c r="B4075" s="27"/>
      <c r="C4075" s="27"/>
      <c r="D4075" s="27"/>
      <c r="E4075" s="18"/>
      <c r="F4075" s="18"/>
      <c r="G4075" s="18"/>
      <c r="H4075" s="18"/>
      <c r="I4075" s="18"/>
      <c r="J4075" s="18"/>
    </row>
    <row r="4076" s="2" customFormat="1" ht="14.25" spans="1:10">
      <c r="A4076" s="24"/>
      <c r="B4076" s="27"/>
      <c r="C4076" s="27"/>
      <c r="D4076" s="27"/>
      <c r="E4076" s="18"/>
      <c r="F4076" s="18"/>
      <c r="G4076" s="18"/>
      <c r="H4076" s="18"/>
      <c r="I4076" s="18"/>
      <c r="J4076" s="18"/>
    </row>
    <row r="4077" s="2" customFormat="1" ht="14.25" spans="1:10">
      <c r="A4077" s="24"/>
      <c r="B4077" s="27"/>
      <c r="C4077" s="27"/>
      <c r="D4077" s="27"/>
      <c r="E4077" s="18"/>
      <c r="F4077" s="18"/>
      <c r="G4077" s="18"/>
      <c r="H4077" s="18"/>
      <c r="I4077" s="18"/>
      <c r="J4077" s="18"/>
    </row>
    <row r="4078" s="2" customFormat="1" ht="14.25" spans="1:10">
      <c r="A4078" s="24"/>
      <c r="B4078" s="27"/>
      <c r="C4078" s="27"/>
      <c r="D4078" s="27"/>
      <c r="E4078" s="18"/>
      <c r="F4078" s="18"/>
      <c r="G4078" s="18"/>
      <c r="H4078" s="18"/>
      <c r="I4078" s="18"/>
      <c r="J4078" s="18"/>
    </row>
    <row r="4079" s="2" customFormat="1" ht="14.25" spans="1:10">
      <c r="A4079" s="24"/>
      <c r="B4079" s="27"/>
      <c r="C4079" s="27"/>
      <c r="D4079" s="27"/>
      <c r="E4079" s="18"/>
      <c r="F4079" s="18"/>
      <c r="G4079" s="18"/>
      <c r="H4079" s="18"/>
      <c r="I4079" s="18"/>
      <c r="J4079" s="18"/>
    </row>
    <row r="4080" s="2" customFormat="1" ht="14.25" spans="1:10">
      <c r="A4080" s="24"/>
      <c r="B4080" s="27"/>
      <c r="C4080" s="27"/>
      <c r="D4080" s="27"/>
      <c r="E4080" s="18"/>
      <c r="F4080" s="18"/>
      <c r="G4080" s="18"/>
      <c r="H4080" s="18"/>
      <c r="I4080" s="18"/>
      <c r="J4080" s="18"/>
    </row>
    <row r="4081" s="2" customFormat="1" ht="14.25" spans="1:10">
      <c r="A4081" s="24"/>
      <c r="B4081" s="27"/>
      <c r="C4081" s="27"/>
      <c r="D4081" s="27"/>
      <c r="E4081" s="18"/>
      <c r="F4081" s="18"/>
      <c r="G4081" s="18"/>
      <c r="H4081" s="18"/>
      <c r="I4081" s="18"/>
      <c r="J4081" s="18"/>
    </row>
    <row r="4082" s="2" customFormat="1" ht="14.25" spans="1:10">
      <c r="A4082" s="24"/>
      <c r="B4082" s="27"/>
      <c r="C4082" s="27"/>
      <c r="D4082" s="27"/>
      <c r="E4082" s="18"/>
      <c r="F4082" s="18"/>
      <c r="G4082" s="18"/>
      <c r="H4082" s="18"/>
      <c r="I4082" s="18"/>
      <c r="J4082" s="18"/>
    </row>
    <row r="4083" s="2" customFormat="1" ht="14.25" spans="1:10">
      <c r="A4083" s="24"/>
      <c r="B4083" s="27"/>
      <c r="C4083" s="27"/>
      <c r="D4083" s="27"/>
      <c r="E4083" s="18"/>
      <c r="F4083" s="18"/>
      <c r="G4083" s="18"/>
      <c r="H4083" s="18"/>
      <c r="I4083" s="18"/>
      <c r="J4083" s="18"/>
    </row>
    <row r="4084" s="2" customFormat="1" ht="14.25" spans="1:10">
      <c r="A4084" s="24"/>
      <c r="B4084" s="27"/>
      <c r="C4084" s="27"/>
      <c r="D4084" s="27"/>
      <c r="E4084" s="18"/>
      <c r="F4084" s="18"/>
      <c r="G4084" s="18"/>
      <c r="H4084" s="18"/>
      <c r="I4084" s="18"/>
      <c r="J4084" s="18"/>
    </row>
    <row r="4085" s="2" customFormat="1" ht="14.25" spans="1:10">
      <c r="A4085" s="24"/>
      <c r="B4085" s="27"/>
      <c r="C4085" s="27"/>
      <c r="D4085" s="27"/>
      <c r="E4085" s="18"/>
      <c r="F4085" s="18"/>
      <c r="G4085" s="18"/>
      <c r="H4085" s="18"/>
      <c r="I4085" s="18"/>
      <c r="J4085" s="18"/>
    </row>
    <row r="4086" s="2" customFormat="1" ht="14.25" spans="1:10">
      <c r="A4086" s="24"/>
      <c r="B4086" s="27"/>
      <c r="C4086" s="27"/>
      <c r="D4086" s="27"/>
      <c r="E4086" s="18"/>
      <c r="F4086" s="18"/>
      <c r="G4086" s="18"/>
      <c r="H4086" s="18"/>
      <c r="I4086" s="18"/>
      <c r="J4086" s="18"/>
    </row>
    <row r="4087" s="2" customFormat="1" ht="14.25" spans="1:10">
      <c r="A4087" s="24"/>
      <c r="B4087" s="27"/>
      <c r="C4087" s="27"/>
      <c r="D4087" s="27"/>
      <c r="E4087" s="18"/>
      <c r="F4087" s="18"/>
      <c r="G4087" s="18"/>
      <c r="H4087" s="18"/>
      <c r="I4087" s="18"/>
      <c r="J4087" s="18"/>
    </row>
    <row r="4088" s="2" customFormat="1" ht="14.25" spans="1:10">
      <c r="A4088" s="24"/>
      <c r="B4088" s="27"/>
      <c r="C4088" s="27"/>
      <c r="D4088" s="27"/>
      <c r="E4088" s="18"/>
      <c r="F4088" s="18"/>
      <c r="G4088" s="18"/>
      <c r="H4088" s="18"/>
      <c r="I4088" s="18"/>
      <c r="J4088" s="18"/>
    </row>
    <row r="4089" s="2" customFormat="1" ht="14.25" spans="1:10">
      <c r="A4089" s="24"/>
      <c r="B4089" s="27"/>
      <c r="C4089" s="27"/>
      <c r="D4089" s="27"/>
      <c r="E4089" s="18"/>
      <c r="F4089" s="18"/>
      <c r="G4089" s="18"/>
      <c r="H4089" s="18"/>
      <c r="I4089" s="18"/>
      <c r="J4089" s="18"/>
    </row>
    <row r="4090" s="2" customFormat="1" ht="14.25" spans="1:10">
      <c r="A4090" s="24"/>
      <c r="B4090" s="27"/>
      <c r="C4090" s="27"/>
      <c r="D4090" s="27"/>
      <c r="E4090" s="18"/>
      <c r="F4090" s="18"/>
      <c r="G4090" s="18"/>
      <c r="H4090" s="18"/>
      <c r="I4090" s="18"/>
      <c r="J4090" s="18"/>
    </row>
    <row r="4091" s="2" customFormat="1" ht="14.25" spans="1:10">
      <c r="A4091" s="24"/>
      <c r="B4091" s="27"/>
      <c r="C4091" s="27"/>
      <c r="D4091" s="27"/>
      <c r="E4091" s="18"/>
      <c r="F4091" s="18"/>
      <c r="G4091" s="18"/>
      <c r="H4091" s="18"/>
      <c r="I4091" s="18"/>
      <c r="J4091" s="18"/>
    </row>
    <row r="4092" s="2" customFormat="1" ht="14.25" spans="1:10">
      <c r="A4092" s="24"/>
      <c r="B4092" s="27"/>
      <c r="C4092" s="27"/>
      <c r="D4092" s="27"/>
      <c r="E4092" s="18"/>
      <c r="F4092" s="18"/>
      <c r="G4092" s="18"/>
      <c r="H4092" s="18"/>
      <c r="I4092" s="18"/>
      <c r="J4092" s="18"/>
    </row>
    <row r="4093" s="2" customFormat="1" ht="14.25" spans="1:10">
      <c r="A4093" s="24"/>
      <c r="B4093" s="27"/>
      <c r="C4093" s="27"/>
      <c r="D4093" s="27"/>
      <c r="E4093" s="18"/>
      <c r="F4093" s="18"/>
      <c r="G4093" s="18"/>
      <c r="H4093" s="18"/>
      <c r="I4093" s="18"/>
      <c r="J4093" s="18"/>
    </row>
    <row r="4094" s="2" customFormat="1" ht="14.25" spans="1:10">
      <c r="A4094" s="24"/>
      <c r="B4094" s="27"/>
      <c r="C4094" s="27"/>
      <c r="D4094" s="27"/>
      <c r="E4094" s="18"/>
      <c r="F4094" s="18"/>
      <c r="G4094" s="18"/>
      <c r="H4094" s="18"/>
      <c r="I4094" s="18"/>
      <c r="J4094" s="18"/>
    </row>
    <row r="4095" s="2" customFormat="1" ht="14.25" spans="1:10">
      <c r="A4095" s="24"/>
      <c r="B4095" s="27"/>
      <c r="C4095" s="27"/>
      <c r="D4095" s="27"/>
      <c r="E4095" s="18"/>
      <c r="F4095" s="18"/>
      <c r="G4095" s="18"/>
      <c r="H4095" s="18"/>
      <c r="I4095" s="18"/>
      <c r="J4095" s="18"/>
    </row>
    <row r="4096" s="2" customFormat="1" ht="14.25" spans="1:10">
      <c r="A4096" s="24"/>
      <c r="B4096" s="27"/>
      <c r="C4096" s="27"/>
      <c r="D4096" s="27"/>
      <c r="E4096" s="18"/>
      <c r="F4096" s="18"/>
      <c r="G4096" s="18"/>
      <c r="H4096" s="18"/>
      <c r="I4096" s="18"/>
      <c r="J4096" s="18"/>
    </row>
    <row r="4097" s="2" customFormat="1" ht="14.25" spans="1:10">
      <c r="A4097" s="24"/>
      <c r="B4097" s="27"/>
      <c r="C4097" s="27"/>
      <c r="D4097" s="27"/>
      <c r="E4097" s="18"/>
      <c r="F4097" s="18"/>
      <c r="G4097" s="18"/>
      <c r="H4097" s="18"/>
      <c r="I4097" s="18"/>
      <c r="J4097" s="18"/>
    </row>
    <row r="4098" s="2" customFormat="1" ht="14.25" spans="1:10">
      <c r="A4098" s="24"/>
      <c r="B4098" s="27"/>
      <c r="C4098" s="27"/>
      <c r="D4098" s="27"/>
      <c r="E4098" s="18"/>
      <c r="F4098" s="18"/>
      <c r="G4098" s="18"/>
      <c r="H4098" s="18"/>
      <c r="I4098" s="18"/>
      <c r="J4098" s="18"/>
    </row>
    <row r="4099" s="2" customFormat="1" ht="14.25" spans="1:10">
      <c r="A4099" s="24"/>
      <c r="B4099" s="27"/>
      <c r="C4099" s="27"/>
      <c r="D4099" s="27"/>
      <c r="E4099" s="18"/>
      <c r="F4099" s="18"/>
      <c r="G4099" s="18"/>
      <c r="H4099" s="18"/>
      <c r="I4099" s="18"/>
      <c r="J4099" s="18"/>
    </row>
    <row r="4100" s="2" customFormat="1" ht="14.25" spans="1:10">
      <c r="A4100" s="24"/>
      <c r="B4100" s="27"/>
      <c r="C4100" s="27"/>
      <c r="D4100" s="27"/>
      <c r="E4100" s="18"/>
      <c r="F4100" s="18"/>
      <c r="G4100" s="18"/>
      <c r="H4100" s="18"/>
      <c r="I4100" s="18"/>
      <c r="J4100" s="18"/>
    </row>
    <row r="4101" s="2" customFormat="1" ht="14.25" spans="1:10">
      <c r="A4101" s="24"/>
      <c r="B4101" s="27"/>
      <c r="C4101" s="27"/>
      <c r="D4101" s="27"/>
      <c r="E4101" s="18"/>
      <c r="F4101" s="18"/>
      <c r="G4101" s="18"/>
      <c r="H4101" s="18"/>
      <c r="I4101" s="18"/>
      <c r="J4101" s="18"/>
    </row>
    <row r="4102" s="2" customFormat="1" ht="14.25" spans="1:10">
      <c r="A4102" s="24"/>
      <c r="B4102" s="27"/>
      <c r="C4102" s="27"/>
      <c r="D4102" s="27"/>
      <c r="E4102" s="18"/>
      <c r="F4102" s="18"/>
      <c r="G4102" s="18"/>
      <c r="H4102" s="18"/>
      <c r="I4102" s="18"/>
      <c r="J4102" s="18"/>
    </row>
    <row r="4103" s="2" customFormat="1" ht="14.25" spans="1:10">
      <c r="A4103" s="24"/>
      <c r="B4103" s="27"/>
      <c r="C4103" s="27"/>
      <c r="D4103" s="27"/>
      <c r="E4103" s="18"/>
      <c r="F4103" s="18"/>
      <c r="G4103" s="18"/>
      <c r="H4103" s="18"/>
      <c r="I4103" s="18"/>
      <c r="J4103" s="18"/>
    </row>
    <row r="4104" s="2" customFormat="1" ht="14.25" spans="1:10">
      <c r="A4104" s="24"/>
      <c r="B4104" s="27"/>
      <c r="C4104" s="27"/>
      <c r="D4104" s="27"/>
      <c r="E4104" s="18"/>
      <c r="F4104" s="18"/>
      <c r="G4104" s="18"/>
      <c r="H4104" s="18"/>
      <c r="I4104" s="18"/>
      <c r="J4104" s="18"/>
    </row>
    <row r="4105" s="2" customFormat="1" ht="14.25" spans="1:10">
      <c r="A4105" s="24"/>
      <c r="B4105" s="27"/>
      <c r="C4105" s="27"/>
      <c r="D4105" s="27"/>
      <c r="E4105" s="18"/>
      <c r="F4105" s="18"/>
      <c r="G4105" s="18"/>
      <c r="H4105" s="18"/>
      <c r="I4105" s="18"/>
      <c r="J4105" s="18"/>
    </row>
    <row r="4106" s="2" customFormat="1" ht="14.25" spans="1:10">
      <c r="A4106" s="24"/>
      <c r="B4106" s="27"/>
      <c r="C4106" s="27"/>
      <c r="D4106" s="27"/>
      <c r="E4106" s="18"/>
      <c r="F4106" s="18"/>
      <c r="G4106" s="18"/>
      <c r="H4106" s="18"/>
      <c r="I4106" s="18"/>
      <c r="J4106" s="18"/>
    </row>
    <row r="4107" s="2" customFormat="1" ht="14.25" spans="1:10">
      <c r="A4107" s="24"/>
      <c r="B4107" s="27"/>
      <c r="C4107" s="27"/>
      <c r="D4107" s="27"/>
      <c r="E4107" s="18"/>
      <c r="F4107" s="18"/>
      <c r="G4107" s="18"/>
      <c r="H4107" s="18"/>
      <c r="I4107" s="18"/>
      <c r="J4107" s="18"/>
    </row>
    <row r="4108" s="2" customFormat="1" ht="14.25" spans="1:10">
      <c r="A4108" s="24"/>
      <c r="B4108" s="27"/>
      <c r="C4108" s="27"/>
      <c r="D4108" s="27"/>
      <c r="E4108" s="18"/>
      <c r="F4108" s="18"/>
      <c r="G4108" s="18"/>
      <c r="H4108" s="18"/>
      <c r="I4108" s="18"/>
      <c r="J4108" s="18"/>
    </row>
    <row r="4109" s="2" customFormat="1" ht="14.25" spans="1:10">
      <c r="A4109" s="24"/>
      <c r="B4109" s="27"/>
      <c r="C4109" s="27"/>
      <c r="D4109" s="27"/>
      <c r="E4109" s="18"/>
      <c r="F4109" s="18"/>
      <c r="G4109" s="18"/>
      <c r="H4109" s="18"/>
      <c r="I4109" s="18"/>
      <c r="J4109" s="18"/>
    </row>
    <row r="4110" s="2" customFormat="1" ht="14.25" spans="1:10">
      <c r="A4110" s="24"/>
      <c r="B4110" s="27"/>
      <c r="C4110" s="27"/>
      <c r="D4110" s="27"/>
      <c r="E4110" s="18"/>
      <c r="F4110" s="18"/>
      <c r="G4110" s="18"/>
      <c r="H4110" s="18"/>
      <c r="I4110" s="18"/>
      <c r="J4110" s="18"/>
    </row>
    <row r="4111" s="2" customFormat="1" ht="14.25" spans="1:10">
      <c r="A4111" s="24"/>
      <c r="B4111" s="27"/>
      <c r="C4111" s="27"/>
      <c r="D4111" s="27"/>
      <c r="E4111" s="18"/>
      <c r="F4111" s="18"/>
      <c r="G4111" s="18"/>
      <c r="H4111" s="18"/>
      <c r="I4111" s="18"/>
      <c r="J4111" s="18"/>
    </row>
    <row r="4112" s="2" customFormat="1" ht="14.25" spans="1:10">
      <c r="A4112" s="24"/>
      <c r="B4112" s="27"/>
      <c r="C4112" s="27"/>
      <c r="D4112" s="27"/>
      <c r="E4112" s="18"/>
      <c r="F4112" s="18"/>
      <c r="G4112" s="18"/>
      <c r="H4112" s="18"/>
      <c r="I4112" s="18"/>
      <c r="J4112" s="18"/>
    </row>
    <row r="4113" s="2" customFormat="1" ht="14.25" spans="1:10">
      <c r="A4113" s="24"/>
      <c r="B4113" s="27"/>
      <c r="C4113" s="27"/>
      <c r="D4113" s="27"/>
      <c r="E4113" s="18"/>
      <c r="F4113" s="18"/>
      <c r="G4113" s="18"/>
      <c r="H4113" s="18"/>
      <c r="I4113" s="18"/>
      <c r="J4113" s="18"/>
    </row>
    <row r="4114" s="2" customFormat="1" ht="14.25" spans="1:10">
      <c r="A4114" s="24"/>
      <c r="B4114" s="27"/>
      <c r="C4114" s="27"/>
      <c r="D4114" s="27"/>
      <c r="E4114" s="18"/>
      <c r="F4114" s="18"/>
      <c r="G4114" s="18"/>
      <c r="H4114" s="18"/>
      <c r="I4114" s="18"/>
      <c r="J4114" s="18"/>
    </row>
    <row r="4115" s="2" customFormat="1" ht="14.25" spans="1:10">
      <c r="A4115" s="24"/>
      <c r="B4115" s="27"/>
      <c r="C4115" s="27"/>
      <c r="D4115" s="27"/>
      <c r="E4115" s="18"/>
      <c r="F4115" s="18"/>
      <c r="G4115" s="18"/>
      <c r="H4115" s="18"/>
      <c r="I4115" s="18"/>
      <c r="J4115" s="18"/>
    </row>
    <row r="4116" s="2" customFormat="1" ht="14.25" spans="1:10">
      <c r="A4116" s="24"/>
      <c r="B4116" s="27"/>
      <c r="C4116" s="27"/>
      <c r="D4116" s="27"/>
      <c r="E4116" s="18"/>
      <c r="F4116" s="18"/>
      <c r="G4116" s="18"/>
      <c r="H4116" s="18"/>
      <c r="I4116" s="18"/>
      <c r="J4116" s="18"/>
    </row>
    <row r="4117" s="2" customFormat="1" ht="14.25" spans="1:10">
      <c r="A4117" s="24"/>
      <c r="B4117" s="27"/>
      <c r="C4117" s="27"/>
      <c r="D4117" s="27"/>
      <c r="E4117" s="18"/>
      <c r="F4117" s="18"/>
      <c r="G4117" s="18"/>
      <c r="H4117" s="18"/>
      <c r="I4117" s="18"/>
      <c r="J4117" s="18"/>
    </row>
    <row r="4118" s="2" customFormat="1" ht="14.25" spans="1:10">
      <c r="A4118" s="24"/>
      <c r="B4118" s="27"/>
      <c r="C4118" s="27"/>
      <c r="D4118" s="27"/>
      <c r="E4118" s="18"/>
      <c r="F4118" s="18"/>
      <c r="G4118" s="18"/>
      <c r="H4118" s="18"/>
      <c r="I4118" s="18"/>
      <c r="J4118" s="18"/>
    </row>
    <row r="4119" s="2" customFormat="1" ht="14.25" spans="1:10">
      <c r="A4119" s="24"/>
      <c r="B4119" s="27"/>
      <c r="C4119" s="27"/>
      <c r="D4119" s="27"/>
      <c r="E4119" s="18"/>
      <c r="F4119" s="18"/>
      <c r="G4119" s="18"/>
      <c r="H4119" s="18"/>
      <c r="I4119" s="18"/>
      <c r="J4119" s="18"/>
    </row>
    <row r="4120" s="2" customFormat="1" ht="14.25" spans="1:10">
      <c r="A4120" s="24"/>
      <c r="B4120" s="27"/>
      <c r="C4120" s="27"/>
      <c r="D4120" s="27"/>
      <c r="E4120" s="18"/>
      <c r="F4120" s="18"/>
      <c r="G4120" s="18"/>
      <c r="H4120" s="18"/>
      <c r="I4120" s="18"/>
      <c r="J4120" s="18"/>
    </row>
    <row r="4121" s="2" customFormat="1" ht="14.25" spans="1:10">
      <c r="A4121" s="24"/>
      <c r="B4121" s="27"/>
      <c r="C4121" s="27"/>
      <c r="D4121" s="27"/>
      <c r="E4121" s="18"/>
      <c r="F4121" s="18"/>
      <c r="G4121" s="18"/>
      <c r="H4121" s="18"/>
      <c r="I4121" s="18"/>
      <c r="J4121" s="18"/>
    </row>
    <row r="4122" s="2" customFormat="1" ht="14.25" spans="1:10">
      <c r="A4122" s="24"/>
      <c r="B4122" s="27"/>
      <c r="C4122" s="27"/>
      <c r="D4122" s="27"/>
      <c r="E4122" s="18"/>
      <c r="F4122" s="18"/>
      <c r="G4122" s="18"/>
      <c r="H4122" s="18"/>
      <c r="I4122" s="18"/>
      <c r="J4122" s="18"/>
    </row>
    <row r="4123" s="2" customFormat="1" ht="14.25" spans="1:10">
      <c r="A4123" s="24"/>
      <c r="B4123" s="27"/>
      <c r="C4123" s="27"/>
      <c r="D4123" s="27"/>
      <c r="E4123" s="18"/>
      <c r="F4123" s="18"/>
      <c r="G4123" s="18"/>
      <c r="H4123" s="18"/>
      <c r="I4123" s="18"/>
      <c r="J4123" s="18"/>
    </row>
    <row r="4124" s="2" customFormat="1" ht="14.25" spans="1:10">
      <c r="A4124" s="24"/>
      <c r="B4124" s="27"/>
      <c r="C4124" s="27"/>
      <c r="D4124" s="27"/>
      <c r="E4124" s="18"/>
      <c r="F4124" s="18"/>
      <c r="G4124" s="18"/>
      <c r="H4124" s="18"/>
      <c r="I4124" s="18"/>
      <c r="J4124" s="18"/>
    </row>
    <row r="4125" s="2" customFormat="1" ht="14.25" spans="1:10">
      <c r="A4125" s="24"/>
      <c r="B4125" s="27"/>
      <c r="C4125" s="27"/>
      <c r="D4125" s="27"/>
      <c r="E4125" s="18"/>
      <c r="F4125" s="18"/>
      <c r="G4125" s="18"/>
      <c r="H4125" s="18"/>
      <c r="I4125" s="18"/>
      <c r="J4125" s="18"/>
    </row>
    <row r="4126" s="2" customFormat="1" ht="14.25" spans="1:10">
      <c r="A4126" s="24"/>
      <c r="B4126" s="27"/>
      <c r="C4126" s="27"/>
      <c r="D4126" s="27"/>
      <c r="E4126" s="18"/>
      <c r="F4126" s="18"/>
      <c r="G4126" s="18"/>
      <c r="H4126" s="18"/>
      <c r="I4126" s="18"/>
      <c r="J4126" s="18"/>
    </row>
    <row r="4127" s="2" customFormat="1" ht="14.25" spans="1:10">
      <c r="A4127" s="24"/>
      <c r="B4127" s="27"/>
      <c r="C4127" s="27"/>
      <c r="D4127" s="27"/>
      <c r="E4127" s="18"/>
      <c r="F4127" s="18"/>
      <c r="G4127" s="18"/>
      <c r="H4127" s="18"/>
      <c r="I4127" s="18"/>
      <c r="J4127" s="18"/>
    </row>
    <row r="4128" s="2" customFormat="1" ht="14.25" spans="1:10">
      <c r="A4128" s="24"/>
      <c r="B4128" s="27"/>
      <c r="C4128" s="27"/>
      <c r="D4128" s="27"/>
      <c r="E4128" s="18"/>
      <c r="F4128" s="18"/>
      <c r="G4128" s="18"/>
      <c r="H4128" s="18"/>
      <c r="I4128" s="18"/>
      <c r="J4128" s="18"/>
    </row>
    <row r="4129" s="2" customFormat="1" ht="14.25" spans="1:10">
      <c r="A4129" s="24"/>
      <c r="B4129" s="27"/>
      <c r="C4129" s="27"/>
      <c r="D4129" s="27"/>
      <c r="E4129" s="18"/>
      <c r="F4129" s="18"/>
      <c r="G4129" s="18"/>
      <c r="H4129" s="18"/>
      <c r="I4129" s="18"/>
      <c r="J4129" s="18"/>
    </row>
    <row r="4130" s="2" customFormat="1" ht="14.25" spans="1:10">
      <c r="A4130" s="24"/>
      <c r="B4130" s="27"/>
      <c r="C4130" s="27"/>
      <c r="D4130" s="27"/>
      <c r="E4130" s="18"/>
      <c r="F4130" s="18"/>
      <c r="G4130" s="18"/>
      <c r="H4130" s="18"/>
      <c r="I4130" s="18"/>
      <c r="J4130" s="18"/>
    </row>
    <row r="4131" s="2" customFormat="1" ht="14.25" spans="1:10">
      <c r="A4131" s="24"/>
      <c r="B4131" s="27"/>
      <c r="C4131" s="27"/>
      <c r="D4131" s="27"/>
      <c r="E4131" s="18"/>
      <c r="F4131" s="18"/>
      <c r="G4131" s="18"/>
      <c r="H4131" s="18"/>
      <c r="I4131" s="18"/>
      <c r="J4131" s="18"/>
    </row>
    <row r="4132" s="2" customFormat="1" ht="14.25" spans="1:10">
      <c r="A4132" s="24"/>
      <c r="B4132" s="27"/>
      <c r="C4132" s="27"/>
      <c r="D4132" s="27"/>
      <c r="E4132" s="18"/>
      <c r="F4132" s="18"/>
      <c r="G4132" s="18"/>
      <c r="H4132" s="18"/>
      <c r="I4132" s="18"/>
      <c r="J4132" s="18"/>
    </row>
    <row r="4133" s="2" customFormat="1" ht="14.25" spans="1:10">
      <c r="A4133" s="24"/>
      <c r="B4133" s="27"/>
      <c r="C4133" s="27"/>
      <c r="D4133" s="27"/>
      <c r="E4133" s="18"/>
      <c r="F4133" s="18"/>
      <c r="G4133" s="18"/>
      <c r="H4133" s="18"/>
      <c r="I4133" s="18"/>
      <c r="J4133" s="18"/>
    </row>
    <row r="4134" s="2" customFormat="1" ht="14.25" spans="1:10">
      <c r="A4134" s="24"/>
      <c r="B4134" s="27"/>
      <c r="C4134" s="27"/>
      <c r="D4134" s="27"/>
      <c r="E4134" s="18"/>
      <c r="F4134" s="18"/>
      <c r="G4134" s="18"/>
      <c r="H4134" s="18"/>
      <c r="I4134" s="18"/>
      <c r="J4134" s="18"/>
    </row>
    <row r="4135" s="2" customFormat="1" ht="14.25" spans="1:10">
      <c r="A4135" s="24"/>
      <c r="B4135" s="27"/>
      <c r="C4135" s="27"/>
      <c r="D4135" s="27"/>
      <c r="E4135" s="18"/>
      <c r="F4135" s="18"/>
      <c r="G4135" s="18"/>
      <c r="H4135" s="18"/>
      <c r="I4135" s="18"/>
      <c r="J4135" s="18"/>
    </row>
    <row r="4136" s="2" customFormat="1" ht="14.25" spans="1:10">
      <c r="A4136" s="24"/>
      <c r="B4136" s="27"/>
      <c r="C4136" s="27"/>
      <c r="D4136" s="27"/>
      <c r="E4136" s="18"/>
      <c r="F4136" s="18"/>
      <c r="G4136" s="18"/>
      <c r="H4136" s="18"/>
      <c r="I4136" s="18"/>
      <c r="J4136" s="18"/>
    </row>
    <row r="4137" s="2" customFormat="1" ht="14.25" spans="1:10">
      <c r="A4137" s="24"/>
      <c r="B4137" s="27"/>
      <c r="C4137" s="27"/>
      <c r="D4137" s="27"/>
      <c r="E4137" s="18"/>
      <c r="F4137" s="18"/>
      <c r="G4137" s="18"/>
      <c r="H4137" s="18"/>
      <c r="I4137" s="18"/>
      <c r="J4137" s="18"/>
    </row>
    <row r="4138" s="2" customFormat="1" ht="14.25" spans="1:10">
      <c r="A4138" s="24"/>
      <c r="B4138" s="27"/>
      <c r="C4138" s="27"/>
      <c r="D4138" s="27"/>
      <c r="E4138" s="18"/>
      <c r="F4138" s="18"/>
      <c r="G4138" s="18"/>
      <c r="H4138" s="18"/>
      <c r="I4138" s="18"/>
      <c r="J4138" s="18"/>
    </row>
    <row r="4139" s="2" customFormat="1" ht="14.25" spans="1:10">
      <c r="A4139" s="24"/>
      <c r="B4139" s="27"/>
      <c r="C4139" s="27"/>
      <c r="D4139" s="27"/>
      <c r="E4139" s="18"/>
      <c r="F4139" s="18"/>
      <c r="G4139" s="18"/>
      <c r="H4139" s="18"/>
      <c r="I4139" s="18"/>
      <c r="J4139" s="18"/>
    </row>
    <row r="4140" s="2" customFormat="1" ht="14.25" spans="1:10">
      <c r="A4140" s="24"/>
      <c r="B4140" s="27"/>
      <c r="C4140" s="27"/>
      <c r="D4140" s="27"/>
      <c r="E4140" s="18"/>
      <c r="F4140" s="18"/>
      <c r="G4140" s="18"/>
      <c r="H4140" s="18"/>
      <c r="I4140" s="18"/>
      <c r="J4140" s="18"/>
    </row>
    <row r="4141" s="2" customFormat="1" ht="14.25" spans="1:10">
      <c r="A4141" s="24"/>
      <c r="B4141" s="27"/>
      <c r="C4141" s="27"/>
      <c r="D4141" s="27"/>
      <c r="E4141" s="18"/>
      <c r="F4141" s="18"/>
      <c r="G4141" s="18"/>
      <c r="H4141" s="18"/>
      <c r="I4141" s="18"/>
      <c r="J4141" s="18"/>
    </row>
    <row r="4142" s="2" customFormat="1" ht="14.25" spans="1:10">
      <c r="A4142" s="24"/>
      <c r="B4142" s="27"/>
      <c r="C4142" s="27"/>
      <c r="D4142" s="27"/>
      <c r="E4142" s="18"/>
      <c r="F4142" s="18"/>
      <c r="G4142" s="18"/>
      <c r="H4142" s="18"/>
      <c r="I4142" s="18"/>
      <c r="J4142" s="18"/>
    </row>
    <row r="4143" s="2" customFormat="1" ht="14.25" spans="1:10">
      <c r="A4143" s="24"/>
      <c r="B4143" s="27"/>
      <c r="C4143" s="27"/>
      <c r="D4143" s="27"/>
      <c r="E4143" s="18"/>
      <c r="F4143" s="18"/>
      <c r="G4143" s="18"/>
      <c r="H4143" s="18"/>
      <c r="I4143" s="18"/>
      <c r="J4143" s="18"/>
    </row>
    <row r="4144" s="2" customFormat="1" ht="14.25" spans="1:10">
      <c r="A4144" s="24"/>
      <c r="B4144" s="27"/>
      <c r="C4144" s="27"/>
      <c r="D4144" s="27"/>
      <c r="E4144" s="18"/>
      <c r="F4144" s="18"/>
      <c r="G4144" s="18"/>
      <c r="H4144" s="18"/>
      <c r="I4144" s="18"/>
      <c r="J4144" s="18"/>
    </row>
    <row r="4145" s="2" customFormat="1" ht="14.25" spans="1:10">
      <c r="A4145" s="24"/>
      <c r="B4145" s="27"/>
      <c r="C4145" s="27"/>
      <c r="D4145" s="27"/>
      <c r="E4145" s="18"/>
      <c r="F4145" s="18"/>
      <c r="G4145" s="18"/>
      <c r="H4145" s="18"/>
      <c r="I4145" s="18"/>
      <c r="J4145" s="18"/>
    </row>
    <row r="4146" s="2" customFormat="1" ht="14.25" spans="1:10">
      <c r="A4146" s="24"/>
      <c r="B4146" s="27"/>
      <c r="C4146" s="27"/>
      <c r="D4146" s="27"/>
      <c r="E4146" s="18"/>
      <c r="F4146" s="18"/>
      <c r="G4146" s="18"/>
      <c r="H4146" s="18"/>
      <c r="I4146" s="18"/>
      <c r="J4146" s="18"/>
    </row>
    <row r="4147" s="2" customFormat="1" ht="14.25" spans="1:10">
      <c r="A4147" s="24"/>
      <c r="B4147" s="27"/>
      <c r="C4147" s="27"/>
      <c r="D4147" s="27"/>
      <c r="E4147" s="18"/>
      <c r="F4147" s="18"/>
      <c r="G4147" s="18"/>
      <c r="H4147" s="18"/>
      <c r="I4147" s="18"/>
      <c r="J4147" s="18"/>
    </row>
    <row r="4148" s="2" customFormat="1" ht="14.25" spans="1:10">
      <c r="A4148" s="24"/>
      <c r="B4148" s="27"/>
      <c r="C4148" s="27"/>
      <c r="D4148" s="27"/>
      <c r="E4148" s="18"/>
      <c r="F4148" s="18"/>
      <c r="G4148" s="18"/>
      <c r="H4148" s="18"/>
      <c r="I4148" s="18"/>
      <c r="J4148" s="18"/>
    </row>
    <row r="4149" s="2" customFormat="1" ht="14.25" spans="1:10">
      <c r="A4149" s="24"/>
      <c r="B4149" s="27"/>
      <c r="C4149" s="27"/>
      <c r="D4149" s="27"/>
      <c r="E4149" s="18"/>
      <c r="F4149" s="18"/>
      <c r="G4149" s="18"/>
      <c r="H4149" s="18"/>
      <c r="I4149" s="18"/>
      <c r="J4149" s="18"/>
    </row>
    <row r="4150" s="2" customFormat="1" ht="14.25" spans="1:10">
      <c r="A4150" s="24"/>
      <c r="B4150" s="27"/>
      <c r="C4150" s="27"/>
      <c r="D4150" s="27"/>
      <c r="E4150" s="18"/>
      <c r="F4150" s="18"/>
      <c r="G4150" s="18"/>
      <c r="H4150" s="18"/>
      <c r="I4150" s="18"/>
      <c r="J4150" s="18"/>
    </row>
    <row r="4151" s="2" customFormat="1" ht="14.25" spans="1:10">
      <c r="A4151" s="24"/>
      <c r="B4151" s="27"/>
      <c r="C4151" s="27"/>
      <c r="D4151" s="27"/>
      <c r="E4151" s="18"/>
      <c r="F4151" s="18"/>
      <c r="G4151" s="18"/>
      <c r="H4151" s="18"/>
      <c r="I4151" s="18"/>
      <c r="J4151" s="18"/>
    </row>
    <row r="4152" s="2" customFormat="1" ht="14.25" spans="1:10">
      <c r="A4152" s="24"/>
      <c r="B4152" s="27"/>
      <c r="C4152" s="27"/>
      <c r="D4152" s="27"/>
      <c r="E4152" s="18"/>
      <c r="F4152" s="18"/>
      <c r="G4152" s="18"/>
      <c r="H4152" s="18"/>
      <c r="I4152" s="18"/>
      <c r="J4152" s="18"/>
    </row>
    <row r="4153" s="2" customFormat="1" ht="14.25" spans="1:10">
      <c r="A4153" s="24"/>
      <c r="B4153" s="27"/>
      <c r="C4153" s="27"/>
      <c r="D4153" s="27"/>
      <c r="E4153" s="18"/>
      <c r="F4153" s="18"/>
      <c r="G4153" s="18"/>
      <c r="H4153" s="18"/>
      <c r="I4153" s="18"/>
      <c r="J4153" s="18"/>
    </row>
    <row r="4154" s="2" customFormat="1" ht="14.25" spans="1:10">
      <c r="A4154" s="24"/>
      <c r="B4154" s="27"/>
      <c r="C4154" s="27"/>
      <c r="D4154" s="27"/>
      <c r="E4154" s="18"/>
      <c r="F4154" s="18"/>
      <c r="G4154" s="18"/>
      <c r="H4154" s="18"/>
      <c r="I4154" s="18"/>
      <c r="J4154" s="18"/>
    </row>
    <row r="4155" s="2" customFormat="1" ht="14.25" spans="1:10">
      <c r="A4155" s="24"/>
      <c r="B4155" s="27"/>
      <c r="C4155" s="27"/>
      <c r="D4155" s="27"/>
      <c r="E4155" s="18"/>
      <c r="F4155" s="18"/>
      <c r="G4155" s="18"/>
      <c r="H4155" s="18"/>
      <c r="I4155" s="18"/>
      <c r="J4155" s="18"/>
    </row>
    <row r="4156" s="2" customFormat="1" ht="14.25" spans="1:10">
      <c r="A4156" s="24"/>
      <c r="B4156" s="27"/>
      <c r="C4156" s="27"/>
      <c r="D4156" s="27"/>
      <c r="E4156" s="18"/>
      <c r="F4156" s="18"/>
      <c r="G4156" s="18"/>
      <c r="H4156" s="18"/>
      <c r="I4156" s="18"/>
      <c r="J4156" s="18"/>
    </row>
    <row r="4157" s="2" customFormat="1" ht="14.25" spans="1:10">
      <c r="A4157" s="24"/>
      <c r="B4157" s="27"/>
      <c r="C4157" s="27"/>
      <c r="D4157" s="27"/>
      <c r="E4157" s="18"/>
      <c r="F4157" s="18"/>
      <c r="G4157" s="18"/>
      <c r="H4157" s="18"/>
      <c r="I4157" s="18"/>
      <c r="J4157" s="18"/>
    </row>
    <row r="4158" s="2" customFormat="1" ht="14.25" spans="1:10">
      <c r="A4158" s="24"/>
      <c r="B4158" s="27"/>
      <c r="C4158" s="27"/>
      <c r="D4158" s="27"/>
      <c r="E4158" s="18"/>
      <c r="F4158" s="18"/>
      <c r="G4158" s="18"/>
      <c r="H4158" s="18"/>
      <c r="I4158" s="18"/>
      <c r="J4158" s="18"/>
    </row>
    <row r="4159" s="2" customFormat="1" ht="14.25" spans="1:10">
      <c r="A4159" s="24"/>
      <c r="B4159" s="27"/>
      <c r="C4159" s="27"/>
      <c r="D4159" s="27"/>
      <c r="E4159" s="18"/>
      <c r="F4159" s="18"/>
      <c r="G4159" s="18"/>
      <c r="H4159" s="18"/>
      <c r="I4159" s="18"/>
      <c r="J4159" s="18"/>
    </row>
    <row r="4160" s="2" customFormat="1" ht="14.25" spans="1:10">
      <c r="A4160" s="24"/>
      <c r="B4160" s="27"/>
      <c r="C4160" s="27"/>
      <c r="D4160" s="27"/>
      <c r="E4160" s="18"/>
      <c r="F4160" s="18"/>
      <c r="G4160" s="18"/>
      <c r="H4160" s="18"/>
      <c r="I4160" s="18"/>
      <c r="J4160" s="18"/>
    </row>
    <row r="4161" s="2" customFormat="1" ht="14.25" spans="1:10">
      <c r="A4161" s="24"/>
      <c r="B4161" s="27"/>
      <c r="C4161" s="27"/>
      <c r="D4161" s="27"/>
      <c r="E4161" s="18"/>
      <c r="F4161" s="18"/>
      <c r="G4161" s="18"/>
      <c r="H4161" s="18"/>
      <c r="I4161" s="18"/>
      <c r="J4161" s="18"/>
    </row>
    <row r="4162" s="2" customFormat="1" ht="14.25" spans="1:10">
      <c r="A4162" s="24"/>
      <c r="B4162" s="27"/>
      <c r="C4162" s="27"/>
      <c r="D4162" s="27"/>
      <c r="E4162" s="18"/>
      <c r="F4162" s="18"/>
      <c r="G4162" s="18"/>
      <c r="H4162" s="18"/>
      <c r="I4162" s="18"/>
      <c r="J4162" s="18"/>
    </row>
    <row r="4163" s="2" customFormat="1" ht="14.25" spans="1:10">
      <c r="A4163" s="24"/>
      <c r="B4163" s="27"/>
      <c r="C4163" s="27"/>
      <c r="D4163" s="27"/>
      <c r="E4163" s="18"/>
      <c r="F4163" s="18"/>
      <c r="G4163" s="18"/>
      <c r="H4163" s="18"/>
      <c r="I4163" s="18"/>
      <c r="J4163" s="18"/>
    </row>
    <row r="4164" s="2" customFormat="1" ht="14.25" spans="1:10">
      <c r="A4164" s="24"/>
      <c r="B4164" s="27"/>
      <c r="C4164" s="27"/>
      <c r="D4164" s="27"/>
      <c r="E4164" s="18"/>
      <c r="F4164" s="18"/>
      <c r="G4164" s="18"/>
      <c r="H4164" s="18"/>
      <c r="I4164" s="18"/>
      <c r="J4164" s="18"/>
    </row>
    <row r="4165" s="2" customFormat="1" ht="14.25" spans="1:10">
      <c r="A4165" s="24"/>
      <c r="B4165" s="27"/>
      <c r="C4165" s="27"/>
      <c r="D4165" s="27"/>
      <c r="E4165" s="18"/>
      <c r="F4165" s="18"/>
      <c r="G4165" s="18"/>
      <c r="H4165" s="18"/>
      <c r="I4165" s="18"/>
      <c r="J4165" s="18"/>
    </row>
    <row r="4166" s="2" customFormat="1" ht="14.25" spans="1:10">
      <c r="A4166" s="24"/>
      <c r="B4166" s="27"/>
      <c r="C4166" s="27"/>
      <c r="D4166" s="27"/>
      <c r="E4166" s="18"/>
      <c r="F4166" s="18"/>
      <c r="G4166" s="18"/>
      <c r="H4166" s="18"/>
      <c r="I4166" s="18"/>
      <c r="J4166" s="18"/>
    </row>
    <row r="4167" s="2" customFormat="1" ht="14.25" spans="1:10">
      <c r="A4167" s="24"/>
      <c r="B4167" s="27"/>
      <c r="C4167" s="27"/>
      <c r="D4167" s="27"/>
      <c r="E4167" s="18"/>
      <c r="F4167" s="18"/>
      <c r="G4167" s="18"/>
      <c r="H4167" s="18"/>
      <c r="I4167" s="18"/>
      <c r="J4167" s="18"/>
    </row>
    <row r="4168" s="2" customFormat="1" ht="14.25" spans="1:10">
      <c r="A4168" s="24"/>
      <c r="B4168" s="27"/>
      <c r="C4168" s="27"/>
      <c r="D4168" s="27"/>
      <c r="E4168" s="18"/>
      <c r="F4168" s="18"/>
      <c r="G4168" s="18"/>
      <c r="H4168" s="18"/>
      <c r="I4168" s="18"/>
      <c r="J4168" s="18"/>
    </row>
    <row r="4169" s="2" customFormat="1" ht="14.25" spans="1:10">
      <c r="A4169" s="24"/>
      <c r="B4169" s="27"/>
      <c r="C4169" s="27"/>
      <c r="D4169" s="27"/>
      <c r="E4169" s="18"/>
      <c r="F4169" s="18"/>
      <c r="G4169" s="18"/>
      <c r="H4169" s="18"/>
      <c r="I4169" s="18"/>
      <c r="J4169" s="18"/>
    </row>
    <row r="4170" s="2" customFormat="1" ht="14.25" spans="1:10">
      <c r="A4170" s="24"/>
      <c r="B4170" s="27"/>
      <c r="C4170" s="27"/>
      <c r="D4170" s="27"/>
      <c r="E4170" s="18"/>
      <c r="F4170" s="18"/>
      <c r="G4170" s="18"/>
      <c r="H4170" s="18"/>
      <c r="I4170" s="18"/>
      <c r="J4170" s="18"/>
    </row>
    <row r="4171" s="2" customFormat="1" ht="14.25" spans="1:10">
      <c r="A4171" s="24"/>
      <c r="B4171" s="27"/>
      <c r="C4171" s="27"/>
      <c r="D4171" s="27"/>
      <c r="E4171" s="18"/>
      <c r="F4171" s="18"/>
      <c r="G4171" s="18"/>
      <c r="H4171" s="18"/>
      <c r="I4171" s="18"/>
      <c r="J4171" s="18"/>
    </row>
    <row r="4172" s="2" customFormat="1" ht="14.25" spans="1:10">
      <c r="A4172" s="24"/>
      <c r="B4172" s="27"/>
      <c r="C4172" s="27"/>
      <c r="D4172" s="27"/>
      <c r="E4172" s="18"/>
      <c r="F4172" s="18"/>
      <c r="G4172" s="18"/>
      <c r="H4172" s="18"/>
      <c r="I4172" s="18"/>
      <c r="J4172" s="18"/>
    </row>
    <row r="4173" s="2" customFormat="1" ht="14.25" spans="1:10">
      <c r="A4173" s="24"/>
      <c r="B4173" s="27"/>
      <c r="C4173" s="27"/>
      <c r="D4173" s="27"/>
      <c r="E4173" s="18"/>
      <c r="F4173" s="18"/>
      <c r="G4173" s="18"/>
      <c r="H4173" s="18"/>
      <c r="I4173" s="18"/>
      <c r="J4173" s="18"/>
    </row>
    <row r="4174" s="2" customFormat="1" ht="14.25" spans="1:10">
      <c r="A4174" s="24"/>
      <c r="B4174" s="27"/>
      <c r="C4174" s="27"/>
      <c r="D4174" s="27"/>
      <c r="E4174" s="18"/>
      <c r="F4174" s="18"/>
      <c r="G4174" s="18"/>
      <c r="H4174" s="18"/>
      <c r="I4174" s="18"/>
      <c r="J4174" s="18"/>
    </row>
    <row r="4175" s="2" customFormat="1" ht="14.25" spans="1:10">
      <c r="A4175" s="24"/>
      <c r="B4175" s="27"/>
      <c r="C4175" s="27"/>
      <c r="D4175" s="27"/>
      <c r="E4175" s="18"/>
      <c r="F4175" s="18"/>
      <c r="G4175" s="18"/>
      <c r="H4175" s="18"/>
      <c r="I4175" s="18"/>
      <c r="J4175" s="18"/>
    </row>
    <row r="4176" s="2" customFormat="1" ht="14.25" spans="1:10">
      <c r="A4176" s="24"/>
      <c r="B4176" s="27"/>
      <c r="C4176" s="27"/>
      <c r="D4176" s="27"/>
      <c r="E4176" s="18"/>
      <c r="F4176" s="18"/>
      <c r="G4176" s="18"/>
      <c r="H4176" s="18"/>
      <c r="I4176" s="18"/>
      <c r="J4176" s="18"/>
    </row>
    <row r="4177" s="2" customFormat="1" ht="14.25" spans="1:10">
      <c r="A4177" s="24"/>
      <c r="B4177" s="27"/>
      <c r="C4177" s="27"/>
      <c r="D4177" s="27"/>
      <c r="E4177" s="18"/>
      <c r="F4177" s="18"/>
      <c r="G4177" s="18"/>
      <c r="H4177" s="18"/>
      <c r="I4177" s="18"/>
      <c r="J4177" s="18"/>
    </row>
    <row r="4178" s="2" customFormat="1" ht="14.25" spans="1:10">
      <c r="A4178" s="24"/>
      <c r="B4178" s="27"/>
      <c r="C4178" s="27"/>
      <c r="D4178" s="27"/>
      <c r="E4178" s="18"/>
      <c r="F4178" s="18"/>
      <c r="G4178" s="18"/>
      <c r="H4178" s="18"/>
      <c r="I4178" s="18"/>
      <c r="J4178" s="18"/>
    </row>
    <row r="4179" s="2" customFormat="1" ht="14.25" spans="1:10">
      <c r="A4179" s="24"/>
      <c r="B4179" s="27"/>
      <c r="C4179" s="27"/>
      <c r="D4179" s="27"/>
      <c r="E4179" s="18"/>
      <c r="F4179" s="18"/>
      <c r="G4179" s="18"/>
      <c r="H4179" s="18"/>
      <c r="I4179" s="18"/>
      <c r="J4179" s="18"/>
    </row>
    <row r="4180" s="2" customFormat="1" ht="14.25" spans="1:10">
      <c r="A4180" s="24"/>
      <c r="B4180" s="27"/>
      <c r="C4180" s="27"/>
      <c r="D4180" s="27"/>
      <c r="E4180" s="18"/>
      <c r="F4180" s="18"/>
      <c r="G4180" s="18"/>
      <c r="H4180" s="18"/>
      <c r="I4180" s="18"/>
      <c r="J4180" s="18"/>
    </row>
    <row r="4181" s="2" customFormat="1" ht="14.25" spans="1:10">
      <c r="A4181" s="24"/>
      <c r="B4181" s="27"/>
      <c r="C4181" s="27"/>
      <c r="D4181" s="27"/>
      <c r="E4181" s="18"/>
      <c r="F4181" s="18"/>
      <c r="G4181" s="18"/>
      <c r="H4181" s="18"/>
      <c r="I4181" s="18"/>
      <c r="J4181" s="18"/>
    </row>
    <row r="4182" s="2" customFormat="1" ht="14.25" spans="1:10">
      <c r="A4182" s="24"/>
      <c r="B4182" s="27"/>
      <c r="C4182" s="27"/>
      <c r="D4182" s="27"/>
      <c r="E4182" s="18"/>
      <c r="F4182" s="18"/>
      <c r="G4182" s="18"/>
      <c r="H4182" s="18"/>
      <c r="I4182" s="18"/>
      <c r="J4182" s="18"/>
    </row>
    <row r="4183" s="2" customFormat="1" ht="14.25" spans="1:10">
      <c r="A4183" s="24"/>
      <c r="B4183" s="27"/>
      <c r="C4183" s="27"/>
      <c r="D4183" s="27"/>
      <c r="E4183" s="18"/>
      <c r="F4183" s="18"/>
      <c r="G4183" s="18"/>
      <c r="H4183" s="18"/>
      <c r="I4183" s="18"/>
      <c r="J4183" s="18"/>
    </row>
    <row r="4184" s="2" customFormat="1" ht="14.25" spans="1:10">
      <c r="A4184" s="24"/>
      <c r="B4184" s="27"/>
      <c r="C4184" s="27"/>
      <c r="D4184" s="27"/>
      <c r="E4184" s="18"/>
      <c r="F4184" s="18"/>
      <c r="G4184" s="18"/>
      <c r="H4184" s="18"/>
      <c r="I4184" s="18"/>
      <c r="J4184" s="18"/>
    </row>
    <row r="4185" s="2" customFormat="1" ht="14.25" spans="1:10">
      <c r="A4185" s="24"/>
      <c r="B4185" s="27"/>
      <c r="C4185" s="27"/>
      <c r="D4185" s="27"/>
      <c r="E4185" s="18"/>
      <c r="F4185" s="18"/>
      <c r="G4185" s="18"/>
      <c r="H4185" s="18"/>
      <c r="I4185" s="18"/>
      <c r="J4185" s="18"/>
    </row>
    <row r="4186" s="2" customFormat="1" ht="14.25" spans="1:10">
      <c r="A4186" s="24"/>
      <c r="B4186" s="27"/>
      <c r="C4186" s="27"/>
      <c r="D4186" s="27"/>
      <c r="E4186" s="18"/>
      <c r="F4186" s="18"/>
      <c r="G4186" s="18"/>
      <c r="H4186" s="18"/>
      <c r="I4186" s="18"/>
      <c r="J4186" s="18"/>
    </row>
    <row r="4187" s="2" customFormat="1" ht="14.25" spans="1:10">
      <c r="A4187" s="24"/>
      <c r="B4187" s="27"/>
      <c r="C4187" s="27"/>
      <c r="D4187" s="27"/>
      <c r="E4187" s="18"/>
      <c r="F4187" s="18"/>
      <c r="G4187" s="18"/>
      <c r="H4187" s="18"/>
      <c r="I4187" s="18"/>
      <c r="J4187" s="18"/>
    </row>
    <row r="4188" s="2" customFormat="1" ht="14.25" spans="1:10">
      <c r="A4188" s="24"/>
      <c r="B4188" s="27"/>
      <c r="C4188" s="27"/>
      <c r="D4188" s="27"/>
      <c r="E4188" s="18"/>
      <c r="F4188" s="18"/>
      <c r="G4188" s="18"/>
      <c r="H4188" s="18"/>
      <c r="I4188" s="18"/>
      <c r="J4188" s="18"/>
    </row>
    <row r="4189" s="2" customFormat="1" ht="14.25" spans="1:10">
      <c r="A4189" s="24"/>
      <c r="B4189" s="27"/>
      <c r="C4189" s="27"/>
      <c r="D4189" s="27"/>
      <c r="E4189" s="18"/>
      <c r="F4189" s="18"/>
      <c r="G4189" s="18"/>
      <c r="H4189" s="18"/>
      <c r="I4189" s="18"/>
      <c r="J4189" s="18"/>
    </row>
    <row r="4190" s="2" customFormat="1" ht="14.25" spans="1:10">
      <c r="A4190" s="24"/>
      <c r="B4190" s="27"/>
      <c r="C4190" s="27"/>
      <c r="D4190" s="27"/>
      <c r="E4190" s="18"/>
      <c r="F4190" s="18"/>
      <c r="G4190" s="18"/>
      <c r="H4190" s="18"/>
      <c r="I4190" s="18"/>
      <c r="J4190" s="18"/>
    </row>
    <row r="4191" s="2" customFormat="1" ht="14.25" spans="1:10">
      <c r="A4191" s="24"/>
      <c r="B4191" s="27"/>
      <c r="C4191" s="27"/>
      <c r="D4191" s="27"/>
      <c r="E4191" s="18"/>
      <c r="F4191" s="18"/>
      <c r="G4191" s="18"/>
      <c r="H4191" s="18"/>
      <c r="I4191" s="18"/>
      <c r="J4191" s="18"/>
    </row>
    <row r="4192" s="2" customFormat="1" ht="14.25" spans="1:10">
      <c r="A4192" s="24"/>
      <c r="B4192" s="27"/>
      <c r="C4192" s="27"/>
      <c r="D4192" s="27"/>
      <c r="E4192" s="18"/>
      <c r="F4192" s="18"/>
      <c r="G4192" s="18"/>
      <c r="H4192" s="18"/>
      <c r="I4192" s="18"/>
      <c r="J4192" s="18"/>
    </row>
    <row r="4193" s="2" customFormat="1" ht="14.25" spans="1:10">
      <c r="A4193" s="24"/>
      <c r="B4193" s="27"/>
      <c r="C4193" s="27"/>
      <c r="D4193" s="27"/>
      <c r="E4193" s="18"/>
      <c r="F4193" s="18"/>
      <c r="G4193" s="18"/>
      <c r="H4193" s="18"/>
      <c r="I4193" s="18"/>
      <c r="J4193" s="18"/>
    </row>
    <row r="4194" s="2" customFormat="1" ht="14.25" spans="1:10">
      <c r="A4194" s="24"/>
      <c r="B4194" s="27"/>
      <c r="C4194" s="27"/>
      <c r="D4194" s="27"/>
      <c r="E4194" s="18"/>
      <c r="F4194" s="18"/>
      <c r="G4194" s="18"/>
      <c r="H4194" s="18"/>
      <c r="I4194" s="18"/>
      <c r="J4194" s="18"/>
    </row>
    <row r="4195" s="2" customFormat="1" ht="14.25" spans="1:10">
      <c r="A4195" s="24"/>
      <c r="B4195" s="27"/>
      <c r="C4195" s="27"/>
      <c r="D4195" s="27"/>
      <c r="E4195" s="18"/>
      <c r="F4195" s="18"/>
      <c r="G4195" s="18"/>
      <c r="H4195" s="18"/>
      <c r="I4195" s="18"/>
      <c r="J4195" s="18"/>
    </row>
    <row r="4196" s="2" customFormat="1" ht="14.25" spans="1:10">
      <c r="A4196" s="24"/>
      <c r="B4196" s="27"/>
      <c r="C4196" s="27"/>
      <c r="D4196" s="27"/>
      <c r="E4196" s="18"/>
      <c r="F4196" s="18"/>
      <c r="G4196" s="18"/>
      <c r="H4196" s="18"/>
      <c r="I4196" s="18"/>
      <c r="J4196" s="18"/>
    </row>
    <row r="4197" s="2" customFormat="1" ht="14.25" spans="1:10">
      <c r="A4197" s="24"/>
      <c r="B4197" s="27"/>
      <c r="C4197" s="27"/>
      <c r="D4197" s="27"/>
      <c r="E4197" s="18"/>
      <c r="F4197" s="18"/>
      <c r="G4197" s="18"/>
      <c r="H4197" s="18"/>
      <c r="I4197" s="18"/>
      <c r="J4197" s="18"/>
    </row>
    <row r="4198" s="2" customFormat="1" ht="14.25" spans="1:10">
      <c r="A4198" s="24"/>
      <c r="B4198" s="27"/>
      <c r="C4198" s="27"/>
      <c r="D4198" s="27"/>
      <c r="E4198" s="18"/>
      <c r="F4198" s="18"/>
      <c r="G4198" s="18"/>
      <c r="H4198" s="18"/>
      <c r="I4198" s="18"/>
      <c r="J4198" s="18"/>
    </row>
    <row r="4199" s="2" customFormat="1" ht="14.25" spans="1:10">
      <c r="A4199" s="24"/>
      <c r="B4199" s="27"/>
      <c r="C4199" s="27"/>
      <c r="D4199" s="27"/>
      <c r="E4199" s="18"/>
      <c r="F4199" s="18"/>
      <c r="G4199" s="18"/>
      <c r="H4199" s="18"/>
      <c r="I4199" s="18"/>
      <c r="J4199" s="18"/>
    </row>
    <row r="4200" s="2" customFormat="1" ht="14.25" spans="1:10">
      <c r="A4200" s="24"/>
      <c r="B4200" s="27"/>
      <c r="C4200" s="27"/>
      <c r="D4200" s="27"/>
      <c r="E4200" s="18"/>
      <c r="F4200" s="18"/>
      <c r="G4200" s="18"/>
      <c r="H4200" s="18"/>
      <c r="I4200" s="18"/>
      <c r="J4200" s="18"/>
    </row>
    <row r="4201" s="2" customFormat="1" ht="14.25" spans="1:10">
      <c r="A4201" s="24"/>
      <c r="B4201" s="27"/>
      <c r="C4201" s="27"/>
      <c r="D4201" s="27"/>
      <c r="E4201" s="18"/>
      <c r="F4201" s="18"/>
      <c r="G4201" s="18"/>
      <c r="H4201" s="18"/>
      <c r="I4201" s="18"/>
      <c r="J4201" s="18"/>
    </row>
    <row r="4202" s="2" customFormat="1" ht="14.25" spans="1:10">
      <c r="A4202" s="24"/>
      <c r="B4202" s="27"/>
      <c r="C4202" s="27"/>
      <c r="D4202" s="27"/>
      <c r="E4202" s="18"/>
      <c r="F4202" s="18"/>
      <c r="G4202" s="18"/>
      <c r="H4202" s="18"/>
      <c r="I4202" s="18"/>
      <c r="J4202" s="18"/>
    </row>
    <row r="4203" s="2" customFormat="1" ht="14.25" spans="1:10">
      <c r="A4203" s="24"/>
      <c r="B4203" s="27"/>
      <c r="C4203" s="27"/>
      <c r="D4203" s="27"/>
      <c r="E4203" s="18"/>
      <c r="F4203" s="18"/>
      <c r="G4203" s="18"/>
      <c r="H4203" s="18"/>
      <c r="I4203" s="18"/>
      <c r="J4203" s="18"/>
    </row>
    <row r="4204" s="2" customFormat="1" ht="14.25" spans="1:10">
      <c r="A4204" s="24"/>
      <c r="B4204" s="27"/>
      <c r="C4204" s="27"/>
      <c r="D4204" s="27"/>
      <c r="E4204" s="18"/>
      <c r="F4204" s="18"/>
      <c r="G4204" s="18"/>
      <c r="H4204" s="18"/>
      <c r="I4204" s="18"/>
      <c r="J4204" s="18"/>
    </row>
    <row r="4205" s="2" customFormat="1" ht="14.25" spans="1:10">
      <c r="A4205" s="24"/>
      <c r="B4205" s="27"/>
      <c r="C4205" s="27"/>
      <c r="D4205" s="27"/>
      <c r="E4205" s="18"/>
      <c r="F4205" s="18"/>
      <c r="G4205" s="18"/>
      <c r="H4205" s="18"/>
      <c r="I4205" s="18"/>
      <c r="J4205" s="18"/>
    </row>
    <row r="4206" s="2" customFormat="1" ht="14.25" spans="1:10">
      <c r="A4206" s="24"/>
      <c r="B4206" s="27"/>
      <c r="C4206" s="27"/>
      <c r="D4206" s="27"/>
      <c r="E4206" s="18"/>
      <c r="F4206" s="18"/>
      <c r="G4206" s="18"/>
      <c r="H4206" s="18"/>
      <c r="I4206" s="18"/>
      <c r="J4206" s="18"/>
    </row>
    <row r="4207" s="2" customFormat="1" ht="14.25" spans="1:10">
      <c r="A4207" s="24"/>
      <c r="B4207" s="27"/>
      <c r="C4207" s="27"/>
      <c r="D4207" s="27"/>
      <c r="E4207" s="18"/>
      <c r="F4207" s="18"/>
      <c r="G4207" s="18"/>
      <c r="H4207" s="18"/>
      <c r="I4207" s="18"/>
      <c r="J4207" s="18"/>
    </row>
    <row r="4208" s="2" customFormat="1" ht="14.25" spans="1:10">
      <c r="A4208" s="24"/>
      <c r="B4208" s="27"/>
      <c r="C4208" s="27"/>
      <c r="D4208" s="27"/>
      <c r="E4208" s="18"/>
      <c r="F4208" s="18"/>
      <c r="G4208" s="18"/>
      <c r="H4208" s="18"/>
      <c r="I4208" s="18"/>
      <c r="J4208" s="18"/>
    </row>
    <row r="4209" s="2" customFormat="1" ht="14.25" spans="1:10">
      <c r="A4209" s="24"/>
      <c r="B4209" s="27"/>
      <c r="C4209" s="27"/>
      <c r="D4209" s="27"/>
      <c r="E4209" s="18"/>
      <c r="F4209" s="18"/>
      <c r="G4209" s="18"/>
      <c r="H4209" s="18"/>
      <c r="I4209" s="18"/>
      <c r="J4209" s="18"/>
    </row>
    <row r="4210" s="2" customFormat="1" ht="14.25" spans="1:10">
      <c r="A4210" s="24"/>
      <c r="B4210" s="27"/>
      <c r="C4210" s="27"/>
      <c r="D4210" s="27"/>
      <c r="E4210" s="18"/>
      <c r="F4210" s="18"/>
      <c r="G4210" s="18"/>
      <c r="H4210" s="18"/>
      <c r="I4210" s="18"/>
      <c r="J4210" s="18"/>
    </row>
    <row r="4211" s="2" customFormat="1" ht="14.25" spans="1:10">
      <c r="A4211" s="24"/>
      <c r="B4211" s="27"/>
      <c r="C4211" s="27"/>
      <c r="D4211" s="27"/>
      <c r="E4211" s="18"/>
      <c r="F4211" s="18"/>
      <c r="G4211" s="18"/>
      <c r="H4211" s="18"/>
      <c r="I4211" s="18"/>
      <c r="J4211" s="18"/>
    </row>
    <row r="4212" s="2" customFormat="1" ht="14.25" spans="1:10">
      <c r="A4212" s="24"/>
      <c r="B4212" s="27"/>
      <c r="C4212" s="27"/>
      <c r="D4212" s="27"/>
      <c r="E4212" s="18"/>
      <c r="F4212" s="18"/>
      <c r="G4212" s="18"/>
      <c r="H4212" s="18"/>
      <c r="I4212" s="18"/>
      <c r="J4212" s="18"/>
    </row>
    <row r="4213" s="2" customFormat="1" ht="14.25" spans="1:10">
      <c r="A4213" s="24"/>
      <c r="B4213" s="27"/>
      <c r="C4213" s="27"/>
      <c r="D4213" s="27"/>
      <c r="E4213" s="18"/>
      <c r="F4213" s="18"/>
      <c r="G4213" s="18"/>
      <c r="H4213" s="18"/>
      <c r="I4213" s="18"/>
      <c r="J4213" s="18"/>
    </row>
    <row r="4214" s="2" customFormat="1" ht="14.25" spans="1:10">
      <c r="A4214" s="24"/>
      <c r="B4214" s="27"/>
      <c r="C4214" s="27"/>
      <c r="D4214" s="27"/>
      <c r="E4214" s="18"/>
      <c r="F4214" s="18"/>
      <c r="G4214" s="18"/>
      <c r="H4214" s="18"/>
      <c r="I4214" s="18"/>
      <c r="J4214" s="18"/>
    </row>
    <row r="4215" s="2" customFormat="1" ht="14.25" spans="1:10">
      <c r="A4215" s="24"/>
      <c r="B4215" s="27"/>
      <c r="C4215" s="27"/>
      <c r="D4215" s="27"/>
      <c r="E4215" s="18"/>
      <c r="F4215" s="18"/>
      <c r="G4215" s="18"/>
      <c r="H4215" s="18"/>
      <c r="I4215" s="18"/>
      <c r="J4215" s="18"/>
    </row>
    <row r="4216" s="2" customFormat="1" ht="14.25" spans="1:10">
      <c r="A4216" s="24"/>
      <c r="B4216" s="27"/>
      <c r="C4216" s="27"/>
      <c r="D4216" s="27"/>
      <c r="E4216" s="18"/>
      <c r="F4216" s="18"/>
      <c r="G4216" s="18"/>
      <c r="H4216" s="18"/>
      <c r="I4216" s="18"/>
      <c r="J4216" s="18"/>
    </row>
    <row r="4217" s="2" customFormat="1" ht="14.25" spans="1:10">
      <c r="A4217" s="24"/>
      <c r="B4217" s="27"/>
      <c r="C4217" s="27"/>
      <c r="D4217" s="27"/>
      <c r="E4217" s="18"/>
      <c r="F4217" s="18"/>
      <c r="G4217" s="18"/>
      <c r="H4217" s="18"/>
      <c r="I4217" s="18"/>
      <c r="J4217" s="18"/>
    </row>
    <row r="4218" s="2" customFormat="1" ht="14.25" spans="1:10">
      <c r="A4218" s="24"/>
      <c r="B4218" s="27"/>
      <c r="C4218" s="27"/>
      <c r="D4218" s="27"/>
      <c r="E4218" s="18"/>
      <c r="F4218" s="18"/>
      <c r="G4218" s="18"/>
      <c r="H4218" s="18"/>
      <c r="I4218" s="18"/>
      <c r="J4218" s="18"/>
    </row>
    <row r="4219" s="2" customFormat="1" ht="14.25" spans="1:10">
      <c r="A4219" s="24"/>
      <c r="B4219" s="27"/>
      <c r="C4219" s="27"/>
      <c r="D4219" s="27"/>
      <c r="E4219" s="18"/>
      <c r="F4219" s="18"/>
      <c r="G4219" s="18"/>
      <c r="H4219" s="18"/>
      <c r="I4219" s="18"/>
      <c r="J4219" s="18"/>
    </row>
    <row r="4220" s="2" customFormat="1" ht="14.25" spans="1:10">
      <c r="A4220" s="24"/>
      <c r="B4220" s="27"/>
      <c r="C4220" s="27"/>
      <c r="D4220" s="27"/>
      <c r="E4220" s="18"/>
      <c r="F4220" s="18"/>
      <c r="G4220" s="18"/>
      <c r="H4220" s="18"/>
      <c r="I4220" s="18"/>
      <c r="J4220" s="18"/>
    </row>
    <row r="4221" s="2" customFormat="1" ht="14.25" spans="1:10">
      <c r="A4221" s="24"/>
      <c r="B4221" s="27"/>
      <c r="C4221" s="27"/>
      <c r="D4221" s="27"/>
      <c r="E4221" s="18"/>
      <c r="F4221" s="18"/>
      <c r="G4221" s="18"/>
      <c r="H4221" s="18"/>
      <c r="I4221" s="18"/>
      <c r="J4221" s="18"/>
    </row>
    <row r="4222" s="2" customFormat="1" ht="14.25" spans="1:10">
      <c r="A4222" s="24"/>
      <c r="B4222" s="27"/>
      <c r="C4222" s="27"/>
      <c r="D4222" s="27"/>
      <c r="E4222" s="18"/>
      <c r="F4222" s="18"/>
      <c r="G4222" s="18"/>
      <c r="H4222" s="18"/>
      <c r="I4222" s="18"/>
      <c r="J4222" s="18"/>
    </row>
    <row r="4223" s="2" customFormat="1" ht="14.25" spans="1:10">
      <c r="A4223" s="24"/>
      <c r="B4223" s="27"/>
      <c r="C4223" s="27"/>
      <c r="D4223" s="27"/>
      <c r="E4223" s="18"/>
      <c r="F4223" s="18"/>
      <c r="G4223" s="18"/>
      <c r="H4223" s="18"/>
      <c r="I4223" s="18"/>
      <c r="J4223" s="18"/>
    </row>
    <row r="4224" s="2" customFormat="1" ht="14.25" spans="1:10">
      <c r="A4224" s="24"/>
      <c r="B4224" s="27"/>
      <c r="C4224" s="27"/>
      <c r="D4224" s="27"/>
      <c r="E4224" s="18"/>
      <c r="F4224" s="18"/>
      <c r="G4224" s="18"/>
      <c r="H4224" s="18"/>
      <c r="I4224" s="18"/>
      <c r="J4224" s="18"/>
    </row>
    <row r="4225" s="2" customFormat="1" ht="14.25" spans="1:10">
      <c r="A4225" s="24"/>
      <c r="B4225" s="27"/>
      <c r="C4225" s="27"/>
      <c r="D4225" s="27"/>
      <c r="E4225" s="18"/>
      <c r="F4225" s="18"/>
      <c r="G4225" s="18"/>
      <c r="H4225" s="18"/>
      <c r="I4225" s="18"/>
      <c r="J4225" s="18"/>
    </row>
    <row r="4226" s="2" customFormat="1" ht="14.25" spans="1:10">
      <c r="A4226" s="24"/>
      <c r="B4226" s="27"/>
      <c r="C4226" s="27"/>
      <c r="D4226" s="27"/>
      <c r="E4226" s="18"/>
      <c r="F4226" s="18"/>
      <c r="G4226" s="18"/>
      <c r="H4226" s="18"/>
      <c r="I4226" s="18"/>
      <c r="J4226" s="18"/>
    </row>
    <row r="4227" s="2" customFormat="1" ht="14.25" spans="1:10">
      <c r="A4227" s="24"/>
      <c r="B4227" s="27"/>
      <c r="C4227" s="27"/>
      <c r="D4227" s="27"/>
      <c r="E4227" s="18"/>
      <c r="F4227" s="18"/>
      <c r="G4227" s="18"/>
      <c r="H4227" s="18"/>
      <c r="I4227" s="18"/>
      <c r="J4227" s="18"/>
    </row>
    <row r="4228" s="2" customFormat="1" ht="14.25" spans="1:10">
      <c r="A4228" s="24"/>
      <c r="B4228" s="27"/>
      <c r="C4228" s="27"/>
      <c r="D4228" s="27"/>
      <c r="E4228" s="18"/>
      <c r="F4228" s="18"/>
      <c r="G4228" s="18"/>
      <c r="H4228" s="18"/>
      <c r="I4228" s="18"/>
      <c r="J4228" s="18"/>
    </row>
    <row r="4229" s="2" customFormat="1" ht="14.25" spans="1:10">
      <c r="A4229" s="24"/>
      <c r="B4229" s="27"/>
      <c r="C4229" s="27"/>
      <c r="D4229" s="27"/>
      <c r="E4229" s="18"/>
      <c r="F4229" s="18"/>
      <c r="G4229" s="18"/>
      <c r="H4229" s="18"/>
      <c r="I4229" s="18"/>
      <c r="J4229" s="18"/>
    </row>
    <row r="4230" s="2" customFormat="1" ht="14.25" spans="1:10">
      <c r="A4230" s="24"/>
      <c r="B4230" s="27"/>
      <c r="C4230" s="27"/>
      <c r="D4230" s="27"/>
      <c r="E4230" s="18"/>
      <c r="F4230" s="18"/>
      <c r="G4230" s="18"/>
      <c r="H4230" s="18"/>
      <c r="I4230" s="18"/>
      <c r="J4230" s="18"/>
    </row>
    <row r="4231" s="2" customFormat="1" ht="14.25" spans="1:10">
      <c r="A4231" s="24"/>
      <c r="B4231" s="27"/>
      <c r="C4231" s="27"/>
      <c r="D4231" s="27"/>
      <c r="E4231" s="18"/>
      <c r="F4231" s="18"/>
      <c r="G4231" s="18"/>
      <c r="H4231" s="18"/>
      <c r="I4231" s="18"/>
      <c r="J4231" s="18"/>
    </row>
    <row r="4232" s="2" customFormat="1" ht="14.25" spans="1:10">
      <c r="A4232" s="24"/>
      <c r="B4232" s="27"/>
      <c r="C4232" s="27"/>
      <c r="D4232" s="27"/>
      <c r="E4232" s="18"/>
      <c r="F4232" s="18"/>
      <c r="G4232" s="18"/>
      <c r="H4232" s="18"/>
      <c r="I4232" s="18"/>
      <c r="J4232" s="18"/>
    </row>
    <row r="4233" s="2" customFormat="1" ht="14.25" spans="1:10">
      <c r="A4233" s="24"/>
      <c r="B4233" s="27"/>
      <c r="C4233" s="27"/>
      <c r="D4233" s="27"/>
      <c r="E4233" s="18"/>
      <c r="F4233" s="18"/>
      <c r="G4233" s="18"/>
      <c r="H4233" s="18"/>
      <c r="I4233" s="18"/>
      <c r="J4233" s="18"/>
    </row>
    <row r="4234" s="2" customFormat="1" ht="14.25" spans="1:10">
      <c r="A4234" s="24"/>
      <c r="B4234" s="27"/>
      <c r="C4234" s="27"/>
      <c r="D4234" s="27"/>
      <c r="E4234" s="18"/>
      <c r="F4234" s="18"/>
      <c r="G4234" s="18"/>
      <c r="H4234" s="18"/>
      <c r="I4234" s="18"/>
      <c r="J4234" s="18"/>
    </row>
    <row r="4235" s="2" customFormat="1" ht="14.25" spans="1:10">
      <c r="A4235" s="24"/>
      <c r="B4235" s="27"/>
      <c r="C4235" s="27"/>
      <c r="D4235" s="27"/>
      <c r="E4235" s="18"/>
      <c r="F4235" s="18"/>
      <c r="G4235" s="18"/>
      <c r="H4235" s="18"/>
      <c r="I4235" s="18"/>
      <c r="J4235" s="18"/>
    </row>
    <row r="4236" s="2" customFormat="1" ht="14.25" spans="1:10">
      <c r="A4236" s="24"/>
      <c r="B4236" s="27"/>
      <c r="C4236" s="27"/>
      <c r="D4236" s="27"/>
      <c r="E4236" s="18"/>
      <c r="F4236" s="18"/>
      <c r="G4236" s="18"/>
      <c r="H4236" s="18"/>
      <c r="I4236" s="18"/>
      <c r="J4236" s="18"/>
    </row>
    <row r="4237" s="2" customFormat="1" ht="14.25" spans="1:10">
      <c r="A4237" s="24"/>
      <c r="B4237" s="27"/>
      <c r="C4237" s="27"/>
      <c r="D4237" s="27"/>
      <c r="E4237" s="18"/>
      <c r="F4237" s="18"/>
      <c r="G4237" s="18"/>
      <c r="H4237" s="18"/>
      <c r="I4237" s="18"/>
      <c r="J4237" s="18"/>
    </row>
    <row r="4238" s="2" customFormat="1" ht="14.25" spans="1:10">
      <c r="A4238" s="24"/>
      <c r="B4238" s="27"/>
      <c r="C4238" s="27"/>
      <c r="D4238" s="27"/>
      <c r="E4238" s="18"/>
      <c r="F4238" s="18"/>
      <c r="G4238" s="18"/>
      <c r="H4238" s="18"/>
      <c r="I4238" s="18"/>
      <c r="J4238" s="18"/>
    </row>
    <row r="4239" s="2" customFormat="1" ht="14.25" spans="1:10">
      <c r="A4239" s="24"/>
      <c r="B4239" s="27"/>
      <c r="C4239" s="27"/>
      <c r="D4239" s="27"/>
      <c r="E4239" s="18"/>
      <c r="F4239" s="18"/>
      <c r="G4239" s="18"/>
      <c r="H4239" s="18"/>
      <c r="I4239" s="18"/>
      <c r="J4239" s="18"/>
    </row>
    <row r="4240" s="2" customFormat="1" ht="14.25" spans="1:10">
      <c r="A4240" s="24"/>
      <c r="B4240" s="27"/>
      <c r="C4240" s="27"/>
      <c r="D4240" s="27"/>
      <c r="E4240" s="18"/>
      <c r="F4240" s="18"/>
      <c r="G4240" s="18"/>
      <c r="H4240" s="18"/>
      <c r="I4240" s="18"/>
      <c r="J4240" s="18"/>
    </row>
    <row r="4241" s="2" customFormat="1" ht="14.25" spans="1:10">
      <c r="A4241" s="24"/>
      <c r="B4241" s="27"/>
      <c r="C4241" s="27"/>
      <c r="D4241" s="27"/>
      <c r="E4241" s="18"/>
      <c r="F4241" s="18"/>
      <c r="G4241" s="18"/>
      <c r="H4241" s="18"/>
      <c r="I4241" s="18"/>
      <c r="J4241" s="18"/>
    </row>
    <row r="4242" s="2" customFormat="1" ht="14.25" spans="1:10">
      <c r="A4242" s="24"/>
      <c r="B4242" s="27"/>
      <c r="C4242" s="27"/>
      <c r="D4242" s="27"/>
      <c r="E4242" s="18"/>
      <c r="F4242" s="18"/>
      <c r="G4242" s="18"/>
      <c r="H4242" s="18"/>
      <c r="I4242" s="18"/>
      <c r="J4242" s="18"/>
    </row>
    <row r="4243" s="2" customFormat="1" ht="14.25" spans="1:10">
      <c r="A4243" s="24"/>
      <c r="B4243" s="27"/>
      <c r="C4243" s="27"/>
      <c r="D4243" s="27"/>
      <c r="E4243" s="18"/>
      <c r="F4243" s="18"/>
      <c r="G4243" s="18"/>
      <c r="H4243" s="18"/>
      <c r="I4243" s="18"/>
      <c r="J4243" s="18"/>
    </row>
    <row r="4244" s="2" customFormat="1" ht="14.25" spans="1:10">
      <c r="A4244" s="24"/>
      <c r="B4244" s="27"/>
      <c r="C4244" s="27"/>
      <c r="D4244" s="27"/>
      <c r="E4244" s="18"/>
      <c r="F4244" s="18"/>
      <c r="G4244" s="18"/>
      <c r="H4244" s="18"/>
      <c r="I4244" s="18"/>
      <c r="J4244" s="18"/>
    </row>
    <row r="4245" s="2" customFormat="1" ht="14.25" spans="1:10">
      <c r="A4245" s="24"/>
      <c r="B4245" s="27"/>
      <c r="C4245" s="27"/>
      <c r="D4245" s="27"/>
      <c r="E4245" s="18"/>
      <c r="F4245" s="18"/>
      <c r="G4245" s="18"/>
      <c r="H4245" s="18"/>
      <c r="I4245" s="18"/>
      <c r="J4245" s="18"/>
    </row>
    <row r="4246" s="2" customFormat="1" ht="14.25" spans="1:10">
      <c r="A4246" s="24"/>
      <c r="B4246" s="27"/>
      <c r="C4246" s="27"/>
      <c r="D4246" s="27"/>
      <c r="E4246" s="18"/>
      <c r="F4246" s="18"/>
      <c r="G4246" s="18"/>
      <c r="H4246" s="18"/>
      <c r="I4246" s="18"/>
      <c r="J4246" s="18"/>
    </row>
    <row r="4247" s="2" customFormat="1" ht="14.25" spans="1:10">
      <c r="A4247" s="24"/>
      <c r="B4247" s="27"/>
      <c r="C4247" s="27"/>
      <c r="D4247" s="27"/>
      <c r="E4247" s="18"/>
      <c r="F4247" s="18"/>
      <c r="G4247" s="18"/>
      <c r="H4247" s="18"/>
      <c r="I4247" s="18"/>
      <c r="J4247" s="18"/>
    </row>
    <row r="4248" s="2" customFormat="1" ht="14.25" spans="1:10">
      <c r="A4248" s="24"/>
      <c r="B4248" s="27"/>
      <c r="C4248" s="27"/>
      <c r="D4248" s="27"/>
      <c r="E4248" s="18"/>
      <c r="F4248" s="18"/>
      <c r="G4248" s="18"/>
      <c r="H4248" s="18"/>
      <c r="I4248" s="18"/>
      <c r="J4248" s="18"/>
    </row>
    <row r="4249" s="2" customFormat="1" ht="14.25" spans="1:10">
      <c r="A4249" s="24"/>
      <c r="B4249" s="27"/>
      <c r="C4249" s="27"/>
      <c r="D4249" s="27"/>
      <c r="E4249" s="18"/>
      <c r="F4249" s="18"/>
      <c r="G4249" s="18"/>
      <c r="H4249" s="18"/>
      <c r="I4249" s="18"/>
      <c r="J4249" s="18"/>
    </row>
    <row r="4250" s="2" customFormat="1" ht="14.25" spans="1:10">
      <c r="A4250" s="24"/>
      <c r="B4250" s="27"/>
      <c r="C4250" s="27"/>
      <c r="D4250" s="27"/>
      <c r="E4250" s="18"/>
      <c r="F4250" s="18"/>
      <c r="G4250" s="18"/>
      <c r="H4250" s="18"/>
      <c r="I4250" s="18"/>
      <c r="J4250" s="18"/>
    </row>
    <row r="4251" s="2" customFormat="1" ht="14.25" spans="1:10">
      <c r="A4251" s="24"/>
      <c r="B4251" s="27"/>
      <c r="C4251" s="27"/>
      <c r="D4251" s="27"/>
      <c r="E4251" s="18"/>
      <c r="F4251" s="18"/>
      <c r="G4251" s="18"/>
      <c r="H4251" s="18"/>
      <c r="I4251" s="18"/>
      <c r="J4251" s="18"/>
    </row>
    <row r="4252" s="2" customFormat="1" ht="14.25" spans="1:10">
      <c r="A4252" s="24"/>
      <c r="B4252" s="27"/>
      <c r="C4252" s="27"/>
      <c r="D4252" s="27"/>
      <c r="E4252" s="18"/>
      <c r="F4252" s="18"/>
      <c r="G4252" s="18"/>
      <c r="H4252" s="18"/>
      <c r="I4252" s="18"/>
      <c r="J4252" s="18"/>
    </row>
    <row r="4253" s="2" customFormat="1" ht="14.25" spans="1:10">
      <c r="A4253" s="24"/>
      <c r="B4253" s="27"/>
      <c r="C4253" s="27"/>
      <c r="D4253" s="27"/>
      <c r="E4253" s="18"/>
      <c r="F4253" s="18"/>
      <c r="G4253" s="18"/>
      <c r="H4253" s="18"/>
      <c r="I4253" s="18"/>
      <c r="J4253" s="18"/>
    </row>
    <row r="4254" s="2" customFormat="1" ht="14.25" spans="1:10">
      <c r="A4254" s="24"/>
      <c r="B4254" s="27"/>
      <c r="C4254" s="27"/>
      <c r="D4254" s="27"/>
      <c r="E4254" s="18"/>
      <c r="F4254" s="18"/>
      <c r="G4254" s="18"/>
      <c r="H4254" s="18"/>
      <c r="I4254" s="18"/>
      <c r="J4254" s="18"/>
    </row>
    <row r="4255" s="2" customFormat="1" ht="14.25" spans="1:10">
      <c r="A4255" s="24"/>
      <c r="B4255" s="27"/>
      <c r="C4255" s="27"/>
      <c r="D4255" s="27"/>
      <c r="E4255" s="18"/>
      <c r="F4255" s="18"/>
      <c r="G4255" s="18"/>
      <c r="H4255" s="18"/>
      <c r="I4255" s="18"/>
      <c r="J4255" s="18"/>
    </row>
    <row r="4256" s="2" customFormat="1" ht="14.25" spans="1:10">
      <c r="A4256" s="24"/>
      <c r="B4256" s="27"/>
      <c r="C4256" s="27"/>
      <c r="D4256" s="27"/>
      <c r="E4256" s="18"/>
      <c r="F4256" s="18"/>
      <c r="G4256" s="18"/>
      <c r="H4256" s="18"/>
      <c r="I4256" s="18"/>
      <c r="J4256" s="18"/>
    </row>
    <row r="4257" s="2" customFormat="1" ht="14.25" spans="1:10">
      <c r="A4257" s="24"/>
      <c r="B4257" s="27"/>
      <c r="C4257" s="27"/>
      <c r="D4257" s="27"/>
      <c r="E4257" s="18"/>
      <c r="F4257" s="18"/>
      <c r="G4257" s="18"/>
      <c r="H4257" s="18"/>
      <c r="I4257" s="18"/>
      <c r="J4257" s="18"/>
    </row>
    <row r="4258" s="2" customFormat="1" ht="14.25" spans="1:10">
      <c r="A4258" s="24"/>
      <c r="B4258" s="27"/>
      <c r="C4258" s="27"/>
      <c r="D4258" s="27"/>
      <c r="E4258" s="18"/>
      <c r="F4258" s="18"/>
      <c r="G4258" s="18"/>
      <c r="H4258" s="18"/>
      <c r="I4258" s="18"/>
      <c r="J4258" s="18"/>
    </row>
    <row r="4259" s="2" customFormat="1" ht="14.25" spans="1:10">
      <c r="A4259" s="24"/>
      <c r="B4259" s="27"/>
      <c r="C4259" s="27"/>
      <c r="D4259" s="27"/>
      <c r="E4259" s="18"/>
      <c r="F4259" s="18"/>
      <c r="G4259" s="18"/>
      <c r="H4259" s="18"/>
      <c r="I4259" s="18"/>
      <c r="J4259" s="18"/>
    </row>
    <row r="4260" s="2" customFormat="1" ht="14.25" spans="1:10">
      <c r="A4260" s="24"/>
      <c r="B4260" s="27"/>
      <c r="C4260" s="27"/>
      <c r="D4260" s="27"/>
      <c r="E4260" s="18"/>
      <c r="F4260" s="18"/>
      <c r="G4260" s="18"/>
      <c r="H4260" s="18"/>
      <c r="I4260" s="18"/>
      <c r="J4260" s="18"/>
    </row>
    <row r="4261" s="2" customFormat="1" ht="14.25" spans="1:10">
      <c r="A4261" s="24"/>
      <c r="B4261" s="27"/>
      <c r="C4261" s="27"/>
      <c r="D4261" s="27"/>
      <c r="E4261" s="18"/>
      <c r="F4261" s="18"/>
      <c r="G4261" s="18"/>
      <c r="H4261" s="18"/>
      <c r="I4261" s="18"/>
      <c r="J4261" s="18"/>
    </row>
    <row r="4262" s="2" customFormat="1" ht="14.25" spans="1:10">
      <c r="A4262" s="24"/>
      <c r="B4262" s="27"/>
      <c r="C4262" s="27"/>
      <c r="D4262" s="27"/>
      <c r="E4262" s="18"/>
      <c r="F4262" s="18"/>
      <c r="G4262" s="18"/>
      <c r="H4262" s="18"/>
      <c r="I4262" s="18"/>
      <c r="J4262" s="18"/>
    </row>
    <row r="4263" s="2" customFormat="1" ht="14.25" spans="1:10">
      <c r="A4263" s="24"/>
      <c r="B4263" s="27"/>
      <c r="C4263" s="27"/>
      <c r="D4263" s="27"/>
      <c r="E4263" s="18"/>
      <c r="F4263" s="18"/>
      <c r="G4263" s="18"/>
      <c r="H4263" s="18"/>
      <c r="I4263" s="18"/>
      <c r="J4263" s="18"/>
    </row>
    <row r="4264" s="2" customFormat="1" ht="14.25" spans="1:10">
      <c r="A4264" s="24"/>
      <c r="B4264" s="27"/>
      <c r="C4264" s="27"/>
      <c r="D4264" s="27"/>
      <c r="E4264" s="18"/>
      <c r="F4264" s="18"/>
      <c r="G4264" s="18"/>
      <c r="H4264" s="18"/>
      <c r="I4264" s="18"/>
      <c r="J4264" s="18"/>
    </row>
    <row r="4265" s="2" customFormat="1" ht="14.25" spans="1:10">
      <c r="A4265" s="24"/>
      <c r="B4265" s="27"/>
      <c r="C4265" s="27"/>
      <c r="D4265" s="27"/>
      <c r="E4265" s="18"/>
      <c r="F4265" s="18"/>
      <c r="G4265" s="18"/>
      <c r="H4265" s="18"/>
      <c r="I4265" s="18"/>
      <c r="J4265" s="18"/>
    </row>
    <row r="4266" s="2" customFormat="1" ht="14.25" spans="1:10">
      <c r="A4266" s="24"/>
      <c r="B4266" s="27"/>
      <c r="C4266" s="27"/>
      <c r="D4266" s="27"/>
      <c r="E4266" s="18"/>
      <c r="F4266" s="18"/>
      <c r="G4266" s="18"/>
      <c r="H4266" s="18"/>
      <c r="I4266" s="18"/>
      <c r="J4266" s="18"/>
    </row>
    <row r="4267" s="2" customFormat="1" ht="14.25" spans="1:10">
      <c r="A4267" s="24"/>
      <c r="B4267" s="27"/>
      <c r="C4267" s="27"/>
      <c r="D4267" s="27"/>
      <c r="E4267" s="18"/>
      <c r="F4267" s="18"/>
      <c r="G4267" s="18"/>
      <c r="H4267" s="18"/>
      <c r="I4267" s="18"/>
      <c r="J4267" s="18"/>
    </row>
    <row r="4268" s="2" customFormat="1" ht="14.25" spans="1:10">
      <c r="A4268" s="24"/>
      <c r="B4268" s="27"/>
      <c r="C4268" s="27"/>
      <c r="D4268" s="27"/>
      <c r="E4268" s="18"/>
      <c r="F4268" s="18"/>
      <c r="G4268" s="18"/>
      <c r="H4268" s="18"/>
      <c r="I4268" s="18"/>
      <c r="J4268" s="18"/>
    </row>
    <row r="4269" s="2" customFormat="1" ht="14.25" spans="1:10">
      <c r="A4269" s="24"/>
      <c r="B4269" s="27"/>
      <c r="C4269" s="27"/>
      <c r="D4269" s="27"/>
      <c r="E4269" s="18"/>
      <c r="F4269" s="18"/>
      <c r="G4269" s="18"/>
      <c r="H4269" s="18"/>
      <c r="I4269" s="18"/>
      <c r="J4269" s="18"/>
    </row>
    <row r="4270" s="2" customFormat="1" ht="14.25" spans="1:10">
      <c r="A4270" s="24"/>
      <c r="B4270" s="27"/>
      <c r="C4270" s="27"/>
      <c r="D4270" s="27"/>
      <c r="E4270" s="18"/>
      <c r="F4270" s="18"/>
      <c r="G4270" s="18"/>
      <c r="H4270" s="18"/>
      <c r="I4270" s="18"/>
      <c r="J4270" s="18"/>
    </row>
    <row r="4271" s="2" customFormat="1" ht="14.25" spans="1:10">
      <c r="A4271" s="24"/>
      <c r="B4271" s="27"/>
      <c r="C4271" s="27"/>
      <c r="D4271" s="27"/>
      <c r="E4271" s="18"/>
      <c r="F4271" s="18"/>
      <c r="G4271" s="18"/>
      <c r="H4271" s="18"/>
      <c r="I4271" s="18"/>
      <c r="J4271" s="18"/>
    </row>
    <row r="4272" s="2" customFormat="1" ht="14.25" spans="1:10">
      <c r="A4272" s="24"/>
      <c r="B4272" s="27"/>
      <c r="C4272" s="27"/>
      <c r="D4272" s="27"/>
      <c r="E4272" s="18"/>
      <c r="F4272" s="18"/>
      <c r="G4272" s="18"/>
      <c r="H4272" s="18"/>
      <c r="I4272" s="18"/>
      <c r="J4272" s="18"/>
    </row>
    <row r="4273" s="2" customFormat="1" ht="14.25" spans="1:10">
      <c r="A4273" s="24"/>
      <c r="B4273" s="27"/>
      <c r="C4273" s="27"/>
      <c r="D4273" s="27"/>
      <c r="E4273" s="18"/>
      <c r="F4273" s="18"/>
      <c r="G4273" s="18"/>
      <c r="H4273" s="18"/>
      <c r="I4273" s="18"/>
      <c r="J4273" s="18"/>
    </row>
    <row r="4274" s="2" customFormat="1" ht="14.25" spans="1:10">
      <c r="A4274" s="24"/>
      <c r="B4274" s="27"/>
      <c r="C4274" s="27"/>
      <c r="D4274" s="27"/>
      <c r="E4274" s="18"/>
      <c r="F4274" s="18"/>
      <c r="G4274" s="18"/>
      <c r="H4274" s="18"/>
      <c r="I4274" s="18"/>
      <c r="J4274" s="18"/>
    </row>
    <row r="4275" s="2" customFormat="1" ht="14.25" spans="1:10">
      <c r="A4275" s="24"/>
      <c r="B4275" s="27"/>
      <c r="C4275" s="27"/>
      <c r="D4275" s="27"/>
      <c r="E4275" s="18"/>
      <c r="F4275" s="18"/>
      <c r="G4275" s="18"/>
      <c r="H4275" s="18"/>
      <c r="I4275" s="18"/>
      <c r="J4275" s="18"/>
    </row>
    <row r="4276" s="2" customFormat="1" ht="14.25" spans="1:10">
      <c r="A4276" s="24"/>
      <c r="B4276" s="27"/>
      <c r="C4276" s="27"/>
      <c r="D4276" s="27"/>
      <c r="E4276" s="18"/>
      <c r="F4276" s="18"/>
      <c r="G4276" s="18"/>
      <c r="H4276" s="18"/>
      <c r="I4276" s="18"/>
      <c r="J4276" s="18"/>
    </row>
    <row r="4277" s="2" customFormat="1" ht="14.25" spans="1:10">
      <c r="A4277" s="24"/>
      <c r="B4277" s="27"/>
      <c r="C4277" s="27"/>
      <c r="D4277" s="27"/>
      <c r="E4277" s="18"/>
      <c r="F4277" s="18"/>
      <c r="G4277" s="18"/>
      <c r="H4277" s="18"/>
      <c r="I4277" s="18"/>
      <c r="J4277" s="18"/>
    </row>
    <row r="4278" s="2" customFormat="1" ht="14.25" spans="1:10">
      <c r="A4278" s="24"/>
      <c r="B4278" s="27"/>
      <c r="C4278" s="27"/>
      <c r="D4278" s="27"/>
      <c r="E4278" s="18"/>
      <c r="F4278" s="18"/>
      <c r="G4278" s="18"/>
      <c r="H4278" s="18"/>
      <c r="I4278" s="18"/>
      <c r="J4278" s="18"/>
    </row>
    <row r="4279" s="2" customFormat="1" ht="14.25" spans="1:10">
      <c r="A4279" s="24"/>
      <c r="B4279" s="27"/>
      <c r="C4279" s="27"/>
      <c r="D4279" s="27"/>
      <c r="E4279" s="18"/>
      <c r="F4279" s="18"/>
      <c r="G4279" s="18"/>
      <c r="H4279" s="18"/>
      <c r="I4279" s="18"/>
      <c r="J4279" s="18"/>
    </row>
    <row r="4280" s="2" customFormat="1" ht="14.25" spans="1:10">
      <c r="A4280" s="24"/>
      <c r="B4280" s="27"/>
      <c r="C4280" s="27"/>
      <c r="D4280" s="27"/>
      <c r="E4280" s="18"/>
      <c r="F4280" s="18"/>
      <c r="G4280" s="18"/>
      <c r="H4280" s="18"/>
      <c r="I4280" s="18"/>
      <c r="J4280" s="18"/>
    </row>
    <row r="4281" s="2" customFormat="1" ht="14.25" spans="1:10">
      <c r="A4281" s="24"/>
      <c r="B4281" s="27"/>
      <c r="C4281" s="27"/>
      <c r="D4281" s="27"/>
      <c r="E4281" s="18"/>
      <c r="F4281" s="18"/>
      <c r="G4281" s="18"/>
      <c r="H4281" s="18"/>
      <c r="I4281" s="18"/>
      <c r="J4281" s="18"/>
    </row>
    <row r="4282" s="2" customFormat="1" ht="14.25" spans="1:10">
      <c r="A4282" s="24"/>
      <c r="B4282" s="27"/>
      <c r="C4282" s="27"/>
      <c r="D4282" s="27"/>
      <c r="E4282" s="18"/>
      <c r="F4282" s="18"/>
      <c r="G4282" s="18"/>
      <c r="H4282" s="18"/>
      <c r="I4282" s="18"/>
      <c r="J4282" s="18"/>
    </row>
    <row r="4283" s="2" customFormat="1" ht="14.25" spans="1:10">
      <c r="A4283" s="24"/>
      <c r="B4283" s="27"/>
      <c r="C4283" s="27"/>
      <c r="D4283" s="27"/>
      <c r="E4283" s="18"/>
      <c r="F4283" s="18"/>
      <c r="G4283" s="18"/>
      <c r="H4283" s="18"/>
      <c r="I4283" s="18"/>
      <c r="J4283" s="18"/>
    </row>
    <row r="4284" s="2" customFormat="1" ht="14.25" spans="1:10">
      <c r="A4284" s="24"/>
      <c r="B4284" s="27"/>
      <c r="C4284" s="27"/>
      <c r="D4284" s="27"/>
      <c r="E4284" s="18"/>
      <c r="F4284" s="18"/>
      <c r="G4284" s="18"/>
      <c r="H4284" s="18"/>
      <c r="I4284" s="18"/>
      <c r="J4284" s="18"/>
    </row>
    <row r="4285" s="2" customFormat="1" ht="14.25" spans="1:10">
      <c r="A4285" s="24"/>
      <c r="B4285" s="27"/>
      <c r="C4285" s="27"/>
      <c r="D4285" s="27"/>
      <c r="E4285" s="18"/>
      <c r="F4285" s="18"/>
      <c r="G4285" s="18"/>
      <c r="H4285" s="18"/>
      <c r="I4285" s="18"/>
      <c r="J4285" s="18"/>
    </row>
    <row r="4286" s="2" customFormat="1" ht="14.25" spans="1:10">
      <c r="A4286" s="24"/>
      <c r="B4286" s="27"/>
      <c r="C4286" s="27"/>
      <c r="D4286" s="27"/>
      <c r="E4286" s="18"/>
      <c r="F4286" s="18"/>
      <c r="G4286" s="18"/>
      <c r="H4286" s="18"/>
      <c r="I4286" s="18"/>
      <c r="J4286" s="18"/>
    </row>
    <row r="4287" s="2" customFormat="1" ht="14.25" spans="1:10">
      <c r="A4287" s="24"/>
      <c r="B4287" s="27"/>
      <c r="C4287" s="27"/>
      <c r="D4287" s="27"/>
      <c r="E4287" s="18"/>
      <c r="F4287" s="18"/>
      <c r="G4287" s="18"/>
      <c r="H4287" s="18"/>
      <c r="I4287" s="18"/>
      <c r="J4287" s="18"/>
    </row>
    <row r="4288" s="2" customFormat="1" ht="14.25" spans="1:10">
      <c r="A4288" s="24"/>
      <c r="B4288" s="27"/>
      <c r="C4288" s="27"/>
      <c r="D4288" s="27"/>
      <c r="E4288" s="18"/>
      <c r="F4288" s="18"/>
      <c r="G4288" s="18"/>
      <c r="H4288" s="18"/>
      <c r="I4288" s="18"/>
      <c r="J4288" s="18"/>
    </row>
    <row r="4289" s="2" customFormat="1" ht="14.25" spans="1:10">
      <c r="A4289" s="24"/>
      <c r="B4289" s="27"/>
      <c r="C4289" s="27"/>
      <c r="D4289" s="27"/>
      <c r="E4289" s="18"/>
      <c r="F4289" s="18"/>
      <c r="G4289" s="18"/>
      <c r="H4289" s="18"/>
      <c r="I4289" s="18"/>
      <c r="J4289" s="18"/>
    </row>
    <row r="4290" s="2" customFormat="1" ht="14.25" spans="1:10">
      <c r="A4290" s="24"/>
      <c r="B4290" s="27"/>
      <c r="C4290" s="27"/>
      <c r="D4290" s="27"/>
      <c r="E4290" s="18"/>
      <c r="F4290" s="18"/>
      <c r="G4290" s="18"/>
      <c r="H4290" s="18"/>
      <c r="I4290" s="18"/>
      <c r="J4290" s="18"/>
    </row>
    <row r="4291" s="2" customFormat="1" ht="14.25" spans="1:10">
      <c r="A4291" s="24"/>
      <c r="B4291" s="27"/>
      <c r="C4291" s="27"/>
      <c r="D4291" s="27"/>
      <c r="E4291" s="18"/>
      <c r="F4291" s="18"/>
      <c r="G4291" s="18"/>
      <c r="H4291" s="18"/>
      <c r="I4291" s="18"/>
      <c r="J4291" s="18"/>
    </row>
    <row r="4292" s="2" customFormat="1" ht="14.25" spans="1:10">
      <c r="A4292" s="24"/>
      <c r="B4292" s="27"/>
      <c r="C4292" s="27"/>
      <c r="D4292" s="27"/>
      <c r="E4292" s="18"/>
      <c r="F4292" s="18"/>
      <c r="G4292" s="18"/>
      <c r="H4292" s="18"/>
      <c r="I4292" s="18"/>
      <c r="J4292" s="18"/>
    </row>
    <row r="4293" s="2" customFormat="1" ht="14.25" spans="1:10">
      <c r="A4293" s="24"/>
      <c r="B4293" s="27"/>
      <c r="C4293" s="27"/>
      <c r="D4293" s="27"/>
      <c r="E4293" s="18"/>
      <c r="F4293" s="18"/>
      <c r="G4293" s="18"/>
      <c r="H4293" s="18"/>
      <c r="I4293" s="18"/>
      <c r="J4293" s="18"/>
    </row>
    <row r="4294" s="2" customFormat="1" ht="14.25" spans="1:10">
      <c r="A4294" s="24"/>
      <c r="B4294" s="27"/>
      <c r="C4294" s="27"/>
      <c r="D4294" s="27"/>
      <c r="E4294" s="18"/>
      <c r="F4294" s="18"/>
      <c r="G4294" s="18"/>
      <c r="H4294" s="18"/>
      <c r="I4294" s="18"/>
      <c r="J4294" s="18"/>
    </row>
    <row r="4295" s="2" customFormat="1" ht="14.25" spans="1:10">
      <c r="A4295" s="24"/>
      <c r="B4295" s="27"/>
      <c r="C4295" s="27"/>
      <c r="D4295" s="27"/>
      <c r="E4295" s="18"/>
      <c r="F4295" s="18"/>
      <c r="G4295" s="18"/>
      <c r="H4295" s="18"/>
      <c r="I4295" s="18"/>
      <c r="J4295" s="18"/>
    </row>
    <row r="4296" s="2" customFormat="1" ht="14.25" spans="1:10">
      <c r="A4296" s="24"/>
      <c r="B4296" s="27"/>
      <c r="C4296" s="27"/>
      <c r="D4296" s="27"/>
      <c r="E4296" s="18"/>
      <c r="F4296" s="18"/>
      <c r="G4296" s="18"/>
      <c r="H4296" s="18"/>
      <c r="I4296" s="18"/>
      <c r="J4296" s="18"/>
    </row>
    <row r="4297" s="2" customFormat="1" ht="14.25" spans="1:10">
      <c r="A4297" s="24"/>
      <c r="B4297" s="27"/>
      <c r="C4297" s="27"/>
      <c r="D4297" s="27"/>
      <c r="E4297" s="18"/>
      <c r="F4297" s="18"/>
      <c r="G4297" s="18"/>
      <c r="H4297" s="18"/>
      <c r="I4297" s="18"/>
      <c r="J4297" s="18"/>
    </row>
    <row r="4298" s="2" customFormat="1" ht="14.25" spans="1:10">
      <c r="A4298" s="24"/>
      <c r="B4298" s="27"/>
      <c r="C4298" s="27"/>
      <c r="D4298" s="27"/>
      <c r="E4298" s="18"/>
      <c r="F4298" s="18"/>
      <c r="G4298" s="18"/>
      <c r="H4298" s="18"/>
      <c r="I4298" s="18"/>
      <c r="J4298" s="18"/>
    </row>
    <row r="4299" s="2" customFormat="1" ht="14.25" spans="1:10">
      <c r="A4299" s="24"/>
      <c r="B4299" s="27"/>
      <c r="C4299" s="27"/>
      <c r="D4299" s="27"/>
      <c r="E4299" s="18"/>
      <c r="F4299" s="18"/>
      <c r="G4299" s="18"/>
      <c r="H4299" s="18"/>
      <c r="I4299" s="18"/>
      <c r="J4299" s="18"/>
    </row>
    <row r="4300" s="2" customFormat="1" ht="14.25" spans="1:10">
      <c r="A4300" s="24"/>
      <c r="B4300" s="27"/>
      <c r="C4300" s="27"/>
      <c r="D4300" s="27"/>
      <c r="E4300" s="18"/>
      <c r="F4300" s="18"/>
      <c r="G4300" s="18"/>
      <c r="H4300" s="18"/>
      <c r="I4300" s="18"/>
      <c r="J4300" s="18"/>
    </row>
    <row r="4301" s="2" customFormat="1" ht="14.25" spans="1:10">
      <c r="A4301" s="24"/>
      <c r="B4301" s="27"/>
      <c r="C4301" s="27"/>
      <c r="D4301" s="27"/>
      <c r="E4301" s="18"/>
      <c r="F4301" s="18"/>
      <c r="G4301" s="18"/>
      <c r="H4301" s="18"/>
      <c r="I4301" s="18"/>
      <c r="J4301" s="18"/>
    </row>
    <row r="4302" s="2" customFormat="1" ht="14.25" spans="1:10">
      <c r="A4302" s="24"/>
      <c r="B4302" s="27"/>
      <c r="C4302" s="27"/>
      <c r="D4302" s="27"/>
      <c r="E4302" s="18"/>
      <c r="F4302" s="18"/>
      <c r="G4302" s="18"/>
      <c r="H4302" s="18"/>
      <c r="I4302" s="18"/>
      <c r="J4302" s="18"/>
    </row>
    <row r="4303" s="2" customFormat="1" ht="14.25" spans="1:10">
      <c r="A4303" s="24"/>
      <c r="B4303" s="27"/>
      <c r="C4303" s="27"/>
      <c r="D4303" s="27"/>
      <c r="E4303" s="18"/>
      <c r="F4303" s="18"/>
      <c r="G4303" s="18"/>
      <c r="H4303" s="18"/>
      <c r="I4303" s="18"/>
      <c r="J4303" s="18"/>
    </row>
    <row r="4304" s="2" customFormat="1" ht="14.25" spans="1:10">
      <c r="A4304" s="24"/>
      <c r="B4304" s="27"/>
      <c r="C4304" s="27"/>
      <c r="D4304" s="27"/>
      <c r="E4304" s="18"/>
      <c r="F4304" s="18"/>
      <c r="G4304" s="18"/>
      <c r="H4304" s="18"/>
      <c r="I4304" s="18"/>
      <c r="J4304" s="18"/>
    </row>
    <row r="4305" s="2" customFormat="1" ht="14.25" spans="1:10">
      <c r="A4305" s="24"/>
      <c r="B4305" s="27"/>
      <c r="C4305" s="27"/>
      <c r="D4305" s="27"/>
      <c r="E4305" s="18"/>
      <c r="F4305" s="18"/>
      <c r="G4305" s="18"/>
      <c r="H4305" s="18"/>
      <c r="I4305" s="18"/>
      <c r="J4305" s="18"/>
    </row>
    <row r="4306" s="2" customFormat="1" ht="14.25" spans="1:10">
      <c r="A4306" s="24"/>
      <c r="B4306" s="27"/>
      <c r="C4306" s="27"/>
      <c r="D4306" s="27"/>
      <c r="E4306" s="18"/>
      <c r="F4306" s="18"/>
      <c r="G4306" s="18"/>
      <c r="H4306" s="18"/>
      <c r="I4306" s="18"/>
      <c r="J4306" s="18"/>
    </row>
    <row r="4307" s="2" customFormat="1" ht="14.25" spans="1:10">
      <c r="A4307" s="24"/>
      <c r="B4307" s="27"/>
      <c r="C4307" s="27"/>
      <c r="D4307" s="27"/>
      <c r="E4307" s="18"/>
      <c r="F4307" s="18"/>
      <c r="G4307" s="18"/>
      <c r="H4307" s="18"/>
      <c r="I4307" s="18"/>
      <c r="J4307" s="18"/>
    </row>
    <row r="4308" s="2" customFormat="1" ht="14.25" spans="1:10">
      <c r="A4308" s="24"/>
      <c r="B4308" s="27"/>
      <c r="C4308" s="27"/>
      <c r="D4308" s="27"/>
      <c r="E4308" s="18"/>
      <c r="F4308" s="18"/>
      <c r="G4308" s="18"/>
      <c r="H4308" s="18"/>
      <c r="I4308" s="18"/>
      <c r="J4308" s="18"/>
    </row>
    <row r="4309" s="2" customFormat="1" ht="14.25" spans="1:10">
      <c r="A4309" s="24"/>
      <c r="B4309" s="27"/>
      <c r="C4309" s="27"/>
      <c r="D4309" s="27"/>
      <c r="E4309" s="18"/>
      <c r="F4309" s="18"/>
      <c r="G4309" s="18"/>
      <c r="H4309" s="18"/>
      <c r="I4309" s="18"/>
      <c r="J4309" s="18"/>
    </row>
    <row r="4310" s="2" customFormat="1" ht="14.25" spans="1:10">
      <c r="A4310" s="24"/>
      <c r="B4310" s="27"/>
      <c r="C4310" s="27"/>
      <c r="D4310" s="27"/>
      <c r="E4310" s="18"/>
      <c r="F4310" s="18"/>
      <c r="G4310" s="18"/>
      <c r="H4310" s="18"/>
      <c r="I4310" s="18"/>
      <c r="J4310" s="18"/>
    </row>
    <row r="4311" s="2" customFormat="1" ht="14.25" spans="1:10">
      <c r="A4311" s="24"/>
      <c r="B4311" s="27"/>
      <c r="C4311" s="27"/>
      <c r="D4311" s="27"/>
      <c r="E4311" s="18"/>
      <c r="F4311" s="18"/>
      <c r="G4311" s="18"/>
      <c r="H4311" s="18"/>
      <c r="I4311" s="18"/>
      <c r="J4311" s="18"/>
    </row>
    <row r="4312" s="2" customFormat="1" ht="14.25" spans="1:10">
      <c r="A4312" s="24"/>
      <c r="B4312" s="27"/>
      <c r="C4312" s="27"/>
      <c r="D4312" s="27"/>
      <c r="E4312" s="18"/>
      <c r="F4312" s="18"/>
      <c r="G4312" s="18"/>
      <c r="H4312" s="18"/>
      <c r="I4312" s="18"/>
      <c r="J4312" s="18"/>
    </row>
    <row r="4313" s="2" customFormat="1" ht="14.25" spans="1:10">
      <c r="A4313" s="24"/>
      <c r="B4313" s="27"/>
      <c r="C4313" s="27"/>
      <c r="D4313" s="27"/>
      <c r="E4313" s="18"/>
      <c r="F4313" s="18"/>
      <c r="G4313" s="18"/>
      <c r="H4313" s="18"/>
      <c r="I4313" s="18"/>
      <c r="J4313" s="18"/>
    </row>
    <row r="4314" s="2" customFormat="1" ht="14.25" spans="1:10">
      <c r="A4314" s="24"/>
      <c r="B4314" s="27"/>
      <c r="C4314" s="27"/>
      <c r="D4314" s="27"/>
      <c r="E4314" s="18"/>
      <c r="F4314" s="18"/>
      <c r="G4314" s="18"/>
      <c r="H4314" s="18"/>
      <c r="I4314" s="18"/>
      <c r="J4314" s="18"/>
    </row>
    <row r="4315" s="2" customFormat="1" ht="14.25" spans="1:10">
      <c r="A4315" s="24"/>
      <c r="B4315" s="27"/>
      <c r="C4315" s="27"/>
      <c r="D4315" s="27"/>
      <c r="E4315" s="18"/>
      <c r="F4315" s="18"/>
      <c r="G4315" s="18"/>
      <c r="H4315" s="18"/>
      <c r="I4315" s="18"/>
      <c r="J4315" s="18"/>
    </row>
    <row r="4316" s="2" customFormat="1" ht="14.25" spans="1:10">
      <c r="A4316" s="24"/>
      <c r="B4316" s="27"/>
      <c r="C4316" s="27"/>
      <c r="D4316" s="27"/>
      <c r="E4316" s="18"/>
      <c r="F4316" s="18"/>
      <c r="G4316" s="18"/>
      <c r="H4316" s="18"/>
      <c r="I4316" s="18"/>
      <c r="J4316" s="18"/>
    </row>
    <row r="4317" s="2" customFormat="1" ht="14.25" spans="1:10">
      <c r="A4317" s="24"/>
      <c r="B4317" s="27"/>
      <c r="C4317" s="27"/>
      <c r="D4317" s="27"/>
      <c r="E4317" s="18"/>
      <c r="F4317" s="18"/>
      <c r="G4317" s="18"/>
      <c r="H4317" s="18"/>
      <c r="I4317" s="18"/>
      <c r="J4317" s="18"/>
    </row>
    <row r="4318" s="2" customFormat="1" ht="14.25" spans="1:10">
      <c r="A4318" s="24"/>
      <c r="B4318" s="27"/>
      <c r="C4318" s="27"/>
      <c r="D4318" s="27"/>
      <c r="E4318" s="18"/>
      <c r="F4318" s="18"/>
      <c r="G4318" s="18"/>
      <c r="H4318" s="18"/>
      <c r="I4318" s="18"/>
      <c r="J4318" s="18"/>
    </row>
    <row r="4319" s="2" customFormat="1" ht="14.25" spans="1:10">
      <c r="A4319" s="24"/>
      <c r="B4319" s="27"/>
      <c r="C4319" s="27"/>
      <c r="D4319" s="27"/>
      <c r="E4319" s="18"/>
      <c r="F4319" s="18"/>
      <c r="G4319" s="18"/>
      <c r="H4319" s="18"/>
      <c r="I4319" s="18"/>
      <c r="J4319" s="18"/>
    </row>
    <row r="4320" s="2" customFormat="1" ht="14.25" spans="1:10">
      <c r="A4320" s="24"/>
      <c r="B4320" s="27"/>
      <c r="C4320" s="27"/>
      <c r="D4320" s="27"/>
      <c r="E4320" s="18"/>
      <c r="F4320" s="18"/>
      <c r="G4320" s="18"/>
      <c r="H4320" s="18"/>
      <c r="I4320" s="18"/>
      <c r="J4320" s="18"/>
    </row>
    <row r="4321" s="2" customFormat="1" ht="14.25" spans="1:10">
      <c r="A4321" s="24"/>
      <c r="B4321" s="27"/>
      <c r="C4321" s="27"/>
      <c r="D4321" s="27"/>
      <c r="E4321" s="18"/>
      <c r="F4321" s="18"/>
      <c r="G4321" s="18"/>
      <c r="H4321" s="18"/>
      <c r="I4321" s="18"/>
      <c r="J4321" s="18"/>
    </row>
    <row r="4322" s="2" customFormat="1" ht="14.25" spans="1:10">
      <c r="A4322" s="24"/>
      <c r="B4322" s="27"/>
      <c r="C4322" s="27"/>
      <c r="D4322" s="27"/>
      <c r="E4322" s="18"/>
      <c r="F4322" s="18"/>
      <c r="G4322" s="18"/>
      <c r="H4322" s="18"/>
      <c r="I4322" s="18"/>
      <c r="J4322" s="18"/>
    </row>
    <row r="4323" s="2" customFormat="1" ht="14.25" spans="1:10">
      <c r="A4323" s="24"/>
      <c r="B4323" s="27"/>
      <c r="C4323" s="27"/>
      <c r="D4323" s="27"/>
      <c r="E4323" s="18"/>
      <c r="F4323" s="18"/>
      <c r="G4323" s="18"/>
      <c r="H4323" s="18"/>
      <c r="I4323" s="18"/>
      <c r="J4323" s="18"/>
    </row>
    <row r="4324" s="2" customFormat="1" ht="14.25" spans="1:10">
      <c r="A4324" s="24"/>
      <c r="B4324" s="27"/>
      <c r="C4324" s="27"/>
      <c r="D4324" s="27"/>
      <c r="E4324" s="18"/>
      <c r="F4324" s="18"/>
      <c r="G4324" s="18"/>
      <c r="H4324" s="18"/>
      <c r="I4324" s="18"/>
      <c r="J4324" s="18"/>
    </row>
    <row r="4325" s="2" customFormat="1" ht="14.25" spans="1:10">
      <c r="A4325" s="24"/>
      <c r="B4325" s="27"/>
      <c r="C4325" s="27"/>
      <c r="D4325" s="27"/>
      <c r="E4325" s="18"/>
      <c r="F4325" s="18"/>
      <c r="G4325" s="18"/>
      <c r="H4325" s="18"/>
      <c r="I4325" s="18"/>
      <c r="J4325" s="18"/>
    </row>
    <row r="4326" s="2" customFormat="1" ht="14.25" spans="1:10">
      <c r="A4326" s="24"/>
      <c r="B4326" s="27"/>
      <c r="C4326" s="27"/>
      <c r="D4326" s="27"/>
      <c r="E4326" s="18"/>
      <c r="F4326" s="18"/>
      <c r="G4326" s="18"/>
      <c r="H4326" s="18"/>
      <c r="I4326" s="18"/>
      <c r="J4326" s="18"/>
    </row>
    <row r="4327" s="2" customFormat="1" ht="14.25" spans="1:10">
      <c r="A4327" s="24"/>
      <c r="B4327" s="27"/>
      <c r="C4327" s="27"/>
      <c r="D4327" s="27"/>
      <c r="E4327" s="18"/>
      <c r="F4327" s="18"/>
      <c r="G4327" s="18"/>
      <c r="H4327" s="18"/>
      <c r="I4327" s="18"/>
      <c r="J4327" s="18"/>
    </row>
    <row r="4328" s="2" customFormat="1" ht="14.25" spans="1:10">
      <c r="A4328" s="24"/>
      <c r="B4328" s="27"/>
      <c r="C4328" s="27"/>
      <c r="D4328" s="27"/>
      <c r="E4328" s="18"/>
      <c r="F4328" s="18"/>
      <c r="G4328" s="18"/>
      <c r="H4328" s="18"/>
      <c r="I4328" s="18"/>
      <c r="J4328" s="18"/>
    </row>
    <row r="4329" s="2" customFormat="1" ht="14.25" spans="1:10">
      <c r="A4329" s="24"/>
      <c r="B4329" s="27"/>
      <c r="C4329" s="27"/>
      <c r="D4329" s="27"/>
      <c r="E4329" s="18"/>
      <c r="F4329" s="18"/>
      <c r="G4329" s="18"/>
      <c r="H4329" s="18"/>
      <c r="I4329" s="18"/>
      <c r="J4329" s="18"/>
    </row>
    <row r="4330" s="2" customFormat="1" ht="14.25" spans="1:10">
      <c r="A4330" s="24"/>
      <c r="B4330" s="27"/>
      <c r="C4330" s="27"/>
      <c r="D4330" s="27"/>
      <c r="E4330" s="18"/>
      <c r="F4330" s="18"/>
      <c r="G4330" s="18"/>
      <c r="H4330" s="18"/>
      <c r="I4330" s="18"/>
      <c r="J4330" s="18"/>
    </row>
    <row r="4331" s="2" customFormat="1" ht="14.25" spans="1:10">
      <c r="A4331" s="24"/>
      <c r="B4331" s="27"/>
      <c r="C4331" s="27"/>
      <c r="D4331" s="27"/>
      <c r="E4331" s="18"/>
      <c r="F4331" s="18"/>
      <c r="G4331" s="18"/>
      <c r="H4331" s="18"/>
      <c r="I4331" s="18"/>
      <c r="J4331" s="18"/>
    </row>
    <row r="4332" s="2" customFormat="1" ht="14.25" spans="1:10">
      <c r="A4332" s="24"/>
      <c r="B4332" s="27"/>
      <c r="C4332" s="27"/>
      <c r="D4332" s="27"/>
      <c r="E4332" s="18"/>
      <c r="F4332" s="18"/>
      <c r="G4332" s="18"/>
      <c r="H4332" s="18"/>
      <c r="I4332" s="18"/>
      <c r="J4332" s="18"/>
    </row>
    <row r="4333" s="2" customFormat="1" ht="14.25" spans="1:10">
      <c r="A4333" s="24"/>
      <c r="B4333" s="27"/>
      <c r="C4333" s="27"/>
      <c r="D4333" s="27"/>
      <c r="E4333" s="18"/>
      <c r="F4333" s="18"/>
      <c r="G4333" s="18"/>
      <c r="H4333" s="18"/>
      <c r="I4333" s="18"/>
      <c r="J4333" s="18"/>
    </row>
    <row r="4334" s="2" customFormat="1" ht="14.25" spans="1:10">
      <c r="A4334" s="24"/>
      <c r="B4334" s="27"/>
      <c r="C4334" s="27"/>
      <c r="D4334" s="27"/>
      <c r="E4334" s="18"/>
      <c r="F4334" s="18"/>
      <c r="G4334" s="18"/>
      <c r="H4334" s="18"/>
      <c r="I4334" s="18"/>
      <c r="J4334" s="18"/>
    </row>
    <row r="4335" s="2" customFormat="1" ht="14.25" spans="1:10">
      <c r="A4335" s="18"/>
      <c r="B4335" s="18"/>
      <c r="C4335" s="18"/>
      <c r="D4335" s="25"/>
      <c r="E4335" s="18"/>
      <c r="F4335" s="18"/>
      <c r="G4335" s="18"/>
      <c r="H4335" s="18"/>
      <c r="I4335" s="18"/>
      <c r="J4335" s="18"/>
    </row>
    <row r="4336" s="2" customFormat="1" ht="14.25" spans="1:10">
      <c r="A4336" s="18"/>
      <c r="B4336" s="18"/>
      <c r="C4336" s="18"/>
      <c r="D4336" s="25"/>
      <c r="E4336" s="18"/>
      <c r="F4336" s="18"/>
      <c r="G4336" s="18"/>
      <c r="H4336" s="18"/>
      <c r="I4336" s="18"/>
      <c r="J4336" s="18"/>
    </row>
    <row r="4337" s="2" customFormat="1" ht="14.25" spans="1:10">
      <c r="A4337" s="24"/>
      <c r="B4337" s="27"/>
      <c r="C4337" s="27"/>
      <c r="D4337" s="27"/>
      <c r="E4337" s="18"/>
      <c r="F4337" s="18"/>
      <c r="G4337" s="18"/>
      <c r="H4337" s="18"/>
      <c r="I4337" s="18"/>
      <c r="J4337" s="18"/>
    </row>
    <row r="4338" s="2" customFormat="1" ht="14.25" spans="1:10">
      <c r="A4338" s="24"/>
      <c r="B4338" s="27"/>
      <c r="C4338" s="27"/>
      <c r="D4338" s="27"/>
      <c r="E4338" s="18"/>
      <c r="F4338" s="18"/>
      <c r="G4338" s="18"/>
      <c r="H4338" s="18"/>
      <c r="I4338" s="18"/>
      <c r="J4338" s="18"/>
    </row>
    <row r="4339" s="2" customFormat="1" ht="14.25" spans="1:10">
      <c r="A4339" s="24"/>
      <c r="B4339" s="27"/>
      <c r="C4339" s="27"/>
      <c r="D4339" s="27"/>
      <c r="E4339" s="18"/>
      <c r="F4339" s="18"/>
      <c r="G4339" s="18"/>
      <c r="H4339" s="18"/>
      <c r="I4339" s="18"/>
      <c r="J4339" s="18"/>
    </row>
    <row r="4340" s="2" customFormat="1" ht="14.25" spans="1:10">
      <c r="A4340" s="24"/>
      <c r="B4340" s="27"/>
      <c r="C4340" s="27"/>
      <c r="D4340" s="27"/>
      <c r="E4340" s="18"/>
      <c r="F4340" s="18"/>
      <c r="G4340" s="18"/>
      <c r="H4340" s="18"/>
      <c r="I4340" s="18"/>
      <c r="J4340" s="18"/>
    </row>
    <row r="4341" s="2" customFormat="1" ht="14.25" spans="1:10">
      <c r="A4341" s="24"/>
      <c r="B4341" s="27"/>
      <c r="C4341" s="27"/>
      <c r="D4341" s="27"/>
      <c r="E4341" s="18"/>
      <c r="F4341" s="18"/>
      <c r="G4341" s="18"/>
      <c r="H4341" s="18"/>
      <c r="I4341" s="18"/>
      <c r="J4341" s="18"/>
    </row>
    <row r="4342" s="2" customFormat="1" ht="14.25" spans="1:10">
      <c r="A4342" s="24"/>
      <c r="B4342" s="27"/>
      <c r="C4342" s="27"/>
      <c r="D4342" s="27"/>
      <c r="E4342" s="18"/>
      <c r="F4342" s="18"/>
      <c r="G4342" s="18"/>
      <c r="H4342" s="18"/>
      <c r="I4342" s="18"/>
      <c r="J4342" s="18"/>
    </row>
    <row r="4343" s="2" customFormat="1" ht="14.25" spans="1:10">
      <c r="A4343" s="24"/>
      <c r="B4343" s="27"/>
      <c r="C4343" s="27"/>
      <c r="D4343" s="27"/>
      <c r="E4343" s="18"/>
      <c r="F4343" s="18"/>
      <c r="G4343" s="18"/>
      <c r="H4343" s="18"/>
      <c r="I4343" s="18"/>
      <c r="J4343" s="18"/>
    </row>
    <row r="4344" s="2" customFormat="1" ht="14.25" spans="1:10">
      <c r="A4344" s="24"/>
      <c r="B4344" s="27"/>
      <c r="C4344" s="27"/>
      <c r="D4344" s="27"/>
      <c r="E4344" s="18"/>
      <c r="F4344" s="18"/>
      <c r="G4344" s="18"/>
      <c r="H4344" s="18"/>
      <c r="I4344" s="18"/>
      <c r="J4344" s="18"/>
    </row>
    <row r="4345" s="2" customFormat="1" ht="14.25" spans="1:10">
      <c r="A4345" s="24"/>
      <c r="B4345" s="27"/>
      <c r="C4345" s="27"/>
      <c r="D4345" s="27"/>
      <c r="E4345" s="18"/>
      <c r="F4345" s="18"/>
      <c r="G4345" s="18"/>
      <c r="H4345" s="18"/>
      <c r="I4345" s="18"/>
      <c r="J4345" s="18"/>
    </row>
    <row r="4346" s="2" customFormat="1" ht="14.25" spans="1:10">
      <c r="A4346" s="24"/>
      <c r="B4346" s="27"/>
      <c r="C4346" s="27"/>
      <c r="D4346" s="27"/>
      <c r="E4346" s="18"/>
      <c r="F4346" s="18"/>
      <c r="G4346" s="18"/>
      <c r="H4346" s="18"/>
      <c r="I4346" s="18"/>
      <c r="J4346" s="18"/>
    </row>
    <row r="4347" s="2" customFormat="1" ht="14.25" spans="1:10">
      <c r="A4347" s="24"/>
      <c r="B4347" s="27"/>
      <c r="C4347" s="27"/>
      <c r="D4347" s="27"/>
      <c r="E4347" s="18"/>
      <c r="F4347" s="18"/>
      <c r="G4347" s="18"/>
      <c r="H4347" s="18"/>
      <c r="I4347" s="18"/>
      <c r="J4347" s="18"/>
    </row>
    <row r="4348" s="2" customFormat="1" ht="14.25" spans="1:10">
      <c r="A4348" s="24"/>
      <c r="B4348" s="27"/>
      <c r="C4348" s="27"/>
      <c r="D4348" s="27"/>
      <c r="E4348" s="18"/>
      <c r="F4348" s="18"/>
      <c r="G4348" s="18"/>
      <c r="H4348" s="18"/>
      <c r="I4348" s="18"/>
      <c r="J4348" s="18"/>
    </row>
    <row r="4349" s="2" customFormat="1" ht="14.25" spans="1:10">
      <c r="A4349" s="24"/>
      <c r="B4349" s="27"/>
      <c r="C4349" s="27"/>
      <c r="D4349" s="27"/>
      <c r="E4349" s="18"/>
      <c r="F4349" s="18"/>
      <c r="G4349" s="18"/>
      <c r="H4349" s="18"/>
      <c r="I4349" s="18"/>
      <c r="J4349" s="18"/>
    </row>
    <row r="4350" s="2" customFormat="1" ht="14.25" spans="1:10">
      <c r="A4350" s="24"/>
      <c r="B4350" s="27"/>
      <c r="C4350" s="27"/>
      <c r="D4350" s="27"/>
      <c r="E4350" s="18"/>
      <c r="F4350" s="18"/>
      <c r="G4350" s="18"/>
      <c r="H4350" s="18"/>
      <c r="I4350" s="18"/>
      <c r="J4350" s="18"/>
    </row>
    <row r="4351" s="2" customFormat="1" ht="14.25" spans="1:10">
      <c r="A4351" s="24"/>
      <c r="B4351" s="27"/>
      <c r="C4351" s="27"/>
      <c r="D4351" s="27"/>
      <c r="E4351" s="18"/>
      <c r="F4351" s="18"/>
      <c r="G4351" s="18"/>
      <c r="H4351" s="18"/>
      <c r="I4351" s="18"/>
      <c r="J4351" s="18"/>
    </row>
    <row r="4352" s="2" customFormat="1" ht="14.25" spans="1:10">
      <c r="A4352" s="24"/>
      <c r="B4352" s="27"/>
      <c r="C4352" s="27"/>
      <c r="D4352" s="27"/>
      <c r="E4352" s="18"/>
      <c r="F4352" s="18"/>
      <c r="G4352" s="18"/>
      <c r="H4352" s="18"/>
      <c r="I4352" s="18"/>
      <c r="J4352" s="18"/>
    </row>
    <row r="4353" s="2" customFormat="1" ht="14.25" spans="1:10">
      <c r="A4353" s="24"/>
      <c r="B4353" s="27"/>
      <c r="C4353" s="27"/>
      <c r="D4353" s="27"/>
      <c r="E4353" s="18"/>
      <c r="F4353" s="18"/>
      <c r="G4353" s="18"/>
      <c r="H4353" s="18"/>
      <c r="I4353" s="18"/>
      <c r="J4353" s="18"/>
    </row>
    <row r="4354" s="2" customFormat="1" ht="14.25" spans="1:10">
      <c r="A4354" s="24"/>
      <c r="B4354" s="27"/>
      <c r="C4354" s="27"/>
      <c r="D4354" s="27"/>
      <c r="E4354" s="18"/>
      <c r="F4354" s="18"/>
      <c r="G4354" s="18"/>
      <c r="H4354" s="18"/>
      <c r="I4354" s="18"/>
      <c r="J4354" s="18"/>
    </row>
    <row r="4355" s="2" customFormat="1" ht="14.25" spans="1:10">
      <c r="A4355" s="24"/>
      <c r="B4355" s="27"/>
      <c r="C4355" s="27"/>
      <c r="D4355" s="27"/>
      <c r="E4355" s="18"/>
      <c r="F4355" s="18"/>
      <c r="G4355" s="18"/>
      <c r="H4355" s="18"/>
      <c r="I4355" s="18"/>
      <c r="J4355" s="18"/>
    </row>
    <row r="4356" s="2" customFormat="1" ht="14.25" spans="1:10">
      <c r="A4356" s="24"/>
      <c r="B4356" s="27"/>
      <c r="C4356" s="27"/>
      <c r="D4356" s="27"/>
      <c r="E4356" s="18"/>
      <c r="F4356" s="18"/>
      <c r="G4356" s="18"/>
      <c r="H4356" s="18"/>
      <c r="I4356" s="18"/>
      <c r="J4356" s="18"/>
    </row>
    <row r="4357" s="2" customFormat="1" ht="14.25" spans="1:10">
      <c r="A4357" s="24"/>
      <c r="B4357" s="27"/>
      <c r="C4357" s="27"/>
      <c r="D4357" s="27"/>
      <c r="E4357" s="18"/>
      <c r="F4357" s="18"/>
      <c r="G4357" s="18"/>
      <c r="H4357" s="18"/>
      <c r="I4357" s="18"/>
      <c r="J4357" s="18"/>
    </row>
    <row r="4358" s="2" customFormat="1" ht="14.25" spans="1:10">
      <c r="A4358" s="24"/>
      <c r="B4358" s="27"/>
      <c r="C4358" s="27"/>
      <c r="D4358" s="27"/>
      <c r="E4358" s="18"/>
      <c r="F4358" s="18"/>
      <c r="G4358" s="18"/>
      <c r="H4358" s="18"/>
      <c r="I4358" s="18"/>
      <c r="J4358" s="18"/>
    </row>
    <row r="4359" s="2" customFormat="1" ht="14.25" spans="1:10">
      <c r="A4359" s="24"/>
      <c r="B4359" s="27"/>
      <c r="C4359" s="27"/>
      <c r="D4359" s="27"/>
      <c r="E4359" s="18"/>
      <c r="F4359" s="18"/>
      <c r="G4359" s="18"/>
      <c r="H4359" s="18"/>
      <c r="I4359" s="18"/>
      <c r="J4359" s="18"/>
    </row>
    <row r="4360" s="2" customFormat="1" ht="14.25" spans="1:10">
      <c r="A4360" s="24"/>
      <c r="B4360" s="27"/>
      <c r="C4360" s="27"/>
      <c r="D4360" s="27"/>
      <c r="E4360" s="18"/>
      <c r="F4360" s="18"/>
      <c r="G4360" s="18"/>
      <c r="H4360" s="18"/>
      <c r="I4360" s="18"/>
      <c r="J4360" s="18"/>
    </row>
    <row r="4361" s="2" customFormat="1" ht="14.25" spans="1:10">
      <c r="A4361" s="24"/>
      <c r="B4361" s="27"/>
      <c r="C4361" s="27"/>
      <c r="D4361" s="27"/>
      <c r="E4361" s="18"/>
      <c r="F4361" s="18"/>
      <c r="G4361" s="18"/>
      <c r="H4361" s="18"/>
      <c r="I4361" s="18"/>
      <c r="J4361" s="18"/>
    </row>
    <row r="4362" s="2" customFormat="1" ht="14.25" spans="1:10">
      <c r="A4362" s="24"/>
      <c r="B4362" s="27"/>
      <c r="C4362" s="27"/>
      <c r="D4362" s="27"/>
      <c r="E4362" s="18"/>
      <c r="F4362" s="18"/>
      <c r="G4362" s="18"/>
      <c r="H4362" s="18"/>
      <c r="I4362" s="18"/>
      <c r="J4362" s="18"/>
    </row>
    <row r="4363" s="2" customFormat="1" ht="14.25" spans="1:10">
      <c r="A4363" s="24"/>
      <c r="B4363" s="27"/>
      <c r="C4363" s="27"/>
      <c r="D4363" s="27"/>
      <c r="E4363" s="18"/>
      <c r="F4363" s="18"/>
      <c r="G4363" s="18"/>
      <c r="H4363" s="18"/>
      <c r="I4363" s="18"/>
      <c r="J4363" s="18"/>
    </row>
    <row r="4364" s="2" customFormat="1" ht="14.25" spans="1:10">
      <c r="A4364" s="24"/>
      <c r="B4364" s="27"/>
      <c r="C4364" s="27"/>
      <c r="D4364" s="27"/>
      <c r="E4364" s="18"/>
      <c r="F4364" s="18"/>
      <c r="G4364" s="18"/>
      <c r="H4364" s="18"/>
      <c r="I4364" s="18"/>
      <c r="J4364" s="18"/>
    </row>
    <row r="4365" s="2" customFormat="1" ht="14.25" spans="1:10">
      <c r="A4365" s="24"/>
      <c r="B4365" s="27"/>
      <c r="C4365" s="27"/>
      <c r="D4365" s="27"/>
      <c r="E4365" s="18"/>
      <c r="F4365" s="18"/>
      <c r="G4365" s="18"/>
      <c r="H4365" s="18"/>
      <c r="I4365" s="18"/>
      <c r="J4365" s="18"/>
    </row>
    <row r="4366" s="2" customFormat="1" ht="14.25" spans="1:10">
      <c r="A4366" s="24"/>
      <c r="B4366" s="27"/>
      <c r="C4366" s="27"/>
      <c r="D4366" s="27"/>
      <c r="E4366" s="18"/>
      <c r="F4366" s="18"/>
      <c r="G4366" s="18"/>
      <c r="H4366" s="18"/>
      <c r="I4366" s="18"/>
      <c r="J4366" s="18"/>
    </row>
    <row r="4367" s="2" customFormat="1" ht="14.25" spans="1:10">
      <c r="A4367" s="24"/>
      <c r="B4367" s="27"/>
      <c r="C4367" s="27"/>
      <c r="D4367" s="27"/>
      <c r="E4367" s="18"/>
      <c r="F4367" s="18"/>
      <c r="G4367" s="18"/>
      <c r="H4367" s="18"/>
      <c r="I4367" s="18"/>
      <c r="J4367" s="18"/>
    </row>
    <row r="4368" s="2" customFormat="1" ht="14.25" spans="1:10">
      <c r="A4368" s="24"/>
      <c r="B4368" s="27"/>
      <c r="C4368" s="27"/>
      <c r="D4368" s="27"/>
      <c r="E4368" s="18"/>
      <c r="F4368" s="18"/>
      <c r="G4368" s="18"/>
      <c r="H4368" s="18"/>
      <c r="I4368" s="18"/>
      <c r="J4368" s="18"/>
    </row>
    <row r="4369" s="2" customFormat="1" ht="14.25" spans="1:10">
      <c r="A4369" s="24"/>
      <c r="B4369" s="27"/>
      <c r="C4369" s="27"/>
      <c r="D4369" s="27"/>
      <c r="E4369" s="18"/>
      <c r="F4369" s="18"/>
      <c r="G4369" s="18"/>
      <c r="H4369" s="18"/>
      <c r="I4369" s="18"/>
      <c r="J4369" s="18"/>
    </row>
    <row r="4370" s="2" customFormat="1" ht="14.25" spans="1:10">
      <c r="A4370" s="24"/>
      <c r="B4370" s="27"/>
      <c r="C4370" s="27"/>
      <c r="D4370" s="27"/>
      <c r="E4370" s="18"/>
      <c r="F4370" s="18"/>
      <c r="G4370" s="18"/>
      <c r="H4370" s="18"/>
      <c r="I4370" s="18"/>
      <c r="J4370" s="18"/>
    </row>
    <row r="4371" s="2" customFormat="1" ht="14.25" spans="1:10">
      <c r="A4371" s="24"/>
      <c r="B4371" s="27"/>
      <c r="C4371" s="27"/>
      <c r="D4371" s="27"/>
      <c r="E4371" s="18"/>
      <c r="F4371" s="18"/>
      <c r="G4371" s="18"/>
      <c r="H4371" s="18"/>
      <c r="I4371" s="18"/>
      <c r="J4371" s="18"/>
    </row>
    <row r="4372" s="2" customFormat="1" ht="14.25" spans="1:10">
      <c r="A4372" s="24"/>
      <c r="B4372" s="27"/>
      <c r="C4372" s="27"/>
      <c r="D4372" s="27"/>
      <c r="E4372" s="18"/>
      <c r="F4372" s="18"/>
      <c r="G4372" s="18"/>
      <c r="H4372" s="18"/>
      <c r="I4372" s="18"/>
      <c r="J4372" s="18"/>
    </row>
    <row r="4373" s="2" customFormat="1" ht="14.25" spans="1:10">
      <c r="A4373" s="24"/>
      <c r="B4373" s="27"/>
      <c r="C4373" s="27"/>
      <c r="D4373" s="27"/>
      <c r="E4373" s="18"/>
      <c r="F4373" s="18"/>
      <c r="G4373" s="18"/>
      <c r="H4373" s="18"/>
      <c r="I4373" s="18"/>
      <c r="J4373" s="18"/>
    </row>
    <row r="4374" s="2" customFormat="1" ht="14.25" spans="1:10">
      <c r="A4374" s="24"/>
      <c r="B4374" s="27"/>
      <c r="C4374" s="27"/>
      <c r="D4374" s="27"/>
      <c r="E4374" s="18"/>
      <c r="F4374" s="18"/>
      <c r="G4374" s="18"/>
      <c r="H4374" s="18"/>
      <c r="I4374" s="18"/>
      <c r="J4374" s="18"/>
    </row>
    <row r="4375" s="2" customFormat="1" ht="14.25" spans="1:10">
      <c r="A4375" s="24"/>
      <c r="B4375" s="27"/>
      <c r="C4375" s="27"/>
      <c r="D4375" s="27"/>
      <c r="E4375" s="18"/>
      <c r="F4375" s="18"/>
      <c r="G4375" s="18"/>
      <c r="H4375" s="18"/>
      <c r="I4375" s="18"/>
      <c r="J4375" s="18"/>
    </row>
    <row r="4376" s="2" customFormat="1" ht="14.25" spans="1:10">
      <c r="A4376" s="24"/>
      <c r="B4376" s="27"/>
      <c r="C4376" s="27"/>
      <c r="D4376" s="27"/>
      <c r="E4376" s="18"/>
      <c r="F4376" s="18"/>
      <c r="G4376" s="18"/>
      <c r="H4376" s="18"/>
      <c r="I4376" s="18"/>
      <c r="J4376" s="18"/>
    </row>
    <row r="4377" s="2" customFormat="1" ht="14.25" spans="1:10">
      <c r="A4377" s="24"/>
      <c r="B4377" s="27"/>
      <c r="C4377" s="27"/>
      <c r="D4377" s="27"/>
      <c r="E4377" s="18"/>
      <c r="F4377" s="18"/>
      <c r="G4377" s="18"/>
      <c r="H4377" s="18"/>
      <c r="I4377" s="18"/>
      <c r="J4377" s="18"/>
    </row>
    <row r="4378" s="2" customFormat="1" ht="14.25" spans="1:10">
      <c r="A4378" s="24"/>
      <c r="B4378" s="27"/>
      <c r="C4378" s="27"/>
      <c r="D4378" s="27"/>
      <c r="E4378" s="18"/>
      <c r="F4378" s="18"/>
      <c r="G4378" s="18"/>
      <c r="H4378" s="18"/>
      <c r="I4378" s="18"/>
      <c r="J4378" s="18"/>
    </row>
    <row r="4379" s="2" customFormat="1" ht="14.25" spans="1:10">
      <c r="A4379" s="24"/>
      <c r="B4379" s="27"/>
      <c r="C4379" s="27"/>
      <c r="D4379" s="27"/>
      <c r="E4379" s="18"/>
      <c r="F4379" s="18"/>
      <c r="G4379" s="18"/>
      <c r="H4379" s="18"/>
      <c r="I4379" s="18"/>
      <c r="J4379" s="18"/>
    </row>
    <row r="4380" s="2" customFormat="1" ht="14.25" spans="1:10">
      <c r="A4380" s="24"/>
      <c r="B4380" s="27"/>
      <c r="C4380" s="27"/>
      <c r="D4380" s="27"/>
      <c r="E4380" s="18"/>
      <c r="F4380" s="18"/>
      <c r="G4380" s="18"/>
      <c r="H4380" s="18"/>
      <c r="I4380" s="18"/>
      <c r="J4380" s="18"/>
    </row>
    <row r="4381" s="2" customFormat="1" ht="14.25" spans="1:10">
      <c r="A4381" s="24"/>
      <c r="B4381" s="27"/>
      <c r="C4381" s="27"/>
      <c r="D4381" s="27"/>
      <c r="E4381" s="18"/>
      <c r="F4381" s="18"/>
      <c r="G4381" s="18"/>
      <c r="H4381" s="18"/>
      <c r="I4381" s="18"/>
      <c r="J4381" s="18"/>
    </row>
    <row r="4382" s="2" customFormat="1" ht="14.25" spans="1:10">
      <c r="A4382" s="24"/>
      <c r="B4382" s="27"/>
      <c r="C4382" s="27"/>
      <c r="D4382" s="27"/>
      <c r="E4382" s="18"/>
      <c r="F4382" s="18"/>
      <c r="G4382" s="18"/>
      <c r="H4382" s="18"/>
      <c r="I4382" s="18"/>
      <c r="J4382" s="18"/>
    </row>
    <row r="4383" s="2" customFormat="1" ht="14.25" spans="1:10">
      <c r="A4383" s="24"/>
      <c r="B4383" s="27"/>
      <c r="C4383" s="27"/>
      <c r="D4383" s="27"/>
      <c r="E4383" s="18"/>
      <c r="F4383" s="18"/>
      <c r="G4383" s="18"/>
      <c r="H4383" s="18"/>
      <c r="I4383" s="18"/>
      <c r="J4383" s="18"/>
    </row>
    <row r="4384" s="2" customFormat="1" ht="14.25" spans="1:10">
      <c r="A4384" s="24"/>
      <c r="B4384" s="27"/>
      <c r="C4384" s="27"/>
      <c r="D4384" s="27"/>
      <c r="E4384" s="18"/>
      <c r="F4384" s="18"/>
      <c r="G4384" s="18"/>
      <c r="H4384" s="18"/>
      <c r="I4384" s="18"/>
      <c r="J4384" s="18"/>
    </row>
    <row r="4385" s="2" customFormat="1" ht="14.25" spans="1:10">
      <c r="A4385" s="24"/>
      <c r="B4385" s="27"/>
      <c r="C4385" s="27"/>
      <c r="D4385" s="27"/>
      <c r="E4385" s="18"/>
      <c r="F4385" s="18"/>
      <c r="G4385" s="18"/>
      <c r="H4385" s="18"/>
      <c r="I4385" s="18"/>
      <c r="J4385" s="18"/>
    </row>
    <row r="4386" s="2" customFormat="1" ht="14.25" spans="1:10">
      <c r="A4386" s="24"/>
      <c r="B4386" s="27"/>
      <c r="C4386" s="27"/>
      <c r="D4386" s="27"/>
      <c r="E4386" s="18"/>
      <c r="F4386" s="18"/>
      <c r="G4386" s="18"/>
      <c r="H4386" s="18"/>
      <c r="I4386" s="18"/>
      <c r="J4386" s="18"/>
    </row>
    <row r="4387" s="2" customFormat="1" ht="14.25" spans="1:10">
      <c r="A4387" s="24"/>
      <c r="B4387" s="27"/>
      <c r="C4387" s="27"/>
      <c r="D4387" s="27"/>
      <c r="E4387" s="18"/>
      <c r="F4387" s="18"/>
      <c r="G4387" s="18"/>
      <c r="H4387" s="18"/>
      <c r="I4387" s="18"/>
      <c r="J4387" s="18"/>
    </row>
    <row r="4388" s="2" customFormat="1" ht="14.25" spans="1:10">
      <c r="A4388" s="24"/>
      <c r="B4388" s="27"/>
      <c r="C4388" s="27"/>
      <c r="D4388" s="27"/>
      <c r="E4388" s="18"/>
      <c r="F4388" s="18"/>
      <c r="G4388" s="18"/>
      <c r="H4388" s="18"/>
      <c r="I4388" s="18"/>
      <c r="J4388" s="18"/>
    </row>
    <row r="4389" s="2" customFormat="1" ht="14.25" spans="1:10">
      <c r="A4389" s="24"/>
      <c r="B4389" s="27"/>
      <c r="C4389" s="27"/>
      <c r="D4389" s="27"/>
      <c r="E4389" s="18"/>
      <c r="F4389" s="18"/>
      <c r="G4389" s="18"/>
      <c r="H4389" s="18"/>
      <c r="I4389" s="18"/>
      <c r="J4389" s="18"/>
    </row>
    <row r="4390" s="2" customFormat="1" ht="14.25" spans="1:10">
      <c r="A4390" s="24"/>
      <c r="B4390" s="27"/>
      <c r="C4390" s="27"/>
      <c r="D4390" s="27"/>
      <c r="E4390" s="18"/>
      <c r="F4390" s="18"/>
      <c r="G4390" s="18"/>
      <c r="H4390" s="18"/>
      <c r="I4390" s="18"/>
      <c r="J4390" s="18"/>
    </row>
    <row r="4391" s="2" customFormat="1" ht="14.25" spans="1:10">
      <c r="A4391" s="24"/>
      <c r="B4391" s="27"/>
      <c r="C4391" s="27"/>
      <c r="D4391" s="27"/>
      <c r="E4391" s="18"/>
      <c r="F4391" s="18"/>
      <c r="G4391" s="18"/>
      <c r="H4391" s="18"/>
      <c r="I4391" s="18"/>
      <c r="J4391" s="18"/>
    </row>
    <row r="4392" s="2" customFormat="1" ht="14.25" spans="1:10">
      <c r="A4392" s="24"/>
      <c r="B4392" s="27"/>
      <c r="C4392" s="27"/>
      <c r="D4392" s="27"/>
      <c r="E4392" s="18"/>
      <c r="F4392" s="18"/>
      <c r="G4392" s="18"/>
      <c r="H4392" s="18"/>
      <c r="I4392" s="18"/>
      <c r="J4392" s="18"/>
    </row>
    <row r="4393" s="2" customFormat="1" ht="14.25" spans="1:10">
      <c r="A4393" s="24"/>
      <c r="B4393" s="27"/>
      <c r="C4393" s="27"/>
      <c r="D4393" s="27"/>
      <c r="E4393" s="18"/>
      <c r="F4393" s="18"/>
      <c r="G4393" s="18"/>
      <c r="H4393" s="18"/>
      <c r="I4393" s="18"/>
      <c r="J4393" s="18"/>
    </row>
    <row r="4394" s="2" customFormat="1" ht="14.25" spans="1:10">
      <c r="A4394" s="24"/>
      <c r="B4394" s="27"/>
      <c r="C4394" s="27"/>
      <c r="D4394" s="27"/>
      <c r="E4394" s="18"/>
      <c r="F4394" s="18"/>
      <c r="G4394" s="18"/>
      <c r="H4394" s="18"/>
      <c r="I4394" s="18"/>
      <c r="J4394" s="18"/>
    </row>
    <row r="4395" s="2" customFormat="1" ht="14.25" spans="1:10">
      <c r="A4395" s="24"/>
      <c r="B4395" s="27"/>
      <c r="C4395" s="27"/>
      <c r="D4395" s="27"/>
      <c r="E4395" s="18"/>
      <c r="F4395" s="18"/>
      <c r="G4395" s="18"/>
      <c r="H4395" s="18"/>
      <c r="I4395" s="18"/>
      <c r="J4395" s="18"/>
    </row>
    <row r="4396" s="2" customFormat="1" ht="14.25" spans="1:10">
      <c r="A4396" s="24"/>
      <c r="B4396" s="27"/>
      <c r="C4396" s="27"/>
      <c r="D4396" s="27"/>
      <c r="E4396" s="18"/>
      <c r="F4396" s="18"/>
      <c r="G4396" s="18"/>
      <c r="H4396" s="18"/>
      <c r="I4396" s="18"/>
      <c r="J4396" s="18"/>
    </row>
    <row r="4397" s="2" customFormat="1" ht="14.25" spans="1:10">
      <c r="A4397" s="24"/>
      <c r="B4397" s="27"/>
      <c r="C4397" s="27"/>
      <c r="D4397" s="27"/>
      <c r="E4397" s="18"/>
      <c r="F4397" s="18"/>
      <c r="G4397" s="18"/>
      <c r="H4397" s="18"/>
      <c r="I4397" s="18"/>
      <c r="J4397" s="18"/>
    </row>
    <row r="4398" s="2" customFormat="1" ht="14.25" spans="1:10">
      <c r="A4398" s="24"/>
      <c r="B4398" s="27"/>
      <c r="C4398" s="27"/>
      <c r="D4398" s="27"/>
      <c r="E4398" s="18"/>
      <c r="F4398" s="18"/>
      <c r="G4398" s="18"/>
      <c r="H4398" s="18"/>
      <c r="I4398" s="18"/>
      <c r="J4398" s="18"/>
    </row>
    <row r="4399" s="2" customFormat="1" ht="14.25" spans="1:10">
      <c r="A4399" s="24"/>
      <c r="B4399" s="27"/>
      <c r="C4399" s="27"/>
      <c r="D4399" s="27"/>
      <c r="E4399" s="18"/>
      <c r="F4399" s="18"/>
      <c r="G4399" s="18"/>
      <c r="H4399" s="18"/>
      <c r="I4399" s="18"/>
      <c r="J4399" s="18"/>
    </row>
    <row r="4400" s="2" customFormat="1" ht="14.25" spans="1:10">
      <c r="A4400" s="24"/>
      <c r="B4400" s="27"/>
      <c r="C4400" s="27"/>
      <c r="D4400" s="27"/>
      <c r="E4400" s="18"/>
      <c r="F4400" s="18"/>
      <c r="G4400" s="18"/>
      <c r="H4400" s="18"/>
      <c r="I4400" s="18"/>
      <c r="J4400" s="18"/>
    </row>
    <row r="4401" s="2" customFormat="1" ht="14.25" spans="1:10">
      <c r="A4401" s="24"/>
      <c r="B4401" s="27"/>
      <c r="C4401" s="27"/>
      <c r="D4401" s="27"/>
      <c r="E4401" s="18"/>
      <c r="F4401" s="18"/>
      <c r="G4401" s="18"/>
      <c r="H4401" s="18"/>
      <c r="I4401" s="18"/>
      <c r="J4401" s="18"/>
    </row>
    <row r="4402" s="2" customFormat="1" ht="14.25" spans="1:10">
      <c r="A4402" s="24"/>
      <c r="B4402" s="27"/>
      <c r="C4402" s="27"/>
      <c r="D4402" s="27"/>
      <c r="E4402" s="18"/>
      <c r="F4402" s="18"/>
      <c r="G4402" s="18"/>
      <c r="H4402" s="18"/>
      <c r="I4402" s="18"/>
      <c r="J4402" s="18"/>
    </row>
    <row r="4403" s="2" customFormat="1" ht="14.25" spans="1:10">
      <c r="A4403" s="24"/>
      <c r="B4403" s="27"/>
      <c r="C4403" s="27"/>
      <c r="D4403" s="27"/>
      <c r="E4403" s="18"/>
      <c r="F4403" s="18"/>
      <c r="G4403" s="18"/>
      <c r="H4403" s="18"/>
      <c r="I4403" s="18"/>
      <c r="J4403" s="18"/>
    </row>
    <row r="4404" s="2" customFormat="1" ht="14.25" spans="1:10">
      <c r="A4404" s="24"/>
      <c r="B4404" s="27"/>
      <c r="C4404" s="27"/>
      <c r="D4404" s="27"/>
      <c r="E4404" s="18"/>
      <c r="F4404" s="18"/>
      <c r="G4404" s="18"/>
      <c r="H4404" s="18"/>
      <c r="I4404" s="18"/>
      <c r="J4404" s="18"/>
    </row>
    <row r="4405" s="2" customFormat="1" ht="14.25" spans="1:10">
      <c r="A4405" s="24"/>
      <c r="B4405" s="27"/>
      <c r="C4405" s="27"/>
      <c r="D4405" s="27"/>
      <c r="E4405" s="18"/>
      <c r="F4405" s="18"/>
      <c r="G4405" s="18"/>
      <c r="H4405" s="18"/>
      <c r="I4405" s="18"/>
      <c r="J4405" s="18"/>
    </row>
    <row r="4406" s="2" customFormat="1" ht="14.25" spans="1:10">
      <c r="A4406" s="24"/>
      <c r="B4406" s="27"/>
      <c r="C4406" s="27"/>
      <c r="D4406" s="27"/>
      <c r="E4406" s="18"/>
      <c r="F4406" s="18"/>
      <c r="G4406" s="18"/>
      <c r="H4406" s="18"/>
      <c r="I4406" s="18"/>
      <c r="J4406" s="18"/>
    </row>
    <row r="4407" s="2" customFormat="1" ht="14.25" spans="1:10">
      <c r="A4407" s="24"/>
      <c r="B4407" s="27"/>
      <c r="C4407" s="27"/>
      <c r="D4407" s="27"/>
      <c r="E4407" s="18"/>
      <c r="F4407" s="18"/>
      <c r="G4407" s="18"/>
      <c r="H4407" s="18"/>
      <c r="I4407" s="18"/>
      <c r="J4407" s="18"/>
    </row>
    <row r="4408" s="2" customFormat="1" ht="14.25" spans="1:10">
      <c r="A4408" s="24"/>
      <c r="B4408" s="27"/>
      <c r="C4408" s="27"/>
      <c r="D4408" s="27"/>
      <c r="E4408" s="18"/>
      <c r="F4408" s="18"/>
      <c r="G4408" s="18"/>
      <c r="H4408" s="18"/>
      <c r="I4408" s="18"/>
      <c r="J4408" s="18"/>
    </row>
    <row r="4409" s="2" customFormat="1" ht="14.25" spans="1:10">
      <c r="A4409" s="24"/>
      <c r="B4409" s="27"/>
      <c r="C4409" s="27"/>
      <c r="D4409" s="27"/>
      <c r="E4409" s="18"/>
      <c r="F4409" s="18"/>
      <c r="G4409" s="18"/>
      <c r="H4409" s="18"/>
      <c r="I4409" s="18"/>
      <c r="J4409" s="18"/>
    </row>
    <row r="4410" s="2" customFormat="1" ht="14.25" spans="1:10">
      <c r="A4410" s="24"/>
      <c r="B4410" s="27"/>
      <c r="C4410" s="27"/>
      <c r="D4410" s="27"/>
      <c r="E4410" s="18"/>
      <c r="F4410" s="18"/>
      <c r="G4410" s="18"/>
      <c r="H4410" s="18"/>
      <c r="I4410" s="18"/>
      <c r="J4410" s="18"/>
    </row>
    <row r="4411" s="2" customFormat="1" ht="14.25" spans="1:10">
      <c r="A4411" s="24"/>
      <c r="B4411" s="27"/>
      <c r="C4411" s="27"/>
      <c r="D4411" s="27"/>
      <c r="E4411" s="18"/>
      <c r="F4411" s="18"/>
      <c r="G4411" s="18"/>
      <c r="H4411" s="18"/>
      <c r="I4411" s="18"/>
      <c r="J4411" s="18"/>
    </row>
    <row r="4412" s="2" customFormat="1" ht="14.25" spans="1:10">
      <c r="A4412" s="24"/>
      <c r="B4412" s="27"/>
      <c r="C4412" s="27"/>
      <c r="D4412" s="27"/>
      <c r="E4412" s="18"/>
      <c r="F4412" s="18"/>
      <c r="G4412" s="18"/>
      <c r="H4412" s="18"/>
      <c r="I4412" s="18"/>
      <c r="J4412" s="18"/>
    </row>
    <row r="4413" s="2" customFormat="1" ht="14.25" spans="1:10">
      <c r="A4413" s="24"/>
      <c r="B4413" s="27"/>
      <c r="C4413" s="27"/>
      <c r="D4413" s="27"/>
      <c r="E4413" s="18"/>
      <c r="F4413" s="18"/>
      <c r="G4413" s="18"/>
      <c r="H4413" s="18"/>
      <c r="I4413" s="18"/>
      <c r="J4413" s="18"/>
    </row>
    <row r="4414" s="2" customFormat="1" ht="14.25" spans="1:10">
      <c r="A4414" s="24"/>
      <c r="B4414" s="27"/>
      <c r="C4414" s="27"/>
      <c r="D4414" s="27"/>
      <c r="E4414" s="18"/>
      <c r="F4414" s="18"/>
      <c r="G4414" s="18"/>
      <c r="H4414" s="18"/>
      <c r="I4414" s="18"/>
      <c r="J4414" s="18"/>
    </row>
    <row r="4415" s="2" customFormat="1" ht="14.25" spans="1:10">
      <c r="A4415" s="24"/>
      <c r="B4415" s="27"/>
      <c r="C4415" s="27"/>
      <c r="D4415" s="27"/>
      <c r="E4415" s="18"/>
      <c r="F4415" s="18"/>
      <c r="G4415" s="18"/>
      <c r="H4415" s="18"/>
      <c r="I4415" s="18"/>
      <c r="J4415" s="18"/>
    </row>
    <row r="4416" s="2" customFormat="1" ht="14.25" spans="1:10">
      <c r="A4416" s="24"/>
      <c r="B4416" s="27"/>
      <c r="C4416" s="27"/>
      <c r="D4416" s="27"/>
      <c r="E4416" s="18"/>
      <c r="F4416" s="18"/>
      <c r="G4416" s="18"/>
      <c r="H4416" s="18"/>
      <c r="I4416" s="18"/>
      <c r="J4416" s="18"/>
    </row>
    <row r="4417" s="2" customFormat="1" ht="14.25" spans="1:10">
      <c r="A4417" s="24"/>
      <c r="B4417" s="27"/>
      <c r="C4417" s="27"/>
      <c r="D4417" s="27"/>
      <c r="E4417" s="18"/>
      <c r="F4417" s="18"/>
      <c r="G4417" s="18"/>
      <c r="H4417" s="18"/>
      <c r="I4417" s="18"/>
      <c r="J4417" s="18"/>
    </row>
    <row r="4418" s="2" customFormat="1" ht="14.25" spans="1:10">
      <c r="A4418" s="24"/>
      <c r="B4418" s="27"/>
      <c r="C4418" s="27"/>
      <c r="D4418" s="27"/>
      <c r="E4418" s="18"/>
      <c r="F4418" s="18"/>
      <c r="G4418" s="18"/>
      <c r="H4418" s="18"/>
      <c r="I4418" s="18"/>
      <c r="J4418" s="18"/>
    </row>
    <row r="4419" s="2" customFormat="1" ht="14.25" spans="1:10">
      <c r="A4419" s="24"/>
      <c r="B4419" s="27"/>
      <c r="C4419" s="27"/>
      <c r="D4419" s="27"/>
      <c r="E4419" s="18"/>
      <c r="F4419" s="18"/>
      <c r="G4419" s="18"/>
      <c r="H4419" s="18"/>
      <c r="I4419" s="18"/>
      <c r="J4419" s="18"/>
    </row>
    <row r="4420" s="2" customFormat="1" ht="14.25" spans="1:10">
      <c r="A4420" s="24"/>
      <c r="B4420" s="27"/>
      <c r="C4420" s="27"/>
      <c r="D4420" s="27"/>
      <c r="E4420" s="18"/>
      <c r="F4420" s="18"/>
      <c r="G4420" s="18"/>
      <c r="H4420" s="18"/>
      <c r="I4420" s="18"/>
      <c r="J4420" s="18"/>
    </row>
    <row r="4421" s="2" customFormat="1" ht="14.25" spans="1:10">
      <c r="A4421" s="24"/>
      <c r="B4421" s="27"/>
      <c r="C4421" s="27"/>
      <c r="D4421" s="27"/>
      <c r="E4421" s="18"/>
      <c r="F4421" s="18"/>
      <c r="G4421" s="18"/>
      <c r="H4421" s="18"/>
      <c r="I4421" s="18"/>
      <c r="J4421" s="18"/>
    </row>
    <row r="4422" s="2" customFormat="1" ht="14.25" spans="1:10">
      <c r="A4422" s="24"/>
      <c r="B4422" s="27"/>
      <c r="C4422" s="27"/>
      <c r="D4422" s="27"/>
      <c r="E4422" s="18"/>
      <c r="F4422" s="18"/>
      <c r="G4422" s="18"/>
      <c r="H4422" s="18"/>
      <c r="I4422" s="18"/>
      <c r="J4422" s="18"/>
    </row>
    <row r="4423" s="2" customFormat="1" ht="14.25" spans="1:10">
      <c r="A4423" s="24"/>
      <c r="B4423" s="27"/>
      <c r="C4423" s="27"/>
      <c r="D4423" s="27"/>
      <c r="E4423" s="18"/>
      <c r="F4423" s="18"/>
      <c r="G4423" s="18"/>
      <c r="H4423" s="18"/>
      <c r="I4423" s="18"/>
      <c r="J4423" s="18"/>
    </row>
    <row r="4424" s="2" customFormat="1" ht="14.25" spans="1:10">
      <c r="A4424" s="24"/>
      <c r="B4424" s="27"/>
      <c r="C4424" s="27"/>
      <c r="D4424" s="27"/>
      <c r="E4424" s="18"/>
      <c r="F4424" s="18"/>
      <c r="G4424" s="18"/>
      <c r="H4424" s="18"/>
      <c r="I4424" s="18"/>
      <c r="J4424" s="18"/>
    </row>
    <row r="4425" s="2" customFormat="1" ht="14.25" spans="1:10">
      <c r="A4425" s="24"/>
      <c r="B4425" s="27"/>
      <c r="C4425" s="27"/>
      <c r="D4425" s="27"/>
      <c r="E4425" s="18"/>
      <c r="F4425" s="18"/>
      <c r="G4425" s="18"/>
      <c r="H4425" s="18"/>
      <c r="I4425" s="18"/>
      <c r="J4425" s="18"/>
    </row>
    <row r="4426" s="2" customFormat="1" ht="14.25" spans="1:10">
      <c r="A4426" s="24"/>
      <c r="B4426" s="27"/>
      <c r="C4426" s="27"/>
      <c r="D4426" s="27"/>
      <c r="E4426" s="18"/>
      <c r="F4426" s="18"/>
      <c r="G4426" s="18"/>
      <c r="H4426" s="18"/>
      <c r="I4426" s="18"/>
      <c r="J4426" s="18"/>
    </row>
    <row r="4427" s="2" customFormat="1" ht="14.25" spans="1:10">
      <c r="A4427" s="24"/>
      <c r="B4427" s="27"/>
      <c r="C4427" s="27"/>
      <c r="D4427" s="27"/>
      <c r="E4427" s="18"/>
      <c r="F4427" s="18"/>
      <c r="G4427" s="18"/>
      <c r="H4427" s="18"/>
      <c r="I4427" s="18"/>
      <c r="J4427" s="18"/>
    </row>
    <row r="4428" s="2" customFormat="1" ht="14.25" spans="1:10">
      <c r="A4428" s="24"/>
      <c r="B4428" s="27"/>
      <c r="C4428" s="27"/>
      <c r="D4428" s="27"/>
      <c r="E4428" s="18"/>
      <c r="F4428" s="18"/>
      <c r="G4428" s="18"/>
      <c r="H4428" s="18"/>
      <c r="I4428" s="18"/>
      <c r="J4428" s="18"/>
    </row>
    <row r="4429" s="2" customFormat="1" ht="14.25" spans="1:10">
      <c r="A4429" s="24"/>
      <c r="B4429" s="27"/>
      <c r="C4429" s="27"/>
      <c r="D4429" s="27"/>
      <c r="E4429" s="18"/>
      <c r="F4429" s="18"/>
      <c r="G4429" s="18"/>
      <c r="H4429" s="18"/>
      <c r="I4429" s="18"/>
      <c r="J4429" s="18"/>
    </row>
    <row r="4430" s="2" customFormat="1" ht="14.25" spans="1:10">
      <c r="A4430" s="24"/>
      <c r="B4430" s="27"/>
      <c r="C4430" s="27"/>
      <c r="D4430" s="27"/>
      <c r="E4430" s="18"/>
      <c r="F4430" s="18"/>
      <c r="G4430" s="18"/>
      <c r="H4430" s="18"/>
      <c r="I4430" s="18"/>
      <c r="J4430" s="18"/>
    </row>
    <row r="4431" s="2" customFormat="1" ht="14.25" spans="1:10">
      <c r="A4431" s="24"/>
      <c r="B4431" s="27"/>
      <c r="C4431" s="27"/>
      <c r="D4431" s="27"/>
      <c r="E4431" s="18"/>
      <c r="F4431" s="18"/>
      <c r="G4431" s="18"/>
      <c r="H4431" s="18"/>
      <c r="I4431" s="18"/>
      <c r="J4431" s="18"/>
    </row>
    <row r="4432" s="2" customFormat="1" ht="14.25" spans="1:10">
      <c r="A4432" s="24"/>
      <c r="B4432" s="27"/>
      <c r="C4432" s="27"/>
      <c r="D4432" s="27"/>
      <c r="E4432" s="18"/>
      <c r="F4432" s="18"/>
      <c r="G4432" s="18"/>
      <c r="H4432" s="18"/>
      <c r="I4432" s="18"/>
      <c r="J4432" s="18"/>
    </row>
    <row r="4433" s="2" customFormat="1" ht="14.25" spans="1:10">
      <c r="A4433" s="24"/>
      <c r="B4433" s="27"/>
      <c r="C4433" s="27"/>
      <c r="D4433" s="27"/>
      <c r="E4433" s="18"/>
      <c r="F4433" s="18"/>
      <c r="G4433" s="18"/>
      <c r="H4433" s="18"/>
      <c r="I4433" s="18"/>
      <c r="J4433" s="18"/>
    </row>
    <row r="4434" s="2" customFormat="1" ht="14.25" spans="1:10">
      <c r="A4434" s="24"/>
      <c r="B4434" s="27"/>
      <c r="C4434" s="27"/>
      <c r="D4434" s="27"/>
      <c r="E4434" s="18"/>
      <c r="F4434" s="18"/>
      <c r="G4434" s="18"/>
      <c r="H4434" s="18"/>
      <c r="I4434" s="18"/>
      <c r="J4434" s="18"/>
    </row>
    <row r="4435" s="2" customFormat="1" ht="14.25" spans="1:10">
      <c r="A4435" s="24"/>
      <c r="B4435" s="27"/>
      <c r="C4435" s="27"/>
      <c r="D4435" s="27"/>
      <c r="E4435" s="18"/>
      <c r="F4435" s="18"/>
      <c r="G4435" s="18"/>
      <c r="H4435" s="18"/>
      <c r="I4435" s="18"/>
      <c r="J4435" s="18"/>
    </row>
    <row r="4436" s="2" customFormat="1" ht="14.25" spans="1:10">
      <c r="A4436" s="24"/>
      <c r="B4436" s="27"/>
      <c r="C4436" s="27"/>
      <c r="D4436" s="27"/>
      <c r="E4436" s="18"/>
      <c r="F4436" s="18"/>
      <c r="G4436" s="18"/>
      <c r="H4436" s="18"/>
      <c r="I4436" s="18"/>
      <c r="J4436" s="18"/>
    </row>
    <row r="4437" s="2" customFormat="1" ht="14.25" spans="1:10">
      <c r="A4437" s="24"/>
      <c r="B4437" s="27"/>
      <c r="C4437" s="27"/>
      <c r="D4437" s="27"/>
      <c r="E4437" s="18"/>
      <c r="F4437" s="18"/>
      <c r="G4437" s="18"/>
      <c r="H4437" s="18"/>
      <c r="I4437" s="18"/>
      <c r="J4437" s="18"/>
    </row>
    <row r="4438" s="2" customFormat="1" ht="14.25" spans="1:10">
      <c r="A4438" s="24"/>
      <c r="B4438" s="27"/>
      <c r="C4438" s="27"/>
      <c r="D4438" s="27"/>
      <c r="E4438" s="18"/>
      <c r="F4438" s="18"/>
      <c r="G4438" s="18"/>
      <c r="H4438" s="18"/>
      <c r="I4438" s="18"/>
      <c r="J4438" s="18"/>
    </row>
    <row r="4439" s="2" customFormat="1" ht="14.25" spans="1:10">
      <c r="A4439" s="24"/>
      <c r="B4439" s="27"/>
      <c r="C4439" s="27"/>
      <c r="D4439" s="27"/>
      <c r="E4439" s="18"/>
      <c r="F4439" s="18"/>
      <c r="G4439" s="18"/>
      <c r="H4439" s="18"/>
      <c r="I4439" s="18"/>
      <c r="J4439" s="18"/>
    </row>
    <row r="4440" s="2" customFormat="1" ht="14.25" spans="1:10">
      <c r="A4440" s="24"/>
      <c r="B4440" s="27"/>
      <c r="C4440" s="27"/>
      <c r="D4440" s="27"/>
      <c r="E4440" s="18"/>
      <c r="F4440" s="18"/>
      <c r="G4440" s="18"/>
      <c r="H4440" s="18"/>
      <c r="I4440" s="18"/>
      <c r="J4440" s="18"/>
    </row>
    <row r="4441" s="2" customFormat="1" ht="14.25" spans="1:10">
      <c r="A4441" s="24"/>
      <c r="B4441" s="27"/>
      <c r="C4441" s="27"/>
      <c r="D4441" s="27"/>
      <c r="E4441" s="18"/>
      <c r="F4441" s="18"/>
      <c r="G4441" s="18"/>
      <c r="H4441" s="18"/>
      <c r="I4441" s="18"/>
      <c r="J4441" s="18"/>
    </row>
    <row r="4442" s="2" customFormat="1" ht="14.25" spans="1:10">
      <c r="A4442" s="24"/>
      <c r="B4442" s="27"/>
      <c r="C4442" s="27"/>
      <c r="D4442" s="27"/>
      <c r="E4442" s="18"/>
      <c r="F4442" s="18"/>
      <c r="G4442" s="18"/>
      <c r="H4442" s="18"/>
      <c r="I4442" s="18"/>
      <c r="J4442" s="18"/>
    </row>
    <row r="4443" s="2" customFormat="1" ht="14.25" spans="1:10">
      <c r="A4443" s="24"/>
      <c r="B4443" s="27"/>
      <c r="C4443" s="27"/>
      <c r="D4443" s="27"/>
      <c r="E4443" s="18"/>
      <c r="F4443" s="18"/>
      <c r="G4443" s="18"/>
      <c r="H4443" s="18"/>
      <c r="I4443" s="18"/>
      <c r="J4443" s="18"/>
    </row>
    <row r="4444" s="2" customFormat="1" ht="14.25" spans="1:10">
      <c r="A4444" s="24"/>
      <c r="B4444" s="27"/>
      <c r="C4444" s="27"/>
      <c r="D4444" s="27"/>
      <c r="E4444" s="18"/>
      <c r="F4444" s="18"/>
      <c r="G4444" s="18"/>
      <c r="H4444" s="18"/>
      <c r="I4444" s="18"/>
      <c r="J4444" s="18"/>
    </row>
    <row r="4445" s="2" customFormat="1" ht="14.25" spans="1:10">
      <c r="A4445" s="24"/>
      <c r="B4445" s="27"/>
      <c r="C4445" s="27"/>
      <c r="D4445" s="27"/>
      <c r="E4445" s="18"/>
      <c r="F4445" s="18"/>
      <c r="G4445" s="18"/>
      <c r="H4445" s="18"/>
      <c r="I4445" s="18"/>
      <c r="J4445" s="18"/>
    </row>
    <row r="4446" s="2" customFormat="1" ht="14.25" spans="1:10">
      <c r="A4446" s="24"/>
      <c r="B4446" s="27"/>
      <c r="C4446" s="27"/>
      <c r="D4446" s="27"/>
      <c r="E4446" s="18"/>
      <c r="F4446" s="18"/>
      <c r="G4446" s="18"/>
      <c r="H4446" s="18"/>
      <c r="I4446" s="18"/>
      <c r="J4446" s="18"/>
    </row>
    <row r="4447" s="2" customFormat="1" ht="14.25" spans="1:10">
      <c r="A4447" s="24"/>
      <c r="B4447" s="27"/>
      <c r="C4447" s="27"/>
      <c r="D4447" s="27"/>
      <c r="E4447" s="18"/>
      <c r="F4447" s="18"/>
      <c r="G4447" s="18"/>
      <c r="H4447" s="18"/>
      <c r="I4447" s="18"/>
      <c r="J4447" s="18"/>
    </row>
    <row r="4448" s="2" customFormat="1" ht="14.25" spans="1:10">
      <c r="A4448" s="24"/>
      <c r="B4448" s="27"/>
      <c r="C4448" s="27"/>
      <c r="D4448" s="27"/>
      <c r="E4448" s="18"/>
      <c r="F4448" s="18"/>
      <c r="G4448" s="18"/>
      <c r="H4448" s="18"/>
      <c r="I4448" s="18"/>
      <c r="J4448" s="18"/>
    </row>
    <row r="4449" s="2" customFormat="1" ht="14.25" spans="1:10">
      <c r="A4449" s="24"/>
      <c r="B4449" s="27"/>
      <c r="C4449" s="27"/>
      <c r="D4449" s="27"/>
      <c r="E4449" s="18"/>
      <c r="F4449" s="18"/>
      <c r="G4449" s="18"/>
      <c r="H4449" s="18"/>
      <c r="I4449" s="18"/>
      <c r="J4449" s="18"/>
    </row>
    <row r="4450" s="2" customFormat="1" ht="14.25" spans="1:10">
      <c r="A4450" s="24"/>
      <c r="B4450" s="18"/>
      <c r="C4450" s="27"/>
      <c r="D4450" s="27"/>
      <c r="E4450" s="18"/>
      <c r="F4450" s="18"/>
      <c r="G4450" s="18"/>
      <c r="H4450" s="18"/>
      <c r="I4450" s="18"/>
      <c r="J4450" s="18"/>
    </row>
    <row r="4451" s="2" customFormat="1" ht="14.25" spans="1:10">
      <c r="A4451" s="24"/>
      <c r="B4451" s="27"/>
      <c r="C4451" s="27"/>
      <c r="D4451" s="27"/>
      <c r="E4451" s="18"/>
      <c r="F4451" s="18"/>
      <c r="G4451" s="18"/>
      <c r="H4451" s="18"/>
      <c r="I4451" s="18"/>
      <c r="J4451" s="18"/>
    </row>
    <row r="4452" s="2" customFormat="1" ht="14.25" spans="1:10">
      <c r="A4452" s="24"/>
      <c r="B4452" s="27"/>
      <c r="C4452" s="27"/>
      <c r="D4452" s="27"/>
      <c r="E4452" s="18"/>
      <c r="F4452" s="18"/>
      <c r="G4452" s="18"/>
      <c r="H4452" s="18"/>
      <c r="I4452" s="18"/>
      <c r="J4452" s="18"/>
    </row>
    <row r="4453" s="2" customFormat="1" ht="14.25" spans="1:10">
      <c r="A4453" s="24"/>
      <c r="B4453" s="18"/>
      <c r="C4453" s="18"/>
      <c r="D4453" s="27"/>
      <c r="E4453" s="18"/>
      <c r="F4453" s="18"/>
      <c r="G4453" s="18"/>
      <c r="H4453" s="18"/>
      <c r="I4453" s="18"/>
      <c r="J4453" s="18"/>
    </row>
    <row r="4454" s="2" customFormat="1" ht="14.25" spans="1:10">
      <c r="A4454" s="24"/>
      <c r="B4454" s="18"/>
      <c r="C4454" s="18"/>
      <c r="D4454" s="27"/>
      <c r="E4454" s="18"/>
      <c r="F4454" s="18"/>
      <c r="G4454" s="18"/>
      <c r="H4454" s="18"/>
      <c r="I4454" s="18"/>
      <c r="J4454" s="18"/>
    </row>
    <row r="4455" s="2" customFormat="1" ht="14.25" spans="1:10">
      <c r="A4455" s="24"/>
      <c r="B4455" s="18"/>
      <c r="C4455" s="18"/>
      <c r="D4455" s="25"/>
      <c r="E4455" s="18"/>
      <c r="F4455" s="18"/>
      <c r="G4455" s="18"/>
      <c r="H4455" s="18"/>
      <c r="I4455" s="18"/>
      <c r="J4455" s="18"/>
    </row>
    <row r="4456" s="2" customFormat="1" ht="14.25" spans="1:10">
      <c r="A4456" s="24"/>
      <c r="B4456" s="18"/>
      <c r="C4456" s="18"/>
      <c r="D4456" s="25"/>
      <c r="E4456" s="18"/>
      <c r="F4456" s="18"/>
      <c r="G4456" s="18"/>
      <c r="H4456" s="18"/>
      <c r="I4456" s="18"/>
      <c r="J4456" s="18"/>
    </row>
    <row r="4457" s="2" customFormat="1" ht="14.25" spans="1:10">
      <c r="A4457" s="24"/>
      <c r="B4457" s="18"/>
      <c r="C4457" s="18"/>
      <c r="D4457" s="25"/>
      <c r="E4457" s="18"/>
      <c r="F4457" s="18"/>
      <c r="G4457" s="18"/>
      <c r="H4457" s="18"/>
      <c r="I4457" s="18"/>
      <c r="J4457" s="18"/>
    </row>
    <row r="4458" s="2" customFormat="1" ht="14.25" spans="1:10">
      <c r="A4458" s="24"/>
      <c r="B4458" s="18"/>
      <c r="C4458" s="18"/>
      <c r="D4458" s="25"/>
      <c r="E4458" s="18"/>
      <c r="F4458" s="18"/>
      <c r="G4458" s="18"/>
      <c r="H4458" s="18"/>
      <c r="I4458" s="18"/>
      <c r="J4458" s="18"/>
    </row>
    <row r="4459" s="2" customFormat="1" ht="14.25" spans="1:10">
      <c r="A4459" s="24"/>
      <c r="B4459" s="18"/>
      <c r="C4459" s="18"/>
      <c r="D4459" s="25"/>
      <c r="E4459" s="18"/>
      <c r="F4459" s="18"/>
      <c r="G4459" s="18"/>
      <c r="H4459" s="18"/>
      <c r="I4459" s="18"/>
      <c r="J4459" s="18"/>
    </row>
    <row r="4460" s="2" customFormat="1" ht="14.25" spans="1:10">
      <c r="A4460" s="24"/>
      <c r="B4460" s="18"/>
      <c r="C4460" s="18"/>
      <c r="D4460" s="25"/>
      <c r="E4460" s="18"/>
      <c r="F4460" s="18"/>
      <c r="G4460" s="18"/>
      <c r="H4460" s="18"/>
      <c r="I4460" s="18"/>
      <c r="J4460" s="18"/>
    </row>
    <row r="4461" s="2" customFormat="1" ht="14.25" spans="1:10">
      <c r="A4461" s="24"/>
      <c r="B4461" s="18"/>
      <c r="C4461" s="18"/>
      <c r="D4461" s="25"/>
      <c r="E4461" s="25"/>
      <c r="F4461" s="18"/>
      <c r="G4461" s="18"/>
      <c r="H4461" s="18"/>
      <c r="I4461" s="18"/>
      <c r="J4461" s="18"/>
    </row>
    <row r="4462" s="2" customFormat="1" ht="14.25" spans="1:10">
      <c r="A4462" s="24"/>
      <c r="B4462" s="18"/>
      <c r="C4462" s="18"/>
      <c r="D4462" s="25"/>
      <c r="E4462" s="25"/>
      <c r="F4462" s="18"/>
      <c r="G4462" s="18"/>
      <c r="H4462" s="18"/>
      <c r="I4462" s="18"/>
      <c r="J4462" s="18"/>
    </row>
    <row r="4463" s="2" customFormat="1" ht="14.25" spans="1:10">
      <c r="A4463" s="24"/>
      <c r="B4463" s="27"/>
      <c r="C4463" s="27"/>
      <c r="D4463" s="27"/>
      <c r="E4463" s="18"/>
      <c r="F4463" s="18"/>
      <c r="G4463" s="18"/>
      <c r="H4463" s="18"/>
      <c r="I4463" s="18"/>
      <c r="J4463" s="18"/>
    </row>
    <row r="4464" s="2" customFormat="1" ht="14.25" spans="1:10">
      <c r="A4464" s="24"/>
      <c r="B4464" s="27"/>
      <c r="C4464" s="27"/>
      <c r="D4464" s="27"/>
      <c r="E4464" s="18"/>
      <c r="F4464" s="18"/>
      <c r="G4464" s="18"/>
      <c r="H4464" s="18"/>
      <c r="I4464" s="18"/>
      <c r="J4464" s="18"/>
    </row>
    <row r="4465" s="2" customFormat="1" ht="14.25" spans="1:10">
      <c r="A4465" s="24"/>
      <c r="B4465" s="27"/>
      <c r="C4465" s="27"/>
      <c r="D4465" s="27"/>
      <c r="E4465" s="18"/>
      <c r="F4465" s="18"/>
      <c r="G4465" s="18"/>
      <c r="H4465" s="18"/>
      <c r="I4465" s="18"/>
      <c r="J4465" s="18"/>
    </row>
    <row r="4466" s="2" customFormat="1" ht="14.25" spans="1:10">
      <c r="A4466" s="24"/>
      <c r="B4466" s="27"/>
      <c r="C4466" s="27"/>
      <c r="D4466" s="27"/>
      <c r="E4466" s="18"/>
      <c r="F4466" s="18"/>
      <c r="G4466" s="18"/>
      <c r="H4466" s="18"/>
      <c r="I4466" s="18"/>
      <c r="J4466" s="18"/>
    </row>
    <row r="4467" s="2" customFormat="1" ht="14.25" spans="1:10">
      <c r="A4467" s="24"/>
      <c r="B4467" s="27"/>
      <c r="C4467" s="27"/>
      <c r="D4467" s="27"/>
      <c r="E4467" s="18"/>
      <c r="F4467" s="18"/>
      <c r="G4467" s="18"/>
      <c r="H4467" s="18"/>
      <c r="I4467" s="18"/>
      <c r="J4467" s="18"/>
    </row>
    <row r="4468" s="2" customFormat="1" ht="14.25" spans="1:10">
      <c r="A4468" s="24"/>
      <c r="B4468" s="27"/>
      <c r="C4468" s="27"/>
      <c r="D4468" s="27"/>
      <c r="E4468" s="18"/>
      <c r="F4468" s="18"/>
      <c r="G4468" s="18"/>
      <c r="H4468" s="18"/>
      <c r="I4468" s="18"/>
      <c r="J4468" s="18"/>
    </row>
    <row r="4469" s="2" customFormat="1" ht="14.25" spans="1:10">
      <c r="A4469" s="24"/>
      <c r="B4469" s="27"/>
      <c r="C4469" s="27"/>
      <c r="D4469" s="27"/>
      <c r="E4469" s="18"/>
      <c r="F4469" s="18"/>
      <c r="G4469" s="18"/>
      <c r="H4469" s="18"/>
      <c r="I4469" s="18"/>
      <c r="J4469" s="18"/>
    </row>
    <row r="4470" s="2" customFormat="1" ht="14.25" spans="1:10">
      <c r="A4470" s="24"/>
      <c r="B4470" s="27"/>
      <c r="C4470" s="27"/>
      <c r="D4470" s="27"/>
      <c r="E4470" s="18"/>
      <c r="F4470" s="18"/>
      <c r="G4470" s="18"/>
      <c r="H4470" s="18"/>
      <c r="I4470" s="18"/>
      <c r="J4470" s="18"/>
    </row>
    <row r="4471" s="2" customFormat="1" ht="14.25" spans="1:10">
      <c r="A4471" s="24"/>
      <c r="B4471" s="27"/>
      <c r="C4471" s="27"/>
      <c r="D4471" s="27"/>
      <c r="E4471" s="18"/>
      <c r="F4471" s="18"/>
      <c r="G4471" s="18"/>
      <c r="H4471" s="18"/>
      <c r="I4471" s="18"/>
      <c r="J4471" s="18"/>
    </row>
    <row r="4472" s="2" customFormat="1" ht="14.25" spans="1:10">
      <c r="A4472" s="24"/>
      <c r="B4472" s="27"/>
      <c r="C4472" s="27"/>
      <c r="D4472" s="27"/>
      <c r="E4472" s="18"/>
      <c r="F4472" s="18"/>
      <c r="G4472" s="18"/>
      <c r="H4472" s="18"/>
      <c r="I4472" s="18"/>
      <c r="J4472" s="18"/>
    </row>
    <row r="4473" s="2" customFormat="1" ht="14.25" spans="1:10">
      <c r="A4473" s="24"/>
      <c r="B4473" s="27"/>
      <c r="C4473" s="27"/>
      <c r="D4473" s="27"/>
      <c r="E4473" s="18"/>
      <c r="F4473" s="18"/>
      <c r="G4473" s="18"/>
      <c r="H4473" s="18"/>
      <c r="I4473" s="18"/>
      <c r="J4473" s="18"/>
    </row>
    <row r="4474" s="2" customFormat="1" ht="14.25" spans="1:10">
      <c r="A4474" s="24"/>
      <c r="B4474" s="27"/>
      <c r="C4474" s="27"/>
      <c r="D4474" s="27"/>
      <c r="E4474" s="18"/>
      <c r="F4474" s="18"/>
      <c r="G4474" s="18"/>
      <c r="H4474" s="18"/>
      <c r="I4474" s="18"/>
      <c r="J4474" s="18"/>
    </row>
    <row r="4475" s="2" customFormat="1" ht="14.25" spans="1:10">
      <c r="A4475" s="24"/>
      <c r="B4475" s="27"/>
      <c r="C4475" s="27"/>
      <c r="D4475" s="27"/>
      <c r="E4475" s="18"/>
      <c r="F4475" s="18"/>
      <c r="G4475" s="18"/>
      <c r="H4475" s="18"/>
      <c r="I4475" s="18"/>
      <c r="J4475" s="18"/>
    </row>
    <row r="4476" s="2" customFormat="1" ht="14.25" spans="1:10">
      <c r="A4476" s="24"/>
      <c r="B4476" s="27"/>
      <c r="C4476" s="27"/>
      <c r="D4476" s="27"/>
      <c r="E4476" s="18"/>
      <c r="F4476" s="18"/>
      <c r="G4476" s="18"/>
      <c r="H4476" s="18"/>
      <c r="I4476" s="18"/>
      <c r="J4476" s="18"/>
    </row>
    <row r="4477" s="2" customFormat="1" ht="14.25" spans="1:10">
      <c r="A4477" s="24"/>
      <c r="B4477" s="27"/>
      <c r="C4477" s="27"/>
      <c r="D4477" s="27"/>
      <c r="E4477" s="18"/>
      <c r="F4477" s="18"/>
      <c r="G4477" s="18"/>
      <c r="H4477" s="18"/>
      <c r="I4477" s="18"/>
      <c r="J4477" s="18"/>
    </row>
    <row r="4478" s="2" customFormat="1" ht="14.25" spans="1:10">
      <c r="A4478" s="24"/>
      <c r="B4478" s="27"/>
      <c r="C4478" s="27"/>
      <c r="D4478" s="27"/>
      <c r="E4478" s="18"/>
      <c r="F4478" s="18"/>
      <c r="G4478" s="18"/>
      <c r="H4478" s="18"/>
      <c r="I4478" s="18"/>
      <c r="J4478" s="18"/>
    </row>
    <row r="4479" s="2" customFormat="1" ht="14.25" spans="1:10">
      <c r="A4479" s="24"/>
      <c r="B4479" s="27"/>
      <c r="C4479" s="27"/>
      <c r="D4479" s="27"/>
      <c r="E4479" s="18"/>
      <c r="F4479" s="18"/>
      <c r="G4479" s="18"/>
      <c r="H4479" s="18"/>
      <c r="I4479" s="18"/>
      <c r="J4479" s="18"/>
    </row>
    <row r="4480" s="2" customFormat="1" ht="14.25" spans="1:10">
      <c r="A4480" s="24"/>
      <c r="B4480" s="27"/>
      <c r="C4480" s="27"/>
      <c r="D4480" s="27"/>
      <c r="E4480" s="18"/>
      <c r="F4480" s="18"/>
      <c r="G4480" s="18"/>
      <c r="H4480" s="18"/>
      <c r="I4480" s="18"/>
      <c r="J4480" s="18"/>
    </row>
    <row r="4481" s="2" customFormat="1" ht="14.25" spans="1:10">
      <c r="A4481" s="24"/>
      <c r="B4481" s="27"/>
      <c r="C4481" s="27"/>
      <c r="D4481" s="27"/>
      <c r="E4481" s="18"/>
      <c r="F4481" s="18"/>
      <c r="G4481" s="18"/>
      <c r="H4481" s="18"/>
      <c r="I4481" s="18"/>
      <c r="J4481" s="18"/>
    </row>
    <row r="4482" s="2" customFormat="1" ht="14.25" spans="1:10">
      <c r="A4482" s="24"/>
      <c r="B4482" s="27"/>
      <c r="C4482" s="27"/>
      <c r="D4482" s="27"/>
      <c r="E4482" s="18"/>
      <c r="F4482" s="18"/>
      <c r="G4482" s="18"/>
      <c r="H4482" s="18"/>
      <c r="I4482" s="18"/>
      <c r="J4482" s="18"/>
    </row>
    <row r="4483" s="2" customFormat="1" ht="14.25" spans="1:10">
      <c r="A4483" s="24"/>
      <c r="B4483" s="27"/>
      <c r="C4483" s="27"/>
      <c r="D4483" s="27"/>
      <c r="E4483" s="18"/>
      <c r="F4483" s="18"/>
      <c r="G4483" s="18"/>
      <c r="H4483" s="18"/>
      <c r="I4483" s="18"/>
      <c r="J4483" s="18"/>
    </row>
    <row r="4484" s="2" customFormat="1" ht="14.25" spans="1:10">
      <c r="A4484" s="24"/>
      <c r="B4484" s="27"/>
      <c r="C4484" s="27"/>
      <c r="D4484" s="27"/>
      <c r="E4484" s="18"/>
      <c r="F4484" s="18"/>
      <c r="G4484" s="18"/>
      <c r="H4484" s="18"/>
      <c r="I4484" s="18"/>
      <c r="J4484" s="18"/>
    </row>
    <row r="4485" s="2" customFormat="1" ht="14.25" spans="1:10">
      <c r="A4485" s="24"/>
      <c r="B4485" s="27"/>
      <c r="C4485" s="27"/>
      <c r="D4485" s="27"/>
      <c r="E4485" s="18"/>
      <c r="F4485" s="18"/>
      <c r="G4485" s="18"/>
      <c r="H4485" s="18"/>
      <c r="I4485" s="18"/>
      <c r="J4485" s="18"/>
    </row>
    <row r="4486" s="2" customFormat="1" ht="14.25" spans="1:10">
      <c r="A4486" s="24"/>
      <c r="B4486" s="27"/>
      <c r="C4486" s="27"/>
      <c r="D4486" s="27"/>
      <c r="E4486" s="18"/>
      <c r="F4486" s="18"/>
      <c r="G4486" s="18"/>
      <c r="H4486" s="18"/>
      <c r="I4486" s="18"/>
      <c r="J4486" s="18"/>
    </row>
    <row r="4487" s="2" customFormat="1" ht="14.25" spans="1:10">
      <c r="A4487" s="24"/>
      <c r="B4487" s="27"/>
      <c r="C4487" s="27"/>
      <c r="D4487" s="27"/>
      <c r="E4487" s="18"/>
      <c r="F4487" s="18"/>
      <c r="G4487" s="18"/>
      <c r="H4487" s="18"/>
      <c r="I4487" s="18"/>
      <c r="J4487" s="18"/>
    </row>
    <row r="4488" s="2" customFormat="1" ht="14.25" spans="1:10">
      <c r="A4488" s="24"/>
      <c r="B4488" s="27"/>
      <c r="C4488" s="27"/>
      <c r="D4488" s="27"/>
      <c r="E4488" s="18"/>
      <c r="F4488" s="18"/>
      <c r="G4488" s="18"/>
      <c r="H4488" s="18"/>
      <c r="I4488" s="18"/>
      <c r="J4488" s="18"/>
    </row>
    <row r="4489" s="2" customFormat="1" ht="14.25" spans="1:10">
      <c r="A4489" s="24"/>
      <c r="B4489" s="27"/>
      <c r="C4489" s="27"/>
      <c r="D4489" s="27"/>
      <c r="E4489" s="18"/>
      <c r="F4489" s="18"/>
      <c r="G4489" s="18"/>
      <c r="H4489" s="18"/>
      <c r="I4489" s="18"/>
      <c r="J4489" s="18"/>
    </row>
    <row r="4490" s="2" customFormat="1" ht="14.25" spans="1:10">
      <c r="A4490" s="24"/>
      <c r="B4490" s="27"/>
      <c r="C4490" s="27"/>
      <c r="D4490" s="27"/>
      <c r="E4490" s="18"/>
      <c r="F4490" s="18"/>
      <c r="G4490" s="18"/>
      <c r="H4490" s="18"/>
      <c r="I4490" s="18"/>
      <c r="J4490" s="18"/>
    </row>
    <row r="4491" s="2" customFormat="1" ht="14.25" spans="1:10">
      <c r="A4491" s="24"/>
      <c r="B4491" s="27"/>
      <c r="C4491" s="27"/>
      <c r="D4491" s="27"/>
      <c r="E4491" s="18"/>
      <c r="F4491" s="18"/>
      <c r="G4491" s="18"/>
      <c r="H4491" s="18"/>
      <c r="I4491" s="18"/>
      <c r="J4491" s="18"/>
    </row>
    <row r="4492" s="2" customFormat="1" ht="14.25" spans="1:10">
      <c r="A4492" s="24"/>
      <c r="B4492" s="27"/>
      <c r="C4492" s="27"/>
      <c r="D4492" s="27"/>
      <c r="E4492" s="18"/>
      <c r="F4492" s="18"/>
      <c r="G4492" s="18"/>
      <c r="H4492" s="18"/>
      <c r="I4492" s="18"/>
      <c r="J4492" s="18"/>
    </row>
    <row r="4493" s="2" customFormat="1" ht="14.25" spans="1:10">
      <c r="A4493" s="24"/>
      <c r="B4493" s="27"/>
      <c r="C4493" s="27"/>
      <c r="D4493" s="27"/>
      <c r="E4493" s="18"/>
      <c r="F4493" s="18"/>
      <c r="G4493" s="18"/>
      <c r="H4493" s="18"/>
      <c r="I4493" s="18"/>
      <c r="J4493" s="18"/>
    </row>
    <row r="4494" s="2" customFormat="1" ht="14.25" spans="1:10">
      <c r="A4494" s="24"/>
      <c r="B4494" s="27"/>
      <c r="C4494" s="27"/>
      <c r="D4494" s="27"/>
      <c r="E4494" s="18"/>
      <c r="F4494" s="18"/>
      <c r="G4494" s="18"/>
      <c r="H4494" s="18"/>
      <c r="I4494" s="18"/>
      <c r="J4494" s="18"/>
    </row>
    <row r="4495" s="2" customFormat="1" ht="14.25" spans="1:10">
      <c r="A4495" s="24"/>
      <c r="B4495" s="27"/>
      <c r="C4495" s="27"/>
      <c r="D4495" s="27"/>
      <c r="E4495" s="18"/>
      <c r="F4495" s="18"/>
      <c r="G4495" s="18"/>
      <c r="H4495" s="18"/>
      <c r="I4495" s="18"/>
      <c r="J4495" s="18"/>
    </row>
    <row r="4496" s="2" customFormat="1" ht="14.25" spans="1:10">
      <c r="A4496" s="24"/>
      <c r="B4496" s="27"/>
      <c r="C4496" s="27"/>
      <c r="D4496" s="27"/>
      <c r="E4496" s="18"/>
      <c r="F4496" s="18"/>
      <c r="G4496" s="18"/>
      <c r="H4496" s="18"/>
      <c r="I4496" s="18"/>
      <c r="J4496" s="18"/>
    </row>
    <row r="4497" s="2" customFormat="1" ht="14.25" spans="1:10">
      <c r="A4497" s="24"/>
      <c r="B4497" s="27"/>
      <c r="C4497" s="27"/>
      <c r="D4497" s="27"/>
      <c r="E4497" s="18"/>
      <c r="F4497" s="18"/>
      <c r="G4497" s="18"/>
      <c r="H4497" s="18"/>
      <c r="I4497" s="18"/>
      <c r="J4497" s="18"/>
    </row>
    <row r="4498" s="2" customFormat="1" ht="14.25" spans="1:10">
      <c r="A4498" s="24"/>
      <c r="B4498" s="27"/>
      <c r="C4498" s="27"/>
      <c r="D4498" s="27"/>
      <c r="E4498" s="18"/>
      <c r="F4498" s="18"/>
      <c r="G4498" s="18"/>
      <c r="H4498" s="18"/>
      <c r="I4498" s="18"/>
      <c r="J4498" s="18"/>
    </row>
    <row r="4499" s="2" customFormat="1" ht="14.25" spans="1:10">
      <c r="A4499" s="24"/>
      <c r="B4499" s="27"/>
      <c r="C4499" s="27"/>
      <c r="D4499" s="27"/>
      <c r="E4499" s="18"/>
      <c r="F4499" s="18"/>
      <c r="G4499" s="18"/>
      <c r="H4499" s="18"/>
      <c r="I4499" s="18"/>
      <c r="J4499" s="18"/>
    </row>
    <row r="4500" s="2" customFormat="1" ht="14.25" spans="1:10">
      <c r="A4500" s="24"/>
      <c r="B4500" s="27"/>
      <c r="C4500" s="27"/>
      <c r="D4500" s="27"/>
      <c r="E4500" s="18"/>
      <c r="F4500" s="18"/>
      <c r="G4500" s="18"/>
      <c r="H4500" s="18"/>
      <c r="I4500" s="18"/>
      <c r="J4500" s="18"/>
    </row>
    <row r="4501" s="2" customFormat="1" ht="14.25" spans="1:10">
      <c r="A4501" s="24"/>
      <c r="B4501" s="27"/>
      <c r="C4501" s="27"/>
      <c r="D4501" s="27"/>
      <c r="E4501" s="18"/>
      <c r="F4501" s="18"/>
      <c r="G4501" s="18"/>
      <c r="H4501" s="18"/>
      <c r="I4501" s="18"/>
      <c r="J4501" s="18"/>
    </row>
    <row r="4502" s="2" customFormat="1" ht="14.25" spans="1:10">
      <c r="A4502" s="24"/>
      <c r="B4502" s="27"/>
      <c r="C4502" s="27"/>
      <c r="D4502" s="27"/>
      <c r="E4502" s="18"/>
      <c r="F4502" s="18"/>
      <c r="G4502" s="18"/>
      <c r="H4502" s="18"/>
      <c r="I4502" s="18"/>
      <c r="J4502" s="18"/>
    </row>
    <row r="4503" s="2" customFormat="1" ht="14.25" spans="1:10">
      <c r="A4503" s="24"/>
      <c r="B4503" s="27"/>
      <c r="C4503" s="27"/>
      <c r="D4503" s="27"/>
      <c r="E4503" s="18"/>
      <c r="F4503" s="18"/>
      <c r="G4503" s="18"/>
      <c r="H4503" s="18"/>
      <c r="I4503" s="18"/>
      <c r="J4503" s="18"/>
    </row>
    <row r="4504" s="2" customFormat="1" ht="14.25" spans="1:10">
      <c r="A4504" s="24"/>
      <c r="B4504" s="27"/>
      <c r="C4504" s="27"/>
      <c r="D4504" s="27"/>
      <c r="E4504" s="18"/>
      <c r="F4504" s="18"/>
      <c r="G4504" s="18"/>
      <c r="H4504" s="18"/>
      <c r="I4504" s="18"/>
      <c r="J4504" s="18"/>
    </row>
    <row r="4505" s="2" customFormat="1" ht="14.25" spans="1:10">
      <c r="A4505" s="24"/>
      <c r="B4505" s="27"/>
      <c r="C4505" s="27"/>
      <c r="D4505" s="27"/>
      <c r="E4505" s="18"/>
      <c r="F4505" s="18"/>
      <c r="G4505" s="18"/>
      <c r="H4505" s="18"/>
      <c r="I4505" s="18"/>
      <c r="J4505" s="18"/>
    </row>
    <row r="4506" s="2" customFormat="1" ht="14.25" spans="1:10">
      <c r="A4506" s="24"/>
      <c r="B4506" s="27"/>
      <c r="C4506" s="27"/>
      <c r="D4506" s="27"/>
      <c r="E4506" s="18"/>
      <c r="F4506" s="18"/>
      <c r="G4506" s="18"/>
      <c r="H4506" s="18"/>
      <c r="I4506" s="18"/>
      <c r="J4506" s="18"/>
    </row>
    <row r="4507" s="2" customFormat="1" ht="14.25" spans="1:10">
      <c r="A4507" s="24"/>
      <c r="B4507" s="27"/>
      <c r="C4507" s="27"/>
      <c r="D4507" s="27"/>
      <c r="E4507" s="18"/>
      <c r="F4507" s="18"/>
      <c r="G4507" s="18"/>
      <c r="H4507" s="18"/>
      <c r="I4507" s="18"/>
      <c r="J4507" s="18"/>
    </row>
    <row r="4508" s="2" customFormat="1" ht="14.25" spans="1:10">
      <c r="A4508" s="24"/>
      <c r="B4508" s="27"/>
      <c r="C4508" s="27"/>
      <c r="D4508" s="27"/>
      <c r="E4508" s="18"/>
      <c r="F4508" s="18"/>
      <c r="G4508" s="18"/>
      <c r="H4508" s="18"/>
      <c r="I4508" s="18"/>
      <c r="J4508" s="18"/>
    </row>
    <row r="4509" s="2" customFormat="1" ht="14.25" spans="1:10">
      <c r="A4509" s="24"/>
      <c r="B4509" s="27"/>
      <c r="C4509" s="27"/>
      <c r="D4509" s="27"/>
      <c r="E4509" s="18"/>
      <c r="F4509" s="18"/>
      <c r="G4509" s="18"/>
      <c r="H4509" s="18"/>
      <c r="I4509" s="18"/>
      <c r="J4509" s="18"/>
    </row>
    <row r="4510" s="2" customFormat="1" ht="14.25" spans="1:10">
      <c r="A4510" s="24"/>
      <c r="B4510" s="27"/>
      <c r="C4510" s="27"/>
      <c r="D4510" s="27"/>
      <c r="E4510" s="18"/>
      <c r="F4510" s="18"/>
      <c r="G4510" s="18"/>
      <c r="H4510" s="18"/>
      <c r="I4510" s="18"/>
      <c r="J4510" s="18"/>
    </row>
    <row r="4511" s="2" customFormat="1" ht="14.25" spans="1:10">
      <c r="A4511" s="24"/>
      <c r="B4511" s="27"/>
      <c r="C4511" s="27"/>
      <c r="D4511" s="27"/>
      <c r="E4511" s="18"/>
      <c r="F4511" s="18"/>
      <c r="G4511" s="18"/>
      <c r="H4511" s="18"/>
      <c r="I4511" s="18"/>
      <c r="J4511" s="18"/>
    </row>
    <row r="4512" s="2" customFormat="1" ht="14.25" spans="1:10">
      <c r="A4512" s="24"/>
      <c r="B4512" s="27"/>
      <c r="C4512" s="27"/>
      <c r="D4512" s="27"/>
      <c r="E4512" s="18"/>
      <c r="F4512" s="18"/>
      <c r="G4512" s="18"/>
      <c r="H4512" s="18"/>
      <c r="I4512" s="18"/>
      <c r="J4512" s="18"/>
    </row>
    <row r="4513" s="2" customFormat="1" ht="14.25" spans="1:10">
      <c r="A4513" s="24"/>
      <c r="B4513" s="27"/>
      <c r="C4513" s="27"/>
      <c r="D4513" s="27"/>
      <c r="E4513" s="18"/>
      <c r="F4513" s="18"/>
      <c r="G4513" s="18"/>
      <c r="H4513" s="18"/>
      <c r="I4513" s="18"/>
      <c r="J4513" s="18"/>
    </row>
    <row r="4514" s="2" customFormat="1" ht="14.25" spans="1:10">
      <c r="A4514" s="24"/>
      <c r="B4514" s="27"/>
      <c r="C4514" s="27"/>
      <c r="D4514" s="27"/>
      <c r="E4514" s="18"/>
      <c r="F4514" s="18"/>
      <c r="G4514" s="18"/>
      <c r="H4514" s="18"/>
      <c r="I4514" s="18"/>
      <c r="J4514" s="18"/>
    </row>
    <row r="4515" s="2" customFormat="1" ht="14.25" spans="1:10">
      <c r="A4515" s="24"/>
      <c r="B4515" s="27"/>
      <c r="C4515" s="27"/>
      <c r="D4515" s="27"/>
      <c r="E4515" s="18"/>
      <c r="F4515" s="18"/>
      <c r="G4515" s="18"/>
      <c r="H4515" s="18"/>
      <c r="I4515" s="18"/>
      <c r="J4515" s="18"/>
    </row>
    <row r="4516" s="2" customFormat="1" ht="14.25" spans="1:10">
      <c r="A4516" s="24"/>
      <c r="B4516" s="27"/>
      <c r="C4516" s="27"/>
      <c r="D4516" s="27"/>
      <c r="E4516" s="18"/>
      <c r="F4516" s="18"/>
      <c r="G4516" s="18"/>
      <c r="H4516" s="18"/>
      <c r="I4516" s="18"/>
      <c r="J4516" s="18"/>
    </row>
    <row r="4517" s="2" customFormat="1" ht="14.25" spans="1:10">
      <c r="A4517" s="24"/>
      <c r="B4517" s="27"/>
      <c r="C4517" s="27"/>
      <c r="D4517" s="27"/>
      <c r="E4517" s="18"/>
      <c r="F4517" s="18"/>
      <c r="G4517" s="18"/>
      <c r="H4517" s="18"/>
      <c r="I4517" s="18"/>
      <c r="J4517" s="18"/>
    </row>
    <row r="4518" s="2" customFormat="1" ht="14.25" spans="1:10">
      <c r="A4518" s="24"/>
      <c r="B4518" s="27"/>
      <c r="C4518" s="27"/>
      <c r="D4518" s="27"/>
      <c r="E4518" s="18"/>
      <c r="F4518" s="18"/>
      <c r="G4518" s="18"/>
      <c r="H4518" s="18"/>
      <c r="I4518" s="18"/>
      <c r="J4518" s="18"/>
    </row>
    <row r="4519" s="2" customFormat="1" ht="14.25" spans="1:10">
      <c r="A4519" s="24"/>
      <c r="B4519" s="27"/>
      <c r="C4519" s="27"/>
      <c r="D4519" s="27"/>
      <c r="E4519" s="18"/>
      <c r="F4519" s="18"/>
      <c r="G4519" s="18"/>
      <c r="H4519" s="18"/>
      <c r="I4519" s="18"/>
      <c r="J4519" s="18"/>
    </row>
    <row r="4520" s="2" customFormat="1" ht="14.25" spans="1:10">
      <c r="A4520" s="24"/>
      <c r="B4520" s="27"/>
      <c r="C4520" s="27"/>
      <c r="D4520" s="27"/>
      <c r="E4520" s="18"/>
      <c r="F4520" s="18"/>
      <c r="G4520" s="18"/>
      <c r="H4520" s="18"/>
      <c r="I4520" s="18"/>
      <c r="J4520" s="18"/>
    </row>
    <row r="4521" s="2" customFormat="1" ht="14.25" spans="1:10">
      <c r="A4521" s="24"/>
      <c r="B4521" s="27"/>
      <c r="C4521" s="27"/>
      <c r="D4521" s="27"/>
      <c r="E4521" s="18"/>
      <c r="F4521" s="18"/>
      <c r="G4521" s="18"/>
      <c r="H4521" s="18"/>
      <c r="I4521" s="18"/>
      <c r="J4521" s="18"/>
    </row>
    <row r="4522" s="2" customFormat="1" ht="14.25" spans="1:10">
      <c r="A4522" s="24"/>
      <c r="B4522" s="27"/>
      <c r="C4522" s="27"/>
      <c r="D4522" s="27"/>
      <c r="E4522" s="18"/>
      <c r="F4522" s="18"/>
      <c r="G4522" s="18"/>
      <c r="H4522" s="18"/>
      <c r="I4522" s="18"/>
      <c r="J4522" s="18"/>
    </row>
    <row r="4523" s="2" customFormat="1" ht="14.25" spans="1:10">
      <c r="A4523" s="24"/>
      <c r="B4523" s="27"/>
      <c r="C4523" s="27"/>
      <c r="D4523" s="27"/>
      <c r="E4523" s="18"/>
      <c r="F4523" s="18"/>
      <c r="G4523" s="18"/>
      <c r="H4523" s="18"/>
      <c r="I4523" s="18"/>
      <c r="J4523" s="18"/>
    </row>
    <row r="4524" s="2" customFormat="1" ht="14.25" spans="1:10">
      <c r="A4524" s="24"/>
      <c r="B4524" s="27"/>
      <c r="C4524" s="27"/>
      <c r="D4524" s="27"/>
      <c r="E4524" s="18"/>
      <c r="F4524" s="18"/>
      <c r="G4524" s="18"/>
      <c r="H4524" s="18"/>
      <c r="I4524" s="18"/>
      <c r="J4524" s="18"/>
    </row>
    <row r="4525" s="2" customFormat="1" ht="14.25" spans="1:10">
      <c r="A4525" s="24"/>
      <c r="B4525" s="27"/>
      <c r="C4525" s="27"/>
      <c r="D4525" s="27"/>
      <c r="E4525" s="18"/>
      <c r="F4525" s="18"/>
      <c r="G4525" s="18"/>
      <c r="H4525" s="18"/>
      <c r="I4525" s="18"/>
      <c r="J4525" s="18"/>
    </row>
    <row r="4526" s="2" customFormat="1" ht="14.25" spans="1:10">
      <c r="A4526" s="24"/>
      <c r="B4526" s="27"/>
      <c r="C4526" s="27"/>
      <c r="D4526" s="27"/>
      <c r="E4526" s="18"/>
      <c r="F4526" s="18"/>
      <c r="G4526" s="18"/>
      <c r="H4526" s="18"/>
      <c r="I4526" s="18"/>
      <c r="J4526" s="18"/>
    </row>
    <row r="4527" s="2" customFormat="1" ht="14.25" spans="1:10">
      <c r="A4527" s="24"/>
      <c r="B4527" s="27"/>
      <c r="C4527" s="27"/>
      <c r="D4527" s="27"/>
      <c r="E4527" s="18"/>
      <c r="F4527" s="18"/>
      <c r="G4527" s="18"/>
      <c r="H4527" s="18"/>
      <c r="I4527" s="18"/>
      <c r="J4527" s="18"/>
    </row>
    <row r="4528" s="2" customFormat="1" ht="14.25" spans="1:10">
      <c r="A4528" s="24"/>
      <c r="B4528" s="27"/>
      <c r="C4528" s="27"/>
      <c r="D4528" s="27"/>
      <c r="E4528" s="18"/>
      <c r="F4528" s="18"/>
      <c r="G4528" s="18"/>
      <c r="H4528" s="18"/>
      <c r="I4528" s="18"/>
      <c r="J4528" s="18"/>
    </row>
    <row r="4529" s="2" customFormat="1" ht="14.25" spans="1:10">
      <c r="A4529" s="24"/>
      <c r="B4529" s="27"/>
      <c r="C4529" s="27"/>
      <c r="D4529" s="18"/>
      <c r="E4529" s="18"/>
      <c r="F4529" s="18"/>
      <c r="G4529" s="18"/>
      <c r="H4529" s="18"/>
      <c r="I4529" s="18"/>
      <c r="J4529" s="18"/>
    </row>
    <row r="4530" s="2" customFormat="1" ht="14.25" spans="1:10">
      <c r="A4530" s="24"/>
      <c r="B4530" s="27"/>
      <c r="C4530" s="27"/>
      <c r="D4530" s="18"/>
      <c r="E4530" s="18"/>
      <c r="F4530" s="18"/>
      <c r="G4530" s="18"/>
      <c r="H4530" s="18"/>
      <c r="I4530" s="18"/>
      <c r="J4530" s="18"/>
    </row>
    <row r="4531" s="2" customFormat="1" ht="14.25" spans="1:10">
      <c r="A4531" s="24"/>
      <c r="B4531" s="27"/>
      <c r="C4531" s="27"/>
      <c r="D4531" s="27"/>
      <c r="E4531" s="18"/>
      <c r="F4531" s="18"/>
      <c r="G4531" s="18"/>
      <c r="H4531" s="18"/>
      <c r="I4531" s="18"/>
      <c r="J4531" s="18"/>
    </row>
    <row r="4532" s="2" customFormat="1" ht="14.25" spans="1:10">
      <c r="A4532" s="24"/>
      <c r="B4532" s="27"/>
      <c r="C4532" s="27"/>
      <c r="D4532" s="27"/>
      <c r="E4532" s="18"/>
      <c r="F4532" s="18"/>
      <c r="G4532" s="18"/>
      <c r="H4532" s="18"/>
      <c r="I4532" s="18"/>
      <c r="J4532" s="18"/>
    </row>
    <row r="4533" s="2" customFormat="1" ht="14.25" spans="1:10">
      <c r="A4533" s="24"/>
      <c r="B4533" s="27"/>
      <c r="C4533" s="27"/>
      <c r="D4533" s="27"/>
      <c r="E4533" s="18"/>
      <c r="F4533" s="18"/>
      <c r="G4533" s="18"/>
      <c r="H4533" s="18"/>
      <c r="I4533" s="18"/>
      <c r="J4533" s="18"/>
    </row>
    <row r="4534" s="2" customFormat="1" ht="14.25" spans="1:10">
      <c r="A4534" s="24"/>
      <c r="B4534" s="27"/>
      <c r="C4534" s="27"/>
      <c r="D4534" s="27"/>
      <c r="E4534" s="18"/>
      <c r="F4534" s="18"/>
      <c r="G4534" s="18"/>
      <c r="H4534" s="18"/>
      <c r="I4534" s="18"/>
      <c r="J4534" s="18"/>
    </row>
    <row r="4535" s="2" customFormat="1" ht="14.25" spans="1:10">
      <c r="A4535" s="24"/>
      <c r="B4535" s="27"/>
      <c r="C4535" s="27"/>
      <c r="D4535" s="27"/>
      <c r="E4535" s="18"/>
      <c r="F4535" s="18"/>
      <c r="G4535" s="18"/>
      <c r="H4535" s="18"/>
      <c r="I4535" s="18"/>
      <c r="J4535" s="18"/>
    </row>
    <row r="4536" s="2" customFormat="1" ht="14.25" spans="1:10">
      <c r="A4536" s="24"/>
      <c r="B4536" s="27"/>
      <c r="C4536" s="27"/>
      <c r="D4536" s="27"/>
      <c r="E4536" s="18"/>
      <c r="F4536" s="18"/>
      <c r="G4536" s="18"/>
      <c r="H4536" s="18"/>
      <c r="I4536" s="18"/>
      <c r="J4536" s="18"/>
    </row>
    <row r="4537" s="2" customFormat="1" ht="14.25" spans="1:10">
      <c r="A4537" s="24"/>
      <c r="B4537" s="27"/>
      <c r="C4537" s="27"/>
      <c r="D4537" s="27"/>
      <c r="E4537" s="18"/>
      <c r="F4537" s="18"/>
      <c r="G4537" s="18"/>
      <c r="H4537" s="18"/>
      <c r="I4537" s="18"/>
      <c r="J4537" s="18"/>
    </row>
    <row r="4538" s="2" customFormat="1" ht="14.25" spans="1:10">
      <c r="A4538" s="24"/>
      <c r="B4538" s="27"/>
      <c r="C4538" s="27"/>
      <c r="D4538" s="27"/>
      <c r="E4538" s="18"/>
      <c r="F4538" s="18"/>
      <c r="G4538" s="18"/>
      <c r="H4538" s="18"/>
      <c r="I4538" s="18"/>
      <c r="J4538" s="18"/>
    </row>
    <row r="4539" s="2" customFormat="1" ht="14.25" spans="1:10">
      <c r="A4539" s="24"/>
      <c r="B4539" s="27"/>
      <c r="C4539" s="27"/>
      <c r="D4539" s="27"/>
      <c r="E4539" s="18"/>
      <c r="F4539" s="18"/>
      <c r="G4539" s="18"/>
      <c r="H4539" s="18"/>
      <c r="I4539" s="18"/>
      <c r="J4539" s="18"/>
    </row>
    <row r="4540" s="2" customFormat="1" ht="14.25" spans="1:10">
      <c r="A4540" s="24"/>
      <c r="B4540" s="27"/>
      <c r="C4540" s="27"/>
      <c r="D4540" s="27"/>
      <c r="E4540" s="18"/>
      <c r="F4540" s="18"/>
      <c r="G4540" s="18"/>
      <c r="H4540" s="18"/>
      <c r="I4540" s="18"/>
      <c r="J4540" s="18"/>
    </row>
    <row r="4541" s="2" customFormat="1" ht="14.25" spans="1:10">
      <c r="A4541" s="24"/>
      <c r="B4541" s="27"/>
      <c r="C4541" s="27"/>
      <c r="D4541" s="27"/>
      <c r="E4541" s="18"/>
      <c r="F4541" s="18"/>
      <c r="G4541" s="18"/>
      <c r="H4541" s="18"/>
      <c r="I4541" s="18"/>
      <c r="J4541" s="18"/>
    </row>
    <row r="4542" s="2" customFormat="1" ht="14.25" spans="1:10">
      <c r="A4542" s="24"/>
      <c r="B4542" s="27"/>
      <c r="C4542" s="27"/>
      <c r="D4542" s="27"/>
      <c r="E4542" s="18"/>
      <c r="F4542" s="18"/>
      <c r="G4542" s="18"/>
      <c r="H4542" s="18"/>
      <c r="I4542" s="18"/>
      <c r="J4542" s="18"/>
    </row>
    <row r="4543" s="2" customFormat="1" ht="14.25" spans="1:10">
      <c r="A4543" s="24"/>
      <c r="B4543" s="27"/>
      <c r="C4543" s="27"/>
      <c r="D4543" s="27"/>
      <c r="E4543" s="18"/>
      <c r="F4543" s="18"/>
      <c r="G4543" s="18"/>
      <c r="H4543" s="18"/>
      <c r="I4543" s="18"/>
      <c r="J4543" s="18"/>
    </row>
    <row r="4544" s="2" customFormat="1" ht="14.25" spans="1:10">
      <c r="A4544" s="24"/>
      <c r="B4544" s="27"/>
      <c r="C4544" s="27"/>
      <c r="D4544" s="27"/>
      <c r="E4544" s="18"/>
      <c r="F4544" s="18"/>
      <c r="G4544" s="18"/>
      <c r="H4544" s="18"/>
      <c r="I4544" s="18"/>
      <c r="J4544" s="18"/>
    </row>
    <row r="4545" s="2" customFormat="1" ht="14.25" spans="1:10">
      <c r="A4545" s="24"/>
      <c r="B4545" s="27"/>
      <c r="C4545" s="27"/>
      <c r="D4545" s="27"/>
      <c r="E4545" s="18"/>
      <c r="F4545" s="18"/>
      <c r="G4545" s="18"/>
      <c r="H4545" s="18"/>
      <c r="I4545" s="18"/>
      <c r="J4545" s="18"/>
    </row>
    <row r="4546" s="2" customFormat="1" ht="14.25" spans="1:10">
      <c r="A4546" s="24"/>
      <c r="B4546" s="27"/>
      <c r="C4546" s="27"/>
      <c r="D4546" s="27"/>
      <c r="E4546" s="18"/>
      <c r="F4546" s="18"/>
      <c r="G4546" s="18"/>
      <c r="H4546" s="18"/>
      <c r="I4546" s="18"/>
      <c r="J4546" s="18"/>
    </row>
    <row r="4547" s="2" customFormat="1" ht="14.25" spans="1:10">
      <c r="A4547" s="24"/>
      <c r="B4547" s="27"/>
      <c r="C4547" s="27"/>
      <c r="D4547" s="27"/>
      <c r="E4547" s="18"/>
      <c r="F4547" s="18"/>
      <c r="G4547" s="18"/>
      <c r="H4547" s="18"/>
      <c r="I4547" s="18"/>
      <c r="J4547" s="18"/>
    </row>
    <row r="4548" s="2" customFormat="1" ht="14.25" spans="1:10">
      <c r="A4548" s="24"/>
      <c r="B4548" s="27"/>
      <c r="C4548" s="27"/>
      <c r="D4548" s="27"/>
      <c r="E4548" s="18"/>
      <c r="F4548" s="18"/>
      <c r="G4548" s="18"/>
      <c r="H4548" s="18"/>
      <c r="I4548" s="18"/>
      <c r="J4548" s="18"/>
    </row>
    <row r="4549" s="2" customFormat="1" ht="14.25" spans="1:10">
      <c r="A4549" s="24"/>
      <c r="B4549" s="27"/>
      <c r="C4549" s="27"/>
      <c r="D4549" s="27"/>
      <c r="E4549" s="18"/>
      <c r="F4549" s="18"/>
      <c r="G4549" s="18"/>
      <c r="H4549" s="18"/>
      <c r="I4549" s="18"/>
      <c r="J4549" s="18"/>
    </row>
    <row r="4550" s="2" customFormat="1" ht="14.25" spans="1:10">
      <c r="A4550" s="24"/>
      <c r="B4550" s="27"/>
      <c r="C4550" s="27"/>
      <c r="D4550" s="27"/>
      <c r="E4550" s="18"/>
      <c r="F4550" s="18"/>
      <c r="G4550" s="18"/>
      <c r="H4550" s="18"/>
      <c r="I4550" s="18"/>
      <c r="J4550" s="18"/>
    </row>
    <row r="4551" s="2" customFormat="1" ht="14.25" spans="1:10">
      <c r="A4551" s="24"/>
      <c r="B4551" s="27"/>
      <c r="C4551" s="27"/>
      <c r="D4551" s="27"/>
      <c r="E4551" s="18"/>
      <c r="F4551" s="18"/>
      <c r="G4551" s="18"/>
      <c r="H4551" s="18"/>
      <c r="I4551" s="18"/>
      <c r="J4551" s="18"/>
    </row>
    <row r="4552" s="2" customFormat="1" ht="14.25" spans="1:10">
      <c r="A4552" s="27"/>
      <c r="B4552" s="27"/>
      <c r="C4552" s="27"/>
      <c r="D4552" s="27"/>
      <c r="E4552" s="18"/>
      <c r="F4552" s="18"/>
      <c r="G4552" s="18"/>
      <c r="H4552" s="18"/>
      <c r="I4552" s="18"/>
      <c r="J4552" s="18"/>
    </row>
    <row r="4553" s="2" customFormat="1" ht="14.25" spans="1:10">
      <c r="A4553" s="24"/>
      <c r="B4553" s="27"/>
      <c r="C4553" s="27"/>
      <c r="D4553" s="27"/>
      <c r="E4553" s="18"/>
      <c r="F4553" s="18"/>
      <c r="G4553" s="18"/>
      <c r="H4553" s="18"/>
      <c r="I4553" s="18"/>
      <c r="J4553" s="18"/>
    </row>
    <row r="4554" s="2" customFormat="1" ht="14.25" spans="1:10">
      <c r="A4554" s="24"/>
      <c r="B4554" s="27"/>
      <c r="C4554" s="27"/>
      <c r="D4554" s="27"/>
      <c r="E4554" s="18"/>
      <c r="F4554" s="18"/>
      <c r="G4554" s="18"/>
      <c r="H4554" s="18"/>
      <c r="I4554" s="18"/>
      <c r="J4554" s="18"/>
    </row>
    <row r="4555" s="2" customFormat="1" ht="14.25" spans="1:10">
      <c r="A4555" s="24"/>
      <c r="B4555" s="27"/>
      <c r="C4555" s="27"/>
      <c r="D4555" s="27"/>
      <c r="E4555" s="18"/>
      <c r="F4555" s="18"/>
      <c r="G4555" s="18"/>
      <c r="H4555" s="18"/>
      <c r="I4555" s="18"/>
      <c r="J4555" s="18"/>
    </row>
    <row r="4556" s="2" customFormat="1" ht="14.25" spans="1:10">
      <c r="A4556" s="24"/>
      <c r="B4556" s="27"/>
      <c r="C4556" s="27"/>
      <c r="D4556" s="27"/>
      <c r="E4556" s="18"/>
      <c r="F4556" s="18"/>
      <c r="G4556" s="18"/>
      <c r="H4556" s="18"/>
      <c r="I4556" s="18"/>
      <c r="J4556" s="18"/>
    </row>
    <row r="4557" s="2" customFormat="1" ht="14.25" spans="1:10">
      <c r="A4557" s="24"/>
      <c r="B4557" s="27"/>
      <c r="C4557" s="27"/>
      <c r="D4557" s="27"/>
      <c r="E4557" s="18"/>
      <c r="F4557" s="18"/>
      <c r="G4557" s="18"/>
      <c r="H4557" s="18"/>
      <c r="I4557" s="18"/>
      <c r="J4557" s="18"/>
    </row>
    <row r="4558" s="2" customFormat="1" ht="14.25" spans="1:10">
      <c r="A4558" s="24"/>
      <c r="B4558" s="27"/>
      <c r="C4558" s="27"/>
      <c r="D4558" s="27"/>
      <c r="E4558" s="18"/>
      <c r="F4558" s="18"/>
      <c r="G4558" s="18"/>
      <c r="H4558" s="18"/>
      <c r="I4558" s="18"/>
      <c r="J4558" s="18"/>
    </row>
    <row r="4559" s="2" customFormat="1" ht="14.25" spans="1:10">
      <c r="A4559" s="24"/>
      <c r="B4559" s="27"/>
      <c r="C4559" s="27"/>
      <c r="D4559" s="27"/>
      <c r="E4559" s="18"/>
      <c r="F4559" s="18"/>
      <c r="G4559" s="18"/>
      <c r="H4559" s="18"/>
      <c r="I4559" s="18"/>
      <c r="J4559" s="18"/>
    </row>
    <row r="4560" s="2" customFormat="1" ht="14.25" spans="1:10">
      <c r="A4560" s="24"/>
      <c r="B4560" s="27"/>
      <c r="C4560" s="27"/>
      <c r="D4560" s="27"/>
      <c r="E4560" s="18"/>
      <c r="F4560" s="18"/>
      <c r="G4560" s="18"/>
      <c r="H4560" s="18"/>
      <c r="I4560" s="18"/>
      <c r="J4560" s="18"/>
    </row>
    <row r="4561" s="2" customFormat="1" ht="14.25" spans="1:10">
      <c r="A4561" s="24"/>
      <c r="B4561" s="27"/>
      <c r="C4561" s="27"/>
      <c r="D4561" s="27"/>
      <c r="E4561" s="18"/>
      <c r="F4561" s="18"/>
      <c r="G4561" s="18"/>
      <c r="H4561" s="18"/>
      <c r="I4561" s="18"/>
      <c r="J4561" s="18"/>
    </row>
    <row r="4562" s="2" customFormat="1" ht="14.25" spans="1:10">
      <c r="A4562" s="24"/>
      <c r="B4562" s="27"/>
      <c r="C4562" s="27"/>
      <c r="D4562" s="27"/>
      <c r="E4562" s="18"/>
      <c r="F4562" s="18"/>
      <c r="G4562" s="18"/>
      <c r="H4562" s="18"/>
      <c r="I4562" s="18"/>
      <c r="J4562" s="18"/>
    </row>
    <row r="4563" s="2" customFormat="1" ht="14.25" spans="1:10">
      <c r="A4563" s="24"/>
      <c r="B4563" s="27"/>
      <c r="C4563" s="27"/>
      <c r="D4563" s="27"/>
      <c r="E4563" s="18"/>
      <c r="F4563" s="18"/>
      <c r="G4563" s="18"/>
      <c r="H4563" s="18"/>
      <c r="I4563" s="18"/>
      <c r="J4563" s="18"/>
    </row>
    <row r="4564" s="2" customFormat="1" ht="14.25" spans="1:10">
      <c r="A4564" s="27"/>
      <c r="B4564" s="27"/>
      <c r="C4564" s="27"/>
      <c r="D4564" s="27"/>
      <c r="E4564" s="18"/>
      <c r="F4564" s="18"/>
      <c r="G4564" s="18"/>
      <c r="H4564" s="18"/>
      <c r="I4564" s="18"/>
      <c r="J4564" s="18"/>
    </row>
    <row r="4565" s="2" customFormat="1" ht="14.25" spans="1:10">
      <c r="A4565" s="27"/>
      <c r="B4565" s="27"/>
      <c r="C4565" s="27"/>
      <c r="D4565" s="27"/>
      <c r="E4565" s="18"/>
      <c r="F4565" s="18"/>
      <c r="G4565" s="18"/>
      <c r="H4565" s="18"/>
      <c r="I4565" s="18"/>
      <c r="J4565" s="18"/>
    </row>
    <row r="4566" s="2" customFormat="1" ht="14.25" spans="1:10">
      <c r="A4566" s="24"/>
      <c r="B4566" s="27"/>
      <c r="C4566" s="27"/>
      <c r="D4566" s="27"/>
      <c r="E4566" s="18"/>
      <c r="F4566" s="18"/>
      <c r="G4566" s="18"/>
      <c r="H4566" s="18"/>
      <c r="I4566" s="18"/>
      <c r="J4566" s="18"/>
    </row>
    <row r="4567" s="2" customFormat="1" ht="14.25" spans="1:10">
      <c r="A4567" s="24"/>
      <c r="B4567" s="27"/>
      <c r="C4567" s="27"/>
      <c r="D4567" s="27"/>
      <c r="E4567" s="18"/>
      <c r="F4567" s="18"/>
      <c r="G4567" s="18"/>
      <c r="H4567" s="18"/>
      <c r="I4567" s="18"/>
      <c r="J4567" s="18"/>
    </row>
    <row r="4568" s="2" customFormat="1" ht="14.25" spans="1:10">
      <c r="A4568" s="24"/>
      <c r="B4568" s="27"/>
      <c r="C4568" s="27"/>
      <c r="D4568" s="27"/>
      <c r="E4568" s="18"/>
      <c r="F4568" s="18"/>
      <c r="G4568" s="18"/>
      <c r="H4568" s="18"/>
      <c r="I4568" s="18"/>
      <c r="J4568" s="18"/>
    </row>
    <row r="4569" s="2" customFormat="1" ht="14.25" spans="1:10">
      <c r="A4569" s="24"/>
      <c r="B4569" s="27"/>
      <c r="C4569" s="27"/>
      <c r="D4569" s="27"/>
      <c r="E4569" s="18"/>
      <c r="F4569" s="18"/>
      <c r="G4569" s="18"/>
      <c r="H4569" s="18"/>
      <c r="I4569" s="18"/>
      <c r="J4569" s="18"/>
    </row>
    <row r="4570" s="2" customFormat="1" ht="14.25" spans="1:10">
      <c r="A4570" s="24"/>
      <c r="B4570" s="27"/>
      <c r="C4570" s="27"/>
      <c r="D4570" s="27"/>
      <c r="E4570" s="18"/>
      <c r="F4570" s="18"/>
      <c r="G4570" s="18"/>
      <c r="H4570" s="18"/>
      <c r="I4570" s="18"/>
      <c r="J4570" s="18"/>
    </row>
    <row r="4571" s="2" customFormat="1" ht="14.25" spans="1:10">
      <c r="A4571" s="24"/>
      <c r="B4571" s="27"/>
      <c r="C4571" s="27"/>
      <c r="D4571" s="27"/>
      <c r="E4571" s="18"/>
      <c r="F4571" s="18"/>
      <c r="G4571" s="18"/>
      <c r="H4571" s="18"/>
      <c r="I4571" s="18"/>
      <c r="J4571" s="18"/>
    </row>
    <row r="4572" s="2" customFormat="1" ht="14.25" spans="1:10">
      <c r="A4572" s="24"/>
      <c r="B4572" s="27"/>
      <c r="C4572" s="27"/>
      <c r="D4572" s="27"/>
      <c r="E4572" s="18"/>
      <c r="F4572" s="18"/>
      <c r="G4572" s="18"/>
      <c r="H4572" s="18"/>
      <c r="I4572" s="18"/>
      <c r="J4572" s="18"/>
    </row>
    <row r="4573" s="2" customFormat="1" ht="14.25" spans="1:10">
      <c r="A4573" s="24"/>
      <c r="B4573" s="27"/>
      <c r="C4573" s="27"/>
      <c r="D4573" s="27"/>
      <c r="E4573" s="18"/>
      <c r="F4573" s="18"/>
      <c r="G4573" s="18"/>
      <c r="H4573" s="18"/>
      <c r="I4573" s="18"/>
      <c r="J4573" s="18"/>
    </row>
    <row r="4574" s="2" customFormat="1" ht="14.25" spans="1:10">
      <c r="A4574" s="24"/>
      <c r="B4574" s="27"/>
      <c r="C4574" s="27"/>
      <c r="D4574" s="27"/>
      <c r="E4574" s="18"/>
      <c r="F4574" s="18"/>
      <c r="G4574" s="18"/>
      <c r="H4574" s="18"/>
      <c r="I4574" s="18"/>
      <c r="J4574" s="18"/>
    </row>
    <row r="4575" s="2" customFormat="1" ht="14.25" spans="1:10">
      <c r="A4575" s="24"/>
      <c r="B4575" s="27"/>
      <c r="C4575" s="27"/>
      <c r="D4575" s="27"/>
      <c r="E4575" s="18"/>
      <c r="F4575" s="18"/>
      <c r="G4575" s="18"/>
      <c r="H4575" s="18"/>
      <c r="I4575" s="18"/>
      <c r="J4575" s="18"/>
    </row>
    <row r="4576" s="2" customFormat="1" ht="14.25" spans="1:10">
      <c r="A4576" s="24"/>
      <c r="B4576" s="27"/>
      <c r="C4576" s="27"/>
      <c r="D4576" s="27"/>
      <c r="E4576" s="18"/>
      <c r="F4576" s="18"/>
      <c r="G4576" s="18"/>
      <c r="H4576" s="18"/>
      <c r="I4576" s="18"/>
      <c r="J4576" s="18"/>
    </row>
    <row r="4577" s="2" customFormat="1" ht="14.25" spans="1:10">
      <c r="A4577" s="24"/>
      <c r="B4577" s="27"/>
      <c r="C4577" s="27"/>
      <c r="D4577" s="27"/>
      <c r="E4577" s="18"/>
      <c r="F4577" s="18"/>
      <c r="G4577" s="18"/>
      <c r="H4577" s="18"/>
      <c r="I4577" s="18"/>
      <c r="J4577" s="18"/>
    </row>
    <row r="4578" s="2" customFormat="1" ht="14.25" spans="1:10">
      <c r="A4578" s="28"/>
      <c r="B4578" s="27"/>
      <c r="C4578" s="27"/>
      <c r="D4578" s="27"/>
      <c r="E4578" s="18"/>
      <c r="F4578" s="18"/>
      <c r="G4578" s="18"/>
      <c r="H4578" s="18"/>
      <c r="I4578" s="18"/>
      <c r="J4578" s="18"/>
    </row>
    <row r="4579" s="2" customFormat="1" ht="14.25" spans="1:10">
      <c r="A4579" s="24"/>
      <c r="B4579" s="27"/>
      <c r="C4579" s="27"/>
      <c r="D4579" s="27"/>
      <c r="E4579" s="27"/>
      <c r="F4579" s="18"/>
      <c r="G4579" s="18"/>
      <c r="H4579" s="18"/>
      <c r="I4579" s="18"/>
      <c r="J4579" s="18"/>
    </row>
    <row r="4580" s="2" customFormat="1" ht="14.25" spans="1:10">
      <c r="A4580" s="24"/>
      <c r="B4580" s="27"/>
      <c r="C4580" s="27"/>
      <c r="D4580" s="27"/>
      <c r="E4580" s="27"/>
      <c r="F4580" s="18"/>
      <c r="G4580" s="18"/>
      <c r="H4580" s="18"/>
      <c r="I4580" s="18"/>
      <c r="J4580" s="18"/>
    </row>
    <row r="4581" s="2" customFormat="1" ht="14.25" spans="1:10">
      <c r="A4581" s="24"/>
      <c r="B4581" s="27"/>
      <c r="C4581" s="27"/>
      <c r="D4581" s="27"/>
      <c r="E4581" s="18"/>
      <c r="F4581" s="18"/>
      <c r="G4581" s="18"/>
      <c r="H4581" s="18"/>
      <c r="I4581" s="18"/>
      <c r="J4581" s="18"/>
    </row>
    <row r="4582" s="2" customFormat="1" ht="14.25" spans="1:10">
      <c r="A4582" s="24"/>
      <c r="B4582" s="27"/>
      <c r="C4582" s="27"/>
      <c r="D4582" s="27"/>
      <c r="E4582" s="18"/>
      <c r="F4582" s="18"/>
      <c r="G4582" s="18"/>
      <c r="H4582" s="18"/>
      <c r="I4582" s="18"/>
      <c r="J4582" s="18"/>
    </row>
    <row r="4583" s="2" customFormat="1" ht="14.25" spans="1:10">
      <c r="A4583" s="24"/>
      <c r="B4583" s="27"/>
      <c r="C4583" s="27"/>
      <c r="D4583" s="27"/>
      <c r="E4583" s="18"/>
      <c r="F4583" s="18"/>
      <c r="G4583" s="18"/>
      <c r="H4583" s="18"/>
      <c r="I4583" s="18"/>
      <c r="J4583" s="18"/>
    </row>
    <row r="4584" s="2" customFormat="1" ht="14.25" spans="1:10">
      <c r="A4584" s="24"/>
      <c r="B4584" s="27"/>
      <c r="C4584" s="27"/>
      <c r="D4584" s="27"/>
      <c r="E4584" s="18"/>
      <c r="F4584" s="18"/>
      <c r="G4584" s="18"/>
      <c r="H4584" s="18"/>
      <c r="I4584" s="18"/>
      <c r="J4584" s="18"/>
    </row>
    <row r="4585" s="2" customFormat="1" ht="14.25" spans="1:10">
      <c r="A4585" s="24"/>
      <c r="B4585" s="27"/>
      <c r="C4585" s="27"/>
      <c r="D4585" s="27"/>
      <c r="E4585" s="18"/>
      <c r="F4585" s="18"/>
      <c r="G4585" s="18"/>
      <c r="H4585" s="18"/>
      <c r="I4585" s="18"/>
      <c r="J4585" s="18"/>
    </row>
    <row r="4586" s="2" customFormat="1" ht="14.25" spans="1:10">
      <c r="A4586" s="24"/>
      <c r="B4586" s="27"/>
      <c r="C4586" s="27"/>
      <c r="D4586" s="27"/>
      <c r="E4586" s="18"/>
      <c r="F4586" s="18"/>
      <c r="G4586" s="18"/>
      <c r="H4586" s="18"/>
      <c r="I4586" s="18"/>
      <c r="J4586" s="18"/>
    </row>
    <row r="4587" s="2" customFormat="1" ht="14.25" spans="1:10">
      <c r="A4587" s="24"/>
      <c r="B4587" s="27"/>
      <c r="C4587" s="27"/>
      <c r="D4587" s="27"/>
      <c r="E4587" s="18"/>
      <c r="F4587" s="18"/>
      <c r="G4587" s="18"/>
      <c r="H4587" s="18"/>
      <c r="I4587" s="18"/>
      <c r="J4587" s="18"/>
    </row>
    <row r="4588" s="2" customFormat="1" ht="14.25" spans="1:10">
      <c r="A4588" s="24"/>
      <c r="B4588" s="27"/>
      <c r="C4588" s="27"/>
      <c r="D4588" s="27"/>
      <c r="E4588" s="18"/>
      <c r="F4588" s="18"/>
      <c r="G4588" s="18"/>
      <c r="H4588" s="18"/>
      <c r="I4588" s="18"/>
      <c r="J4588" s="18"/>
    </row>
    <row r="4589" s="2" customFormat="1" ht="14.25" spans="1:10">
      <c r="A4589" s="24"/>
      <c r="B4589" s="27"/>
      <c r="C4589" s="27"/>
      <c r="D4589" s="27"/>
      <c r="E4589" s="18"/>
      <c r="F4589" s="18"/>
      <c r="G4589" s="18"/>
      <c r="H4589" s="18"/>
      <c r="I4589" s="18"/>
      <c r="J4589" s="18"/>
    </row>
    <row r="4590" s="2" customFormat="1" ht="14.25" spans="1:10">
      <c r="A4590" s="27"/>
      <c r="B4590" s="27"/>
      <c r="C4590" s="27"/>
      <c r="D4590" s="27"/>
      <c r="E4590" s="18"/>
      <c r="F4590" s="18"/>
      <c r="G4590" s="18"/>
      <c r="H4590" s="18"/>
      <c r="I4590" s="18"/>
      <c r="J4590" s="18"/>
    </row>
    <row r="4591" s="2" customFormat="1" ht="14.25" spans="1:10">
      <c r="A4591" s="27"/>
      <c r="B4591" s="27"/>
      <c r="C4591" s="27"/>
      <c r="D4591" s="27"/>
      <c r="E4591" s="18"/>
      <c r="F4591" s="18"/>
      <c r="G4591" s="18"/>
      <c r="H4591" s="18"/>
      <c r="I4591" s="18"/>
      <c r="J4591" s="18"/>
    </row>
    <row r="4592" s="2" customFormat="1" ht="14.25" spans="1:10">
      <c r="A4592" s="27"/>
      <c r="B4592" s="27"/>
      <c r="C4592" s="27"/>
      <c r="D4592" s="27"/>
      <c r="E4592" s="18"/>
      <c r="F4592" s="18"/>
      <c r="G4592" s="18"/>
      <c r="H4592" s="18"/>
      <c r="I4592" s="18"/>
      <c r="J4592" s="18"/>
    </row>
    <row r="4593" s="2" customFormat="1" ht="14.25" spans="1:10">
      <c r="A4593" s="27"/>
      <c r="B4593" s="27"/>
      <c r="C4593" s="27"/>
      <c r="D4593" s="27"/>
      <c r="E4593" s="18"/>
      <c r="F4593" s="18"/>
      <c r="G4593" s="18"/>
      <c r="H4593" s="18"/>
      <c r="I4593" s="18"/>
      <c r="J4593" s="18"/>
    </row>
    <row r="4594" s="2" customFormat="1" ht="14.25" spans="1:10">
      <c r="A4594" s="27"/>
      <c r="B4594" s="27"/>
      <c r="C4594" s="27"/>
      <c r="D4594" s="27"/>
      <c r="E4594" s="18"/>
      <c r="F4594" s="18"/>
      <c r="G4594" s="18"/>
      <c r="H4594" s="18"/>
      <c r="I4594" s="18"/>
      <c r="J4594" s="18"/>
    </row>
    <row r="4595" s="2" customFormat="1" ht="14.25" spans="1:10">
      <c r="A4595" s="27"/>
      <c r="B4595" s="27"/>
      <c r="C4595" s="27"/>
      <c r="D4595" s="27"/>
      <c r="E4595" s="18"/>
      <c r="F4595" s="18"/>
      <c r="G4595" s="18"/>
      <c r="H4595" s="18"/>
      <c r="I4595" s="18"/>
      <c r="J4595" s="18"/>
    </row>
    <row r="4596" s="2" customFormat="1" ht="14.25" spans="1:10">
      <c r="A4596" s="27"/>
      <c r="B4596" s="27"/>
      <c r="C4596" s="27"/>
      <c r="D4596" s="27"/>
      <c r="E4596" s="18"/>
      <c r="F4596" s="18"/>
      <c r="G4596" s="18"/>
      <c r="H4596" s="18"/>
      <c r="I4596" s="18"/>
      <c r="J4596" s="18"/>
    </row>
    <row r="4597" s="2" customFormat="1" ht="14.25" spans="1:10">
      <c r="A4597" s="24"/>
      <c r="B4597" s="27"/>
      <c r="C4597" s="27"/>
      <c r="D4597" s="27"/>
      <c r="E4597" s="18"/>
      <c r="F4597" s="18"/>
      <c r="G4597" s="18"/>
      <c r="H4597" s="18"/>
      <c r="I4597" s="18"/>
      <c r="J4597" s="18"/>
    </row>
    <row r="4598" s="2" customFormat="1" ht="14.25" spans="1:10">
      <c r="A4598" s="24"/>
      <c r="B4598" s="27"/>
      <c r="C4598" s="27"/>
      <c r="D4598" s="27"/>
      <c r="E4598" s="18"/>
      <c r="F4598" s="18"/>
      <c r="G4598" s="18"/>
      <c r="H4598" s="18"/>
      <c r="I4598" s="18"/>
      <c r="J4598" s="18"/>
    </row>
    <row r="4599" s="2" customFormat="1" ht="14.25" spans="1:10">
      <c r="A4599" s="24"/>
      <c r="B4599" s="27"/>
      <c r="C4599" s="27"/>
      <c r="D4599" s="27"/>
      <c r="E4599" s="18"/>
      <c r="F4599" s="18"/>
      <c r="G4599" s="18"/>
      <c r="H4599" s="18"/>
      <c r="I4599" s="18"/>
      <c r="J4599" s="18"/>
    </row>
    <row r="4600" s="2" customFormat="1" ht="14.25" spans="1:10">
      <c r="A4600" s="24"/>
      <c r="B4600" s="27"/>
      <c r="C4600" s="27"/>
      <c r="D4600" s="27"/>
      <c r="E4600" s="18"/>
      <c r="F4600" s="18"/>
      <c r="G4600" s="18"/>
      <c r="H4600" s="18"/>
      <c r="I4600" s="18"/>
      <c r="J4600" s="18"/>
    </row>
    <row r="4601" s="2" customFormat="1" ht="14.25" spans="1:10">
      <c r="A4601" s="24"/>
      <c r="B4601" s="27"/>
      <c r="C4601" s="27"/>
      <c r="D4601" s="27"/>
      <c r="E4601" s="18"/>
      <c r="F4601" s="18"/>
      <c r="G4601" s="18"/>
      <c r="H4601" s="18"/>
      <c r="I4601" s="18"/>
      <c r="J4601" s="18"/>
    </row>
    <row r="4602" s="2" customFormat="1" ht="14.25" spans="1:10">
      <c r="A4602" s="24"/>
      <c r="B4602" s="27"/>
      <c r="C4602" s="27"/>
      <c r="D4602" s="27"/>
      <c r="E4602" s="18"/>
      <c r="F4602" s="18"/>
      <c r="G4602" s="18"/>
      <c r="H4602" s="18"/>
      <c r="I4602" s="18"/>
      <c r="J4602" s="18"/>
    </row>
    <row r="4603" s="2" customFormat="1" ht="14.25" spans="1:10">
      <c r="A4603" s="24"/>
      <c r="B4603" s="27"/>
      <c r="C4603" s="27"/>
      <c r="D4603" s="27"/>
      <c r="E4603" s="18"/>
      <c r="F4603" s="18"/>
      <c r="G4603" s="18"/>
      <c r="H4603" s="18"/>
      <c r="I4603" s="18"/>
      <c r="J4603" s="18"/>
    </row>
    <row r="4604" s="2" customFormat="1" ht="14.25" spans="1:10">
      <c r="A4604" s="24"/>
      <c r="B4604" s="27"/>
      <c r="C4604" s="27"/>
      <c r="D4604" s="27"/>
      <c r="E4604" s="18"/>
      <c r="F4604" s="18"/>
      <c r="G4604" s="18"/>
      <c r="H4604" s="18"/>
      <c r="I4604" s="18"/>
      <c r="J4604" s="18"/>
    </row>
    <row r="4605" s="2" customFormat="1" ht="14.25" spans="1:10">
      <c r="A4605" s="24"/>
      <c r="B4605" s="27"/>
      <c r="C4605" s="27"/>
      <c r="D4605" s="27"/>
      <c r="E4605" s="18"/>
      <c r="F4605" s="18"/>
      <c r="G4605" s="18"/>
      <c r="H4605" s="18"/>
      <c r="I4605" s="18"/>
      <c r="J4605" s="18"/>
    </row>
    <row r="4606" s="2" customFormat="1" ht="14.25" spans="1:10">
      <c r="A4606" s="24"/>
      <c r="B4606" s="27"/>
      <c r="C4606" s="27"/>
      <c r="D4606" s="27"/>
      <c r="E4606" s="18"/>
      <c r="F4606" s="18"/>
      <c r="G4606" s="18"/>
      <c r="H4606" s="18"/>
      <c r="I4606" s="18"/>
      <c r="J4606" s="18"/>
    </row>
    <row r="4607" s="2" customFormat="1" ht="14.25" spans="1:10">
      <c r="A4607" s="24"/>
      <c r="B4607" s="27"/>
      <c r="C4607" s="27"/>
      <c r="D4607" s="27"/>
      <c r="E4607" s="18"/>
      <c r="F4607" s="18"/>
      <c r="G4607" s="18"/>
      <c r="H4607" s="18"/>
      <c r="I4607" s="18"/>
      <c r="J4607" s="18"/>
    </row>
    <row r="4608" s="2" customFormat="1" ht="14.25" spans="1:10">
      <c r="A4608" s="24"/>
      <c r="B4608" s="27"/>
      <c r="C4608" s="27"/>
      <c r="D4608" s="27"/>
      <c r="E4608" s="18"/>
      <c r="F4608" s="18"/>
      <c r="G4608" s="18"/>
      <c r="H4608" s="18"/>
      <c r="I4608" s="18"/>
      <c r="J4608" s="18"/>
    </row>
    <row r="4609" s="2" customFormat="1" ht="14.25" spans="1:10">
      <c r="A4609" s="24"/>
      <c r="B4609" s="27"/>
      <c r="C4609" s="27"/>
      <c r="D4609" s="27"/>
      <c r="E4609" s="18"/>
      <c r="F4609" s="18"/>
      <c r="G4609" s="18"/>
      <c r="H4609" s="18"/>
      <c r="I4609" s="18"/>
      <c r="J4609" s="18"/>
    </row>
    <row r="4610" s="2" customFormat="1" ht="14.25" spans="1:10">
      <c r="A4610" s="24"/>
      <c r="B4610" s="27"/>
      <c r="C4610" s="27"/>
      <c r="D4610" s="27"/>
      <c r="E4610" s="18"/>
      <c r="F4610" s="18"/>
      <c r="G4610" s="18"/>
      <c r="H4610" s="18"/>
      <c r="I4610" s="18"/>
      <c r="J4610" s="18"/>
    </row>
    <row r="4611" s="2" customFormat="1" ht="14.25" spans="1:10">
      <c r="A4611" s="24"/>
      <c r="B4611" s="27"/>
      <c r="C4611" s="27"/>
      <c r="D4611" s="27"/>
      <c r="E4611" s="18"/>
      <c r="F4611" s="18"/>
      <c r="G4611" s="18"/>
      <c r="H4611" s="18"/>
      <c r="I4611" s="18"/>
      <c r="J4611" s="18"/>
    </row>
    <row r="4612" s="2" customFormat="1" ht="14.25" spans="1:10">
      <c r="A4612" s="24"/>
      <c r="B4612" s="27"/>
      <c r="C4612" s="27"/>
      <c r="D4612" s="27"/>
      <c r="E4612" s="18"/>
      <c r="F4612" s="18"/>
      <c r="G4612" s="18"/>
      <c r="H4612" s="18"/>
      <c r="I4612" s="18"/>
      <c r="J4612" s="18"/>
    </row>
    <row r="4613" s="2" customFormat="1" ht="14.25" spans="1:10">
      <c r="A4613" s="24"/>
      <c r="B4613" s="27"/>
      <c r="C4613" s="27"/>
      <c r="D4613" s="27"/>
      <c r="E4613" s="18"/>
      <c r="F4613" s="18"/>
      <c r="G4613" s="18"/>
      <c r="H4613" s="18"/>
      <c r="I4613" s="18"/>
      <c r="J4613" s="18"/>
    </row>
    <row r="4614" s="2" customFormat="1" ht="14.25" spans="1:10">
      <c r="A4614" s="24"/>
      <c r="B4614" s="27"/>
      <c r="C4614" s="27"/>
      <c r="D4614" s="27"/>
      <c r="E4614" s="18"/>
      <c r="F4614" s="18"/>
      <c r="G4614" s="18"/>
      <c r="H4614" s="18"/>
      <c r="I4614" s="18"/>
      <c r="J4614" s="18"/>
    </row>
    <row r="4615" s="2" customFormat="1" ht="14.25" spans="1:10">
      <c r="A4615" s="24"/>
      <c r="B4615" s="27"/>
      <c r="C4615" s="27"/>
      <c r="D4615" s="27"/>
      <c r="E4615" s="18"/>
      <c r="F4615" s="18"/>
      <c r="G4615" s="18"/>
      <c r="H4615" s="18"/>
      <c r="I4615" s="18"/>
      <c r="J4615" s="18"/>
    </row>
    <row r="4616" s="2" customFormat="1" ht="14.25" spans="1:10">
      <c r="A4616" s="24"/>
      <c r="B4616" s="27"/>
      <c r="C4616" s="27"/>
      <c r="D4616" s="27"/>
      <c r="E4616" s="18"/>
      <c r="F4616" s="18"/>
      <c r="G4616" s="18"/>
      <c r="H4616" s="18"/>
      <c r="I4616" s="18"/>
      <c r="J4616" s="18"/>
    </row>
    <row r="4617" s="2" customFormat="1" ht="14.25" spans="1:10">
      <c r="A4617" s="24"/>
      <c r="B4617" s="27"/>
      <c r="C4617" s="27"/>
      <c r="D4617" s="18"/>
      <c r="E4617" s="18"/>
      <c r="F4617" s="18"/>
      <c r="G4617" s="18"/>
      <c r="H4617" s="18"/>
      <c r="I4617" s="18"/>
      <c r="J4617" s="18"/>
    </row>
    <row r="4618" s="2" customFormat="1" ht="14.25" spans="1:10">
      <c r="A4618" s="24"/>
      <c r="B4618" s="27"/>
      <c r="C4618" s="27"/>
      <c r="D4618" s="18"/>
      <c r="E4618" s="18"/>
      <c r="F4618" s="18"/>
      <c r="G4618" s="18"/>
      <c r="H4618" s="18"/>
      <c r="I4618" s="18"/>
      <c r="J4618" s="18"/>
    </row>
    <row r="4619" s="2" customFormat="1" ht="14.25" spans="1:10">
      <c r="A4619" s="24"/>
      <c r="B4619" s="27"/>
      <c r="C4619" s="27"/>
      <c r="D4619" s="27"/>
      <c r="E4619" s="18"/>
      <c r="F4619" s="18"/>
      <c r="G4619" s="18"/>
      <c r="H4619" s="18"/>
      <c r="I4619" s="18"/>
      <c r="J4619" s="18"/>
    </row>
    <row r="4620" s="2" customFormat="1" ht="14.25" spans="1:10">
      <c r="A4620" s="24"/>
      <c r="B4620" s="27"/>
      <c r="C4620" s="27"/>
      <c r="D4620" s="27"/>
      <c r="E4620" s="18"/>
      <c r="F4620" s="18"/>
      <c r="G4620" s="18"/>
      <c r="H4620" s="18"/>
      <c r="I4620" s="18"/>
      <c r="J4620" s="18"/>
    </row>
    <row r="4621" s="2" customFormat="1" ht="14.25" spans="1:10">
      <c r="A4621" s="24"/>
      <c r="B4621" s="27"/>
      <c r="C4621" s="27"/>
      <c r="D4621" s="27"/>
      <c r="E4621" s="18"/>
      <c r="F4621" s="18"/>
      <c r="G4621" s="18"/>
      <c r="H4621" s="18"/>
      <c r="I4621" s="18"/>
      <c r="J4621" s="18"/>
    </row>
    <row r="4622" s="2" customFormat="1" ht="14.25" spans="1:10">
      <c r="A4622" s="24"/>
      <c r="B4622" s="27"/>
      <c r="C4622" s="27"/>
      <c r="D4622" s="27"/>
      <c r="E4622" s="18"/>
      <c r="F4622" s="18"/>
      <c r="G4622" s="18"/>
      <c r="H4622" s="18"/>
      <c r="I4622" s="18"/>
      <c r="J4622" s="18"/>
    </row>
    <row r="4623" s="2" customFormat="1" ht="14.25" spans="1:10">
      <c r="A4623" s="24"/>
      <c r="B4623" s="27"/>
      <c r="C4623" s="27"/>
      <c r="D4623" s="27"/>
      <c r="E4623" s="18"/>
      <c r="F4623" s="18"/>
      <c r="G4623" s="18"/>
      <c r="H4623" s="18"/>
      <c r="I4623" s="18"/>
      <c r="J4623" s="18"/>
    </row>
    <row r="4624" s="2" customFormat="1" ht="14.25" spans="1:10">
      <c r="A4624" s="24"/>
      <c r="B4624" s="27"/>
      <c r="C4624" s="27"/>
      <c r="D4624" s="27"/>
      <c r="E4624" s="18"/>
      <c r="F4624" s="18"/>
      <c r="G4624" s="18"/>
      <c r="H4624" s="18"/>
      <c r="I4624" s="18"/>
      <c r="J4624" s="18"/>
    </row>
    <row r="4625" s="2" customFormat="1" ht="14.25" spans="1:10">
      <c r="A4625" s="24"/>
      <c r="B4625" s="27"/>
      <c r="C4625" s="27"/>
      <c r="D4625" s="27"/>
      <c r="E4625" s="18"/>
      <c r="F4625" s="18"/>
      <c r="G4625" s="18"/>
      <c r="H4625" s="18"/>
      <c r="I4625" s="18"/>
      <c r="J4625" s="18"/>
    </row>
    <row r="4626" s="2" customFormat="1" ht="14.25" spans="1:10">
      <c r="A4626" s="24"/>
      <c r="B4626" s="27"/>
      <c r="C4626" s="27"/>
      <c r="D4626" s="27"/>
      <c r="E4626" s="18"/>
      <c r="F4626" s="18"/>
      <c r="G4626" s="18"/>
      <c r="H4626" s="18"/>
      <c r="I4626" s="18"/>
      <c r="J4626" s="18"/>
    </row>
    <row r="4627" s="2" customFormat="1" ht="14.25" spans="1:10">
      <c r="A4627" s="24"/>
      <c r="B4627" s="27"/>
      <c r="C4627" s="27"/>
      <c r="D4627" s="27"/>
      <c r="E4627" s="18"/>
      <c r="F4627" s="18"/>
      <c r="G4627" s="18"/>
      <c r="H4627" s="18"/>
      <c r="I4627" s="18"/>
      <c r="J4627" s="18"/>
    </row>
    <row r="4628" s="2" customFormat="1" ht="14.25" spans="1:10">
      <c r="A4628" s="24"/>
      <c r="B4628" s="27"/>
      <c r="C4628" s="27"/>
      <c r="D4628" s="27"/>
      <c r="E4628" s="18"/>
      <c r="F4628" s="18"/>
      <c r="G4628" s="18"/>
      <c r="H4628" s="18"/>
      <c r="I4628" s="18"/>
      <c r="J4628" s="18"/>
    </row>
    <row r="4629" s="2" customFormat="1" ht="14.25" spans="1:10">
      <c r="A4629" s="24"/>
      <c r="B4629" s="27"/>
      <c r="C4629" s="27"/>
      <c r="D4629" s="27"/>
      <c r="E4629" s="18"/>
      <c r="F4629" s="18"/>
      <c r="G4629" s="18"/>
      <c r="H4629" s="18"/>
      <c r="I4629" s="18"/>
      <c r="J4629" s="18"/>
    </row>
    <row r="4630" s="2" customFormat="1" ht="14.25" spans="1:10">
      <c r="A4630" s="24"/>
      <c r="B4630" s="27"/>
      <c r="C4630" s="27"/>
      <c r="D4630" s="27"/>
      <c r="E4630" s="18"/>
      <c r="F4630" s="18"/>
      <c r="G4630" s="18"/>
      <c r="H4630" s="18"/>
      <c r="I4630" s="18"/>
      <c r="J4630" s="18"/>
    </row>
    <row r="4631" s="2" customFormat="1" ht="14.25" spans="1:10">
      <c r="A4631" s="24"/>
      <c r="B4631" s="27"/>
      <c r="C4631" s="27"/>
      <c r="D4631" s="27"/>
      <c r="E4631" s="18"/>
      <c r="F4631" s="18"/>
      <c r="G4631" s="18"/>
      <c r="H4631" s="18"/>
      <c r="I4631" s="18"/>
      <c r="J4631" s="18"/>
    </row>
    <row r="4632" s="2" customFormat="1" ht="14.25" spans="1:10">
      <c r="A4632" s="24"/>
      <c r="B4632" s="27"/>
      <c r="C4632" s="27"/>
      <c r="D4632" s="27"/>
      <c r="E4632" s="18"/>
      <c r="F4632" s="18"/>
      <c r="G4632" s="18"/>
      <c r="H4632" s="18"/>
      <c r="I4632" s="18"/>
      <c r="J4632" s="18"/>
    </row>
    <row r="4633" s="2" customFormat="1" ht="14.25" spans="1:10">
      <c r="A4633" s="24"/>
      <c r="B4633" s="27"/>
      <c r="C4633" s="27"/>
      <c r="D4633" s="27"/>
      <c r="E4633" s="18"/>
      <c r="F4633" s="18"/>
      <c r="G4633" s="18"/>
      <c r="H4633" s="18"/>
      <c r="I4633" s="18"/>
      <c r="J4633" s="18"/>
    </row>
    <row r="4634" s="2" customFormat="1" ht="14.25" spans="1:10">
      <c r="A4634" s="24"/>
      <c r="B4634" s="27"/>
      <c r="C4634" s="27"/>
      <c r="D4634" s="27"/>
      <c r="E4634" s="18"/>
      <c r="F4634" s="18"/>
      <c r="G4634" s="18"/>
      <c r="H4634" s="18"/>
      <c r="I4634" s="18"/>
      <c r="J4634" s="18"/>
    </row>
    <row r="4635" s="2" customFormat="1" ht="14.25" spans="1:10">
      <c r="A4635" s="24"/>
      <c r="B4635" s="27"/>
      <c r="C4635" s="27"/>
      <c r="D4635" s="27"/>
      <c r="E4635" s="18"/>
      <c r="F4635" s="18"/>
      <c r="G4635" s="18"/>
      <c r="H4635" s="18"/>
      <c r="I4635" s="18"/>
      <c r="J4635" s="18"/>
    </row>
    <row r="4636" s="2" customFormat="1" ht="14.25" spans="1:10">
      <c r="A4636" s="24"/>
      <c r="B4636" s="27"/>
      <c r="C4636" s="27"/>
      <c r="D4636" s="27"/>
      <c r="E4636" s="18"/>
      <c r="F4636" s="18"/>
      <c r="G4636" s="18"/>
      <c r="H4636" s="18"/>
      <c r="I4636" s="18"/>
      <c r="J4636" s="18"/>
    </row>
    <row r="4637" s="2" customFormat="1" ht="14.25" spans="1:10">
      <c r="A4637" s="24"/>
      <c r="B4637" s="27"/>
      <c r="C4637" s="27"/>
      <c r="D4637" s="27"/>
      <c r="E4637" s="18"/>
      <c r="F4637" s="18"/>
      <c r="G4637" s="18"/>
      <c r="H4637" s="18"/>
      <c r="I4637" s="18"/>
      <c r="J4637" s="18"/>
    </row>
    <row r="4638" s="2" customFormat="1" ht="14.25" spans="1:10">
      <c r="A4638" s="24"/>
      <c r="B4638" s="27"/>
      <c r="C4638" s="27"/>
      <c r="D4638" s="27"/>
      <c r="E4638" s="18"/>
      <c r="F4638" s="18"/>
      <c r="G4638" s="18"/>
      <c r="H4638" s="18"/>
      <c r="I4638" s="18"/>
      <c r="J4638" s="18"/>
    </row>
    <row r="4639" s="2" customFormat="1" ht="14.25" spans="1:10">
      <c r="A4639" s="27"/>
      <c r="B4639" s="27"/>
      <c r="C4639" s="27"/>
      <c r="D4639" s="27"/>
      <c r="E4639" s="18"/>
      <c r="F4639" s="18"/>
      <c r="G4639" s="18"/>
      <c r="H4639" s="18"/>
      <c r="I4639" s="18"/>
      <c r="J4639" s="18"/>
    </row>
    <row r="4640" s="2" customFormat="1" ht="14.25" spans="1:10">
      <c r="A4640" s="27"/>
      <c r="B4640" s="27"/>
      <c r="C4640" s="27"/>
      <c r="D4640" s="27"/>
      <c r="E4640" s="18"/>
      <c r="F4640" s="18"/>
      <c r="G4640" s="18"/>
      <c r="H4640" s="18"/>
      <c r="I4640" s="18"/>
      <c r="J4640" s="18"/>
    </row>
    <row r="4641" s="2" customFormat="1" ht="14.25" spans="1:10">
      <c r="A4641" s="27"/>
      <c r="B4641" s="27"/>
      <c r="C4641" s="27"/>
      <c r="D4641" s="27"/>
      <c r="E4641" s="18"/>
      <c r="F4641" s="18"/>
      <c r="G4641" s="18"/>
      <c r="H4641" s="18"/>
      <c r="I4641" s="18"/>
      <c r="J4641" s="18"/>
    </row>
    <row r="4642" s="2" customFormat="1" ht="14.25" spans="1:10">
      <c r="A4642" s="27"/>
      <c r="B4642" s="27"/>
      <c r="C4642" s="27"/>
      <c r="D4642" s="27"/>
      <c r="E4642" s="18"/>
      <c r="F4642" s="18"/>
      <c r="G4642" s="18"/>
      <c r="H4642" s="18"/>
      <c r="I4642" s="18"/>
      <c r="J4642" s="18"/>
    </row>
    <row r="4643" s="2" customFormat="1" ht="14.25" spans="1:10">
      <c r="A4643" s="24"/>
      <c r="B4643" s="27"/>
      <c r="C4643" s="27"/>
      <c r="D4643" s="27"/>
      <c r="E4643" s="18"/>
      <c r="F4643" s="18"/>
      <c r="G4643" s="18"/>
      <c r="H4643" s="18"/>
      <c r="I4643" s="18"/>
      <c r="J4643" s="18"/>
    </row>
    <row r="4644" s="2" customFormat="1" ht="14.25" spans="1:10">
      <c r="A4644" s="24"/>
      <c r="B4644" s="27"/>
      <c r="C4644" s="27"/>
      <c r="D4644" s="27"/>
      <c r="E4644" s="18"/>
      <c r="F4644" s="18"/>
      <c r="G4644" s="18"/>
      <c r="H4644" s="18"/>
      <c r="I4644" s="18"/>
      <c r="J4644" s="18"/>
    </row>
    <row r="4645" s="2" customFormat="1" ht="14.25" spans="1:10">
      <c r="A4645" s="24"/>
      <c r="B4645" s="27"/>
      <c r="C4645" s="27"/>
      <c r="D4645" s="27"/>
      <c r="E4645" s="18"/>
      <c r="F4645" s="18"/>
      <c r="G4645" s="18"/>
      <c r="H4645" s="18"/>
      <c r="I4645" s="18"/>
      <c r="J4645" s="18"/>
    </row>
    <row r="4646" s="2" customFormat="1" ht="14.25" spans="1:10">
      <c r="A4646" s="24"/>
      <c r="B4646" s="27"/>
      <c r="C4646" s="27"/>
      <c r="D4646" s="27"/>
      <c r="E4646" s="18"/>
      <c r="F4646" s="18"/>
      <c r="G4646" s="18"/>
      <c r="H4646" s="18"/>
      <c r="I4646" s="18"/>
      <c r="J4646" s="18"/>
    </row>
    <row r="4647" s="2" customFormat="1" ht="14.25" spans="1:10">
      <c r="A4647" s="24"/>
      <c r="B4647" s="27"/>
      <c r="C4647" s="27"/>
      <c r="D4647" s="27"/>
      <c r="E4647" s="18"/>
      <c r="F4647" s="18"/>
      <c r="G4647" s="18"/>
      <c r="H4647" s="18"/>
      <c r="I4647" s="18"/>
      <c r="J4647" s="18"/>
    </row>
    <row r="4648" s="2" customFormat="1" ht="14.25" spans="1:10">
      <c r="A4648" s="29"/>
      <c r="B4648" s="18"/>
      <c r="C4648" s="18"/>
      <c r="D4648" s="25"/>
      <c r="E4648" s="18"/>
      <c r="F4648" s="18"/>
      <c r="G4648" s="18"/>
      <c r="H4648" s="18"/>
      <c r="I4648" s="18"/>
      <c r="J4648" s="18"/>
    </row>
    <row r="4649" s="2" customFormat="1" ht="14.25" spans="1:10">
      <c r="A4649" s="29"/>
      <c r="B4649" s="18"/>
      <c r="C4649" s="18"/>
      <c r="D4649" s="25"/>
      <c r="E4649" s="18"/>
      <c r="F4649" s="18"/>
      <c r="G4649" s="18"/>
      <c r="H4649" s="18"/>
      <c r="I4649" s="18"/>
      <c r="J4649" s="18"/>
    </row>
    <row r="4650" s="2" customFormat="1" ht="14.25" spans="1:10">
      <c r="A4650" s="29"/>
      <c r="B4650" s="18"/>
      <c r="C4650" s="18"/>
      <c r="D4650" s="25"/>
      <c r="E4650" s="18"/>
      <c r="F4650" s="18"/>
      <c r="G4650" s="18"/>
      <c r="H4650" s="18"/>
      <c r="I4650" s="18"/>
      <c r="J4650" s="18"/>
    </row>
    <row r="4651" s="2" customFormat="1" ht="14.25" spans="1:10">
      <c r="A4651" s="29"/>
      <c r="B4651" s="18"/>
      <c r="C4651" s="18"/>
      <c r="D4651" s="25"/>
      <c r="E4651" s="18"/>
      <c r="F4651" s="18"/>
      <c r="G4651" s="18"/>
      <c r="H4651" s="18"/>
      <c r="I4651" s="18"/>
      <c r="J4651" s="18"/>
    </row>
    <row r="4652" s="2" customFormat="1" ht="14.25" spans="1:10">
      <c r="A4652" s="29"/>
      <c r="B4652" s="18"/>
      <c r="C4652" s="18"/>
      <c r="D4652" s="25"/>
      <c r="E4652" s="18"/>
      <c r="F4652" s="18"/>
      <c r="G4652" s="18"/>
      <c r="H4652" s="18"/>
      <c r="I4652" s="18"/>
      <c r="J4652" s="18"/>
    </row>
    <row r="4653" s="2" customFormat="1" ht="14.25" spans="1:10">
      <c r="A4653" s="29"/>
      <c r="B4653" s="18"/>
      <c r="C4653" s="18"/>
      <c r="D4653" s="25"/>
      <c r="E4653" s="18"/>
      <c r="F4653" s="18"/>
      <c r="G4653" s="18"/>
      <c r="H4653" s="18"/>
      <c r="I4653" s="18"/>
      <c r="J4653" s="18"/>
    </row>
    <row r="4654" s="2" customFormat="1" ht="14.25" spans="1:10">
      <c r="A4654" s="29"/>
      <c r="B4654" s="18"/>
      <c r="C4654" s="18"/>
      <c r="D4654" s="25"/>
      <c r="E4654" s="18"/>
      <c r="F4654" s="18"/>
      <c r="G4654" s="18"/>
      <c r="H4654" s="18"/>
      <c r="I4654" s="18"/>
      <c r="J4654" s="18"/>
    </row>
    <row r="4655" s="2" customFormat="1" ht="14.25" spans="1:10">
      <c r="A4655" s="29"/>
      <c r="B4655" s="18"/>
      <c r="C4655" s="18"/>
      <c r="D4655" s="25"/>
      <c r="E4655" s="18"/>
      <c r="F4655" s="18"/>
      <c r="G4655" s="18"/>
      <c r="H4655" s="18"/>
      <c r="I4655" s="18"/>
      <c r="J4655" s="18"/>
    </row>
    <row r="4656" s="2" customFormat="1" ht="14.25" spans="1:10">
      <c r="A4656" s="29"/>
      <c r="B4656" s="18"/>
      <c r="C4656" s="18"/>
      <c r="D4656" s="25"/>
      <c r="E4656" s="18"/>
      <c r="F4656" s="18"/>
      <c r="G4656" s="18"/>
      <c r="H4656" s="18"/>
      <c r="I4656" s="18"/>
      <c r="J4656" s="18"/>
    </row>
    <row r="4657" s="2" customFormat="1" ht="14.25" spans="1:10">
      <c r="A4657" s="29"/>
      <c r="B4657" s="18"/>
      <c r="C4657" s="18"/>
      <c r="D4657" s="25"/>
      <c r="E4657" s="25"/>
      <c r="F4657" s="18"/>
      <c r="G4657" s="18"/>
      <c r="H4657" s="18"/>
      <c r="I4657" s="18"/>
      <c r="J4657" s="18"/>
    </row>
    <row r="4658" s="2" customFormat="1" ht="14.25" spans="1:10">
      <c r="A4658" s="29"/>
      <c r="B4658" s="18"/>
      <c r="C4658" s="18"/>
      <c r="D4658" s="25"/>
      <c r="E4658" s="25"/>
      <c r="F4658" s="18"/>
      <c r="G4658" s="18"/>
      <c r="H4658" s="18"/>
      <c r="I4658" s="18"/>
      <c r="J4658" s="18"/>
    </row>
    <row r="4659" s="2" customFormat="1" ht="14.25" spans="1:10">
      <c r="A4659" s="29"/>
      <c r="B4659" s="18"/>
      <c r="C4659" s="18"/>
      <c r="D4659" s="25"/>
      <c r="E4659" s="25"/>
      <c r="F4659" s="18"/>
      <c r="G4659" s="18"/>
      <c r="H4659" s="18"/>
      <c r="I4659" s="18"/>
      <c r="J4659" s="18"/>
    </row>
    <row r="4660" s="2" customFormat="1" ht="14.25" spans="1:10">
      <c r="A4660" s="29"/>
      <c r="B4660" s="18"/>
      <c r="C4660" s="18"/>
      <c r="D4660" s="25"/>
      <c r="E4660" s="25"/>
      <c r="F4660" s="18"/>
      <c r="G4660" s="18"/>
      <c r="H4660" s="18"/>
      <c r="I4660" s="18"/>
      <c r="J4660" s="18"/>
    </row>
    <row r="4661" s="2" customFormat="1" ht="14.25" spans="1:10">
      <c r="A4661" s="29"/>
      <c r="B4661" s="18"/>
      <c r="C4661" s="18"/>
      <c r="D4661" s="25"/>
      <c r="E4661" s="25"/>
      <c r="F4661" s="18"/>
      <c r="G4661" s="18"/>
      <c r="H4661" s="18"/>
      <c r="I4661" s="18"/>
      <c r="J4661" s="18"/>
    </row>
    <row r="4662" s="2" customFormat="1" ht="14.25" spans="1:10">
      <c r="A4662" s="29"/>
      <c r="B4662" s="18"/>
      <c r="C4662" s="18"/>
      <c r="D4662" s="25"/>
      <c r="E4662" s="25"/>
      <c r="F4662" s="18"/>
      <c r="G4662" s="18"/>
      <c r="H4662" s="18"/>
      <c r="I4662" s="18"/>
      <c r="J4662" s="18"/>
    </row>
    <row r="4663" s="2" customFormat="1" ht="14.25" spans="1:10">
      <c r="A4663" s="29"/>
      <c r="B4663" s="18"/>
      <c r="C4663" s="18"/>
      <c r="D4663" s="25"/>
      <c r="E4663" s="25"/>
      <c r="F4663" s="18"/>
      <c r="G4663" s="18"/>
      <c r="H4663" s="18"/>
      <c r="I4663" s="18"/>
      <c r="J4663" s="18"/>
    </row>
    <row r="4664" s="2" customFormat="1" ht="14.25" spans="1:10">
      <c r="A4664" s="29"/>
      <c r="B4664" s="18"/>
      <c r="C4664" s="18"/>
      <c r="D4664" s="25"/>
      <c r="E4664" s="25"/>
      <c r="F4664" s="18"/>
      <c r="G4664" s="18"/>
      <c r="H4664" s="18"/>
      <c r="I4664" s="18"/>
      <c r="J4664" s="18"/>
    </row>
    <row r="4665" s="2" customFormat="1" ht="14.25" spans="1:10">
      <c r="A4665" s="29"/>
      <c r="B4665" s="18"/>
      <c r="C4665" s="18"/>
      <c r="D4665" s="25"/>
      <c r="E4665" s="25"/>
      <c r="F4665" s="18"/>
      <c r="G4665" s="18"/>
      <c r="H4665" s="18"/>
      <c r="I4665" s="18"/>
      <c r="J4665" s="18"/>
    </row>
    <row r="4666" s="2" customFormat="1" ht="14.25" spans="1:10">
      <c r="A4666" s="29"/>
      <c r="B4666" s="18"/>
      <c r="C4666" s="18"/>
      <c r="D4666" s="25"/>
      <c r="E4666" s="25"/>
      <c r="F4666" s="18"/>
      <c r="G4666" s="18"/>
      <c r="H4666" s="18"/>
      <c r="I4666" s="18"/>
      <c r="J4666" s="18"/>
    </row>
    <row r="4667" s="2" customFormat="1" ht="14.25" spans="1:10">
      <c r="A4667" s="29"/>
      <c r="B4667" s="18"/>
      <c r="C4667" s="18"/>
      <c r="D4667" s="25"/>
      <c r="E4667" s="25"/>
      <c r="F4667" s="18"/>
      <c r="G4667" s="18"/>
      <c r="H4667" s="18"/>
      <c r="I4667" s="18"/>
      <c r="J4667" s="18"/>
    </row>
    <row r="4668" s="2" customFormat="1" ht="14.25" spans="1:10">
      <c r="A4668" s="29"/>
      <c r="B4668" s="18"/>
      <c r="C4668" s="18"/>
      <c r="D4668" s="25"/>
      <c r="E4668" s="25"/>
      <c r="F4668" s="18"/>
      <c r="G4668" s="18"/>
      <c r="H4668" s="18"/>
      <c r="I4668" s="18"/>
      <c r="J4668" s="18"/>
    </row>
    <row r="4669" s="2" customFormat="1" ht="14.25" spans="1:10">
      <c r="A4669" s="29"/>
      <c r="B4669" s="18"/>
      <c r="C4669" s="18"/>
      <c r="D4669" s="25"/>
      <c r="E4669" s="25"/>
      <c r="F4669" s="18"/>
      <c r="G4669" s="18"/>
      <c r="H4669" s="18"/>
      <c r="I4669" s="18"/>
      <c r="J4669" s="18"/>
    </row>
    <row r="4670" s="2" customFormat="1" ht="14.25" spans="1:10">
      <c r="A4670" s="29"/>
      <c r="B4670" s="18"/>
      <c r="C4670" s="18"/>
      <c r="D4670" s="25"/>
      <c r="E4670" s="25"/>
      <c r="F4670" s="18"/>
      <c r="G4670" s="18"/>
      <c r="H4670" s="18"/>
      <c r="I4670" s="18"/>
      <c r="J4670" s="18"/>
    </row>
    <row r="4671" s="2" customFormat="1" ht="14.25" spans="1:10">
      <c r="A4671" s="29"/>
      <c r="B4671" s="18"/>
      <c r="C4671" s="18"/>
      <c r="D4671" s="25"/>
      <c r="E4671" s="25"/>
      <c r="F4671" s="18"/>
      <c r="G4671" s="18"/>
      <c r="H4671" s="18"/>
      <c r="I4671" s="18"/>
      <c r="J4671" s="18"/>
    </row>
    <row r="4672" s="2" customFormat="1" ht="14.25" spans="1:10">
      <c r="A4672" s="29"/>
      <c r="B4672" s="18"/>
      <c r="C4672" s="18"/>
      <c r="D4672" s="25"/>
      <c r="E4672" s="25"/>
      <c r="F4672" s="18"/>
      <c r="G4672" s="18"/>
      <c r="H4672" s="18"/>
      <c r="I4672" s="18"/>
      <c r="J4672" s="18"/>
    </row>
    <row r="4673" s="2" customFormat="1" ht="14.25" spans="1:10">
      <c r="A4673" s="29"/>
      <c r="B4673" s="18"/>
      <c r="C4673" s="18"/>
      <c r="D4673" s="25"/>
      <c r="E4673" s="25"/>
      <c r="F4673" s="18"/>
      <c r="G4673" s="18"/>
      <c r="H4673" s="18"/>
      <c r="I4673" s="18"/>
      <c r="J4673" s="18"/>
    </row>
    <row r="4674" s="2" customFormat="1" ht="14.25" spans="1:10">
      <c r="A4674" s="29"/>
      <c r="B4674" s="18"/>
      <c r="C4674" s="18"/>
      <c r="D4674" s="25"/>
      <c r="E4674" s="25"/>
      <c r="F4674" s="18"/>
      <c r="G4674" s="18"/>
      <c r="H4674" s="18"/>
      <c r="I4674" s="18"/>
      <c r="J4674" s="18"/>
    </row>
    <row r="4675" s="2" customFormat="1" ht="14.25" spans="1:10">
      <c r="A4675" s="29"/>
      <c r="B4675" s="18"/>
      <c r="C4675" s="18"/>
      <c r="D4675" s="25"/>
      <c r="E4675" s="25"/>
      <c r="F4675" s="18"/>
      <c r="G4675" s="18"/>
      <c r="H4675" s="18"/>
      <c r="I4675" s="18"/>
      <c r="J4675" s="18"/>
    </row>
    <row r="4676" s="2" customFormat="1" ht="14.25" spans="1:10">
      <c r="A4676" s="29"/>
      <c r="B4676" s="18"/>
      <c r="C4676" s="18"/>
      <c r="D4676" s="25"/>
      <c r="E4676" s="25"/>
      <c r="F4676" s="18"/>
      <c r="G4676" s="18"/>
      <c r="H4676" s="18"/>
      <c r="I4676" s="18"/>
      <c r="J4676" s="18"/>
    </row>
    <row r="4677" s="2" customFormat="1" ht="14.25" spans="1:10">
      <c r="A4677" s="29"/>
      <c r="B4677" s="18"/>
      <c r="C4677" s="18"/>
      <c r="D4677" s="25"/>
      <c r="E4677" s="25"/>
      <c r="F4677" s="18"/>
      <c r="G4677" s="18"/>
      <c r="H4677" s="18"/>
      <c r="I4677" s="18"/>
      <c r="J4677" s="18"/>
    </row>
    <row r="4678" s="2" customFormat="1" ht="14.25" spans="1:10">
      <c r="A4678" s="29"/>
      <c r="B4678" s="18"/>
      <c r="C4678" s="18"/>
      <c r="D4678" s="25"/>
      <c r="E4678" s="25"/>
      <c r="F4678" s="18"/>
      <c r="G4678" s="18"/>
      <c r="H4678" s="18"/>
      <c r="I4678" s="18"/>
      <c r="J4678" s="18"/>
    </row>
    <row r="4679" s="2" customFormat="1" ht="14.25" spans="1:10">
      <c r="A4679" s="29"/>
      <c r="B4679" s="18"/>
      <c r="C4679" s="18"/>
      <c r="D4679" s="25"/>
      <c r="E4679" s="25"/>
      <c r="F4679" s="18"/>
      <c r="G4679" s="18"/>
      <c r="H4679" s="18"/>
      <c r="I4679" s="18"/>
      <c r="J4679" s="18"/>
    </row>
    <row r="4680" s="2" customFormat="1" ht="14.25" spans="1:10">
      <c r="A4680" s="29"/>
      <c r="B4680" s="18"/>
      <c r="C4680" s="18"/>
      <c r="D4680" s="25"/>
      <c r="E4680" s="25"/>
      <c r="F4680" s="18"/>
      <c r="G4680" s="18"/>
      <c r="H4680" s="18"/>
      <c r="I4680" s="18"/>
      <c r="J4680" s="18"/>
    </row>
    <row r="4681" s="2" customFormat="1" ht="14.25" spans="1:10">
      <c r="A4681" s="29"/>
      <c r="B4681" s="18"/>
      <c r="C4681" s="18"/>
      <c r="D4681" s="25"/>
      <c r="E4681" s="25"/>
      <c r="F4681" s="18"/>
      <c r="G4681" s="18"/>
      <c r="H4681" s="18"/>
      <c r="I4681" s="18"/>
      <c r="J4681" s="18"/>
    </row>
    <row r="4682" s="2" customFormat="1" ht="14.25" spans="1:10">
      <c r="A4682" s="29"/>
      <c r="B4682" s="18"/>
      <c r="C4682" s="18"/>
      <c r="D4682" s="25"/>
      <c r="E4682" s="25"/>
      <c r="F4682" s="18"/>
      <c r="G4682" s="18"/>
      <c r="H4682" s="18"/>
      <c r="I4682" s="18"/>
      <c r="J4682" s="18"/>
    </row>
    <row r="4683" s="2" customFormat="1" ht="14.25" spans="1:10">
      <c r="A4683" s="29"/>
      <c r="B4683" s="18"/>
      <c r="C4683" s="18"/>
      <c r="D4683" s="25"/>
      <c r="E4683" s="25"/>
      <c r="F4683" s="18"/>
      <c r="G4683" s="18"/>
      <c r="H4683" s="18"/>
      <c r="I4683" s="18"/>
      <c r="J4683" s="18"/>
    </row>
    <row r="4684" s="2" customFormat="1" ht="14.25" spans="1:10">
      <c r="A4684" s="29"/>
      <c r="B4684" s="18"/>
      <c r="C4684" s="18"/>
      <c r="D4684" s="25"/>
      <c r="E4684" s="25"/>
      <c r="F4684" s="18"/>
      <c r="G4684" s="18"/>
      <c r="H4684" s="18"/>
      <c r="I4684" s="18"/>
      <c r="J4684" s="18"/>
    </row>
    <row r="4685" s="2" customFormat="1" ht="14.25" spans="1:10">
      <c r="A4685" s="29"/>
      <c r="B4685" s="18"/>
      <c r="C4685" s="18"/>
      <c r="D4685" s="25"/>
      <c r="E4685" s="25"/>
      <c r="F4685" s="18"/>
      <c r="G4685" s="18"/>
      <c r="H4685" s="18"/>
      <c r="I4685" s="18"/>
      <c r="J4685" s="18"/>
    </row>
    <row r="4686" s="2" customFormat="1" ht="14.25" spans="1:10">
      <c r="A4686" s="29"/>
      <c r="B4686" s="18"/>
      <c r="C4686" s="18"/>
      <c r="D4686" s="25"/>
      <c r="E4686" s="25"/>
      <c r="F4686" s="18"/>
      <c r="G4686" s="18"/>
      <c r="H4686" s="18"/>
      <c r="I4686" s="18"/>
      <c r="J4686" s="18"/>
    </row>
    <row r="4687" s="2" customFormat="1" ht="14.25" spans="1:10">
      <c r="A4687" s="29"/>
      <c r="B4687" s="18"/>
      <c r="C4687" s="18"/>
      <c r="D4687" s="25"/>
      <c r="E4687" s="25"/>
      <c r="F4687" s="18"/>
      <c r="G4687" s="18"/>
      <c r="H4687" s="18"/>
      <c r="I4687" s="18"/>
      <c r="J4687" s="18"/>
    </row>
    <row r="4688" s="2" customFormat="1" ht="14.25" spans="1:10">
      <c r="A4688" s="29"/>
      <c r="B4688" s="18"/>
      <c r="C4688" s="18"/>
      <c r="D4688" s="25"/>
      <c r="E4688" s="25"/>
      <c r="F4688" s="18"/>
      <c r="G4688" s="18"/>
      <c r="H4688" s="18"/>
      <c r="I4688" s="18"/>
      <c r="J4688" s="18"/>
    </row>
    <row r="4689" s="2" customFormat="1" ht="14.25" spans="1:10">
      <c r="A4689" s="29"/>
      <c r="B4689" s="18"/>
      <c r="C4689" s="18"/>
      <c r="D4689" s="25"/>
      <c r="E4689" s="25"/>
      <c r="F4689" s="18"/>
      <c r="G4689" s="18"/>
      <c r="H4689" s="18"/>
      <c r="I4689" s="18"/>
      <c r="J4689" s="18"/>
    </row>
    <row r="4690" s="2" customFormat="1" ht="14.25" spans="1:10">
      <c r="A4690" s="29"/>
      <c r="B4690" s="18"/>
      <c r="C4690" s="18"/>
      <c r="D4690" s="25"/>
      <c r="E4690" s="25"/>
      <c r="F4690" s="18"/>
      <c r="G4690" s="18"/>
      <c r="H4690" s="18"/>
      <c r="I4690" s="18"/>
      <c r="J4690" s="18"/>
    </row>
    <row r="4691" s="2" customFormat="1" ht="14.25" spans="1:10">
      <c r="A4691" s="29"/>
      <c r="B4691" s="18"/>
      <c r="C4691" s="18"/>
      <c r="D4691" s="25"/>
      <c r="E4691" s="25"/>
      <c r="F4691" s="18"/>
      <c r="G4691" s="18"/>
      <c r="H4691" s="18"/>
      <c r="I4691" s="18"/>
      <c r="J4691" s="18"/>
    </row>
    <row r="4692" s="2" customFormat="1" ht="14.25" spans="1:10">
      <c r="A4692" s="29"/>
      <c r="B4692" s="18"/>
      <c r="C4692" s="18"/>
      <c r="D4692" s="25"/>
      <c r="E4692" s="25"/>
      <c r="F4692" s="18"/>
      <c r="G4692" s="18"/>
      <c r="H4692" s="18"/>
      <c r="I4692" s="18"/>
      <c r="J4692" s="18"/>
    </row>
    <row r="4693" s="2" customFormat="1" ht="14.25" spans="1:10">
      <c r="A4693" s="29"/>
      <c r="B4693" s="18"/>
      <c r="C4693" s="18"/>
      <c r="D4693" s="25"/>
      <c r="E4693" s="25"/>
      <c r="F4693" s="18"/>
      <c r="G4693" s="18"/>
      <c r="H4693" s="18"/>
      <c r="I4693" s="18"/>
      <c r="J4693" s="18"/>
    </row>
    <row r="4694" s="2" customFormat="1" ht="14.25" spans="1:10">
      <c r="A4694" s="29"/>
      <c r="B4694" s="18"/>
      <c r="C4694" s="18"/>
      <c r="D4694" s="25"/>
      <c r="E4694" s="25"/>
      <c r="F4694" s="18"/>
      <c r="G4694" s="18"/>
      <c r="H4694" s="18"/>
      <c r="I4694" s="18"/>
      <c r="J4694" s="18"/>
    </row>
    <row r="4695" s="2" customFormat="1" ht="14.25" spans="1:10">
      <c r="A4695" s="29"/>
      <c r="B4695" s="18"/>
      <c r="C4695" s="18"/>
      <c r="D4695" s="25"/>
      <c r="E4695" s="25"/>
      <c r="F4695" s="18"/>
      <c r="G4695" s="18"/>
      <c r="H4695" s="18"/>
      <c r="I4695" s="18"/>
      <c r="J4695" s="18"/>
    </row>
    <row r="4696" s="2" customFormat="1" ht="14.25" spans="1:10">
      <c r="A4696" s="29"/>
      <c r="B4696" s="18"/>
      <c r="C4696" s="18"/>
      <c r="D4696" s="25"/>
      <c r="E4696" s="25"/>
      <c r="F4696" s="18"/>
      <c r="G4696" s="18"/>
      <c r="H4696" s="18"/>
      <c r="I4696" s="18"/>
      <c r="J4696" s="18"/>
    </row>
    <row r="4697" s="2" customFormat="1" ht="14.25" spans="1:10">
      <c r="A4697" s="29"/>
      <c r="B4697" s="18"/>
      <c r="C4697" s="18"/>
      <c r="D4697" s="25"/>
      <c r="E4697" s="25"/>
      <c r="F4697" s="18"/>
      <c r="G4697" s="18"/>
      <c r="H4697" s="18"/>
      <c r="I4697" s="18"/>
      <c r="J4697" s="18"/>
    </row>
    <row r="4698" s="2" customFormat="1" ht="14.25" spans="1:10">
      <c r="A4698" s="29"/>
      <c r="B4698" s="18"/>
      <c r="C4698" s="18"/>
      <c r="D4698" s="25"/>
      <c r="E4698" s="25"/>
      <c r="F4698" s="18"/>
      <c r="G4698" s="18"/>
      <c r="H4698" s="18"/>
      <c r="I4698" s="18"/>
      <c r="J4698" s="18"/>
    </row>
    <row r="4699" s="2" customFormat="1" ht="14.25" spans="1:10">
      <c r="A4699" s="29"/>
      <c r="B4699" s="18"/>
      <c r="C4699" s="18"/>
      <c r="D4699" s="25"/>
      <c r="E4699" s="25"/>
      <c r="F4699" s="18"/>
      <c r="G4699" s="18"/>
      <c r="H4699" s="18"/>
      <c r="I4699" s="18"/>
      <c r="J4699" s="18"/>
    </row>
    <row r="4700" s="2" customFormat="1" ht="14.25" spans="1:10">
      <c r="A4700" s="29"/>
      <c r="B4700" s="18"/>
      <c r="C4700" s="18"/>
      <c r="D4700" s="25"/>
      <c r="E4700" s="25"/>
      <c r="F4700" s="18"/>
      <c r="G4700" s="18"/>
      <c r="H4700" s="18"/>
      <c r="I4700" s="18"/>
      <c r="J4700" s="18"/>
    </row>
    <row r="4701" s="2" customFormat="1" ht="14.25" spans="1:10">
      <c r="A4701" s="29"/>
      <c r="B4701" s="18"/>
      <c r="C4701" s="18"/>
      <c r="D4701" s="25"/>
      <c r="E4701" s="25"/>
      <c r="F4701" s="18"/>
      <c r="G4701" s="18"/>
      <c r="H4701" s="18"/>
      <c r="I4701" s="18"/>
      <c r="J4701" s="18"/>
    </row>
    <row r="4702" s="2" customFormat="1" ht="14.25" spans="1:10">
      <c r="A4702" s="29"/>
      <c r="B4702" s="18"/>
      <c r="C4702" s="18"/>
      <c r="D4702" s="25"/>
      <c r="E4702" s="25"/>
      <c r="F4702" s="18"/>
      <c r="G4702" s="18"/>
      <c r="H4702" s="18"/>
      <c r="I4702" s="18"/>
      <c r="J4702" s="18"/>
    </row>
    <row r="4703" s="2" customFormat="1" ht="14.25" spans="1:10">
      <c r="A4703" s="29"/>
      <c r="B4703" s="18"/>
      <c r="C4703" s="18"/>
      <c r="D4703" s="25"/>
      <c r="E4703" s="25"/>
      <c r="F4703" s="18"/>
      <c r="G4703" s="18"/>
      <c r="H4703" s="18"/>
      <c r="I4703" s="18"/>
      <c r="J4703" s="18"/>
    </row>
    <row r="4704" s="2" customFormat="1" ht="14.25" spans="1:10">
      <c r="A4704" s="29"/>
      <c r="B4704" s="18"/>
      <c r="C4704" s="18"/>
      <c r="D4704" s="25"/>
      <c r="E4704" s="25"/>
      <c r="F4704" s="18"/>
      <c r="G4704" s="18"/>
      <c r="H4704" s="18"/>
      <c r="I4704" s="18"/>
      <c r="J4704" s="18"/>
    </row>
    <row r="4705" s="2" customFormat="1" ht="14.25" spans="1:10">
      <c r="A4705" s="29"/>
      <c r="B4705" s="18"/>
      <c r="C4705" s="18"/>
      <c r="D4705" s="25"/>
      <c r="E4705" s="25"/>
      <c r="F4705" s="18"/>
      <c r="G4705" s="18"/>
      <c r="H4705" s="18"/>
      <c r="I4705" s="18"/>
      <c r="J4705" s="18"/>
    </row>
    <row r="4706" s="2" customFormat="1" ht="14.25" spans="1:10">
      <c r="A4706" s="29"/>
      <c r="B4706" s="18"/>
      <c r="C4706" s="18"/>
      <c r="D4706" s="25"/>
      <c r="E4706" s="25"/>
      <c r="F4706" s="18"/>
      <c r="G4706" s="18"/>
      <c r="H4706" s="18"/>
      <c r="I4706" s="18"/>
      <c r="J4706" s="18"/>
    </row>
    <row r="4707" s="2" customFormat="1" ht="14.25" spans="1:10">
      <c r="A4707" s="29"/>
      <c r="B4707" s="18"/>
      <c r="C4707" s="18"/>
      <c r="D4707" s="25"/>
      <c r="E4707" s="25"/>
      <c r="F4707" s="18"/>
      <c r="G4707" s="18"/>
      <c r="H4707" s="18"/>
      <c r="I4707" s="18"/>
      <c r="J4707" s="18"/>
    </row>
    <row r="4708" s="2" customFormat="1" ht="14.25" spans="1:10">
      <c r="A4708" s="29"/>
      <c r="B4708" s="18"/>
      <c r="C4708" s="18"/>
      <c r="D4708" s="25"/>
      <c r="E4708" s="25"/>
      <c r="F4708" s="18"/>
      <c r="G4708" s="18"/>
      <c r="H4708" s="18"/>
      <c r="I4708" s="18"/>
      <c r="J4708" s="18"/>
    </row>
    <row r="4709" s="2" customFormat="1" ht="14.25" spans="1:10">
      <c r="A4709" s="29"/>
      <c r="B4709" s="18"/>
      <c r="C4709" s="18"/>
      <c r="D4709" s="25"/>
      <c r="E4709" s="25"/>
      <c r="F4709" s="18"/>
      <c r="G4709" s="18"/>
      <c r="H4709" s="18"/>
      <c r="I4709" s="18"/>
      <c r="J4709" s="18"/>
    </row>
    <row r="4710" s="2" customFormat="1" ht="14.25" spans="1:10">
      <c r="A4710" s="29"/>
      <c r="B4710" s="18"/>
      <c r="C4710" s="18"/>
      <c r="D4710" s="25"/>
      <c r="E4710" s="25"/>
      <c r="F4710" s="18"/>
      <c r="G4710" s="18"/>
      <c r="H4710" s="18"/>
      <c r="I4710" s="18"/>
      <c r="J4710" s="18"/>
    </row>
    <row r="4711" s="2" customFormat="1" ht="14.25" spans="1:10">
      <c r="A4711" s="29"/>
      <c r="B4711" s="18"/>
      <c r="C4711" s="18"/>
      <c r="D4711" s="25"/>
      <c r="E4711" s="25"/>
      <c r="F4711" s="18"/>
      <c r="G4711" s="18"/>
      <c r="H4711" s="18"/>
      <c r="I4711" s="18"/>
      <c r="J4711" s="18"/>
    </row>
    <row r="4712" s="2" customFormat="1" ht="14.25" spans="1:10">
      <c r="A4712" s="29"/>
      <c r="B4712" s="18"/>
      <c r="C4712" s="18"/>
      <c r="D4712" s="25"/>
      <c r="E4712" s="25"/>
      <c r="F4712" s="18"/>
      <c r="G4712" s="18"/>
      <c r="H4712" s="18"/>
      <c r="I4712" s="18"/>
      <c r="J4712" s="18"/>
    </row>
    <row r="4713" s="2" customFormat="1" ht="14.25" spans="1:10">
      <c r="A4713" s="29"/>
      <c r="B4713" s="18"/>
      <c r="C4713" s="18"/>
      <c r="D4713" s="25"/>
      <c r="E4713" s="25"/>
      <c r="F4713" s="18"/>
      <c r="G4713" s="18"/>
      <c r="H4713" s="18"/>
      <c r="I4713" s="18"/>
      <c r="J4713" s="18"/>
    </row>
    <row r="4714" s="2" customFormat="1" ht="14.25" spans="1:10">
      <c r="A4714" s="29"/>
      <c r="B4714" s="18"/>
      <c r="C4714" s="18"/>
      <c r="D4714" s="25"/>
      <c r="E4714" s="25"/>
      <c r="F4714" s="18"/>
      <c r="G4714" s="18"/>
      <c r="H4714" s="18"/>
      <c r="I4714" s="18"/>
      <c r="J4714" s="18"/>
    </row>
    <row r="4715" s="2" customFormat="1" ht="14.25" spans="1:10">
      <c r="A4715" s="29"/>
      <c r="B4715" s="18"/>
      <c r="C4715" s="18"/>
      <c r="D4715" s="25"/>
      <c r="E4715" s="25"/>
      <c r="F4715" s="18"/>
      <c r="G4715" s="18"/>
      <c r="H4715" s="18"/>
      <c r="I4715" s="18"/>
      <c r="J4715" s="18"/>
    </row>
    <row r="4716" spans="1:10">
      <c r="A4716" s="29"/>
      <c r="B4716" s="18"/>
      <c r="C4716" s="18"/>
      <c r="D4716" s="25"/>
      <c r="E4716" s="25"/>
      <c r="F4716" s="18"/>
      <c r="G4716" s="18"/>
      <c r="H4716" s="18"/>
      <c r="I4716" s="18"/>
      <c r="J4716" s="18"/>
    </row>
    <row r="4717" spans="1:10">
      <c r="A4717" s="29"/>
      <c r="B4717" s="18"/>
      <c r="C4717" s="18"/>
      <c r="D4717" s="25"/>
      <c r="E4717" s="25"/>
      <c r="F4717" s="18"/>
      <c r="G4717" s="18"/>
      <c r="H4717" s="18"/>
      <c r="I4717" s="18"/>
      <c r="J4717" s="18"/>
    </row>
    <row r="4718" spans="1:10">
      <c r="A4718" s="29"/>
      <c r="B4718" s="18"/>
      <c r="C4718" s="18"/>
      <c r="D4718" s="25"/>
      <c r="E4718" s="25"/>
      <c r="F4718" s="18"/>
      <c r="G4718" s="18"/>
      <c r="H4718" s="18"/>
      <c r="I4718" s="18"/>
      <c r="J4718" s="18"/>
    </row>
    <row r="4719" spans="1:10">
      <c r="A4719" s="29"/>
      <c r="B4719" s="18"/>
      <c r="C4719" s="18"/>
      <c r="D4719" s="25"/>
      <c r="E4719" s="25"/>
      <c r="F4719" s="18"/>
      <c r="G4719" s="18"/>
      <c r="H4719" s="18"/>
      <c r="I4719" s="18"/>
      <c r="J4719" s="18"/>
    </row>
    <row r="4720" spans="1:10">
      <c r="A4720" s="29"/>
      <c r="B4720" s="18"/>
      <c r="C4720" s="18"/>
      <c r="D4720" s="25"/>
      <c r="E4720" s="25"/>
      <c r="F4720" s="18"/>
      <c r="G4720" s="18"/>
      <c r="H4720" s="18"/>
      <c r="I4720" s="18"/>
      <c r="J4720" s="18"/>
    </row>
    <row r="4721" spans="1:10">
      <c r="A4721" s="29"/>
      <c r="B4721" s="18"/>
      <c r="C4721" s="18"/>
      <c r="D4721" s="25"/>
      <c r="E4721" s="25"/>
      <c r="F4721" s="18"/>
      <c r="G4721" s="18"/>
      <c r="H4721" s="18"/>
      <c r="I4721" s="18"/>
      <c r="J4721" s="18"/>
    </row>
    <row r="4722" spans="1:10">
      <c r="A4722" s="18"/>
      <c r="B4722" s="18"/>
      <c r="C4722" s="18"/>
      <c r="D4722" s="25"/>
      <c r="E4722" s="25"/>
      <c r="F4722" s="18"/>
      <c r="G4722" s="18"/>
      <c r="H4722" s="18"/>
      <c r="I4722" s="18"/>
      <c r="J4722" s="18"/>
    </row>
    <row r="4723" spans="1:10">
      <c r="A4723" s="29"/>
      <c r="B4723" s="18"/>
      <c r="C4723" s="18"/>
      <c r="D4723" s="25"/>
      <c r="E4723" s="25"/>
      <c r="F4723" s="18"/>
      <c r="G4723" s="18"/>
      <c r="H4723" s="18"/>
      <c r="I4723" s="18"/>
      <c r="J4723" s="18"/>
    </row>
    <row r="4724" spans="1:10">
      <c r="A4724" s="29"/>
      <c r="B4724" s="18"/>
      <c r="C4724" s="18"/>
      <c r="D4724" s="25"/>
      <c r="E4724" s="25"/>
      <c r="F4724" s="18"/>
      <c r="G4724" s="18"/>
      <c r="H4724" s="18"/>
      <c r="I4724" s="18"/>
      <c r="J4724" s="18"/>
    </row>
    <row r="4725" spans="1:10">
      <c r="A4725" s="29"/>
      <c r="B4725" s="18"/>
      <c r="C4725" s="18"/>
      <c r="D4725" s="25"/>
      <c r="E4725" s="25"/>
      <c r="F4725" s="18"/>
      <c r="G4725" s="18"/>
      <c r="H4725" s="18"/>
      <c r="I4725" s="18"/>
      <c r="J4725" s="18"/>
    </row>
    <row r="4726" spans="1:10">
      <c r="A4726" s="29"/>
      <c r="B4726" s="18"/>
      <c r="C4726" s="18"/>
      <c r="D4726" s="25"/>
      <c r="E4726" s="25"/>
      <c r="F4726" s="18"/>
      <c r="G4726" s="18"/>
      <c r="H4726" s="18"/>
      <c r="I4726" s="18"/>
      <c r="J4726" s="18"/>
    </row>
    <row r="4727" spans="1:10">
      <c r="A4727" s="29"/>
      <c r="B4727" s="18"/>
      <c r="C4727" s="18"/>
      <c r="D4727" s="25"/>
      <c r="E4727" s="25"/>
      <c r="F4727" s="18"/>
      <c r="G4727" s="18"/>
      <c r="H4727" s="18"/>
      <c r="I4727" s="18"/>
      <c r="J4727" s="18"/>
    </row>
    <row r="4728" spans="1:10">
      <c r="A4728" s="29"/>
      <c r="B4728" s="18"/>
      <c r="C4728" s="18"/>
      <c r="D4728" s="25"/>
      <c r="E4728" s="25"/>
      <c r="F4728" s="18"/>
      <c r="G4728" s="18"/>
      <c r="H4728" s="18"/>
      <c r="I4728" s="18"/>
      <c r="J4728" s="18"/>
    </row>
    <row r="4729" spans="1:10">
      <c r="A4729" s="29"/>
      <c r="B4729" s="18"/>
      <c r="C4729" s="18"/>
      <c r="D4729" s="25"/>
      <c r="E4729" s="25"/>
      <c r="F4729" s="18"/>
      <c r="G4729" s="18"/>
      <c r="H4729" s="18"/>
      <c r="I4729" s="18"/>
      <c r="J4729" s="18"/>
    </row>
    <row r="4730" spans="1:10">
      <c r="A4730" s="29"/>
      <c r="B4730" s="18"/>
      <c r="C4730" s="18"/>
      <c r="D4730" s="25"/>
      <c r="E4730" s="25"/>
      <c r="F4730" s="18"/>
      <c r="G4730" s="18"/>
      <c r="H4730" s="18"/>
      <c r="I4730" s="18"/>
      <c r="J4730" s="18"/>
    </row>
    <row r="4731" spans="1:10">
      <c r="A4731" s="29"/>
      <c r="B4731" s="18"/>
      <c r="C4731" s="18"/>
      <c r="D4731" s="25"/>
      <c r="E4731" s="25"/>
      <c r="F4731" s="18"/>
      <c r="G4731" s="18"/>
      <c r="H4731" s="18"/>
      <c r="I4731" s="18"/>
      <c r="J4731" s="18"/>
    </row>
    <row r="4732" spans="1:10">
      <c r="A4732" s="29"/>
      <c r="B4732" s="18"/>
      <c r="C4732" s="18"/>
      <c r="D4732" s="25"/>
      <c r="E4732" s="25"/>
      <c r="F4732" s="18"/>
      <c r="G4732" s="18"/>
      <c r="H4732" s="18"/>
      <c r="I4732" s="18"/>
      <c r="J4732" s="18"/>
    </row>
    <row r="4733" spans="1:10">
      <c r="A4733" s="29"/>
      <c r="B4733" s="18"/>
      <c r="C4733" s="18"/>
      <c r="D4733" s="25"/>
      <c r="E4733" s="25"/>
      <c r="F4733" s="18"/>
      <c r="G4733" s="18"/>
      <c r="H4733" s="18"/>
      <c r="I4733" s="18"/>
      <c r="J4733" s="18"/>
    </row>
    <row r="4734" spans="1:10">
      <c r="A4734" s="29"/>
      <c r="B4734" s="18"/>
      <c r="C4734" s="18"/>
      <c r="D4734" s="25"/>
      <c r="E4734" s="25"/>
      <c r="F4734" s="18"/>
      <c r="G4734" s="18"/>
      <c r="H4734" s="18"/>
      <c r="I4734" s="18"/>
      <c r="J4734" s="18"/>
    </row>
    <row r="4735" spans="1:10">
      <c r="A4735" s="29"/>
      <c r="B4735" s="18"/>
      <c r="C4735" s="18"/>
      <c r="D4735" s="25"/>
      <c r="E4735" s="25"/>
      <c r="F4735" s="18"/>
      <c r="G4735" s="18"/>
      <c r="H4735" s="18"/>
      <c r="I4735" s="18"/>
      <c r="J4735" s="18"/>
    </row>
    <row r="4736" spans="1:10">
      <c r="A4736" s="29"/>
      <c r="B4736" s="18"/>
      <c r="C4736" s="18"/>
      <c r="D4736" s="25"/>
      <c r="E4736" s="25"/>
      <c r="F4736" s="18"/>
      <c r="G4736" s="18"/>
      <c r="H4736" s="18"/>
      <c r="I4736" s="18"/>
      <c r="J4736" s="18"/>
    </row>
    <row r="4737" spans="1:10">
      <c r="A4737" s="29"/>
      <c r="B4737" s="18"/>
      <c r="C4737" s="18"/>
      <c r="D4737" s="25"/>
      <c r="E4737" s="25"/>
      <c r="F4737" s="18"/>
      <c r="G4737" s="18"/>
      <c r="H4737" s="18"/>
      <c r="I4737" s="18"/>
      <c r="J4737" s="18"/>
    </row>
    <row r="4738" spans="1:10">
      <c r="A4738" s="29"/>
      <c r="B4738" s="18"/>
      <c r="C4738" s="18"/>
      <c r="D4738" s="25"/>
      <c r="E4738" s="25"/>
      <c r="F4738" s="18"/>
      <c r="G4738" s="18"/>
      <c r="H4738" s="18"/>
      <c r="I4738" s="18"/>
      <c r="J4738" s="18"/>
    </row>
    <row r="4739" spans="1:10">
      <c r="A4739" s="29"/>
      <c r="B4739" s="18"/>
      <c r="C4739" s="18"/>
      <c r="D4739" s="25"/>
      <c r="E4739" s="25"/>
      <c r="F4739" s="18"/>
      <c r="G4739" s="18"/>
      <c r="H4739" s="18"/>
      <c r="I4739" s="18"/>
      <c r="J4739" s="18"/>
    </row>
    <row r="4740" spans="1:10">
      <c r="A4740" s="29"/>
      <c r="B4740" s="18"/>
      <c r="C4740" s="18"/>
      <c r="D4740" s="25"/>
      <c r="E4740" s="25"/>
      <c r="F4740" s="18"/>
      <c r="G4740" s="18"/>
      <c r="H4740" s="18"/>
      <c r="I4740" s="18"/>
      <c r="J4740" s="18"/>
    </row>
    <row r="4741" spans="1:10">
      <c r="A4741" s="29"/>
      <c r="B4741" s="18"/>
      <c r="C4741" s="18"/>
      <c r="D4741" s="25"/>
      <c r="E4741" s="25"/>
      <c r="F4741" s="18"/>
      <c r="G4741" s="18"/>
      <c r="H4741" s="18"/>
      <c r="I4741" s="18"/>
      <c r="J4741" s="18"/>
    </row>
    <row r="4742" spans="1:10">
      <c r="A4742" s="29"/>
      <c r="B4742" s="18"/>
      <c r="C4742" s="18"/>
      <c r="D4742" s="25"/>
      <c r="E4742" s="25"/>
      <c r="F4742" s="18"/>
      <c r="G4742" s="18"/>
      <c r="H4742" s="18"/>
      <c r="I4742" s="18"/>
      <c r="J4742" s="18"/>
    </row>
    <row r="4743" spans="1:10">
      <c r="A4743" s="29"/>
      <c r="B4743" s="18"/>
      <c r="C4743" s="18"/>
      <c r="D4743" s="25"/>
      <c r="E4743" s="25"/>
      <c r="F4743" s="18"/>
      <c r="G4743" s="18"/>
      <c r="H4743" s="18"/>
      <c r="I4743" s="18"/>
      <c r="J4743" s="18"/>
    </row>
    <row r="4744" spans="1:10">
      <c r="A4744" s="29"/>
      <c r="B4744" s="18"/>
      <c r="C4744" s="18"/>
      <c r="D4744" s="25"/>
      <c r="E4744" s="25"/>
      <c r="F4744" s="18"/>
      <c r="G4744" s="18"/>
      <c r="H4744" s="18"/>
      <c r="I4744" s="18"/>
      <c r="J4744" s="18"/>
    </row>
    <row r="4745" spans="1:10">
      <c r="A4745" s="29"/>
      <c r="B4745" s="18"/>
      <c r="C4745" s="18"/>
      <c r="D4745" s="25"/>
      <c r="E4745" s="25"/>
      <c r="F4745" s="18"/>
      <c r="G4745" s="18"/>
      <c r="H4745" s="18"/>
      <c r="I4745" s="18"/>
      <c r="J4745" s="18"/>
    </row>
    <row r="4746" spans="1:10">
      <c r="A4746" s="29"/>
      <c r="B4746" s="18"/>
      <c r="C4746" s="18"/>
      <c r="D4746" s="25"/>
      <c r="E4746" s="25"/>
      <c r="F4746" s="18"/>
      <c r="G4746" s="18"/>
      <c r="H4746" s="18"/>
      <c r="I4746" s="18"/>
      <c r="J4746" s="18"/>
    </row>
    <row r="4747" spans="1:10">
      <c r="A4747" s="18"/>
      <c r="B4747" s="18"/>
      <c r="C4747" s="18"/>
      <c r="D4747" s="25"/>
      <c r="E4747" s="25"/>
      <c r="F4747" s="18"/>
      <c r="G4747" s="18"/>
      <c r="H4747" s="18"/>
      <c r="I4747" s="18"/>
      <c r="J4747" s="18"/>
    </row>
    <row r="4748" spans="1:10">
      <c r="A4748" s="18"/>
      <c r="B4748" s="18"/>
      <c r="C4748" s="18"/>
      <c r="D4748" s="25"/>
      <c r="E4748" s="25"/>
      <c r="F4748" s="18"/>
      <c r="G4748" s="18"/>
      <c r="H4748" s="18"/>
      <c r="I4748" s="18"/>
      <c r="J4748" s="18"/>
    </row>
    <row r="4749" spans="1:10">
      <c r="A4749" s="18"/>
      <c r="B4749" s="18"/>
      <c r="C4749" s="18"/>
      <c r="D4749" s="25"/>
      <c r="E4749" s="25"/>
      <c r="F4749" s="18"/>
      <c r="G4749" s="18"/>
      <c r="H4749" s="18"/>
      <c r="I4749" s="18"/>
      <c r="J4749" s="18"/>
    </row>
    <row r="4750" spans="1:10">
      <c r="A4750" s="18"/>
      <c r="B4750" s="18"/>
      <c r="C4750" s="18"/>
      <c r="D4750" s="25"/>
      <c r="E4750" s="25"/>
      <c r="F4750" s="18"/>
      <c r="G4750" s="18"/>
      <c r="H4750" s="18"/>
      <c r="I4750" s="18"/>
      <c r="J4750" s="18"/>
    </row>
    <row r="4751" spans="1:10">
      <c r="A4751" s="18"/>
      <c r="B4751" s="18"/>
      <c r="C4751" s="18"/>
      <c r="D4751" s="25"/>
      <c r="E4751" s="25"/>
      <c r="F4751" s="18"/>
      <c r="G4751" s="18"/>
      <c r="H4751" s="18"/>
      <c r="I4751" s="18"/>
      <c r="J4751" s="18"/>
    </row>
    <row r="4752" spans="1:10">
      <c r="A4752" s="18"/>
      <c r="B4752" s="18"/>
      <c r="C4752" s="18"/>
      <c r="D4752" s="25"/>
      <c r="E4752" s="25"/>
      <c r="F4752" s="18"/>
      <c r="G4752" s="18"/>
      <c r="H4752" s="18"/>
      <c r="I4752" s="18"/>
      <c r="J4752" s="18"/>
    </row>
    <row r="4753" spans="1:10">
      <c r="A4753" s="18"/>
      <c r="B4753" s="18"/>
      <c r="C4753" s="18"/>
      <c r="D4753" s="25"/>
      <c r="E4753" s="25"/>
      <c r="F4753" s="18"/>
      <c r="G4753" s="18"/>
      <c r="H4753" s="18"/>
      <c r="I4753" s="18"/>
      <c r="J4753" s="18"/>
    </row>
    <row r="4754" spans="1:10">
      <c r="A4754" s="18"/>
      <c r="B4754" s="18"/>
      <c r="C4754" s="18"/>
      <c r="D4754" s="25"/>
      <c r="E4754" s="25"/>
      <c r="F4754" s="18"/>
      <c r="G4754" s="18"/>
      <c r="H4754" s="18"/>
      <c r="I4754" s="18"/>
      <c r="J4754" s="18"/>
    </row>
    <row r="4755" spans="1:10">
      <c r="A4755" s="18"/>
      <c r="B4755" s="18"/>
      <c r="C4755" s="18"/>
      <c r="D4755" s="25"/>
      <c r="E4755" s="25"/>
      <c r="F4755" s="18"/>
      <c r="G4755" s="18"/>
      <c r="H4755" s="18"/>
      <c r="I4755" s="18"/>
      <c r="J4755" s="18"/>
    </row>
    <row r="4756" spans="1:10">
      <c r="A4756" s="18"/>
      <c r="B4756" s="18"/>
      <c r="C4756" s="18"/>
      <c r="D4756" s="25"/>
      <c r="E4756" s="25"/>
      <c r="F4756" s="18"/>
      <c r="G4756" s="18"/>
      <c r="H4756" s="18"/>
      <c r="I4756" s="18"/>
      <c r="J4756" s="18"/>
    </row>
    <row r="4757" spans="1:10">
      <c r="A4757" s="18"/>
      <c r="B4757" s="18"/>
      <c r="C4757" s="18"/>
      <c r="D4757" s="25"/>
      <c r="E4757" s="25"/>
      <c r="F4757" s="18"/>
      <c r="G4757" s="18"/>
      <c r="H4757" s="18"/>
      <c r="I4757" s="18"/>
      <c r="J4757" s="18"/>
    </row>
    <row r="4758" spans="1:10">
      <c r="A4758" s="18"/>
      <c r="B4758" s="18"/>
      <c r="C4758" s="18"/>
      <c r="D4758" s="25"/>
      <c r="E4758" s="25"/>
      <c r="F4758" s="18"/>
      <c r="G4758" s="18"/>
      <c r="H4758" s="18"/>
      <c r="I4758" s="18"/>
      <c r="J4758" s="18"/>
    </row>
    <row r="4759" spans="1:10">
      <c r="A4759" s="18"/>
      <c r="B4759" s="18"/>
      <c r="C4759" s="18"/>
      <c r="D4759" s="25"/>
      <c r="E4759" s="25"/>
      <c r="F4759" s="18"/>
      <c r="G4759" s="18"/>
      <c r="H4759" s="18"/>
      <c r="I4759" s="18"/>
      <c r="J4759" s="18"/>
    </row>
    <row r="4760" spans="1:10">
      <c r="A4760" s="18"/>
      <c r="B4760" s="18"/>
      <c r="C4760" s="18"/>
      <c r="D4760" s="25"/>
      <c r="E4760" s="25"/>
      <c r="F4760" s="18"/>
      <c r="G4760" s="18"/>
      <c r="H4760" s="18"/>
      <c r="I4760" s="18"/>
      <c r="J4760" s="18"/>
    </row>
    <row r="4761" spans="1:10">
      <c r="A4761" s="18"/>
      <c r="B4761" s="18"/>
      <c r="C4761" s="18"/>
      <c r="D4761" s="25"/>
      <c r="E4761" s="25"/>
      <c r="F4761" s="18"/>
      <c r="G4761" s="18"/>
      <c r="H4761" s="18"/>
      <c r="I4761" s="18"/>
      <c r="J4761" s="18"/>
    </row>
    <row r="4762" spans="1:10">
      <c r="A4762" s="18"/>
      <c r="B4762" s="18"/>
      <c r="C4762" s="18"/>
      <c r="D4762" s="25"/>
      <c r="E4762" s="25"/>
      <c r="F4762" s="18"/>
      <c r="G4762" s="18"/>
      <c r="H4762" s="18"/>
      <c r="I4762" s="18"/>
      <c r="J4762" s="18"/>
    </row>
    <row r="4763" spans="1:10">
      <c r="A4763" s="18"/>
      <c r="B4763" s="18"/>
      <c r="C4763" s="18"/>
      <c r="D4763" s="25"/>
      <c r="E4763" s="25"/>
      <c r="F4763" s="18"/>
      <c r="G4763" s="18"/>
      <c r="H4763" s="18"/>
      <c r="I4763" s="18"/>
      <c r="J4763" s="18"/>
    </row>
    <row r="4764" spans="1:10">
      <c r="A4764" s="18"/>
      <c r="B4764" s="18"/>
      <c r="C4764" s="18"/>
      <c r="D4764" s="25"/>
      <c r="E4764" s="25"/>
      <c r="F4764" s="18"/>
      <c r="G4764" s="18"/>
      <c r="H4764" s="18"/>
      <c r="I4764" s="18"/>
      <c r="J4764" s="18"/>
    </row>
    <row r="4765" spans="1:10">
      <c r="A4765" s="18"/>
      <c r="B4765" s="18"/>
      <c r="C4765" s="18"/>
      <c r="D4765" s="25"/>
      <c r="E4765" s="25"/>
      <c r="F4765" s="18"/>
      <c r="G4765" s="18"/>
      <c r="H4765" s="18"/>
      <c r="I4765" s="18"/>
      <c r="J4765" s="18"/>
    </row>
    <row r="4766" spans="1:10">
      <c r="A4766" s="18"/>
      <c r="B4766" s="18"/>
      <c r="C4766" s="18"/>
      <c r="D4766" s="25"/>
      <c r="E4766" s="25"/>
      <c r="F4766" s="18"/>
      <c r="G4766" s="18"/>
      <c r="H4766" s="18"/>
      <c r="I4766" s="18"/>
      <c r="J4766" s="18"/>
    </row>
    <row r="4767" spans="1:10">
      <c r="A4767" s="18"/>
      <c r="B4767" s="18"/>
      <c r="C4767" s="18"/>
      <c r="D4767" s="25"/>
      <c r="E4767" s="25"/>
      <c r="F4767" s="18"/>
      <c r="G4767" s="18"/>
      <c r="H4767" s="18"/>
      <c r="I4767" s="18"/>
      <c r="J4767" s="18"/>
    </row>
    <row r="4768" spans="1:10">
      <c r="A4768" s="18"/>
      <c r="B4768" s="18"/>
      <c r="C4768" s="18"/>
      <c r="D4768" s="25"/>
      <c r="E4768" s="25"/>
      <c r="F4768" s="18"/>
      <c r="G4768" s="18"/>
      <c r="H4768" s="18"/>
      <c r="I4768" s="18"/>
      <c r="J4768" s="18"/>
    </row>
    <row r="4769" spans="1:10">
      <c r="A4769" s="18"/>
      <c r="B4769" s="18"/>
      <c r="C4769" s="18"/>
      <c r="D4769" s="25"/>
      <c r="E4769" s="25"/>
      <c r="F4769" s="18"/>
      <c r="G4769" s="18"/>
      <c r="H4769" s="18"/>
      <c r="I4769" s="18"/>
      <c r="J4769" s="18"/>
    </row>
    <row r="4770" spans="1:10">
      <c r="A4770" s="18"/>
      <c r="B4770" s="18"/>
      <c r="C4770" s="18"/>
      <c r="D4770" s="25"/>
      <c r="E4770" s="25"/>
      <c r="F4770" s="18"/>
      <c r="G4770" s="18"/>
      <c r="H4770" s="18"/>
      <c r="I4770" s="18"/>
      <c r="J4770" s="18"/>
    </row>
    <row r="4771" spans="1:10">
      <c r="A4771" s="18"/>
      <c r="B4771" s="18"/>
      <c r="C4771" s="18"/>
      <c r="D4771" s="25"/>
      <c r="E4771" s="25"/>
      <c r="F4771" s="18"/>
      <c r="G4771" s="18"/>
      <c r="H4771" s="18"/>
      <c r="I4771" s="18"/>
      <c r="J4771" s="18"/>
    </row>
    <row r="4772" spans="1:10">
      <c r="A4772" s="18"/>
      <c r="B4772" s="18"/>
      <c r="C4772" s="18"/>
      <c r="D4772" s="25"/>
      <c r="E4772" s="25"/>
      <c r="F4772" s="18"/>
      <c r="G4772" s="18"/>
      <c r="H4772" s="18"/>
      <c r="I4772" s="18"/>
      <c r="J4772" s="18"/>
    </row>
    <row r="4773" spans="1:10">
      <c r="A4773" s="18"/>
      <c r="B4773" s="18"/>
      <c r="C4773" s="18"/>
      <c r="D4773" s="25"/>
      <c r="E4773" s="25"/>
      <c r="F4773" s="18"/>
      <c r="G4773" s="18"/>
      <c r="H4773" s="18"/>
      <c r="I4773" s="18"/>
      <c r="J4773" s="18"/>
    </row>
    <row r="4774" spans="1:10">
      <c r="A4774" s="18"/>
      <c r="B4774" s="18"/>
      <c r="C4774" s="18"/>
      <c r="D4774" s="25"/>
      <c r="E4774" s="25"/>
      <c r="F4774" s="18"/>
      <c r="G4774" s="18"/>
      <c r="H4774" s="18"/>
      <c r="I4774" s="18"/>
      <c r="J4774" s="18"/>
    </row>
    <row r="4775" spans="1:10">
      <c r="A4775" s="18"/>
      <c r="B4775" s="18"/>
      <c r="C4775" s="18"/>
      <c r="D4775" s="25"/>
      <c r="E4775" s="25"/>
      <c r="F4775" s="18"/>
      <c r="G4775" s="18"/>
      <c r="H4775" s="18"/>
      <c r="I4775" s="18"/>
      <c r="J4775" s="18"/>
    </row>
    <row r="4776" spans="1:10">
      <c r="A4776" s="18"/>
      <c r="B4776" s="18"/>
      <c r="C4776" s="18"/>
      <c r="D4776" s="25"/>
      <c r="E4776" s="25"/>
      <c r="F4776" s="18"/>
      <c r="G4776" s="18"/>
      <c r="H4776" s="18"/>
      <c r="I4776" s="18"/>
      <c r="J4776" s="18"/>
    </row>
    <row r="4777" spans="1:10">
      <c r="A4777" s="18"/>
      <c r="B4777" s="18"/>
      <c r="C4777" s="18"/>
      <c r="D4777" s="25"/>
      <c r="E4777" s="25"/>
      <c r="F4777" s="18"/>
      <c r="G4777" s="18"/>
      <c r="H4777" s="18"/>
      <c r="I4777" s="18"/>
      <c r="J4777" s="18"/>
    </row>
    <row r="4778" spans="1:10">
      <c r="A4778" s="18"/>
      <c r="B4778" s="18"/>
      <c r="C4778" s="18"/>
      <c r="D4778" s="25"/>
      <c r="E4778" s="25"/>
      <c r="F4778" s="18"/>
      <c r="G4778" s="18"/>
      <c r="H4778" s="18"/>
      <c r="I4778" s="18"/>
      <c r="J4778" s="18"/>
    </row>
    <row r="4779" spans="1:10">
      <c r="A4779" s="18"/>
      <c r="B4779" s="18"/>
      <c r="C4779" s="18"/>
      <c r="D4779" s="25"/>
      <c r="E4779" s="25"/>
      <c r="F4779" s="18"/>
      <c r="G4779" s="18"/>
      <c r="H4779" s="18"/>
      <c r="I4779" s="18"/>
      <c r="J4779" s="18"/>
    </row>
    <row r="4780" spans="1:10">
      <c r="A4780" s="18"/>
      <c r="B4780" s="18"/>
      <c r="C4780" s="18"/>
      <c r="D4780" s="25"/>
      <c r="E4780" s="25"/>
      <c r="F4780" s="18"/>
      <c r="G4780" s="18"/>
      <c r="H4780" s="18"/>
      <c r="I4780" s="18"/>
      <c r="J4780" s="18"/>
    </row>
    <row r="4781" spans="1:10">
      <c r="A4781" s="18"/>
      <c r="B4781" s="18"/>
      <c r="C4781" s="18"/>
      <c r="D4781" s="25"/>
      <c r="E4781" s="25"/>
      <c r="F4781" s="18"/>
      <c r="G4781" s="18"/>
      <c r="H4781" s="18"/>
      <c r="I4781" s="18"/>
      <c r="J4781" s="18"/>
    </row>
    <row r="4782" spans="1:10">
      <c r="A4782" s="18"/>
      <c r="B4782" s="18"/>
      <c r="C4782" s="18"/>
      <c r="D4782" s="25"/>
      <c r="E4782" s="25"/>
      <c r="F4782" s="18"/>
      <c r="G4782" s="18"/>
      <c r="H4782" s="18"/>
      <c r="I4782" s="18"/>
      <c r="J4782" s="18"/>
    </row>
    <row r="4783" spans="1:10">
      <c r="A4783" s="18"/>
      <c r="B4783" s="18"/>
      <c r="C4783" s="18"/>
      <c r="D4783" s="25"/>
      <c r="E4783" s="25"/>
      <c r="F4783" s="18"/>
      <c r="G4783" s="18"/>
      <c r="H4783" s="18"/>
      <c r="I4783" s="18"/>
      <c r="J4783" s="18"/>
    </row>
    <row r="4784" spans="1:10">
      <c r="A4784" s="18"/>
      <c r="B4784" s="18"/>
      <c r="C4784" s="18"/>
      <c r="D4784" s="25"/>
      <c r="E4784" s="25"/>
      <c r="F4784" s="18"/>
      <c r="G4784" s="18"/>
      <c r="H4784" s="18"/>
      <c r="I4784" s="18"/>
      <c r="J4784" s="18"/>
    </row>
    <row r="4785" spans="1:10">
      <c r="A4785" s="18"/>
      <c r="B4785" s="18"/>
      <c r="C4785" s="18"/>
      <c r="D4785" s="25"/>
      <c r="E4785" s="25"/>
      <c r="F4785" s="18"/>
      <c r="G4785" s="18"/>
      <c r="H4785" s="18"/>
      <c r="I4785" s="18"/>
      <c r="J4785" s="18"/>
    </row>
    <row r="4786" spans="1:10">
      <c r="A4786" s="18"/>
      <c r="B4786" s="18"/>
      <c r="C4786" s="18"/>
      <c r="D4786" s="25"/>
      <c r="E4786" s="25"/>
      <c r="F4786" s="18"/>
      <c r="G4786" s="18"/>
      <c r="H4786" s="18"/>
      <c r="I4786" s="18"/>
      <c r="J4786" s="18"/>
    </row>
    <row r="4787" spans="1:10">
      <c r="A4787" s="18"/>
      <c r="B4787" s="18"/>
      <c r="C4787" s="18"/>
      <c r="D4787" s="25"/>
      <c r="E4787" s="25"/>
      <c r="F4787" s="18"/>
      <c r="G4787" s="18"/>
      <c r="H4787" s="18"/>
      <c r="I4787" s="18"/>
      <c r="J4787" s="18"/>
    </row>
    <row r="4788" spans="1:10">
      <c r="A4788" s="18"/>
      <c r="B4788" s="18"/>
      <c r="C4788" s="18"/>
      <c r="D4788" s="25"/>
      <c r="E4788" s="25"/>
      <c r="F4788" s="18"/>
      <c r="G4788" s="18"/>
      <c r="H4788" s="18"/>
      <c r="I4788" s="18"/>
      <c r="J4788" s="18"/>
    </row>
    <row r="4789" spans="1:10">
      <c r="A4789" s="18"/>
      <c r="B4789" s="18"/>
      <c r="C4789" s="18"/>
      <c r="D4789" s="25"/>
      <c r="E4789" s="25"/>
      <c r="F4789" s="18"/>
      <c r="G4789" s="18"/>
      <c r="H4789" s="18"/>
      <c r="I4789" s="18"/>
      <c r="J4789" s="18"/>
    </row>
    <row r="4790" spans="1:10">
      <c r="A4790" s="18"/>
      <c r="B4790" s="18"/>
      <c r="C4790" s="18"/>
      <c r="D4790" s="25"/>
      <c r="E4790" s="25"/>
      <c r="F4790" s="18"/>
      <c r="G4790" s="18"/>
      <c r="H4790" s="18"/>
      <c r="I4790" s="18"/>
      <c r="J4790" s="18"/>
    </row>
    <row r="4791" spans="1:10">
      <c r="A4791" s="18"/>
      <c r="B4791" s="18"/>
      <c r="C4791" s="18"/>
      <c r="D4791" s="25"/>
      <c r="E4791" s="25"/>
      <c r="F4791" s="18"/>
      <c r="G4791" s="18"/>
      <c r="H4791" s="18"/>
      <c r="I4791" s="18"/>
      <c r="J4791" s="18"/>
    </row>
    <row r="4792" spans="1:10">
      <c r="A4792" s="18"/>
      <c r="B4792" s="18"/>
      <c r="C4792" s="18"/>
      <c r="D4792" s="25"/>
      <c r="E4792" s="25"/>
      <c r="F4792" s="18"/>
      <c r="G4792" s="18"/>
      <c r="H4792" s="18"/>
      <c r="I4792" s="18"/>
      <c r="J4792" s="18"/>
    </row>
    <row r="4793" spans="1:10">
      <c r="A4793" s="18"/>
      <c r="B4793" s="18"/>
      <c r="C4793" s="18"/>
      <c r="D4793" s="25"/>
      <c r="E4793" s="25"/>
      <c r="F4793" s="18"/>
      <c r="G4793" s="18"/>
      <c r="H4793" s="18"/>
      <c r="I4793" s="18"/>
      <c r="J4793" s="18"/>
    </row>
    <row r="4794" spans="1:10">
      <c r="A4794" s="18"/>
      <c r="B4794" s="18"/>
      <c r="C4794" s="18"/>
      <c r="D4794" s="25"/>
      <c r="E4794" s="25"/>
      <c r="F4794" s="18"/>
      <c r="G4794" s="18"/>
      <c r="H4794" s="18"/>
      <c r="I4794" s="18"/>
      <c r="J4794" s="18"/>
    </row>
    <row r="4795" spans="1:10">
      <c r="A4795" s="18"/>
      <c r="B4795" s="18"/>
      <c r="C4795" s="18"/>
      <c r="D4795" s="25"/>
      <c r="E4795" s="25"/>
      <c r="F4795" s="18"/>
      <c r="G4795" s="18"/>
      <c r="H4795" s="18"/>
      <c r="I4795" s="18"/>
      <c r="J4795" s="18"/>
    </row>
    <row r="4796" spans="1:10">
      <c r="A4796" s="18"/>
      <c r="B4796" s="18"/>
      <c r="C4796" s="18"/>
      <c r="D4796" s="25"/>
      <c r="E4796" s="25"/>
      <c r="F4796" s="18"/>
      <c r="G4796" s="18"/>
      <c r="H4796" s="18"/>
      <c r="I4796" s="18"/>
      <c r="J4796" s="18"/>
    </row>
    <row r="4797" spans="1:10">
      <c r="A4797" s="18"/>
      <c r="B4797" s="18"/>
      <c r="C4797" s="18"/>
      <c r="D4797" s="25"/>
      <c r="E4797" s="25"/>
      <c r="F4797" s="18"/>
      <c r="G4797" s="18"/>
      <c r="H4797" s="18"/>
      <c r="I4797" s="18"/>
      <c r="J4797" s="18"/>
    </row>
    <row r="4798" spans="1:10">
      <c r="A4798" s="18"/>
      <c r="B4798" s="18"/>
      <c r="C4798" s="18"/>
      <c r="D4798" s="25"/>
      <c r="E4798" s="25"/>
      <c r="F4798" s="18"/>
      <c r="G4798" s="18"/>
      <c r="H4798" s="18"/>
      <c r="I4798" s="18"/>
      <c r="J4798" s="18"/>
    </row>
    <row r="4799" spans="1:10">
      <c r="A4799" s="18"/>
      <c r="B4799" s="18"/>
      <c r="C4799" s="18"/>
      <c r="D4799" s="25"/>
      <c r="E4799" s="25"/>
      <c r="F4799" s="18"/>
      <c r="G4799" s="18"/>
      <c r="H4799" s="18"/>
      <c r="I4799" s="18"/>
      <c r="J4799" s="18"/>
    </row>
    <row r="4800" spans="1:10">
      <c r="A4800" s="18"/>
      <c r="B4800" s="18"/>
      <c r="C4800" s="18"/>
      <c r="D4800" s="25"/>
      <c r="E4800" s="25"/>
      <c r="F4800" s="18"/>
      <c r="G4800" s="18"/>
      <c r="H4800" s="18"/>
      <c r="I4800" s="18"/>
      <c r="J4800" s="18"/>
    </row>
    <row r="4801" spans="1:10">
      <c r="A4801" s="18"/>
      <c r="B4801" s="18"/>
      <c r="C4801" s="18"/>
      <c r="D4801" s="25"/>
      <c r="E4801" s="25"/>
      <c r="F4801" s="18"/>
      <c r="G4801" s="18"/>
      <c r="H4801" s="18"/>
      <c r="I4801" s="18"/>
      <c r="J4801" s="18"/>
    </row>
    <row r="4802" spans="1:10">
      <c r="A4802" s="18"/>
      <c r="B4802" s="18"/>
      <c r="C4802" s="18"/>
      <c r="D4802" s="25"/>
      <c r="E4802" s="25"/>
      <c r="F4802" s="18"/>
      <c r="G4802" s="18"/>
      <c r="H4802" s="18"/>
      <c r="I4802" s="18"/>
      <c r="J4802" s="18"/>
    </row>
    <row r="4803" spans="1:10">
      <c r="A4803" s="18"/>
      <c r="B4803" s="18"/>
      <c r="C4803" s="18"/>
      <c r="D4803" s="25"/>
      <c r="E4803" s="25"/>
      <c r="F4803" s="18"/>
      <c r="G4803" s="18"/>
      <c r="H4803" s="18"/>
      <c r="I4803" s="18"/>
      <c r="J4803" s="18"/>
    </row>
    <row r="4804" spans="1:10">
      <c r="A4804" s="18"/>
      <c r="B4804" s="18"/>
      <c r="C4804" s="18"/>
      <c r="D4804" s="25"/>
      <c r="E4804" s="25"/>
      <c r="F4804" s="18"/>
      <c r="G4804" s="18"/>
      <c r="H4804" s="18"/>
      <c r="I4804" s="18"/>
      <c r="J4804" s="18"/>
    </row>
    <row r="4805" spans="1:10">
      <c r="A4805" s="18"/>
      <c r="B4805" s="18"/>
      <c r="C4805" s="18"/>
      <c r="D4805" s="25"/>
      <c r="E4805" s="25"/>
      <c r="F4805" s="18"/>
      <c r="G4805" s="18"/>
      <c r="H4805" s="18"/>
      <c r="I4805" s="18"/>
      <c r="J4805" s="18"/>
    </row>
    <row r="4806" spans="1:10">
      <c r="A4806" s="18"/>
      <c r="B4806" s="18"/>
      <c r="C4806" s="18"/>
      <c r="D4806" s="25"/>
      <c r="E4806" s="25"/>
      <c r="F4806" s="18"/>
      <c r="G4806" s="18"/>
      <c r="H4806" s="18"/>
      <c r="I4806" s="18"/>
      <c r="J4806" s="18"/>
    </row>
    <row r="4807" spans="1:10">
      <c r="A4807" s="18"/>
      <c r="B4807" s="18"/>
      <c r="C4807" s="18"/>
      <c r="D4807" s="25"/>
      <c r="E4807" s="25"/>
      <c r="F4807" s="18"/>
      <c r="G4807" s="18"/>
      <c r="H4807" s="18"/>
      <c r="I4807" s="18"/>
      <c r="J4807" s="18"/>
    </row>
    <row r="4808" spans="1:10">
      <c r="A4808" s="18"/>
      <c r="B4808" s="18"/>
      <c r="C4808" s="18"/>
      <c r="D4808" s="25"/>
      <c r="E4808" s="25"/>
      <c r="F4808" s="18"/>
      <c r="G4808" s="18"/>
      <c r="H4808" s="18"/>
      <c r="I4808" s="18"/>
      <c r="J4808" s="18"/>
    </row>
    <row r="4809" spans="1:10">
      <c r="A4809" s="18"/>
      <c r="B4809" s="18"/>
      <c r="C4809" s="18"/>
      <c r="D4809" s="25"/>
      <c r="E4809" s="25"/>
      <c r="F4809" s="18"/>
      <c r="G4809" s="18"/>
      <c r="H4809" s="18"/>
      <c r="I4809" s="18"/>
      <c r="J4809" s="18"/>
    </row>
    <row r="4810" spans="1:10">
      <c r="A4810" s="18"/>
      <c r="B4810" s="18"/>
      <c r="C4810" s="18"/>
      <c r="D4810" s="25"/>
      <c r="E4810" s="25"/>
      <c r="F4810" s="18"/>
      <c r="G4810" s="18"/>
      <c r="H4810" s="18"/>
      <c r="I4810" s="18"/>
      <c r="J4810" s="18"/>
    </row>
    <row r="4811" spans="1:10">
      <c r="A4811" s="18"/>
      <c r="B4811" s="18"/>
      <c r="C4811" s="18"/>
      <c r="D4811" s="25"/>
      <c r="E4811" s="25"/>
      <c r="F4811" s="18"/>
      <c r="G4811" s="18"/>
      <c r="H4811" s="18"/>
      <c r="I4811" s="18"/>
      <c r="J4811" s="18"/>
    </row>
    <row r="4812" spans="1:10">
      <c r="A4812" s="18"/>
      <c r="B4812" s="18"/>
      <c r="C4812" s="18"/>
      <c r="D4812" s="25"/>
      <c r="E4812" s="25"/>
      <c r="F4812" s="18"/>
      <c r="G4812" s="18"/>
      <c r="H4812" s="18"/>
      <c r="I4812" s="18"/>
      <c r="J4812" s="18"/>
    </row>
    <row r="4813" spans="1:10">
      <c r="A4813" s="18"/>
      <c r="B4813" s="18"/>
      <c r="C4813" s="18"/>
      <c r="D4813" s="25"/>
      <c r="E4813" s="25"/>
      <c r="F4813" s="18"/>
      <c r="G4813" s="18"/>
      <c r="H4813" s="18"/>
      <c r="I4813" s="18"/>
      <c r="J4813" s="18"/>
    </row>
    <row r="4814" spans="1:10">
      <c r="A4814" s="18"/>
      <c r="B4814" s="18"/>
      <c r="C4814" s="18"/>
      <c r="D4814" s="25"/>
      <c r="E4814" s="25"/>
      <c r="F4814" s="18"/>
      <c r="G4814" s="18"/>
      <c r="H4814" s="18"/>
      <c r="I4814" s="18"/>
      <c r="J4814" s="18"/>
    </row>
    <row r="4815" spans="1:10">
      <c r="A4815" s="18"/>
      <c r="B4815" s="18"/>
      <c r="C4815" s="18"/>
      <c r="D4815" s="25"/>
      <c r="E4815" s="25"/>
      <c r="F4815" s="18"/>
      <c r="G4815" s="18"/>
      <c r="H4815" s="18"/>
      <c r="I4815" s="18"/>
      <c r="J4815" s="18"/>
    </row>
    <row r="4816" spans="1:10">
      <c r="A4816" s="18"/>
      <c r="B4816" s="18"/>
      <c r="C4816" s="18"/>
      <c r="D4816" s="25"/>
      <c r="E4816" s="25"/>
      <c r="F4816" s="18"/>
      <c r="G4816" s="18"/>
      <c r="H4816" s="18"/>
      <c r="I4816" s="18"/>
      <c r="J4816" s="18"/>
    </row>
    <row r="4817" spans="1:10">
      <c r="A4817" s="18"/>
      <c r="B4817" s="18"/>
      <c r="C4817" s="18"/>
      <c r="D4817" s="25"/>
      <c r="E4817" s="25"/>
      <c r="F4817" s="18"/>
      <c r="G4817" s="18"/>
      <c r="H4817" s="18"/>
      <c r="I4817" s="18"/>
      <c r="J4817" s="18"/>
    </row>
    <row r="4818" spans="1:10">
      <c r="A4818" s="18"/>
      <c r="B4818" s="18"/>
      <c r="C4818" s="18"/>
      <c r="D4818" s="25"/>
      <c r="E4818" s="25"/>
      <c r="F4818" s="18"/>
      <c r="G4818" s="18"/>
      <c r="H4818" s="18"/>
      <c r="I4818" s="18"/>
      <c r="J4818" s="18"/>
    </row>
    <row r="4819" spans="1:10">
      <c r="A4819" s="18"/>
      <c r="B4819" s="18"/>
      <c r="C4819" s="18"/>
      <c r="D4819" s="25"/>
      <c r="E4819" s="25"/>
      <c r="F4819" s="18"/>
      <c r="G4819" s="18"/>
      <c r="H4819" s="18"/>
      <c r="I4819" s="18"/>
      <c r="J4819" s="18"/>
    </row>
    <row r="4820" spans="1:10">
      <c r="A4820" s="18"/>
      <c r="B4820" s="18"/>
      <c r="C4820" s="18"/>
      <c r="D4820" s="25"/>
      <c r="E4820" s="25"/>
      <c r="F4820" s="18"/>
      <c r="G4820" s="18"/>
      <c r="H4820" s="18"/>
      <c r="I4820" s="18"/>
      <c r="J4820" s="18"/>
    </row>
    <row r="4821" spans="1:10">
      <c r="A4821" s="18"/>
      <c r="B4821" s="18"/>
      <c r="C4821" s="18"/>
      <c r="D4821" s="25"/>
      <c r="E4821" s="25"/>
      <c r="F4821" s="18"/>
      <c r="G4821" s="18"/>
      <c r="H4821" s="18"/>
      <c r="I4821" s="18"/>
      <c r="J4821" s="18"/>
    </row>
    <row r="4822" spans="1:10">
      <c r="A4822" s="18"/>
      <c r="B4822" s="18"/>
      <c r="C4822" s="18"/>
      <c r="D4822" s="25"/>
      <c r="E4822" s="25"/>
      <c r="F4822" s="18"/>
      <c r="G4822" s="18"/>
      <c r="H4822" s="18"/>
      <c r="I4822" s="18"/>
      <c r="J4822" s="18"/>
    </row>
    <row r="4823" spans="1:10">
      <c r="A4823" s="18"/>
      <c r="B4823" s="18"/>
      <c r="C4823" s="18"/>
      <c r="D4823" s="25"/>
      <c r="E4823" s="25"/>
      <c r="F4823" s="18"/>
      <c r="G4823" s="18"/>
      <c r="H4823" s="18"/>
      <c r="I4823" s="18"/>
      <c r="J4823" s="18"/>
    </row>
    <row r="4824" spans="1:10">
      <c r="A4824" s="18"/>
      <c r="B4824" s="18"/>
      <c r="C4824" s="18"/>
      <c r="D4824" s="25"/>
      <c r="E4824" s="25"/>
      <c r="F4824" s="18"/>
      <c r="G4824" s="18"/>
      <c r="H4824" s="18"/>
      <c r="I4824" s="18"/>
      <c r="J4824" s="18"/>
    </row>
    <row r="4825" spans="1:10">
      <c r="A4825" s="18"/>
      <c r="B4825" s="18"/>
      <c r="C4825" s="18"/>
      <c r="D4825" s="25"/>
      <c r="E4825" s="25"/>
      <c r="F4825" s="18"/>
      <c r="G4825" s="18"/>
      <c r="H4825" s="18"/>
      <c r="I4825" s="18"/>
      <c r="J4825" s="18"/>
    </row>
    <row r="4826" spans="1:10">
      <c r="A4826" s="18"/>
      <c r="B4826" s="18"/>
      <c r="C4826" s="18"/>
      <c r="D4826" s="25"/>
      <c r="E4826" s="25"/>
      <c r="F4826" s="18"/>
      <c r="G4826" s="18"/>
      <c r="H4826" s="18"/>
      <c r="I4826" s="18"/>
      <c r="J4826" s="18"/>
    </row>
    <row r="4827" spans="1:10">
      <c r="A4827" s="18"/>
      <c r="B4827" s="18"/>
      <c r="C4827" s="18"/>
      <c r="D4827" s="25"/>
      <c r="E4827" s="25"/>
      <c r="F4827" s="18"/>
      <c r="G4827" s="18"/>
      <c r="H4827" s="18"/>
      <c r="I4827" s="18"/>
      <c r="J4827" s="18"/>
    </row>
    <row r="4828" spans="1:10">
      <c r="A4828" s="18"/>
      <c r="B4828" s="18"/>
      <c r="C4828" s="18"/>
      <c r="D4828" s="25"/>
      <c r="E4828" s="25"/>
      <c r="F4828" s="18"/>
      <c r="G4828" s="18"/>
      <c r="H4828" s="18"/>
      <c r="I4828" s="18"/>
      <c r="J4828" s="18"/>
    </row>
    <row r="4829" spans="1:10">
      <c r="A4829" s="18"/>
      <c r="B4829" s="18"/>
      <c r="C4829" s="18"/>
      <c r="D4829" s="25"/>
      <c r="E4829" s="25"/>
      <c r="F4829" s="18"/>
      <c r="G4829" s="18"/>
      <c r="H4829" s="18"/>
      <c r="I4829" s="18"/>
      <c r="J4829" s="18"/>
    </row>
    <row r="4830" spans="1:10">
      <c r="A4830" s="18"/>
      <c r="B4830" s="18"/>
      <c r="C4830" s="18"/>
      <c r="D4830" s="25"/>
      <c r="E4830" s="25"/>
      <c r="F4830" s="18"/>
      <c r="G4830" s="18"/>
      <c r="H4830" s="18"/>
      <c r="I4830" s="18"/>
      <c r="J4830" s="18"/>
    </row>
    <row r="4831" spans="1:10">
      <c r="A4831" s="18"/>
      <c r="B4831" s="18"/>
      <c r="C4831" s="18"/>
      <c r="D4831" s="25"/>
      <c r="E4831" s="25"/>
      <c r="F4831" s="18"/>
      <c r="G4831" s="18"/>
      <c r="H4831" s="18"/>
      <c r="I4831" s="18"/>
      <c r="J4831" s="18"/>
    </row>
    <row r="4832" spans="1:10">
      <c r="A4832" s="18"/>
      <c r="B4832" s="18"/>
      <c r="C4832" s="18"/>
      <c r="D4832" s="25"/>
      <c r="E4832" s="25"/>
      <c r="F4832" s="18"/>
      <c r="G4832" s="18"/>
      <c r="H4832" s="18"/>
      <c r="I4832" s="18"/>
      <c r="J4832" s="18"/>
    </row>
    <row r="4833" spans="1:10">
      <c r="A4833" s="18"/>
      <c r="B4833" s="18"/>
      <c r="C4833" s="18"/>
      <c r="D4833" s="25"/>
      <c r="E4833" s="25"/>
      <c r="F4833" s="18"/>
      <c r="G4833" s="18"/>
      <c r="H4833" s="18"/>
      <c r="I4833" s="18"/>
      <c r="J4833" s="18"/>
    </row>
    <row r="4834" spans="1:10">
      <c r="A4834" s="18"/>
      <c r="B4834" s="18"/>
      <c r="C4834" s="18"/>
      <c r="D4834" s="25"/>
      <c r="E4834" s="25"/>
      <c r="F4834" s="18"/>
      <c r="G4834" s="18"/>
      <c r="H4834" s="18"/>
      <c r="I4834" s="18"/>
      <c r="J4834" s="18"/>
    </row>
    <row r="4835" spans="1:10">
      <c r="A4835" s="18"/>
      <c r="B4835" s="18"/>
      <c r="C4835" s="18"/>
      <c r="D4835" s="25"/>
      <c r="E4835" s="25"/>
      <c r="F4835" s="18"/>
      <c r="G4835" s="18"/>
      <c r="H4835" s="18"/>
      <c r="I4835" s="18"/>
      <c r="J4835" s="18"/>
    </row>
    <row r="4836" spans="1:10">
      <c r="A4836" s="18"/>
      <c r="B4836" s="18"/>
      <c r="C4836" s="18"/>
      <c r="D4836" s="25"/>
      <c r="E4836" s="25"/>
      <c r="F4836" s="18"/>
      <c r="G4836" s="18"/>
      <c r="H4836" s="18"/>
      <c r="I4836" s="18"/>
      <c r="J4836" s="18"/>
    </row>
    <row r="4837" spans="1:10">
      <c r="A4837" s="18"/>
      <c r="B4837" s="18"/>
      <c r="C4837" s="18"/>
      <c r="D4837" s="25"/>
      <c r="E4837" s="25"/>
      <c r="F4837" s="18"/>
      <c r="G4837" s="18"/>
      <c r="H4837" s="18"/>
      <c r="I4837" s="18"/>
      <c r="J4837" s="18"/>
    </row>
    <row r="4838" spans="1:10">
      <c r="A4838" s="18"/>
      <c r="B4838" s="18"/>
      <c r="C4838" s="18"/>
      <c r="D4838" s="25"/>
      <c r="E4838" s="25"/>
      <c r="F4838" s="18"/>
      <c r="G4838" s="18"/>
      <c r="H4838" s="18"/>
      <c r="I4838" s="18"/>
      <c r="J4838" s="18"/>
    </row>
    <row r="4839" spans="1:10">
      <c r="A4839" s="18"/>
      <c r="B4839" s="18"/>
      <c r="C4839" s="18"/>
      <c r="D4839" s="25"/>
      <c r="E4839" s="25"/>
      <c r="F4839" s="18"/>
      <c r="G4839" s="18"/>
      <c r="H4839" s="18"/>
      <c r="I4839" s="18"/>
      <c r="J4839" s="18"/>
    </row>
    <row r="4840" spans="1:10">
      <c r="A4840" s="18"/>
      <c r="B4840" s="18"/>
      <c r="C4840" s="18"/>
      <c r="D4840" s="25"/>
      <c r="E4840" s="25"/>
      <c r="F4840" s="18"/>
      <c r="G4840" s="18"/>
      <c r="H4840" s="18"/>
      <c r="I4840" s="18"/>
      <c r="J4840" s="18"/>
    </row>
    <row r="4841" spans="1:10">
      <c r="A4841" s="18"/>
      <c r="B4841" s="18"/>
      <c r="C4841" s="18"/>
      <c r="D4841" s="25"/>
      <c r="E4841" s="25"/>
      <c r="F4841" s="18"/>
      <c r="G4841" s="18"/>
      <c r="H4841" s="18"/>
      <c r="I4841" s="18"/>
      <c r="J4841" s="18"/>
    </row>
    <row r="4842" spans="1:10">
      <c r="A4842" s="18"/>
      <c r="B4842" s="18"/>
      <c r="C4842" s="18"/>
      <c r="D4842" s="25"/>
      <c r="E4842" s="25"/>
      <c r="F4842" s="18"/>
      <c r="G4842" s="18"/>
      <c r="H4842" s="18"/>
      <c r="I4842" s="18"/>
      <c r="J4842" s="18"/>
    </row>
    <row r="4843" spans="1:10">
      <c r="A4843" s="18"/>
      <c r="B4843" s="18"/>
      <c r="C4843" s="18"/>
      <c r="D4843" s="25"/>
      <c r="E4843" s="25"/>
      <c r="F4843" s="18"/>
      <c r="G4843" s="18"/>
      <c r="H4843" s="18"/>
      <c r="I4843" s="18"/>
      <c r="J4843" s="18"/>
    </row>
    <row r="4844" spans="1:10">
      <c r="A4844" s="18"/>
      <c r="B4844" s="18"/>
      <c r="C4844" s="18"/>
      <c r="D4844" s="25"/>
      <c r="E4844" s="25"/>
      <c r="F4844" s="18"/>
      <c r="G4844" s="18"/>
      <c r="H4844" s="18"/>
      <c r="I4844" s="18"/>
      <c r="J4844" s="18"/>
    </row>
    <row r="4845" spans="1:10">
      <c r="A4845" s="18"/>
      <c r="B4845" s="18"/>
      <c r="C4845" s="18"/>
      <c r="D4845" s="25"/>
      <c r="E4845" s="25"/>
      <c r="F4845" s="18"/>
      <c r="G4845" s="18"/>
      <c r="H4845" s="18"/>
      <c r="I4845" s="18"/>
      <c r="J4845" s="18"/>
    </row>
    <row r="4846" spans="1:10">
      <c r="A4846" s="18"/>
      <c r="B4846" s="18"/>
      <c r="C4846" s="18"/>
      <c r="D4846" s="25"/>
      <c r="E4846" s="25"/>
      <c r="F4846" s="18"/>
      <c r="G4846" s="18"/>
      <c r="H4846" s="18"/>
      <c r="I4846" s="18"/>
      <c r="J4846" s="18"/>
    </row>
    <row r="4847" spans="1:10">
      <c r="A4847" s="18"/>
      <c r="B4847" s="18"/>
      <c r="C4847" s="18"/>
      <c r="D4847" s="25"/>
      <c r="E4847" s="25"/>
      <c r="F4847" s="18"/>
      <c r="G4847" s="18"/>
      <c r="H4847" s="18"/>
      <c r="I4847" s="18"/>
      <c r="J4847" s="18"/>
    </row>
    <row r="4848" spans="1:10">
      <c r="A4848" s="18"/>
      <c r="B4848" s="18"/>
      <c r="C4848" s="18"/>
      <c r="D4848" s="25"/>
      <c r="E4848" s="25"/>
      <c r="F4848" s="18"/>
      <c r="G4848" s="18"/>
      <c r="H4848" s="18"/>
      <c r="I4848" s="18"/>
      <c r="J4848" s="18"/>
    </row>
    <row r="4849" spans="1:10">
      <c r="A4849" s="18"/>
      <c r="B4849" s="18"/>
      <c r="C4849" s="18"/>
      <c r="D4849" s="25"/>
      <c r="E4849" s="25"/>
      <c r="F4849" s="18"/>
      <c r="G4849" s="18"/>
      <c r="H4849" s="18"/>
      <c r="I4849" s="18"/>
      <c r="J4849" s="18"/>
    </row>
    <row r="4850" spans="1:10">
      <c r="A4850" s="18"/>
      <c r="B4850" s="18"/>
      <c r="C4850" s="18"/>
      <c r="D4850" s="25"/>
      <c r="E4850" s="25"/>
      <c r="F4850" s="18"/>
      <c r="G4850" s="18"/>
      <c r="H4850" s="18"/>
      <c r="I4850" s="18"/>
      <c r="J4850" s="18"/>
    </row>
    <row r="4851" spans="1:10">
      <c r="A4851" s="18"/>
      <c r="B4851" s="18"/>
      <c r="C4851" s="18"/>
      <c r="D4851" s="25"/>
      <c r="E4851" s="25"/>
      <c r="F4851" s="18"/>
      <c r="G4851" s="18"/>
      <c r="H4851" s="18"/>
      <c r="I4851" s="18"/>
      <c r="J4851" s="18"/>
    </row>
    <row r="4852" spans="1:10">
      <c r="A4852" s="18"/>
      <c r="B4852" s="18"/>
      <c r="C4852" s="18"/>
      <c r="D4852" s="25"/>
      <c r="E4852" s="25"/>
      <c r="F4852" s="18"/>
      <c r="G4852" s="18"/>
      <c r="H4852" s="18"/>
      <c r="I4852" s="18"/>
      <c r="J4852" s="18"/>
    </row>
    <row r="4853" spans="1:10">
      <c r="A4853" s="18"/>
      <c r="B4853" s="18"/>
      <c r="C4853" s="18"/>
      <c r="D4853" s="25"/>
      <c r="E4853" s="25"/>
      <c r="F4853" s="18"/>
      <c r="G4853" s="18"/>
      <c r="H4853" s="18"/>
      <c r="I4853" s="18"/>
      <c r="J4853" s="18"/>
    </row>
    <row r="4854" spans="1:10">
      <c r="A4854" s="18"/>
      <c r="B4854" s="18"/>
      <c r="C4854" s="18"/>
      <c r="D4854" s="25"/>
      <c r="E4854" s="25"/>
      <c r="F4854" s="18"/>
      <c r="G4854" s="18"/>
      <c r="H4854" s="18"/>
      <c r="I4854" s="18"/>
      <c r="J4854" s="18"/>
    </row>
    <row r="4855" spans="1:10">
      <c r="A4855" s="18"/>
      <c r="B4855" s="18"/>
      <c r="C4855" s="18"/>
      <c r="D4855" s="25"/>
      <c r="E4855" s="25"/>
      <c r="F4855" s="18"/>
      <c r="G4855" s="18"/>
      <c r="H4855" s="18"/>
      <c r="I4855" s="18"/>
      <c r="J4855" s="18"/>
    </row>
    <row r="4856" spans="1:10">
      <c r="A4856" s="18"/>
      <c r="B4856" s="18"/>
      <c r="C4856" s="18"/>
      <c r="D4856" s="25"/>
      <c r="E4856" s="25"/>
      <c r="F4856" s="18"/>
      <c r="G4856" s="18"/>
      <c r="H4856" s="18"/>
      <c r="I4856" s="18"/>
      <c r="J4856" s="18"/>
    </row>
    <row r="4857" spans="1:10">
      <c r="A4857" s="18"/>
      <c r="B4857" s="18"/>
      <c r="C4857" s="18"/>
      <c r="D4857" s="25"/>
      <c r="E4857" s="25"/>
      <c r="F4857" s="18"/>
      <c r="G4857" s="18"/>
      <c r="H4857" s="18"/>
      <c r="I4857" s="18"/>
      <c r="J4857" s="18"/>
    </row>
    <row r="4858" spans="1:10">
      <c r="A4858" s="18"/>
      <c r="B4858" s="18"/>
      <c r="C4858" s="18"/>
      <c r="D4858" s="25"/>
      <c r="E4858" s="25"/>
      <c r="F4858" s="18"/>
      <c r="G4858" s="18"/>
      <c r="H4858" s="18"/>
      <c r="I4858" s="18"/>
      <c r="J4858" s="18"/>
    </row>
    <row r="4859" spans="1:10">
      <c r="A4859" s="18"/>
      <c r="B4859" s="18"/>
      <c r="C4859" s="18"/>
      <c r="D4859" s="25"/>
      <c r="E4859" s="25"/>
      <c r="F4859" s="18"/>
      <c r="G4859" s="18"/>
      <c r="H4859" s="18"/>
      <c r="I4859" s="18"/>
      <c r="J4859" s="18"/>
    </row>
    <row r="4860" spans="1:10">
      <c r="A4860" s="18"/>
      <c r="B4860" s="18"/>
      <c r="C4860" s="18"/>
      <c r="D4860" s="25"/>
      <c r="E4860" s="25"/>
      <c r="F4860" s="18"/>
      <c r="G4860" s="18"/>
      <c r="H4860" s="18"/>
      <c r="I4860" s="18"/>
      <c r="J4860" s="18"/>
    </row>
    <row r="4861" spans="1:10">
      <c r="A4861" s="18"/>
      <c r="B4861" s="18"/>
      <c r="C4861" s="18"/>
      <c r="D4861" s="25"/>
      <c r="E4861" s="25"/>
      <c r="F4861" s="18"/>
      <c r="G4861" s="18"/>
      <c r="H4861" s="18"/>
      <c r="I4861" s="18"/>
      <c r="J4861" s="18"/>
    </row>
    <row r="4862" spans="1:10">
      <c r="A4862" s="18"/>
      <c r="B4862" s="18"/>
      <c r="C4862" s="18"/>
      <c r="D4862" s="25"/>
      <c r="E4862" s="25"/>
      <c r="F4862" s="18"/>
      <c r="G4862" s="18"/>
      <c r="H4862" s="18"/>
      <c r="I4862" s="18"/>
      <c r="J4862" s="18"/>
    </row>
    <row r="4863" spans="1:10">
      <c r="A4863" s="18"/>
      <c r="B4863" s="18"/>
      <c r="C4863" s="18"/>
      <c r="D4863" s="25"/>
      <c r="E4863" s="25"/>
      <c r="F4863" s="18"/>
      <c r="G4863" s="18"/>
      <c r="H4863" s="18"/>
      <c r="I4863" s="18"/>
      <c r="J4863" s="18"/>
    </row>
    <row r="4864" spans="1:10">
      <c r="A4864" s="18"/>
      <c r="B4864" s="18"/>
      <c r="C4864" s="18"/>
      <c r="D4864" s="25"/>
      <c r="E4864" s="25"/>
      <c r="F4864" s="18"/>
      <c r="G4864" s="18"/>
      <c r="H4864" s="18"/>
      <c r="I4864" s="18"/>
      <c r="J4864" s="18"/>
    </row>
    <row r="4865" spans="1:10">
      <c r="A4865" s="18"/>
      <c r="B4865" s="18"/>
      <c r="C4865" s="18"/>
      <c r="D4865" s="25"/>
      <c r="E4865" s="25"/>
      <c r="F4865" s="18"/>
      <c r="G4865" s="18"/>
      <c r="H4865" s="18"/>
      <c r="I4865" s="18"/>
      <c r="J4865" s="18"/>
    </row>
    <row r="4866" spans="1:10">
      <c r="A4866" s="18"/>
      <c r="B4866" s="18"/>
      <c r="C4866" s="18"/>
      <c r="D4866" s="25"/>
      <c r="E4866" s="25"/>
      <c r="F4866" s="18"/>
      <c r="G4866" s="18"/>
      <c r="H4866" s="18"/>
      <c r="I4866" s="18"/>
      <c r="J4866" s="18"/>
    </row>
    <row r="4867" spans="1:10">
      <c r="A4867" s="18"/>
      <c r="B4867" s="18"/>
      <c r="C4867" s="18"/>
      <c r="D4867" s="25"/>
      <c r="E4867" s="25"/>
      <c r="F4867" s="18"/>
      <c r="G4867" s="18"/>
      <c r="H4867" s="18"/>
      <c r="I4867" s="18"/>
      <c r="J4867" s="18"/>
    </row>
    <row r="4868" spans="1:10">
      <c r="A4868" s="18"/>
      <c r="B4868" s="18"/>
      <c r="C4868" s="18"/>
      <c r="D4868" s="25"/>
      <c r="E4868" s="25"/>
      <c r="F4868" s="18"/>
      <c r="G4868" s="18"/>
      <c r="H4868" s="18"/>
      <c r="I4868" s="18"/>
      <c r="J4868" s="18"/>
    </row>
    <row r="4869" spans="1:10">
      <c r="A4869" s="18"/>
      <c r="B4869" s="18"/>
      <c r="C4869" s="18"/>
      <c r="D4869" s="25"/>
      <c r="E4869" s="25"/>
      <c r="F4869" s="18"/>
      <c r="G4869" s="18"/>
      <c r="H4869" s="18"/>
      <c r="I4869" s="18"/>
      <c r="J4869" s="18"/>
    </row>
    <row r="4870" spans="1:10">
      <c r="A4870" s="18"/>
      <c r="B4870" s="18"/>
      <c r="C4870" s="18"/>
      <c r="D4870" s="25"/>
      <c r="E4870" s="25"/>
      <c r="F4870" s="18"/>
      <c r="G4870" s="18"/>
      <c r="H4870" s="18"/>
      <c r="I4870" s="18"/>
      <c r="J4870" s="18"/>
    </row>
    <row r="4871" spans="1:10">
      <c r="A4871" s="18"/>
      <c r="B4871" s="18"/>
      <c r="C4871" s="18"/>
      <c r="D4871" s="25"/>
      <c r="E4871" s="25"/>
      <c r="F4871" s="18"/>
      <c r="G4871" s="18"/>
      <c r="H4871" s="18"/>
      <c r="I4871" s="18"/>
      <c r="J4871" s="18"/>
    </row>
    <row r="4872" spans="1:10">
      <c r="A4872" s="18"/>
      <c r="B4872" s="18"/>
      <c r="C4872" s="18"/>
      <c r="D4872" s="25"/>
      <c r="E4872" s="25"/>
      <c r="F4872" s="18"/>
      <c r="G4872" s="18"/>
      <c r="H4872" s="18"/>
      <c r="I4872" s="18"/>
      <c r="J4872" s="18"/>
    </row>
    <row r="4873" spans="1:10">
      <c r="A4873" s="18"/>
      <c r="B4873" s="18"/>
      <c r="C4873" s="18"/>
      <c r="D4873" s="25"/>
      <c r="E4873" s="25"/>
      <c r="F4873" s="18"/>
      <c r="G4873" s="18"/>
      <c r="H4873" s="18"/>
      <c r="I4873" s="18"/>
      <c r="J4873" s="18"/>
    </row>
    <row r="4874" spans="1:10">
      <c r="A4874" s="18"/>
      <c r="B4874" s="18"/>
      <c r="C4874" s="18"/>
      <c r="D4874" s="25"/>
      <c r="E4874" s="25"/>
      <c r="F4874" s="18"/>
      <c r="G4874" s="18"/>
      <c r="H4874" s="18"/>
      <c r="I4874" s="18"/>
      <c r="J4874" s="18"/>
    </row>
    <row r="4875" spans="1:10">
      <c r="A4875" s="18"/>
      <c r="B4875" s="18"/>
      <c r="C4875" s="18"/>
      <c r="D4875" s="25"/>
      <c r="E4875" s="25"/>
      <c r="F4875" s="18"/>
      <c r="G4875" s="18"/>
      <c r="H4875" s="18"/>
      <c r="I4875" s="18"/>
      <c r="J4875" s="18"/>
    </row>
    <row r="4876" spans="1:10">
      <c r="A4876" s="18"/>
      <c r="B4876" s="18"/>
      <c r="C4876" s="18"/>
      <c r="D4876" s="25"/>
      <c r="E4876" s="25"/>
      <c r="F4876" s="18"/>
      <c r="G4876" s="18"/>
      <c r="H4876" s="18"/>
      <c r="I4876" s="18"/>
      <c r="J4876" s="18"/>
    </row>
    <row r="4877" spans="1:10">
      <c r="A4877" s="18"/>
      <c r="B4877" s="18"/>
      <c r="C4877" s="18"/>
      <c r="D4877" s="25"/>
      <c r="E4877" s="25"/>
      <c r="F4877" s="18"/>
      <c r="G4877" s="18"/>
      <c r="H4877" s="18"/>
      <c r="I4877" s="18"/>
      <c r="J4877" s="18"/>
    </row>
    <row r="4878" spans="1:10">
      <c r="A4878" s="18"/>
      <c r="B4878" s="18"/>
      <c r="C4878" s="18"/>
      <c r="D4878" s="25"/>
      <c r="E4878" s="25"/>
      <c r="F4878" s="18"/>
      <c r="G4878" s="18"/>
      <c r="H4878" s="18"/>
      <c r="I4878" s="18"/>
      <c r="J4878" s="18"/>
    </row>
    <row r="4879" spans="1:10">
      <c r="A4879" s="18"/>
      <c r="B4879" s="18"/>
      <c r="C4879" s="18"/>
      <c r="D4879" s="25"/>
      <c r="E4879" s="25"/>
      <c r="F4879" s="18"/>
      <c r="G4879" s="18"/>
      <c r="H4879" s="18"/>
      <c r="I4879" s="18"/>
      <c r="J4879" s="18"/>
    </row>
    <row r="4880" spans="1:10">
      <c r="A4880" s="18"/>
      <c r="B4880" s="18"/>
      <c r="C4880" s="18"/>
      <c r="D4880" s="25"/>
      <c r="E4880" s="25"/>
      <c r="F4880" s="18"/>
      <c r="G4880" s="18"/>
      <c r="H4880" s="18"/>
      <c r="I4880" s="18"/>
      <c r="J4880" s="18"/>
    </row>
    <row r="4881" spans="1:10">
      <c r="A4881" s="18"/>
      <c r="B4881" s="18"/>
      <c r="C4881" s="18"/>
      <c r="D4881" s="25"/>
      <c r="E4881" s="25"/>
      <c r="F4881" s="18"/>
      <c r="G4881" s="18"/>
      <c r="H4881" s="18"/>
      <c r="I4881" s="18"/>
      <c r="J4881" s="18"/>
    </row>
    <row r="4882" spans="1:10">
      <c r="A4882" s="18"/>
      <c r="B4882" s="18"/>
      <c r="C4882" s="18"/>
      <c r="D4882" s="25"/>
      <c r="E4882" s="25"/>
      <c r="F4882" s="18"/>
      <c r="G4882" s="18"/>
      <c r="H4882" s="18"/>
      <c r="I4882" s="18"/>
      <c r="J4882" s="18"/>
    </row>
    <row r="4883" spans="1:10">
      <c r="A4883" s="18"/>
      <c r="B4883" s="18"/>
      <c r="C4883" s="18"/>
      <c r="D4883" s="25"/>
      <c r="E4883" s="25"/>
      <c r="F4883" s="18"/>
      <c r="G4883" s="18"/>
      <c r="H4883" s="18"/>
      <c r="I4883" s="18"/>
      <c r="J4883" s="18"/>
    </row>
    <row r="4884" spans="1:10">
      <c r="A4884" s="18"/>
      <c r="B4884" s="18"/>
      <c r="C4884" s="18"/>
      <c r="D4884" s="25"/>
      <c r="E4884" s="25"/>
      <c r="F4884" s="18"/>
      <c r="G4884" s="18"/>
      <c r="H4884" s="18"/>
      <c r="I4884" s="18"/>
      <c r="J4884" s="18"/>
    </row>
    <row r="4885" spans="1:10">
      <c r="A4885" s="18"/>
      <c r="B4885" s="18"/>
      <c r="C4885" s="18"/>
      <c r="D4885" s="25"/>
      <c r="E4885" s="25"/>
      <c r="F4885" s="18"/>
      <c r="G4885" s="18"/>
      <c r="H4885" s="18"/>
      <c r="I4885" s="18"/>
      <c r="J4885" s="18"/>
    </row>
    <row r="4886" spans="1:10">
      <c r="A4886" s="18"/>
      <c r="B4886" s="18"/>
      <c r="C4886" s="18"/>
      <c r="D4886" s="25"/>
      <c r="E4886" s="25"/>
      <c r="F4886" s="18"/>
      <c r="G4886" s="18"/>
      <c r="H4886" s="18"/>
      <c r="I4886" s="18"/>
      <c r="J4886" s="18"/>
    </row>
    <row r="4887" spans="1:10">
      <c r="A4887" s="18"/>
      <c r="B4887" s="18"/>
      <c r="C4887" s="18"/>
      <c r="D4887" s="25"/>
      <c r="E4887" s="25"/>
      <c r="F4887" s="18"/>
      <c r="G4887" s="18"/>
      <c r="H4887" s="18"/>
      <c r="I4887" s="18"/>
      <c r="J4887" s="18"/>
    </row>
    <row r="4888" spans="1:10">
      <c r="A4888" s="18"/>
      <c r="B4888" s="18"/>
      <c r="C4888" s="18"/>
      <c r="D4888" s="25"/>
      <c r="E4888" s="25"/>
      <c r="F4888" s="18"/>
      <c r="G4888" s="18"/>
      <c r="H4888" s="18"/>
      <c r="I4888" s="18"/>
      <c r="J4888" s="18"/>
    </row>
    <row r="4889" spans="1:10">
      <c r="A4889" s="18"/>
      <c r="B4889" s="18"/>
      <c r="C4889" s="18"/>
      <c r="D4889" s="25"/>
      <c r="E4889" s="25"/>
      <c r="F4889" s="18"/>
      <c r="G4889" s="18"/>
      <c r="H4889" s="18"/>
      <c r="I4889" s="18"/>
      <c r="J4889" s="18"/>
    </row>
    <row r="4890" spans="1:10">
      <c r="A4890" s="18"/>
      <c r="B4890" s="18"/>
      <c r="C4890" s="18"/>
      <c r="D4890" s="25"/>
      <c r="E4890" s="25"/>
      <c r="F4890" s="18"/>
      <c r="G4890" s="18"/>
      <c r="H4890" s="18"/>
      <c r="I4890" s="18"/>
      <c r="J4890" s="18"/>
    </row>
    <row r="4891" spans="1:10">
      <c r="A4891" s="18"/>
      <c r="B4891" s="18"/>
      <c r="C4891" s="18"/>
      <c r="D4891" s="25"/>
      <c r="E4891" s="25"/>
      <c r="F4891" s="18"/>
      <c r="G4891" s="18"/>
      <c r="H4891" s="18"/>
      <c r="I4891" s="18"/>
      <c r="J4891" s="18"/>
    </row>
    <row r="4892" spans="1:10">
      <c r="A4892" s="18"/>
      <c r="B4892" s="18"/>
      <c r="C4892" s="18"/>
      <c r="D4892" s="25"/>
      <c r="E4892" s="25"/>
      <c r="F4892" s="18"/>
      <c r="G4892" s="18"/>
      <c r="H4892" s="18"/>
      <c r="I4892" s="18"/>
      <c r="J4892" s="18"/>
    </row>
    <row r="4893" spans="1:10">
      <c r="A4893" s="18"/>
      <c r="B4893" s="18"/>
      <c r="C4893" s="18"/>
      <c r="D4893" s="25"/>
      <c r="E4893" s="25"/>
      <c r="F4893" s="18"/>
      <c r="G4893" s="18"/>
      <c r="H4893" s="18"/>
      <c r="I4893" s="18"/>
      <c r="J4893" s="18"/>
    </row>
    <row r="4894" spans="1:10">
      <c r="A4894" s="18"/>
      <c r="B4894" s="18"/>
      <c r="C4894" s="18"/>
      <c r="D4894" s="25"/>
      <c r="E4894" s="25"/>
      <c r="F4894" s="18"/>
      <c r="G4894" s="18"/>
      <c r="H4894" s="18"/>
      <c r="I4894" s="18"/>
      <c r="J4894" s="18"/>
    </row>
    <row r="4895" spans="1:10">
      <c r="A4895" s="18"/>
      <c r="B4895" s="18"/>
      <c r="C4895" s="18"/>
      <c r="D4895" s="25"/>
      <c r="E4895" s="25"/>
      <c r="F4895" s="18"/>
      <c r="G4895" s="18"/>
      <c r="H4895" s="18"/>
      <c r="I4895" s="18"/>
      <c r="J4895" s="18"/>
    </row>
    <row r="4896" spans="1:10">
      <c r="A4896" s="18"/>
      <c r="B4896" s="18"/>
      <c r="C4896" s="18"/>
      <c r="D4896" s="25"/>
      <c r="E4896" s="25"/>
      <c r="F4896" s="18"/>
      <c r="G4896" s="18"/>
      <c r="H4896" s="18"/>
      <c r="I4896" s="18"/>
      <c r="J4896" s="18"/>
    </row>
    <row r="4897" spans="1:10">
      <c r="A4897" s="18"/>
      <c r="B4897" s="18"/>
      <c r="C4897" s="18"/>
      <c r="D4897" s="25"/>
      <c r="E4897" s="25"/>
      <c r="F4897" s="18"/>
      <c r="G4897" s="18"/>
      <c r="H4897" s="18"/>
      <c r="I4897" s="18"/>
      <c r="J4897" s="18"/>
    </row>
    <row r="4898" spans="1:10">
      <c r="A4898" s="18"/>
      <c r="B4898" s="18"/>
      <c r="C4898" s="18"/>
      <c r="D4898" s="25"/>
      <c r="E4898" s="25"/>
      <c r="F4898" s="18"/>
      <c r="G4898" s="18"/>
      <c r="H4898" s="18"/>
      <c r="I4898" s="18"/>
      <c r="J4898" s="18"/>
    </row>
    <row r="4899" spans="1:10">
      <c r="A4899" s="18"/>
      <c r="B4899" s="18"/>
      <c r="C4899" s="18"/>
      <c r="D4899" s="25"/>
      <c r="E4899" s="25"/>
      <c r="F4899" s="18"/>
      <c r="G4899" s="18"/>
      <c r="H4899" s="18"/>
      <c r="I4899" s="18"/>
      <c r="J4899" s="18"/>
    </row>
    <row r="4900" spans="1:10">
      <c r="A4900" s="18"/>
      <c r="B4900" s="18"/>
      <c r="C4900" s="18"/>
      <c r="D4900" s="25"/>
      <c r="E4900" s="25"/>
      <c r="F4900" s="18"/>
      <c r="G4900" s="18"/>
      <c r="H4900" s="18"/>
      <c r="I4900" s="18"/>
      <c r="J4900" s="18"/>
    </row>
    <row r="4901" spans="1:10">
      <c r="A4901" s="18"/>
      <c r="B4901" s="18"/>
      <c r="C4901" s="18"/>
      <c r="D4901" s="25"/>
      <c r="E4901" s="25"/>
      <c r="F4901" s="18"/>
      <c r="G4901" s="18"/>
      <c r="H4901" s="18"/>
      <c r="I4901" s="18"/>
      <c r="J4901" s="18"/>
    </row>
    <row r="4902" spans="1:10">
      <c r="A4902" s="18"/>
      <c r="B4902" s="18"/>
      <c r="C4902" s="18"/>
      <c r="D4902" s="25"/>
      <c r="E4902" s="25"/>
      <c r="F4902" s="18"/>
      <c r="G4902" s="18"/>
      <c r="H4902" s="18"/>
      <c r="I4902" s="18"/>
      <c r="J4902" s="18"/>
    </row>
    <row r="4903" spans="1:10">
      <c r="A4903" s="18"/>
      <c r="B4903" s="18"/>
      <c r="C4903" s="18"/>
      <c r="D4903" s="25"/>
      <c r="E4903" s="25"/>
      <c r="F4903" s="18"/>
      <c r="G4903" s="18"/>
      <c r="H4903" s="18"/>
      <c r="I4903" s="18"/>
      <c r="J4903" s="18"/>
    </row>
    <row r="4904" spans="1:10">
      <c r="A4904" s="18"/>
      <c r="B4904" s="18"/>
      <c r="C4904" s="18"/>
      <c r="D4904" s="25"/>
      <c r="E4904" s="25"/>
      <c r="F4904" s="18"/>
      <c r="G4904" s="18"/>
      <c r="H4904" s="18"/>
      <c r="I4904" s="18"/>
      <c r="J4904" s="18"/>
    </row>
    <row r="4905" spans="1:10">
      <c r="A4905" s="18"/>
      <c r="B4905" s="18"/>
      <c r="C4905" s="18"/>
      <c r="D4905" s="25"/>
      <c r="E4905" s="25"/>
      <c r="F4905" s="18"/>
      <c r="G4905" s="18"/>
      <c r="H4905" s="18"/>
      <c r="I4905" s="18"/>
      <c r="J4905" s="18"/>
    </row>
    <row r="4906" spans="1:10">
      <c r="A4906" s="18"/>
      <c r="B4906" s="18"/>
      <c r="C4906" s="18"/>
      <c r="D4906" s="25"/>
      <c r="E4906" s="25"/>
      <c r="F4906" s="18"/>
      <c r="G4906" s="18"/>
      <c r="H4906" s="18"/>
      <c r="I4906" s="18"/>
      <c r="J4906" s="18"/>
    </row>
    <row r="4907" spans="1:10">
      <c r="A4907" s="18"/>
      <c r="B4907" s="18"/>
      <c r="C4907" s="18"/>
      <c r="D4907" s="25"/>
      <c r="E4907" s="25"/>
      <c r="F4907" s="18"/>
      <c r="G4907" s="18"/>
      <c r="H4907" s="18"/>
      <c r="I4907" s="18"/>
      <c r="J4907" s="18"/>
    </row>
    <row r="4908" spans="1:10">
      <c r="A4908" s="18"/>
      <c r="B4908" s="18"/>
      <c r="C4908" s="18"/>
      <c r="D4908" s="25"/>
      <c r="E4908" s="25"/>
      <c r="F4908" s="18"/>
      <c r="G4908" s="18"/>
      <c r="H4908" s="18"/>
      <c r="I4908" s="18"/>
      <c r="J4908" s="18"/>
    </row>
    <row r="4909" spans="1:10">
      <c r="A4909" s="18"/>
      <c r="B4909" s="18"/>
      <c r="C4909" s="18"/>
      <c r="D4909" s="25"/>
      <c r="E4909" s="25"/>
      <c r="F4909" s="18"/>
      <c r="G4909" s="18"/>
      <c r="H4909" s="18"/>
      <c r="I4909" s="18"/>
      <c r="J4909" s="18"/>
    </row>
    <row r="4910" spans="1:10">
      <c r="A4910" s="18"/>
      <c r="B4910" s="18"/>
      <c r="C4910" s="18"/>
      <c r="D4910" s="25"/>
      <c r="E4910" s="25"/>
      <c r="F4910" s="18"/>
      <c r="G4910" s="18"/>
      <c r="H4910" s="18"/>
      <c r="I4910" s="18"/>
      <c r="J4910" s="18"/>
    </row>
    <row r="4911" spans="1:10">
      <c r="A4911" s="18"/>
      <c r="B4911" s="18"/>
      <c r="C4911" s="18"/>
      <c r="D4911" s="25"/>
      <c r="E4911" s="25"/>
      <c r="F4911" s="18"/>
      <c r="G4911" s="18"/>
      <c r="H4911" s="18"/>
      <c r="I4911" s="18"/>
      <c r="J4911" s="18"/>
    </row>
    <row r="4912" spans="1:10">
      <c r="A4912" s="18"/>
      <c r="B4912" s="18"/>
      <c r="C4912" s="18"/>
      <c r="D4912" s="25"/>
      <c r="E4912" s="25"/>
      <c r="F4912" s="18"/>
      <c r="G4912" s="18"/>
      <c r="H4912" s="18"/>
      <c r="I4912" s="18"/>
      <c r="J4912" s="18"/>
    </row>
    <row r="4913" spans="1:10">
      <c r="A4913" s="18"/>
      <c r="B4913" s="18"/>
      <c r="C4913" s="18"/>
      <c r="D4913" s="25"/>
      <c r="E4913" s="25"/>
      <c r="F4913" s="18"/>
      <c r="G4913" s="18"/>
      <c r="H4913" s="18"/>
      <c r="I4913" s="18"/>
      <c r="J4913" s="18"/>
    </row>
    <row r="4914" spans="1:10">
      <c r="A4914" s="19"/>
      <c r="B4914" s="19"/>
      <c r="C4914" s="19"/>
      <c r="D4914" s="17"/>
      <c r="E4914" s="17"/>
      <c r="F4914" s="19"/>
      <c r="G4914" s="19"/>
      <c r="H4914" s="19"/>
      <c r="I4914" s="19"/>
      <c r="J4914" s="19"/>
    </row>
    <row r="4915" spans="1:10">
      <c r="A4915" s="30"/>
      <c r="B4915" s="30"/>
      <c r="C4915" s="30"/>
      <c r="D4915" s="30"/>
      <c r="E4915" s="30"/>
      <c r="F4915" s="30"/>
      <c r="G4915" s="30"/>
      <c r="H4915" s="30"/>
      <c r="I4915" s="30"/>
      <c r="J4915" s="31"/>
    </row>
  </sheetData>
  <mergeCells count="13">
    <mergeCell ref="F3:G3"/>
    <mergeCell ref="H3:I3"/>
    <mergeCell ref="A5:J5"/>
    <mergeCell ref="A4915:B4915"/>
    <mergeCell ref="C4915:D4915"/>
    <mergeCell ref="E4915:F4915"/>
    <mergeCell ref="H4915:I4915"/>
    <mergeCell ref="A3:A4"/>
    <mergeCell ref="B3:B4"/>
    <mergeCell ref="C3:C4"/>
    <mergeCell ref="D3:D4"/>
    <mergeCell ref="E3:E4"/>
    <mergeCell ref="A1:J2"/>
  </mergeCells>
  <conditionalFormatting sqref="J4916:J68491 J3044:J4914 J3:J4">
    <cfRule type="cellIs" dxfId="1" priority="1" stopIfTrue="1" operator="lessThan">
      <formula>0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STOCK CASH</vt:lpstr>
      <vt:lpstr>POSITIONAL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</dc:creator>
  <cp:lastModifiedBy>tech</cp:lastModifiedBy>
  <dcterms:created xsi:type="dcterms:W3CDTF">2015-07-11T09:10:00Z</dcterms:created>
  <dcterms:modified xsi:type="dcterms:W3CDTF">2024-03-28T09:46:08Z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B93CD75399AF489F81D7FF08369BB4E7_12</vt:lpwstr>
  </property>
  <property fmtid="{D5CDD505-2E9C-101B-9397-08002B2CF9AE}" pid="3" name="KSOProductBuildVer">
    <vt:lpwstr>1033-12.2.0.13489</vt:lpwstr>
  </property>
</Properties>
</file>